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drawings/drawing7.xml" ContentType="application/vnd.openxmlformats-officedocument.drawingml.chartshapes+xml"/>
  <Override PartName="/xl/drawings/drawing37.xml" ContentType="application/vnd.openxmlformats-officedocument.drawingml.chartshapes+xml"/>
  <Override PartName="/xl/drawings/drawing28.xml" ContentType="application/vnd.openxmlformats-officedocument.drawingml.chartshapes+xml"/>
  <Override PartName="/xl/drawings/drawing40.xml" ContentType="application/vnd.openxmlformats-officedocument.drawingml.chartshapes+xml"/>
  <Override PartName="/xl/drawings/drawing22.xml" ContentType="application/vnd.openxmlformats-officedocument.drawingml.chartshapes+xml"/>
  <Override PartName="/xl/drawings/drawing19.xml" ContentType="application/vnd.openxmlformats-officedocument.drawingml.chartshapes+xml"/>
  <Override PartName="/xl/drawings/drawing16.xml" ContentType="application/vnd.openxmlformats-officedocument.drawingml.chartshapes+xml"/>
  <Override PartName="/xl/drawings/drawing13.xml" ContentType="application/vnd.openxmlformats-officedocument.drawingml.chartshapes+xml"/>
  <Override PartName="/xl/drawings/drawing25.xml" ContentType="application/vnd.openxmlformats-officedocument.drawingml.chartshapes+xml"/>
  <Override PartName="/xl/drawings/drawing10.xml" ContentType="application/vnd.openxmlformats-officedocument.drawingml.chartshapes+xml"/>
  <Override PartName="/xl/workbook.xml" ContentType="application/vnd.openxmlformats-officedocument.spreadsheetml.sheet.main+xml"/>
  <Override PartName="/xl/worksheets/sheet16.xml" ContentType="application/vnd.openxmlformats-officedocument.spreadsheetml.worksheet+xml"/>
  <Override PartName="/xl/chartsheets/sheet4.xml" ContentType="application/vnd.openxmlformats-officedocument.spreadsheetml.chartsheet+xml"/>
  <Override PartName="/xl/worksheets/sheet9.xml" ContentType="application/vnd.openxmlformats-officedocument.spreadsheetml.worksheet+xml"/>
  <Override PartName="/xl/chartsheets/sheet5.xml" ContentType="application/vnd.openxmlformats-officedocument.spreadsheetml.chartsheet+xml"/>
  <Override PartName="/xl/charts/chart10.xml" ContentType="application/vnd.openxmlformats-officedocument.drawingml.chart+xml"/>
  <Override PartName="/xl/drawings/drawing39.xml" ContentType="application/vnd.openxmlformats-officedocument.drawing+xml"/>
  <Override PartName="/xl/worksheets/sheet8.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chartsheets/sheet3.xml" ContentType="application/vnd.openxmlformats-officedocument.spreadsheetml.chartsheet+xml"/>
  <Override PartName="/xl/chartsheets/sheet2.xml" ContentType="application/vnd.openxmlformats-officedocument.spreadsheetml.chartsheet+xml"/>
  <Override PartName="/xl/chartsheets/sheet1.xml" ContentType="application/vnd.openxmlformats-officedocument.spreadsheetml.chartsheet+xml"/>
  <Override PartName="/xl/worksheets/sheet6.xml" ContentType="application/vnd.openxmlformats-officedocument.spreadsheetml.worksheet+xml"/>
  <Override PartName="/xl/drawings/drawing38.xml" ContentType="application/vnd.openxmlformats-officedocument.drawing+xml"/>
  <Override PartName="/xl/worksheets/sheet1.xml" ContentType="application/vnd.openxmlformats-officedocument.spreadsheetml.worksheet+xml"/>
  <Override PartName="/xl/drawings/drawing8.xml" ContentType="application/vnd.openxmlformats-officedocument.drawing+xml"/>
  <Override PartName="/xl/drawings/drawing3.xml" ContentType="application/vnd.openxmlformats-officedocument.drawing+xml"/>
  <Override PartName="/xl/worksheets/sheet12.xml" ContentType="application/vnd.openxmlformats-officedocument.spreadsheetml.worksheet+xml"/>
  <Override PartName="/xl/charts/chart5.xml" ContentType="application/vnd.openxmlformats-officedocument.drawingml.chart+xml"/>
  <Override PartName="/xl/drawings/drawing18.xml" ContentType="application/vnd.openxmlformats-officedocument.drawing+xml"/>
  <Override PartName="/xl/drawings/drawing17.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6.xml" ContentType="application/vnd.openxmlformats-officedocument.drawingml.chart+xml"/>
  <Override PartName="/xl/worksheets/sheet15.xml" ContentType="application/vnd.openxmlformats-officedocument.spreadsheetml.worksheet+xml"/>
  <Override PartName="/xl/drawings/drawing23.xml" ContentType="application/vnd.openxmlformats-officedocument.drawing+xml"/>
  <Override PartName="/xl/chartsheets/sheet7.xml" ContentType="application/vnd.openxmlformats-officedocument.spreadsheetml.chartsheet+xml"/>
  <Override PartName="/xl/drawings/drawing4.xml" ContentType="application/vnd.openxmlformats-officedocument.drawing+xml"/>
  <Override PartName="/xl/chartsheets/sheet8.xml" ContentType="application/vnd.openxmlformats-officedocument.spreadsheetml.chartsheet+xml"/>
  <Override PartName="/xl/charts/chart4.xml" ContentType="application/vnd.openxmlformats-officedocument.drawingml.chart+xml"/>
  <Override PartName="/xl/drawings/drawing6.xml" ContentType="application/vnd.openxmlformats-officedocument.drawing+xml"/>
  <Override PartName="/xl/worksheets/sheet14.xml" ContentType="application/vnd.openxmlformats-officedocument.spreadsheetml.worksheet+xml"/>
  <Override PartName="/xl/charts/chart2.xml" ContentType="application/vnd.openxmlformats-officedocument.drawingml.chart+xml"/>
  <Override PartName="/xl/drawings/drawing9.xml" ContentType="application/vnd.openxmlformats-officedocument.drawing+xml"/>
  <Override PartName="/xl/charts/chart1.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3.xml" ContentType="application/vnd.openxmlformats-officedocument.drawingml.chart+xml"/>
  <Override PartName="/xl/drawings/drawing15.xml" ContentType="application/vnd.openxmlformats-officedocument.drawing+xml"/>
  <Override PartName="/xl/drawings/drawing14.xml" ContentType="application/vnd.openxmlformats-officedocument.drawing+xml"/>
  <Override PartName="/xl/drawings/drawing5.xml" ContentType="application/vnd.openxmlformats-officedocument.drawing+xml"/>
  <Override PartName="/xl/worksheets/sheet13.xml" ContentType="application/vnd.openxmlformats-officedocument.spreadsheetml.worksheet+xml"/>
  <Override PartName="/xl/drawings/drawing24.xml" ContentType="application/vnd.openxmlformats-officedocument.drawing+xml"/>
  <Override PartName="/xl/drawings/drawing2.xml" ContentType="application/vnd.openxmlformats-officedocument.drawing+xml"/>
  <Override PartName="/xl/worksheets/sheet11.xml" ContentType="application/vnd.openxmlformats-officedocument.spreadsheetml.worksheet+xml"/>
  <Override PartName="/xl/worksheets/sheet20.xml" ContentType="application/vnd.openxmlformats-officedocument.spreadsheetml.worksheet+xml"/>
  <Override PartName="/xl/drawings/drawing34.xml" ContentType="application/vnd.openxmlformats-officedocument.drawing+xml"/>
  <Override PartName="/xl/chartsheets/sheet10.xml" ContentType="application/vnd.openxmlformats-officedocument.spreadsheetml.chartsheet+xml"/>
  <Override PartName="/xl/drawings/drawing33.xml" ContentType="application/vnd.openxmlformats-officedocument.drawing+xml"/>
  <Override PartName="/xl/theme/theme1.xml" ContentType="application/vnd.openxmlformats-officedocument.theme+xml"/>
  <Override PartName="/xl/drawings/drawing35.xml" ContentType="application/vnd.openxmlformats-officedocument.drawing+xml"/>
  <Override PartName="/xl/chartsheets/sheet9.xml" ContentType="application/vnd.openxmlformats-officedocument.spreadsheetml.chartsheet+xml"/>
  <Override PartName="/xl/worksheets/sheet19.xml" ContentType="application/vnd.openxmlformats-officedocument.spreadsheetml.worksheet+xml"/>
  <Override PartName="/xl/worksheets/sheet10.xml" ContentType="application/vnd.openxmlformats-officedocument.spreadsheetml.worksheet+xml"/>
  <Override PartName="/xl/charts/chart9.xml" ContentType="application/vnd.openxmlformats-officedocument.drawingml.chart+xml"/>
  <Override PartName="/xl/drawings/drawing36.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charts/chart7.xml" ContentType="application/vnd.openxmlformats-officedocument.drawingml.chart+xml"/>
  <Override PartName="/xl/drawings/drawing32.xml" ContentType="application/vnd.openxmlformats-officedocument.drawing+xml"/>
  <Override PartName="/xl/drawings/drawing31.xml" ContentType="application/vnd.openxmlformats-officedocument.drawing+xml"/>
  <Override PartName="/xl/chartsheets/sheet6.xml" ContentType="application/vnd.openxmlformats-officedocument.spreadsheetml.chartsheet+xml"/>
  <Override PartName="/xl/charts/chart8.xml" ContentType="application/vnd.openxmlformats-officedocument.drawingml.chart+xml"/>
  <Override PartName="/xl/drawings/drawing27.xml" ContentType="application/vnd.openxmlformats-officedocument.drawing+xml"/>
  <Override PartName="/xl/drawings/drawing26.xml" ContentType="application/vnd.openxmlformats-officedocument.drawing+xml"/>
  <Override PartName="/xl/drawings/drawing1.xml" ContentType="application/vnd.openxmlformats-officedocument.drawing+xml"/>
  <Override PartName="/xl/styles.xml" ContentType="application/vnd.openxmlformats-officedocument.spreadsheetml.styles+xml"/>
  <Override PartName="/xl/drawings/drawing29.xml" ContentType="application/vnd.openxmlformats-officedocument.drawing+xml"/>
  <Override PartName="/xl/sharedStrings.xml" ContentType="application/vnd.openxmlformats-officedocument.spreadsheetml.sharedStrings+xml"/>
  <Override PartName="/xl/drawings/drawing30.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6120" windowWidth="14625" windowHeight="5820" tabRatio="895" activeTab="1"/>
  </bookViews>
  <sheets>
    <sheet name="Cover" sheetId="30" r:id="rId1"/>
    <sheet name="تقديم" sheetId="19" r:id="rId2"/>
    <sheet name="15" sheetId="31" r:id="rId3"/>
    <sheet name="16" sheetId="1" r:id="rId4"/>
    <sheet name="17" sheetId="2" r:id="rId5"/>
    <sheet name="Gr.7" sheetId="20" r:id="rId6"/>
    <sheet name="18" sheetId="3" r:id="rId7"/>
    <sheet name="Gr.8" sheetId="21" r:id="rId8"/>
    <sheet name="19" sheetId="4" r:id="rId9"/>
    <sheet name="Gr.9" sheetId="22" r:id="rId10"/>
    <sheet name="20" sheetId="5" r:id="rId11"/>
    <sheet name="Gr.10" sheetId="23" r:id="rId12"/>
    <sheet name="21" sheetId="6" r:id="rId13"/>
    <sheet name="Gr.11" sheetId="24" r:id="rId14"/>
    <sheet name="22" sheetId="7" r:id="rId15"/>
    <sheet name="Gr.12" sheetId="25" r:id="rId16"/>
    <sheet name="23" sheetId="8" r:id="rId17"/>
    <sheet name="Gr.13" sheetId="26" r:id="rId18"/>
    <sheet name="24" sheetId="9" r:id="rId19"/>
    <sheet name="Gr.14" sheetId="27" r:id="rId20"/>
    <sheet name="25" sheetId="10" r:id="rId21"/>
    <sheet name="26" sheetId="11" r:id="rId22"/>
    <sheet name="27" sheetId="12" r:id="rId23"/>
    <sheet name="28" sheetId="13" r:id="rId24"/>
    <sheet name="29" sheetId="14" r:id="rId25"/>
    <sheet name="30" sheetId="15" r:id="rId26"/>
    <sheet name="31" sheetId="16" r:id="rId27"/>
    <sheet name="Gr.15" sheetId="28" r:id="rId28"/>
    <sheet name="32" sheetId="17" r:id="rId29"/>
    <sheet name="Gr.16" sheetId="29" r:id="rId30"/>
  </sheets>
  <definedNames>
    <definedName name="_xlnm._FilterDatabase" localSheetId="16" hidden="1">'23'!$A$3:$K$3</definedName>
    <definedName name="_xlnm.Print_Area" localSheetId="2">'15'!$A$1:$O$16</definedName>
    <definedName name="_xlnm.Print_Area" localSheetId="3">'16'!$A$1:$K$13</definedName>
    <definedName name="_xlnm.Print_Area" localSheetId="4">'17'!$A$1:$K$19</definedName>
    <definedName name="_xlnm.Print_Area" localSheetId="6">'18'!$A$1:$K$21</definedName>
    <definedName name="_xlnm.Print_Area" localSheetId="8">'19'!$A$1:$K$22</definedName>
    <definedName name="_xlnm.Print_Area" localSheetId="10">'20'!$A$1:$K$31</definedName>
    <definedName name="_xlnm.Print_Area" localSheetId="12">'21'!$A$1:$K$17</definedName>
    <definedName name="_xlnm.Print_Area" localSheetId="14">'22'!$A$1:$H$18</definedName>
    <definedName name="_xlnm.Print_Area" localSheetId="16">'23'!$A$1:$H$30</definedName>
    <definedName name="_xlnm.Print_Area" localSheetId="18">'24'!$A$1:$H$16</definedName>
    <definedName name="_xlnm.Print_Area" localSheetId="20">'25'!$A$1:$L$30</definedName>
    <definedName name="_xlnm.Print_Area" localSheetId="21">'26'!$A$1:$L$30</definedName>
    <definedName name="_xlnm.Print_Area" localSheetId="22">'27'!$A$1:$L$29</definedName>
    <definedName name="_xlnm.Print_Area" localSheetId="23">'28'!$A$1:$J$18</definedName>
    <definedName name="_xlnm.Print_Area" localSheetId="24">'29'!$A$1:$J$18</definedName>
    <definedName name="_xlnm.Print_Area" localSheetId="25">'30'!$A$1:$J$17</definedName>
    <definedName name="_xlnm.Print_Area" localSheetId="26">'31'!$A$1:$K$14</definedName>
    <definedName name="_xlnm.Print_Area" localSheetId="28">'32'!$A$1:$K$16</definedName>
    <definedName name="_xlnm.Print_Area" localSheetId="0">Cover!$A$1:$A$19</definedName>
    <definedName name="_xlnm.Print_Area" localSheetId="1">تقديم!$A$1:$C$7</definedName>
    <definedName name="_xlnm.Print_Titles" localSheetId="3">'16'!$1:$3</definedName>
    <definedName name="_xlnm.Print_Titles" localSheetId="4">'17'!$1:$3</definedName>
    <definedName name="_xlnm.Print_Titles" localSheetId="6">'18'!$1:$3</definedName>
    <definedName name="_xlnm.Print_Titles" localSheetId="8">'19'!$1:$3</definedName>
    <definedName name="_xlnm.Print_Titles" localSheetId="10">'20'!$1:$8</definedName>
    <definedName name="_xlnm.Print_Titles" localSheetId="12">'21'!$1:$3</definedName>
    <definedName name="_xlnm.Print_Titles" localSheetId="14">'22'!$1:$3</definedName>
    <definedName name="_xlnm.Print_Titles" localSheetId="16">'23'!$1:$7</definedName>
    <definedName name="_xlnm.Print_Titles" localSheetId="18">'24'!$1:$3</definedName>
    <definedName name="_xlnm.Print_Titles" localSheetId="20">'25'!$1:$3</definedName>
    <definedName name="_xlnm.Print_Titles" localSheetId="21">'26'!$1:$3</definedName>
    <definedName name="_xlnm.Print_Titles" localSheetId="22">'27'!$1:$3</definedName>
    <definedName name="_xlnm.Print_Titles" localSheetId="23">'28'!$1:$7</definedName>
    <definedName name="_xlnm.Print_Titles" localSheetId="24">'29'!$1:$7</definedName>
    <definedName name="_xlnm.Print_Titles" localSheetId="25">'30'!$1:$7</definedName>
  </definedNames>
  <calcPr calcId="145621"/>
</workbook>
</file>

<file path=xl/calcChain.xml><?xml version="1.0" encoding="utf-8"?>
<calcChain xmlns="http://schemas.openxmlformats.org/spreadsheetml/2006/main">
  <c r="B25" i="4" l="1"/>
  <c r="B32" i="4"/>
  <c r="B28" i="4"/>
  <c r="C28" i="4"/>
  <c r="B29" i="4"/>
  <c r="C29" i="4"/>
  <c r="C27" i="4"/>
  <c r="B27" i="4"/>
  <c r="C16" i="17"/>
  <c r="D16" i="17"/>
  <c r="E16" i="17"/>
  <c r="F16" i="17"/>
  <c r="G16" i="17"/>
  <c r="H16" i="17"/>
  <c r="I16" i="17"/>
  <c r="J16" i="17"/>
  <c r="B16" i="17"/>
  <c r="I15" i="17"/>
  <c r="H15" i="17"/>
  <c r="J15" i="17" s="1"/>
  <c r="G15" i="17"/>
  <c r="D15" i="17"/>
  <c r="B22" i="17" l="1"/>
  <c r="C21" i="17"/>
  <c r="B21" i="17"/>
  <c r="G9" i="17"/>
  <c r="H9" i="17"/>
  <c r="I9" i="17"/>
  <c r="J9" i="17"/>
  <c r="D9" i="17"/>
  <c r="D28" i="6" l="1"/>
  <c r="C21" i="6"/>
  <c r="C28" i="6" s="1"/>
  <c r="C22" i="6"/>
  <c r="C23" i="6"/>
  <c r="C24" i="6"/>
  <c r="C25" i="6"/>
  <c r="C26" i="6"/>
  <c r="C27" i="6"/>
  <c r="B27" i="6"/>
  <c r="B26" i="6"/>
  <c r="B25" i="6"/>
  <c r="B24" i="6"/>
  <c r="B23" i="6"/>
  <c r="B22" i="6"/>
  <c r="B21" i="6"/>
  <c r="H16" i="31" l="1"/>
  <c r="K15" i="31"/>
  <c r="J15" i="31"/>
  <c r="I15" i="31"/>
  <c r="H15" i="31"/>
  <c r="G15" i="31"/>
  <c r="E15" i="31"/>
  <c r="D15" i="31"/>
  <c r="C15" i="31"/>
  <c r="K14" i="31"/>
  <c r="J14" i="31"/>
  <c r="I14" i="31"/>
  <c r="H14" i="31"/>
  <c r="G14" i="31"/>
  <c r="F14" i="31"/>
  <c r="E14" i="31"/>
  <c r="D14" i="31"/>
  <c r="C14" i="31"/>
  <c r="K13" i="31"/>
  <c r="J13" i="31"/>
  <c r="I13" i="31"/>
  <c r="I16" i="31" s="1"/>
  <c r="H13" i="31"/>
  <c r="G13" i="31"/>
  <c r="E13" i="31"/>
  <c r="D13" i="31"/>
  <c r="C13" i="31"/>
  <c r="F13" i="31" s="1"/>
  <c r="L12" i="31"/>
  <c r="M12" i="31" s="1"/>
  <c r="F12" i="31"/>
  <c r="L11" i="31"/>
  <c r="L13" i="31" s="1"/>
  <c r="M13" i="31" s="1"/>
  <c r="F11" i="31"/>
  <c r="M11" i="31" s="1"/>
  <c r="K10" i="31"/>
  <c r="K16" i="31" s="1"/>
  <c r="J10" i="31"/>
  <c r="J16" i="31" s="1"/>
  <c r="I10" i="31"/>
  <c r="H10" i="31"/>
  <c r="G10" i="31"/>
  <c r="G16" i="31" s="1"/>
  <c r="E10" i="31"/>
  <c r="E16" i="31" s="1"/>
  <c r="D10" i="31"/>
  <c r="D16" i="31" s="1"/>
  <c r="C10" i="31"/>
  <c r="C16" i="31" s="1"/>
  <c r="M9" i="31"/>
  <c r="L9" i="31"/>
  <c r="F9" i="31"/>
  <c r="F15" i="31" s="1"/>
  <c r="L8" i="31"/>
  <c r="M8" i="31" s="1"/>
  <c r="F8" i="31"/>
  <c r="I14" i="17"/>
  <c r="H14" i="17"/>
  <c r="J14" i="17" s="1"/>
  <c r="G14" i="17"/>
  <c r="D14" i="17"/>
  <c r="I13" i="17"/>
  <c r="H13" i="17"/>
  <c r="J13" i="17" s="1"/>
  <c r="G13" i="17"/>
  <c r="D13" i="17"/>
  <c r="I12" i="17"/>
  <c r="H12" i="17"/>
  <c r="G12" i="17"/>
  <c r="D12" i="17"/>
  <c r="I11" i="17"/>
  <c r="H11" i="17"/>
  <c r="G11" i="17"/>
  <c r="D11" i="17"/>
  <c r="I10" i="17"/>
  <c r="H10" i="17"/>
  <c r="G10" i="17"/>
  <c r="D10" i="17"/>
  <c r="F14" i="16"/>
  <c r="E14" i="16"/>
  <c r="C14" i="16"/>
  <c r="B14" i="16"/>
  <c r="I13" i="16"/>
  <c r="H13" i="16"/>
  <c r="J13" i="16" s="1"/>
  <c r="G13" i="16"/>
  <c r="D13" i="16"/>
  <c r="I12" i="16"/>
  <c r="H12" i="16"/>
  <c r="J12" i="16" s="1"/>
  <c r="G12" i="16"/>
  <c r="D12" i="16"/>
  <c r="I11" i="16"/>
  <c r="H11" i="16"/>
  <c r="J11" i="16" s="1"/>
  <c r="G11" i="16"/>
  <c r="D11" i="16"/>
  <c r="I10" i="16"/>
  <c r="J10" i="16" s="1"/>
  <c r="H10" i="16"/>
  <c r="G10" i="16"/>
  <c r="D10" i="16"/>
  <c r="J9" i="16"/>
  <c r="I9" i="16"/>
  <c r="I14" i="16" s="1"/>
  <c r="H9" i="16"/>
  <c r="H14" i="16" s="1"/>
  <c r="G9" i="16"/>
  <c r="G14" i="16" s="1"/>
  <c r="D9" i="16"/>
  <c r="D14" i="16" s="1"/>
  <c r="B17" i="15"/>
  <c r="H17" i="15"/>
  <c r="G17" i="15"/>
  <c r="F17" i="15"/>
  <c r="E17" i="15"/>
  <c r="D17" i="15"/>
  <c r="C17" i="15"/>
  <c r="I16" i="15"/>
  <c r="I15" i="15"/>
  <c r="I14" i="15"/>
  <c r="I13" i="15"/>
  <c r="I12" i="15"/>
  <c r="I11" i="15"/>
  <c r="I10" i="15"/>
  <c r="I9" i="15"/>
  <c r="I8" i="15"/>
  <c r="I17" i="15" s="1"/>
  <c r="H17" i="14"/>
  <c r="G17" i="14"/>
  <c r="F17" i="14"/>
  <c r="E17" i="14"/>
  <c r="D17" i="14"/>
  <c r="C17" i="14"/>
  <c r="B17" i="14"/>
  <c r="I16" i="14"/>
  <c r="I15" i="14"/>
  <c r="I14" i="14"/>
  <c r="I13" i="14"/>
  <c r="I12" i="14"/>
  <c r="I11" i="14"/>
  <c r="I10" i="14"/>
  <c r="I9" i="14"/>
  <c r="I8" i="14"/>
  <c r="I17" i="14" s="1"/>
  <c r="H17" i="13"/>
  <c r="G17" i="13"/>
  <c r="F17" i="13"/>
  <c r="E17" i="13"/>
  <c r="D17" i="13"/>
  <c r="C17" i="13"/>
  <c r="B17" i="13"/>
  <c r="I16" i="13"/>
  <c r="I15" i="13"/>
  <c r="I14" i="13"/>
  <c r="I13" i="13"/>
  <c r="I12" i="13"/>
  <c r="I11" i="13"/>
  <c r="I10" i="13"/>
  <c r="I9" i="13"/>
  <c r="I8" i="13"/>
  <c r="I17" i="13" s="1"/>
  <c r="J29" i="12"/>
  <c r="I29" i="12"/>
  <c r="H29" i="12"/>
  <c r="G29" i="12"/>
  <c r="F29" i="12"/>
  <c r="E29" i="12"/>
  <c r="D29" i="12"/>
  <c r="C29" i="12"/>
  <c r="B29" i="12"/>
  <c r="K28" i="12"/>
  <c r="K27" i="12"/>
  <c r="K26" i="12"/>
  <c r="K25" i="12"/>
  <c r="K24" i="12"/>
  <c r="K23" i="12"/>
  <c r="K22" i="12"/>
  <c r="K21" i="12"/>
  <c r="K20" i="12"/>
  <c r="K19" i="12"/>
  <c r="K18" i="12"/>
  <c r="K17" i="12"/>
  <c r="K16" i="12"/>
  <c r="K15" i="12"/>
  <c r="K14" i="12"/>
  <c r="K13" i="12"/>
  <c r="K12" i="12"/>
  <c r="K11" i="12"/>
  <c r="K10" i="12"/>
  <c r="K9" i="12"/>
  <c r="K29" i="12" s="1"/>
  <c r="J29" i="11"/>
  <c r="G29" i="11"/>
  <c r="F29" i="11"/>
  <c r="E29" i="11"/>
  <c r="D29" i="11"/>
  <c r="C29" i="11"/>
  <c r="B29" i="11"/>
  <c r="K28" i="11"/>
  <c r="K27" i="11"/>
  <c r="K26" i="11"/>
  <c r="K25" i="11"/>
  <c r="K24" i="11"/>
  <c r="K23" i="11"/>
  <c r="K22" i="11"/>
  <c r="K21" i="11"/>
  <c r="K20" i="11"/>
  <c r="K19" i="11"/>
  <c r="K18" i="11"/>
  <c r="K17" i="11"/>
  <c r="K16" i="11"/>
  <c r="K15" i="11"/>
  <c r="K14" i="11"/>
  <c r="K13" i="11"/>
  <c r="K12" i="11"/>
  <c r="K29" i="11" s="1"/>
  <c r="K11" i="11"/>
  <c r="K10" i="11"/>
  <c r="K9" i="11"/>
  <c r="K8" i="11"/>
  <c r="J29" i="10"/>
  <c r="I29" i="10"/>
  <c r="H29" i="10"/>
  <c r="G29" i="10"/>
  <c r="F29" i="10"/>
  <c r="E29" i="10"/>
  <c r="D29" i="10"/>
  <c r="C29" i="10"/>
  <c r="B29" i="10"/>
  <c r="K28" i="10"/>
  <c r="K27" i="10"/>
  <c r="K26" i="10"/>
  <c r="K25" i="10"/>
  <c r="K24" i="10"/>
  <c r="K23" i="10"/>
  <c r="K22" i="10"/>
  <c r="K21" i="10"/>
  <c r="K20" i="10"/>
  <c r="K19" i="10"/>
  <c r="K18" i="10"/>
  <c r="K17" i="10"/>
  <c r="K16" i="10"/>
  <c r="K15" i="10"/>
  <c r="K14" i="10"/>
  <c r="K13" i="10"/>
  <c r="K12" i="10"/>
  <c r="K11" i="10"/>
  <c r="K10" i="10"/>
  <c r="K9" i="10"/>
  <c r="K29" i="10" s="1"/>
  <c r="K8" i="10"/>
  <c r="F15" i="9"/>
  <c r="D15" i="9"/>
  <c r="B15" i="9"/>
  <c r="F29" i="8"/>
  <c r="D29" i="8"/>
  <c r="B29" i="8"/>
  <c r="F17" i="7"/>
  <c r="D17" i="7"/>
  <c r="B17" i="7"/>
  <c r="F16" i="6"/>
  <c r="E16" i="6"/>
  <c r="C16" i="6"/>
  <c r="B16" i="6"/>
  <c r="I15" i="6"/>
  <c r="H15" i="6"/>
  <c r="J15" i="6" s="1"/>
  <c r="G15" i="6"/>
  <c r="D15" i="6"/>
  <c r="I14" i="6"/>
  <c r="H14" i="6"/>
  <c r="J14" i="6" s="1"/>
  <c r="G14" i="6"/>
  <c r="D14" i="6"/>
  <c r="I13" i="6"/>
  <c r="H13" i="6"/>
  <c r="J13" i="6" s="1"/>
  <c r="G13" i="6"/>
  <c r="D13" i="6"/>
  <c r="I12" i="6"/>
  <c r="H12" i="6"/>
  <c r="J12" i="6" s="1"/>
  <c r="G12" i="6"/>
  <c r="D12" i="6"/>
  <c r="J11" i="6"/>
  <c r="I11" i="6"/>
  <c r="H11" i="6"/>
  <c r="G11" i="6"/>
  <c r="D11" i="6"/>
  <c r="I10" i="6"/>
  <c r="I16" i="6" s="1"/>
  <c r="H10" i="6"/>
  <c r="H16" i="6" s="1"/>
  <c r="G10" i="6"/>
  <c r="G16" i="6" s="1"/>
  <c r="D10" i="6"/>
  <c r="I9" i="6"/>
  <c r="H9" i="6"/>
  <c r="J9" i="6" s="1"/>
  <c r="G9" i="6"/>
  <c r="D9" i="6"/>
  <c r="D16" i="6" s="1"/>
  <c r="F30" i="5"/>
  <c r="E30" i="5"/>
  <c r="C30" i="5"/>
  <c r="B30" i="5"/>
  <c r="I29" i="5"/>
  <c r="H29" i="5"/>
  <c r="J29" i="5" s="1"/>
  <c r="G29" i="5"/>
  <c r="D29" i="5"/>
  <c r="I28" i="5"/>
  <c r="J28" i="5" s="1"/>
  <c r="H28" i="5"/>
  <c r="G28" i="5"/>
  <c r="D28" i="5"/>
  <c r="I27" i="5"/>
  <c r="H27" i="5"/>
  <c r="J27" i="5" s="1"/>
  <c r="G27" i="5"/>
  <c r="D27" i="5"/>
  <c r="J26" i="5"/>
  <c r="I26" i="5"/>
  <c r="H26" i="5"/>
  <c r="G26" i="5"/>
  <c r="D26" i="5"/>
  <c r="I25" i="5"/>
  <c r="H25" i="5"/>
  <c r="J25" i="5" s="1"/>
  <c r="G25" i="5"/>
  <c r="D25" i="5"/>
  <c r="I24" i="5"/>
  <c r="H24" i="5"/>
  <c r="J24" i="5" s="1"/>
  <c r="G24" i="5"/>
  <c r="D24" i="5"/>
  <c r="J23" i="5"/>
  <c r="I23" i="5"/>
  <c r="H23" i="5"/>
  <c r="G23" i="5"/>
  <c r="D23" i="5"/>
  <c r="I22" i="5"/>
  <c r="H22" i="5"/>
  <c r="J22" i="5" s="1"/>
  <c r="G22" i="5"/>
  <c r="D22" i="5"/>
  <c r="I21" i="5"/>
  <c r="H21" i="5"/>
  <c r="J21" i="5" s="1"/>
  <c r="G21" i="5"/>
  <c r="D21" i="5"/>
  <c r="I20" i="5"/>
  <c r="J20" i="5" s="1"/>
  <c r="H20" i="5"/>
  <c r="G20" i="5"/>
  <c r="D20" i="5"/>
  <c r="I19" i="5"/>
  <c r="H19" i="5"/>
  <c r="J19" i="5" s="1"/>
  <c r="G19" i="5"/>
  <c r="D19" i="5"/>
  <c r="J18" i="5"/>
  <c r="I18" i="5"/>
  <c r="H18" i="5"/>
  <c r="G18" i="5"/>
  <c r="D18" i="5"/>
  <c r="I17" i="5"/>
  <c r="H17" i="5"/>
  <c r="J17" i="5" s="1"/>
  <c r="G17" i="5"/>
  <c r="D17" i="5"/>
  <c r="I16" i="5"/>
  <c r="H16" i="5"/>
  <c r="J16" i="5" s="1"/>
  <c r="G16" i="5"/>
  <c r="D16" i="5"/>
  <c r="J15" i="5"/>
  <c r="I15" i="5"/>
  <c r="H15" i="5"/>
  <c r="G15" i="5"/>
  <c r="D15" i="5"/>
  <c r="I14" i="5"/>
  <c r="H14" i="5"/>
  <c r="J14" i="5" s="1"/>
  <c r="G14" i="5"/>
  <c r="D14" i="5"/>
  <c r="I13" i="5"/>
  <c r="H13" i="5"/>
  <c r="J13" i="5" s="1"/>
  <c r="G13" i="5"/>
  <c r="D13" i="5"/>
  <c r="I12" i="5"/>
  <c r="J12" i="5" s="1"/>
  <c r="H12" i="5"/>
  <c r="G12" i="5"/>
  <c r="D12" i="5"/>
  <c r="I11" i="5"/>
  <c r="H11" i="5"/>
  <c r="J11" i="5" s="1"/>
  <c r="G11" i="5"/>
  <c r="D11" i="5"/>
  <c r="I10" i="5"/>
  <c r="J10" i="5" s="1"/>
  <c r="H10" i="5"/>
  <c r="G10" i="5"/>
  <c r="G30" i="5" s="1"/>
  <c r="D10" i="5"/>
  <c r="I9" i="5"/>
  <c r="I30" i="5" s="1"/>
  <c r="H9" i="5"/>
  <c r="H30" i="5" s="1"/>
  <c r="G9" i="5"/>
  <c r="D9" i="5"/>
  <c r="D30" i="5" s="1"/>
  <c r="F21" i="4"/>
  <c r="E21" i="4"/>
  <c r="C21" i="4"/>
  <c r="B21" i="4"/>
  <c r="I20" i="4"/>
  <c r="H20" i="4"/>
  <c r="G20" i="4"/>
  <c r="D20" i="4"/>
  <c r="I19" i="4"/>
  <c r="H19" i="4"/>
  <c r="G19" i="4"/>
  <c r="D19" i="4"/>
  <c r="I18" i="4"/>
  <c r="H18" i="4"/>
  <c r="G18" i="4"/>
  <c r="D18" i="4"/>
  <c r="I17" i="4"/>
  <c r="H17" i="4"/>
  <c r="G17" i="4"/>
  <c r="D17" i="4"/>
  <c r="I16" i="4"/>
  <c r="H16" i="4"/>
  <c r="G16" i="4"/>
  <c r="D16" i="4"/>
  <c r="I15" i="4"/>
  <c r="H15" i="4"/>
  <c r="G15" i="4"/>
  <c r="D15" i="4"/>
  <c r="I14" i="4"/>
  <c r="H14" i="4"/>
  <c r="J14" i="4" s="1"/>
  <c r="G14" i="4"/>
  <c r="D14" i="4"/>
  <c r="I13" i="4"/>
  <c r="H13" i="4"/>
  <c r="G13" i="4"/>
  <c r="D13" i="4"/>
  <c r="I12" i="4"/>
  <c r="H12" i="4"/>
  <c r="G12" i="4"/>
  <c r="D12" i="4"/>
  <c r="I11" i="4"/>
  <c r="H11" i="4"/>
  <c r="G11" i="4"/>
  <c r="D11" i="4"/>
  <c r="I10" i="4"/>
  <c r="H10" i="4"/>
  <c r="G10" i="4"/>
  <c r="D10" i="4"/>
  <c r="I9" i="4"/>
  <c r="H9" i="4"/>
  <c r="G9" i="4"/>
  <c r="D9" i="4"/>
  <c r="F20" i="3"/>
  <c r="E20" i="3"/>
  <c r="C20" i="3"/>
  <c r="B20" i="3"/>
  <c r="J19" i="3"/>
  <c r="I19" i="3"/>
  <c r="H19" i="3"/>
  <c r="G19" i="3"/>
  <c r="D19" i="3"/>
  <c r="I18" i="3"/>
  <c r="H18" i="3"/>
  <c r="G18" i="3"/>
  <c r="D18" i="3"/>
  <c r="J18" i="3" s="1"/>
  <c r="I17" i="3"/>
  <c r="H17" i="3"/>
  <c r="G17" i="3"/>
  <c r="D17" i="3"/>
  <c r="J17" i="3" s="1"/>
  <c r="J16" i="3"/>
  <c r="I16" i="3"/>
  <c r="H16" i="3"/>
  <c r="G16" i="3"/>
  <c r="D16" i="3"/>
  <c r="I15" i="3"/>
  <c r="H15" i="3"/>
  <c r="G15" i="3"/>
  <c r="D15" i="3"/>
  <c r="J15" i="3" s="1"/>
  <c r="J14" i="3"/>
  <c r="I14" i="3"/>
  <c r="H14" i="3"/>
  <c r="G14" i="3"/>
  <c r="D14" i="3"/>
  <c r="I13" i="3"/>
  <c r="H13" i="3"/>
  <c r="H20" i="3" s="1"/>
  <c r="G13" i="3"/>
  <c r="J13" i="3" s="1"/>
  <c r="D13" i="3"/>
  <c r="I12" i="3"/>
  <c r="H12" i="3"/>
  <c r="G12" i="3"/>
  <c r="D12" i="3"/>
  <c r="J12" i="3" s="1"/>
  <c r="J11" i="3"/>
  <c r="I11" i="3"/>
  <c r="H11" i="3"/>
  <c r="G11" i="3"/>
  <c r="D11" i="3"/>
  <c r="I10" i="3"/>
  <c r="I20" i="3" s="1"/>
  <c r="H10" i="3"/>
  <c r="G10" i="3"/>
  <c r="D10" i="3"/>
  <c r="J10" i="3" s="1"/>
  <c r="I9" i="3"/>
  <c r="H9" i="3"/>
  <c r="G9" i="3"/>
  <c r="G20" i="3" s="1"/>
  <c r="D9" i="3"/>
  <c r="J9" i="3" s="1"/>
  <c r="F18" i="2"/>
  <c r="E18" i="2"/>
  <c r="C18" i="2"/>
  <c r="B18" i="2"/>
  <c r="J17" i="2"/>
  <c r="I17" i="2"/>
  <c r="H17" i="2"/>
  <c r="G17" i="2"/>
  <c r="D17" i="2"/>
  <c r="I16" i="2"/>
  <c r="H16" i="2"/>
  <c r="J16" i="2" s="1"/>
  <c r="G16" i="2"/>
  <c r="D16" i="2"/>
  <c r="I15" i="2"/>
  <c r="H15" i="2"/>
  <c r="J15" i="2" s="1"/>
  <c r="G15" i="2"/>
  <c r="D15" i="2"/>
  <c r="I14" i="2"/>
  <c r="J14" i="2" s="1"/>
  <c r="H14" i="2"/>
  <c r="G14" i="2"/>
  <c r="D14" i="2"/>
  <c r="I13" i="2"/>
  <c r="H13" i="2"/>
  <c r="J13" i="2" s="1"/>
  <c r="G13" i="2"/>
  <c r="D13" i="2"/>
  <c r="I12" i="2"/>
  <c r="H12" i="2"/>
  <c r="J12" i="2" s="1"/>
  <c r="G12" i="2"/>
  <c r="D12" i="2"/>
  <c r="I11" i="2"/>
  <c r="I18" i="2" s="1"/>
  <c r="H11" i="2"/>
  <c r="J11" i="2" s="1"/>
  <c r="G11" i="2"/>
  <c r="D11" i="2"/>
  <c r="I10" i="2"/>
  <c r="H10" i="2"/>
  <c r="J10" i="2" s="1"/>
  <c r="G10" i="2"/>
  <c r="D10" i="2"/>
  <c r="D18" i="2" s="1"/>
  <c r="J9" i="2"/>
  <c r="I9" i="2"/>
  <c r="H9" i="2"/>
  <c r="H18" i="2" s="1"/>
  <c r="G9" i="2"/>
  <c r="G18" i="2" s="1"/>
  <c r="D9" i="2"/>
  <c r="F12" i="1"/>
  <c r="E12" i="1"/>
  <c r="C12" i="1"/>
  <c r="B12" i="1"/>
  <c r="I11" i="1"/>
  <c r="H11" i="1"/>
  <c r="J11" i="1" s="1"/>
  <c r="G11" i="1"/>
  <c r="D11" i="1"/>
  <c r="I10" i="1"/>
  <c r="H10" i="1"/>
  <c r="J10" i="1" s="1"/>
  <c r="G10" i="1"/>
  <c r="D10" i="1"/>
  <c r="I9" i="1"/>
  <c r="H9" i="1"/>
  <c r="G9" i="1"/>
  <c r="D9" i="1"/>
  <c r="D12" i="1" s="1"/>
  <c r="J9" i="4" l="1"/>
  <c r="J11" i="4"/>
  <c r="J10" i="4"/>
  <c r="J16" i="4"/>
  <c r="J20" i="4"/>
  <c r="J12" i="4"/>
  <c r="B26" i="4"/>
  <c r="D21" i="4"/>
  <c r="G21" i="4"/>
  <c r="J15" i="4"/>
  <c r="I21" i="4"/>
  <c r="J13" i="4"/>
  <c r="J17" i="4"/>
  <c r="J19" i="4"/>
  <c r="J18" i="4"/>
  <c r="J12" i="17"/>
  <c r="J10" i="17"/>
  <c r="J11" i="17"/>
  <c r="M10" i="31"/>
  <c r="M16" i="31" s="1"/>
  <c r="M14" i="31"/>
  <c r="M15" i="31"/>
  <c r="L15" i="31"/>
  <c r="L10" i="31"/>
  <c r="L16" i="31" s="1"/>
  <c r="F10" i="31"/>
  <c r="F16" i="31" s="1"/>
  <c r="L14" i="31"/>
  <c r="J14" i="16"/>
  <c r="J10" i="6"/>
  <c r="J16" i="6" s="1"/>
  <c r="J9" i="5"/>
  <c r="J30" i="5" s="1"/>
  <c r="H21" i="4"/>
  <c r="J20" i="3"/>
  <c r="D20" i="3"/>
  <c r="J18" i="2"/>
  <c r="G12" i="1"/>
  <c r="I12" i="1"/>
  <c r="J9" i="1"/>
  <c r="J12" i="1" s="1"/>
  <c r="H12" i="1"/>
  <c r="B20" i="9"/>
  <c r="B21" i="7"/>
  <c r="J21" i="4" l="1"/>
  <c r="B28" i="6"/>
  <c r="C30" i="4"/>
  <c r="C26" i="4"/>
  <c r="C31" i="4"/>
  <c r="C25" i="4"/>
  <c r="B24" i="3"/>
  <c r="C32" i="4" l="1"/>
  <c r="B30" i="4"/>
  <c r="B31" i="4"/>
  <c r="C31" i="2" l="1"/>
  <c r="B31" i="2"/>
  <c r="B23" i="2"/>
  <c r="C24" i="3" l="1"/>
  <c r="B24" i="2"/>
  <c r="B25" i="2"/>
  <c r="B26" i="2"/>
  <c r="C28" i="2" l="1"/>
  <c r="C26" i="2"/>
  <c r="C25" i="2"/>
  <c r="C27" i="2"/>
  <c r="C23" i="2"/>
  <c r="C29" i="2"/>
  <c r="C30" i="2"/>
  <c r="B21" i="9"/>
  <c r="C21" i="9"/>
  <c r="B22" i="9"/>
  <c r="C22" i="9"/>
  <c r="B23" i="9"/>
  <c r="C23" i="9"/>
  <c r="B24" i="9"/>
  <c r="C24" i="9"/>
  <c r="B25" i="9"/>
  <c r="C25" i="9"/>
  <c r="B26" i="9"/>
  <c r="C26" i="9"/>
  <c r="C20" i="9"/>
  <c r="B26" i="7"/>
  <c r="C26" i="7"/>
  <c r="C27" i="7"/>
  <c r="C24" i="7"/>
  <c r="C23" i="7"/>
  <c r="C21" i="7"/>
  <c r="C28" i="7"/>
  <c r="C25" i="7"/>
  <c r="C29" i="7"/>
  <c r="C22" i="7"/>
  <c r="B24" i="7"/>
  <c r="B23" i="7"/>
  <c r="B28" i="7"/>
  <c r="B25" i="7"/>
  <c r="B27" i="7"/>
  <c r="B29" i="7"/>
  <c r="B22" i="7"/>
  <c r="C24" i="2" l="1"/>
  <c r="C33" i="2" s="1"/>
  <c r="B30" i="2"/>
  <c r="B29" i="2"/>
  <c r="B27" i="2"/>
  <c r="B28" i="2"/>
  <c r="C26" i="17"/>
  <c r="B26" i="17"/>
  <c r="C25" i="17"/>
  <c r="B25" i="17"/>
  <c r="C24" i="17"/>
  <c r="B24" i="17"/>
  <c r="C23" i="17"/>
  <c r="B23" i="17"/>
  <c r="C22" i="17"/>
  <c r="C24" i="16"/>
  <c r="B24" i="16"/>
  <c r="C23" i="16"/>
  <c r="B23" i="16"/>
  <c r="C22" i="16"/>
  <c r="B22" i="16"/>
  <c r="C21" i="16"/>
  <c r="B21" i="16"/>
  <c r="C20" i="16"/>
  <c r="B20" i="16"/>
  <c r="C34" i="3"/>
  <c r="C33" i="3"/>
  <c r="C32" i="3"/>
  <c r="C31" i="3"/>
  <c r="C30" i="3"/>
  <c r="C29" i="3"/>
  <c r="C28" i="3"/>
  <c r="C27" i="3"/>
  <c r="C26" i="3"/>
  <c r="C25" i="3"/>
  <c r="C27" i="17" l="1"/>
  <c r="B27" i="17"/>
  <c r="C35" i="3"/>
  <c r="B33" i="2"/>
  <c r="B26" i="3"/>
  <c r="B28" i="3"/>
  <c r="B30" i="3"/>
  <c r="B32" i="3"/>
  <c r="B34" i="3"/>
  <c r="B25" i="3"/>
  <c r="B27" i="3"/>
  <c r="B29" i="3"/>
  <c r="B31" i="3"/>
  <c r="B33" i="3"/>
  <c r="B35" i="3" l="1"/>
</calcChain>
</file>

<file path=xl/sharedStrings.xml><?xml version="1.0" encoding="utf-8"?>
<sst xmlns="http://schemas.openxmlformats.org/spreadsheetml/2006/main" count="954" uniqueCount="344">
  <si>
    <t>الحالة العملية</t>
  </si>
  <si>
    <t xml:space="preserve"> Employment Status</t>
  </si>
  <si>
    <r>
      <t xml:space="preserve">قطريون
</t>
    </r>
    <r>
      <rPr>
        <sz val="12"/>
        <rFont val="Arial"/>
        <family val="2"/>
      </rPr>
      <t>Qatari</t>
    </r>
  </si>
  <si>
    <r>
      <t xml:space="preserve">ذكور
</t>
    </r>
    <r>
      <rPr>
        <sz val="10"/>
        <rFont val="Arial"/>
        <family val="2"/>
      </rPr>
      <t>Males</t>
    </r>
  </si>
  <si>
    <r>
      <t xml:space="preserve">إناث
</t>
    </r>
    <r>
      <rPr>
        <sz val="10"/>
        <rFont val="Arial"/>
        <family val="2"/>
      </rPr>
      <t>Females</t>
    </r>
  </si>
  <si>
    <r>
      <t xml:space="preserve">المجموع
</t>
    </r>
    <r>
      <rPr>
        <sz val="10"/>
        <rFont val="Arial"/>
        <family val="2"/>
      </rPr>
      <t>Total</t>
    </r>
  </si>
  <si>
    <t xml:space="preserve">صاحب عمل ويديره </t>
  </si>
  <si>
    <t>Employer</t>
  </si>
  <si>
    <t>يعمل لحسابه</t>
  </si>
  <si>
    <t>Own Account Worker</t>
  </si>
  <si>
    <t>يعمل بأجر</t>
  </si>
  <si>
    <t>Employee</t>
  </si>
  <si>
    <t>المجموع</t>
  </si>
  <si>
    <t>Total</t>
  </si>
  <si>
    <t>لا يشمل المتعطلين الذين لم يسبق لهم العمل</t>
  </si>
  <si>
    <t>Not including persons seeking work for the first time</t>
  </si>
  <si>
    <t xml:space="preserve">المهنــــة </t>
  </si>
  <si>
    <t xml:space="preserve">Occupation </t>
  </si>
  <si>
    <t>Legislators, Senior Officials And Managers</t>
  </si>
  <si>
    <t>الاختصاصيون</t>
  </si>
  <si>
    <t>Professionals</t>
  </si>
  <si>
    <t>الفنيون والاختصاصيون المساعدون</t>
  </si>
  <si>
    <t>Technicians And Associate Professionals</t>
  </si>
  <si>
    <t>الكتبة</t>
  </si>
  <si>
    <t>Clerks</t>
  </si>
  <si>
    <t>العاملون في الخدمات والباعة في المحلات التجارية والأسواق</t>
  </si>
  <si>
    <t>Service Workers And Shop And Market Sales Workers</t>
  </si>
  <si>
    <t>العمال المهرة في الزراعة وصيدالاسماك</t>
  </si>
  <si>
    <t>Skilled Agricultural And Fishery Workers</t>
  </si>
  <si>
    <t>العاملون في الحرف وما اليها من المهن</t>
  </si>
  <si>
    <t>Craft And Related Trades Workers</t>
  </si>
  <si>
    <t>مشغلو الالات والمعدات ومجمعوها</t>
  </si>
  <si>
    <t>Plant And Machine Operators And Assemblers</t>
  </si>
  <si>
    <t>المهن العادية</t>
  </si>
  <si>
    <t>Elementary Occupations</t>
  </si>
  <si>
    <t xml:space="preserve">فئات العمر </t>
  </si>
  <si>
    <t xml:space="preserve">Age Groups </t>
  </si>
  <si>
    <t>15 - 19</t>
  </si>
  <si>
    <t>20 - 24</t>
  </si>
  <si>
    <t>25 - 29</t>
  </si>
  <si>
    <t>30 - 34</t>
  </si>
  <si>
    <t>35 - 39</t>
  </si>
  <si>
    <t>40 - 44</t>
  </si>
  <si>
    <t>45 - 49</t>
  </si>
  <si>
    <t>50 - 54</t>
  </si>
  <si>
    <t>55 - 59</t>
  </si>
  <si>
    <t>60 - 64</t>
  </si>
  <si>
    <t>65 +</t>
  </si>
  <si>
    <t xml:space="preserve">الحالة التعليمية </t>
  </si>
  <si>
    <t xml:space="preserve">Educational Status </t>
  </si>
  <si>
    <t>Illiterate</t>
  </si>
  <si>
    <t>يقرأ ويكتب</t>
  </si>
  <si>
    <t>Read &amp; Write</t>
  </si>
  <si>
    <t>ابتدائية</t>
  </si>
  <si>
    <t>Primary</t>
  </si>
  <si>
    <t>إعدادية</t>
  </si>
  <si>
    <t>Preparatory</t>
  </si>
  <si>
    <t>ثانوية</t>
  </si>
  <si>
    <t>Secondary</t>
  </si>
  <si>
    <t>دبلوم أقل من الجامعة</t>
  </si>
  <si>
    <t>Pre.U. Diploma</t>
  </si>
  <si>
    <t>Higher Diploma</t>
  </si>
  <si>
    <t>ماجستير</t>
  </si>
  <si>
    <t>M.A / M.Sc.</t>
  </si>
  <si>
    <t>Ph.D.</t>
  </si>
  <si>
    <t>جامعي فما فوق</t>
  </si>
  <si>
    <t>النشاط الاقتصادي</t>
  </si>
  <si>
    <t>Economic Activity</t>
  </si>
  <si>
    <r>
      <t xml:space="preserve">قطريون  </t>
    </r>
    <r>
      <rPr>
        <sz val="12"/>
        <rFont val="Arial"/>
        <family val="2"/>
      </rPr>
      <t>Qatari</t>
    </r>
  </si>
  <si>
    <t>الزراعة  والحراجة وصيد الأسماك</t>
  </si>
  <si>
    <t>Agriculture, forestry and fishing</t>
  </si>
  <si>
    <t>التعدين واستغلال المحاجر</t>
  </si>
  <si>
    <t>Mining and quarrying</t>
  </si>
  <si>
    <t>الصناعة التحويلية</t>
  </si>
  <si>
    <t>Manufacturing</t>
  </si>
  <si>
    <t>إمدادات الكهرباء والغاز والبخار وتكييف الهواء</t>
  </si>
  <si>
    <t>Electricity, gas, steam and air conditioning supply</t>
  </si>
  <si>
    <t>إمدادات المياه وأنشطة الصرف وإدارة النفايات ومعالجتها</t>
  </si>
  <si>
    <t>Water supply; sewerage, waste management and remediation activities</t>
  </si>
  <si>
    <t>التشييد</t>
  </si>
  <si>
    <t>Construction</t>
  </si>
  <si>
    <t>تجارة الجملة والتجزئة؛ إصلاح المركبات ذات المحركات والدراجات النارية</t>
  </si>
  <si>
    <t>Wholesale and retail trade; repair of motor vehicles and motorcycles</t>
  </si>
  <si>
    <t>النقل والتخزين</t>
  </si>
  <si>
    <t>Transportation and storage</t>
  </si>
  <si>
    <t>أنشطة خدمات الإقامة والطعام</t>
  </si>
  <si>
    <t>Accommodation and food service activities</t>
  </si>
  <si>
    <t>المعلومات والاتصالات</t>
  </si>
  <si>
    <t>Information and communication</t>
  </si>
  <si>
    <t>الأنشطة المالية وأنشطة التأمين</t>
  </si>
  <si>
    <t>Financial and insurance activities</t>
  </si>
  <si>
    <t>الأنشطة العقارية</t>
  </si>
  <si>
    <t>Real estate activities</t>
  </si>
  <si>
    <t>الأنشطة المهنية والعلمية والتقنية</t>
  </si>
  <si>
    <t>Professional, scientific and technical activities</t>
  </si>
  <si>
    <t>أنشطة الخدمات الإدارية وخدمات الدعم</t>
  </si>
  <si>
    <t>Administrative and support service activities</t>
  </si>
  <si>
    <t>الإدارة العامة والدفاع؛ والضمان الاجتماعي الإلزامي</t>
  </si>
  <si>
    <t>Public administration and defence; compulsory social security</t>
  </si>
  <si>
    <t>التعليم</t>
  </si>
  <si>
    <t>Education</t>
  </si>
  <si>
    <t>الأنشطة في مجال صحة الإنسان والعمل الاجتماعي</t>
  </si>
  <si>
    <t>Human health and social work activities</t>
  </si>
  <si>
    <t>الفنون والترفيه والتسلية</t>
  </si>
  <si>
    <t>Arts, entertainment and recreation</t>
  </si>
  <si>
    <t>أنشطة الخدمات الأخرى</t>
  </si>
  <si>
    <t>Other service activities</t>
  </si>
  <si>
    <t>أنشطة الأُسَر المعيشية التي تستخدم أفراداً؛ وأنشطة الأُسَر المعيشية في إنتاج سلع وخدمات غير مميَّزة لاستعمالها الخاص</t>
  </si>
  <si>
    <t>Activities of households as employers; undifferentiated goods- and services-producing activities of households for own use</t>
  </si>
  <si>
    <t>أنشطة المنظمات والهيئات غير الخاضعة للولاية القضائية الوطنية</t>
  </si>
  <si>
    <t>Activities of extraterritorial organizations and bodies</t>
  </si>
  <si>
    <t>القطاع</t>
  </si>
  <si>
    <t>Sector</t>
  </si>
  <si>
    <t xml:space="preserve">إدارة حكومية </t>
  </si>
  <si>
    <t xml:space="preserve">Government Department </t>
  </si>
  <si>
    <t xml:space="preserve">مؤسسة / شركة حكومية </t>
  </si>
  <si>
    <t xml:space="preserve">Government Company/ Corporation   </t>
  </si>
  <si>
    <t>مختلط</t>
  </si>
  <si>
    <t xml:space="preserve">Mixed </t>
  </si>
  <si>
    <t xml:space="preserve">خاص </t>
  </si>
  <si>
    <t xml:space="preserve">Private </t>
  </si>
  <si>
    <t xml:space="preserve">Diplomatic/International/Regional </t>
  </si>
  <si>
    <t>غير ربحي</t>
  </si>
  <si>
    <t>Non profit</t>
  </si>
  <si>
    <t>Domestic</t>
  </si>
  <si>
    <r>
      <t xml:space="preserve">ذكــور
</t>
    </r>
    <r>
      <rPr>
        <sz val="12"/>
        <rFont val="Arial"/>
        <family val="2"/>
      </rPr>
      <t>Males</t>
    </r>
  </si>
  <si>
    <r>
      <t xml:space="preserve">إناث
 </t>
    </r>
    <r>
      <rPr>
        <sz val="12"/>
        <rFont val="Arial"/>
        <family val="2"/>
      </rPr>
      <t>Females</t>
    </r>
  </si>
  <si>
    <r>
      <t xml:space="preserve">المشتغلون بأجر
</t>
    </r>
    <r>
      <rPr>
        <sz val="10"/>
        <rFont val="Arial"/>
        <family val="2"/>
      </rPr>
      <t>Paid employment Workers</t>
    </r>
  </si>
  <si>
    <r>
      <t xml:space="preserve">متوسط الأجر الشهري
</t>
    </r>
    <r>
      <rPr>
        <sz val="10"/>
        <rFont val="Arial"/>
        <family val="2"/>
      </rPr>
      <t>Monthly Average Wage</t>
    </r>
  </si>
  <si>
    <r>
      <t xml:space="preserve">متوسط الأجر الشهري
 </t>
    </r>
    <r>
      <rPr>
        <sz val="10"/>
        <rFont val="Arial"/>
        <family val="2"/>
      </rPr>
      <t>Monthly</t>
    </r>
    <r>
      <rPr>
        <b/>
        <sz val="10"/>
        <rFont val="Arial"/>
        <family val="2"/>
      </rPr>
      <t xml:space="preserve"> </t>
    </r>
    <r>
      <rPr>
        <sz val="10"/>
        <rFont val="Arial"/>
        <family val="2"/>
      </rPr>
      <t xml:space="preserve">Average Wage </t>
    </r>
  </si>
  <si>
    <t>المشتغلون بأجر هم الذين تكون حالتهم العملية = يعمل بأجر</t>
  </si>
  <si>
    <t>Workers in paid employment are those with status in employment = employee.</t>
  </si>
  <si>
    <r>
      <t xml:space="preserve">ذكــور </t>
    </r>
    <r>
      <rPr>
        <sz val="12"/>
        <rFont val="Arial"/>
        <family val="2"/>
      </rPr>
      <t>Males</t>
    </r>
  </si>
  <si>
    <r>
      <t xml:space="preserve">إناث  </t>
    </r>
    <r>
      <rPr>
        <sz val="12"/>
        <rFont val="Arial"/>
        <family val="2"/>
      </rPr>
      <t>Females</t>
    </r>
  </si>
  <si>
    <t>الحالة التعليمية</t>
  </si>
  <si>
    <t>Educational Status</t>
  </si>
  <si>
    <t>University and above</t>
  </si>
  <si>
    <t>السكان النشيطون اقتصادياً (15 سنة فأكثر) حسب المهنة والنشاط الاقتصادي</t>
  </si>
  <si>
    <t xml:space="preserve">                              المهنة
النشاط الاقتصادي </t>
  </si>
  <si>
    <t xml:space="preserve">                                 Occupation
Economic Activity </t>
  </si>
  <si>
    <t>لا يشمل المتعطلون الذين لم يسبق لهم العمل</t>
  </si>
  <si>
    <t>المهن العادية
Elementary Occupations</t>
  </si>
  <si>
    <t>الذكور النشيطون اقتصادياً (15 سنة فأكثر) حسب المهنة والنشاط الاقتصادي</t>
  </si>
  <si>
    <t xml:space="preserve">                                   المهنة
النشاط الاقتصادي </t>
  </si>
  <si>
    <t>الإناث النشيطات اقتصادياً (15 سنة فأكثر) حسب المهنة والنشاط الاقتصادي</t>
  </si>
  <si>
    <t xml:space="preserve">                                      المهنة
النشاط الاقتصادي </t>
  </si>
  <si>
    <t>السكان النشيطون اقتصادياً (15 سنة فأكثر) حسب القطاع والمهنة</t>
  </si>
  <si>
    <t xml:space="preserve">                                           القطاع
المهنــــة </t>
  </si>
  <si>
    <t>منزلي</t>
  </si>
  <si>
    <t xml:space="preserve">                                        Sector
Occupation </t>
  </si>
  <si>
    <t xml:space="preserve">Government Company / Corporation </t>
  </si>
  <si>
    <t>الذكور النشيطون اقتصادياً (15 سنة فأكثر) حسب القطاع والمهنة</t>
  </si>
  <si>
    <t>الإناث النشيطات اقتصادياً (15 سنة فأكثر) حسب القطاع والمهنة</t>
  </si>
  <si>
    <t>دبلوم</t>
  </si>
  <si>
    <t>Diploma</t>
  </si>
  <si>
    <t>جدول رقم (16)</t>
  </si>
  <si>
    <t>القوى العاملـــة</t>
  </si>
  <si>
    <t>LABOUR FORCE</t>
  </si>
  <si>
    <t>ذكور Male</t>
  </si>
  <si>
    <t>المديرون     Managers</t>
  </si>
  <si>
    <t>الاختصاصيون Professionals</t>
  </si>
  <si>
    <t>الكتبة Clerks</t>
  </si>
  <si>
    <t>العاملون في الخدمات والباعة Service Workers And Shop</t>
  </si>
  <si>
    <t xml:space="preserve">الفنيون Technicians </t>
  </si>
  <si>
    <t>الابتدائي  Primary</t>
  </si>
  <si>
    <t>جامعي فما فوق University and above</t>
  </si>
  <si>
    <t>القطريون Qataris</t>
  </si>
  <si>
    <t>العاملون في الخدمات والباعة
Service Workers And Shop</t>
  </si>
  <si>
    <t>العاملون في الحرف
Craft  Workers</t>
  </si>
  <si>
    <t>أمي
Illiterate</t>
  </si>
  <si>
    <t>يقرأ ويكتب
Read &amp; Write</t>
  </si>
  <si>
    <t>ابتدائية
Primary</t>
  </si>
  <si>
    <t>إعدادية
 Preparatory</t>
  </si>
  <si>
    <t>ثانوية
.Secondary</t>
  </si>
  <si>
    <t>دبلوم أقل من الجامعة
Pre.U. Diploma</t>
  </si>
  <si>
    <t>جامعي فما فوق
University and above</t>
  </si>
  <si>
    <r>
      <t>غير قطريين</t>
    </r>
    <r>
      <rPr>
        <sz val="12"/>
        <rFont val="Arial"/>
        <family val="2"/>
      </rPr>
      <t xml:space="preserve">
 Non-Qatari</t>
    </r>
  </si>
  <si>
    <r>
      <t xml:space="preserve">المشتغلون بأجر
</t>
    </r>
    <r>
      <rPr>
        <sz val="8"/>
        <rFont val="Arial"/>
        <family val="2"/>
      </rPr>
      <t>Paid employment Workers</t>
    </r>
  </si>
  <si>
    <r>
      <t xml:space="preserve">متوسط الأجر الشهري
</t>
    </r>
    <r>
      <rPr>
        <sz val="8"/>
        <rFont val="Arial"/>
        <family val="2"/>
      </rPr>
      <t>Monthly Average Wage</t>
    </r>
  </si>
  <si>
    <t>ابتدائية 
Primary</t>
  </si>
  <si>
    <t>إعدادية
Preparatory</t>
  </si>
  <si>
    <t>ثانوية 
Secondary</t>
  </si>
  <si>
    <t>دبلوم
Diploma</t>
  </si>
  <si>
    <t>Age groups</t>
  </si>
  <si>
    <t>الفئات العمرية</t>
  </si>
  <si>
    <t>المديرون Managers</t>
  </si>
  <si>
    <t>المهن العادية  Elementary Occupations</t>
  </si>
  <si>
    <t>العاملون في الحرف Craft  Workers</t>
  </si>
  <si>
    <t>المشتغلون بأجر (15 سنة فأكثر) حسب متوسط الأجر الشهري (بالريال القطري) والنوع والمهنة</t>
  </si>
  <si>
    <t>المشتغلون بأجر (15 سنة فأكثر) حسب متوسط الأجر الشهري (بالريال القطري) والنوع والنشاط الاقتصادي</t>
  </si>
  <si>
    <t>المشتغلون بأجر (15 سنة فأكثر) حسب متوسط الأجر الشهري (بالريال القطري) والنوع والحالة التعليمية</t>
  </si>
  <si>
    <t>المتعطلون (15 سنة فأكثر) حسب الجنسية والنوع والحالة التعليمية</t>
  </si>
  <si>
    <t>المتعطلون (15 سنة فأكثر) حسب الجنسية والنوع والفئات العمرية</t>
  </si>
  <si>
    <t>الجنسية</t>
  </si>
  <si>
    <r>
      <t xml:space="preserve">المجموع العام
</t>
    </r>
    <r>
      <rPr>
        <sz val="10"/>
        <color indexed="8"/>
        <rFont val="Arial"/>
        <family val="2"/>
      </rPr>
      <t>Grand Total</t>
    </r>
  </si>
  <si>
    <t>Nationality</t>
  </si>
  <si>
    <r>
      <t xml:space="preserve">مشتغل
</t>
    </r>
    <r>
      <rPr>
        <sz val="10"/>
        <color indexed="8"/>
        <rFont val="Arial"/>
        <family val="2"/>
      </rPr>
      <t>Employed</t>
    </r>
  </si>
  <si>
    <r>
      <t xml:space="preserve">متعطل لم يسبق له العمل
</t>
    </r>
    <r>
      <rPr>
        <sz val="10"/>
        <color indexed="8"/>
        <rFont val="Arial"/>
        <family val="2"/>
      </rPr>
      <t>Seeking Work for first time</t>
    </r>
    <r>
      <rPr>
        <b/>
        <sz val="10"/>
        <color indexed="8"/>
        <rFont val="Arial"/>
        <family val="2"/>
      </rPr>
      <t xml:space="preserve">  </t>
    </r>
  </si>
  <si>
    <r>
      <t xml:space="preserve">متعطل سبق له العمل
</t>
    </r>
    <r>
      <rPr>
        <sz val="10"/>
        <color indexed="8"/>
        <rFont val="Arial"/>
        <family val="2"/>
      </rPr>
      <t>Unemployed with previous employment</t>
    </r>
    <r>
      <rPr>
        <b/>
        <sz val="10"/>
        <color indexed="8"/>
        <rFont val="Arial"/>
        <family val="2"/>
      </rPr>
      <t xml:space="preserve"> </t>
    </r>
  </si>
  <si>
    <r>
      <t xml:space="preserve">المجموع
</t>
    </r>
    <r>
      <rPr>
        <sz val="10"/>
        <color indexed="8"/>
        <rFont val="Arial"/>
        <family val="2"/>
      </rPr>
      <t>Total</t>
    </r>
    <r>
      <rPr>
        <b/>
        <sz val="10"/>
        <color indexed="8"/>
        <rFont val="Arial"/>
        <family val="2"/>
      </rPr>
      <t xml:space="preserve"> </t>
    </r>
  </si>
  <si>
    <r>
      <t xml:space="preserve">متفرغة لأعمال المنزل
</t>
    </r>
    <r>
      <rPr>
        <sz val="10"/>
        <color indexed="8"/>
        <rFont val="Arial"/>
        <family val="2"/>
      </rPr>
      <t>Housewife</t>
    </r>
  </si>
  <si>
    <r>
      <t xml:space="preserve">متفرغ للدراسة
</t>
    </r>
    <r>
      <rPr>
        <sz val="10"/>
        <color indexed="8"/>
        <rFont val="Arial"/>
        <family val="2"/>
      </rPr>
      <t>Student</t>
    </r>
  </si>
  <si>
    <r>
      <t xml:space="preserve">عاجز
</t>
    </r>
    <r>
      <rPr>
        <sz val="10"/>
        <color indexed="8"/>
        <rFont val="Arial"/>
        <family val="2"/>
      </rPr>
      <t>Disabled</t>
    </r>
    <r>
      <rPr>
        <b/>
        <sz val="10"/>
        <color indexed="8"/>
        <rFont val="Arial"/>
        <family val="2"/>
      </rPr>
      <t xml:space="preserve"> </t>
    </r>
  </si>
  <si>
    <r>
      <t xml:space="preserve">متقاعد
</t>
    </r>
    <r>
      <rPr>
        <sz val="10"/>
        <color indexed="8"/>
        <rFont val="Arial"/>
        <family val="2"/>
      </rPr>
      <t>Retired</t>
    </r>
    <r>
      <rPr>
        <b/>
        <sz val="10"/>
        <color indexed="8"/>
        <rFont val="Arial"/>
        <family val="2"/>
      </rPr>
      <t xml:space="preserve"> </t>
    </r>
  </si>
  <si>
    <t>قطريون</t>
  </si>
  <si>
    <t>ذكور</t>
  </si>
  <si>
    <t>Males</t>
  </si>
  <si>
    <t>Qatari</t>
  </si>
  <si>
    <t>إناث</t>
  </si>
  <si>
    <t>Females</t>
  </si>
  <si>
    <t>مجموع</t>
  </si>
  <si>
    <t>غير قطريين</t>
  </si>
  <si>
    <t>Non-Qatari</t>
  </si>
  <si>
    <t>Table No. (18)</t>
  </si>
  <si>
    <t>جدول رقم (18)</t>
  </si>
  <si>
    <t xml:space="preserve">السكان (15 سنة فأكثر) حسب العلاقة بقوة العمل والجنسية والنوع </t>
  </si>
  <si>
    <t>النوع</t>
  </si>
  <si>
    <t>Gender</t>
  </si>
  <si>
    <r>
      <t xml:space="preserve">الجنسية والنوع
</t>
    </r>
    <r>
      <rPr>
        <sz val="12"/>
        <rFont val="Arial"/>
        <family val="2"/>
      </rPr>
      <t>Nationality &amp; Gender</t>
    </r>
  </si>
  <si>
    <r>
      <rPr>
        <b/>
        <sz val="12"/>
        <rFont val="Arial"/>
        <family val="2"/>
      </rPr>
      <t>المجموع</t>
    </r>
    <r>
      <rPr>
        <b/>
        <sz val="14"/>
        <rFont val="Arial"/>
        <family val="2"/>
      </rPr>
      <t xml:space="preserve">
</t>
    </r>
    <r>
      <rPr>
        <b/>
        <sz val="10"/>
        <rFont val="Arial"/>
        <family val="2"/>
      </rPr>
      <t>Total</t>
    </r>
  </si>
  <si>
    <r>
      <t xml:space="preserve">الجنسية والنوع  </t>
    </r>
    <r>
      <rPr>
        <sz val="12"/>
        <rFont val="Arial"/>
        <family val="2"/>
      </rPr>
      <t>Nationality &amp; Gender</t>
    </r>
  </si>
  <si>
    <r>
      <t xml:space="preserve">غير قطريين  </t>
    </r>
    <r>
      <rPr>
        <sz val="12"/>
        <rFont val="Arial"/>
        <family val="2"/>
      </rPr>
      <t xml:space="preserve"> Non-Qatari</t>
    </r>
  </si>
  <si>
    <r>
      <rPr>
        <b/>
        <sz val="12"/>
        <rFont val="Arial"/>
        <family val="2"/>
      </rPr>
      <t xml:space="preserve">المجموع  </t>
    </r>
    <r>
      <rPr>
        <b/>
        <sz val="10"/>
        <rFont val="Arial"/>
        <family val="2"/>
      </rPr>
      <t>Total</t>
    </r>
  </si>
  <si>
    <r>
      <rPr>
        <b/>
        <sz val="12"/>
        <rFont val="Arial"/>
        <family val="2"/>
      </rPr>
      <t>المجموع</t>
    </r>
    <r>
      <rPr>
        <b/>
        <sz val="14"/>
        <rFont val="Arial"/>
        <family val="2"/>
      </rPr>
      <t xml:space="preserve"> </t>
    </r>
    <r>
      <rPr>
        <b/>
        <sz val="10"/>
        <rFont val="Arial"/>
        <family val="2"/>
      </rPr>
      <t>Total</t>
    </r>
  </si>
  <si>
    <t>POPULATION (15 YEARS AND ABOVE) BY RELATION TO LABOUR FORCE, NATIONALITY &amp; GENDER</t>
  </si>
  <si>
    <t>ECONOMICALLY ACTIVE POPULATION (15 YEARS AND ABOVE) BY NATIONALITY, GENDER &amp; OCCUPATION</t>
  </si>
  <si>
    <t>ECONOMICALLY ACTIVE POPULATION (15 YEARS AND ABOVE) BY NATIONALITY, 
GENDER &amp; EDUCATIONAL STATUS</t>
  </si>
  <si>
    <t>ECONOMICALLY ACTIVE POPULATION (15 YEARS AND ABOVE) BY NATIONALITY,
 GENDER &amp; AGE GROUPS</t>
  </si>
  <si>
    <t xml:space="preserve">ECONOMICALLY ACTIVE POPULATION (15 YEARS AND ABOVE) BY NATIONALITY, GENDER
 &amp; EMPLOYMENT STATUS  </t>
  </si>
  <si>
    <t>ECONOMICALLY ACTIVE POPULATION (15 YEARS AND ABOVE) BY NATIONALITY, GENDER &amp; ECONOMIC ACTIVITY</t>
  </si>
  <si>
    <t>ECONOMICALLY ACTIVE POPULATION (15YEARS AND ABOVE) BY NATIONALITY, GENDER &amp; SECTOR</t>
  </si>
  <si>
    <t>WORKERS IN PAID EMPLOYMENT (15 YEARS AND ABOVE) BY MONTHLY AVERAGE WAGE (Q.R.),
GENDER &amp; ECONOMIC ACTIVITY</t>
  </si>
  <si>
    <t>WORKERS IN PAID EMPLOYMENT (15 YEARS AND ABOVE) BY MONTHLY AVERAGE WAGE (Q.R.), 
GENDER &amp; EDUCATIONAL STATUS</t>
  </si>
  <si>
    <t>ECONOMICALLY ACTIVE POPULATION (15 YEARS &amp; ABOVE) BY OCCUPATION &amp; ECONOMIC ACTIVITY</t>
  </si>
  <si>
    <t>ECONOMICALLY ACTIVE MALES (15 YEARS &amp; ABOVE) BY OCCUPATION &amp; ECONOMIC ACTIVITY</t>
  </si>
  <si>
    <t>ECONOMICALLY ACTIVE FEMALES (15 YEARS &amp; ABOVE) BY OCCUPATION &amp; ECONOMIC ACTIVITY</t>
  </si>
  <si>
    <t>ECONOMICALLY ACTIVE POPULATION (15 YEARS &amp; ABOVE) BY SECTOR &amp; OCCUPATION</t>
  </si>
  <si>
    <t>ECONOMICALLY ACTIVE MALES (15 YEARS &amp; ABOVE) BY SECTOR &amp; OCCUPATION</t>
  </si>
  <si>
    <t>ECONOMICALLY ACTIVE FEMALES (15 YEARS &amp; ABOVE) BY SECTOR &amp; OCCUPATION</t>
  </si>
  <si>
    <t>UNEMPLOYED (15 YEARS &amp; ABOVE) BY NATIONALITY , GENDER &amp; EDUCATIONAL STATUS</t>
  </si>
  <si>
    <t xml:space="preserve">السكان النشيطون اقتصادياً (15 سنة فأكثر) حسب الجنسية والنوع والقطاع </t>
  </si>
  <si>
    <t xml:space="preserve">السكان النشيطون اقتصادياً (15 سنة فأكثر) حسب الجنسية والنوع والحالة التعليميـة </t>
  </si>
  <si>
    <t xml:space="preserve">السكان النشيطون اقتصادياً (15 سنة فأكثر) حسب الجنسية والنوع وفئات العمر </t>
  </si>
  <si>
    <t xml:space="preserve">السكان النشيطون اقتصادياً (15 سنة فأكثر) حسب الجنسية والنوع والمهنـــة </t>
  </si>
  <si>
    <t xml:space="preserve">السكان النشيطون اقتصادياً (15 سنة فأكثر) حسب الجنسية والنوع والحالة العملية </t>
  </si>
  <si>
    <t>المشرعون وموظفو الإدارة العليا والمديرون</t>
  </si>
  <si>
    <t>العمال المهرة في الزراعة وصيد الأسماك</t>
  </si>
  <si>
    <t>العاملون في الحرف وما إليها من المهن</t>
  </si>
  <si>
    <t>مشغلو الآلات والمعدات ومجمعوها</t>
  </si>
  <si>
    <t>العمال المهرة في الزراعة وصيد الأسماك   Agricultural And Fishery Workers</t>
  </si>
  <si>
    <t>مشغلو الآلات والمعدات Plant And Machine</t>
  </si>
  <si>
    <t>إناث Females</t>
  </si>
  <si>
    <t>ذكور Males</t>
  </si>
  <si>
    <t xml:space="preserve">أمي </t>
  </si>
  <si>
    <t xml:space="preserve">دبلوماسي / دولي / اقليمي </t>
  </si>
  <si>
    <t>مشغلو الآلات والمعدات
Plant And Machine</t>
  </si>
  <si>
    <t>العمال المهرة في الزراعة وصيد الأسماك
Agricultural And Fishery Workers</t>
  </si>
  <si>
    <t>أخرى
Other</t>
  </si>
  <si>
    <t>غير النشيطين اقتصادياً
Economically Inactive</t>
  </si>
  <si>
    <t>النشيطون اقتصادياً
Economically Active</t>
  </si>
  <si>
    <t>جدول رقم (19)</t>
  </si>
  <si>
    <t>Table No. (19)</t>
  </si>
  <si>
    <t>جدول رقم (20)</t>
  </si>
  <si>
    <t>Table No. (20)</t>
  </si>
  <si>
    <t>جدول رقم (21)</t>
  </si>
  <si>
    <t>Table No. (21)</t>
  </si>
  <si>
    <t>جدول رقم (22)</t>
  </si>
  <si>
    <t>Table No. (22)</t>
  </si>
  <si>
    <t>جدول رقم (23)</t>
  </si>
  <si>
    <t>جدول رقم (24)</t>
  </si>
  <si>
    <t>Table No. (24)</t>
  </si>
  <si>
    <t>جدول رقم (25)</t>
  </si>
  <si>
    <t>Table No. (25)</t>
  </si>
  <si>
    <t>جدول رقم (26)</t>
  </si>
  <si>
    <t>Table No. (26)</t>
  </si>
  <si>
    <t>جدول رقم (27)</t>
  </si>
  <si>
    <t>Table No. (27)</t>
  </si>
  <si>
    <t>Table No. (28)</t>
  </si>
  <si>
    <t>جدول رقم (28)</t>
  </si>
  <si>
    <t>جدول رقم (29)</t>
  </si>
  <si>
    <t>Table No. (29)</t>
  </si>
  <si>
    <t>Table No. (30)</t>
  </si>
  <si>
    <t>جدول رقم (30)</t>
  </si>
  <si>
    <t>جدول رقم (31)</t>
  </si>
  <si>
    <t>Table No. (31)</t>
  </si>
  <si>
    <t>Table No. (32)</t>
  </si>
  <si>
    <t>جدول رقم (32)</t>
  </si>
  <si>
    <t>تماشياً مع النمو المطرد الذي تشهده البلاد في شتى نواحي الحياة الاجتماعية والاقتصادية وما واكب ذلك من طلب متزايد على القوى العاملة، تأتي أهمية الإحصاءات والدراسات المتعلقة بنمو وتركيب وتوزيع القوى البشرية وقوة العمل بمختلف أنواعها وخصائصها.</t>
  </si>
  <si>
    <t>In line with the steady growth of the State of Qatar in various aspects of social and economic life along with a growing demand for labor force, comes the importance of statistics and studies on growth, structure and distribution of manpower and labor force as well as their various characteristics of types.</t>
  </si>
  <si>
    <t>غير القطريين Non-Qataris</t>
  </si>
  <si>
    <t>محو أمية</t>
  </si>
  <si>
    <t>Literacy</t>
  </si>
  <si>
    <t>تدريب مهني</t>
  </si>
  <si>
    <t>Vocational Training</t>
  </si>
  <si>
    <t xml:space="preserve">University </t>
  </si>
  <si>
    <t>إناث Female</t>
  </si>
  <si>
    <t>غير ربحيNon profit</t>
  </si>
  <si>
    <t xml:space="preserve">دبلوماسى / دولى / اقليمى Diplomatic/International/Regional </t>
  </si>
  <si>
    <t xml:space="preserve">مختلطMixed </t>
  </si>
  <si>
    <t xml:space="preserve">مؤسسة / شركة حكومية Government Company/ Corporation   </t>
  </si>
  <si>
    <t xml:space="preserve">إدارة حكومية Government Department </t>
  </si>
  <si>
    <t>منزلىDomestic</t>
  </si>
  <si>
    <t xml:space="preserve">خاص Private </t>
  </si>
  <si>
    <t>جدول رقم (15)</t>
  </si>
  <si>
    <t>Table No. (15)</t>
  </si>
  <si>
    <t>جدول رقم (17)</t>
  </si>
  <si>
    <t>Table No. (17)</t>
  </si>
  <si>
    <t>Table No. (16)</t>
  </si>
  <si>
    <t>Table No. (23)</t>
  </si>
  <si>
    <t>UNEMPLOYED (15 YEARS &amp; ABOVE) BY NATIONALITY, GENDER &amp; AGE GROUPS</t>
  </si>
  <si>
    <t>WORKERS IN PAID EMPLOYMENT (15 YEARS AND ABOVE) BY MONTHLY AVERAGE WAGE (Q.R.), 
GENDER &amp; OCCUPATION</t>
  </si>
  <si>
    <t>ذكــور Males</t>
  </si>
  <si>
    <t>إناث  Females</t>
  </si>
  <si>
    <t>التعدين واستغلال المحاجر
Mining and quarrying</t>
  </si>
  <si>
    <t>إمدادات الكهرباء والغاز والبخار وتكييف الهواء
Electricity, gas, steam and air conditioning supply</t>
  </si>
  <si>
    <t>المعلومات والاتصالات
Information and communication</t>
  </si>
  <si>
    <t>الأنشطة المالية وأنشطة التأمين
Financial and insurance activities</t>
  </si>
  <si>
    <t>الإدارة العامة والدفاع؛ والضمان الاجتماعي الإلزامي
 Public administration and defense; compulsory social security</t>
  </si>
  <si>
    <t>التعليم
Education</t>
  </si>
  <si>
    <t>الصحة والعمل الاجتماعي
Human health and social work activities</t>
  </si>
  <si>
    <t>الفنون والترفيه والتسلية
Arts, entertainment and recreation</t>
  </si>
  <si>
    <t>أنشطة المنظمات والهيئات غير الخاضعة للولاية القضائية الوطنية
Activities of extraterritorial organizations and bodies</t>
  </si>
  <si>
    <t>التشييد
 Construction</t>
  </si>
  <si>
    <t>تجارة الجملة والتجزئة؛ إصلاح المركبات ذات المحركات والدراجات النارية
 Wholesale and retail trade; repair of motor vehicles and motorcycles</t>
  </si>
  <si>
    <t>أنشطة الأُسَر المعيشية التي تستخدم أفراداً؛ وأنشطة الأُسَر المعيشية في إنتاج سلع وخدمات غير مميَّزة لاستعمالها الخاص
Activities of households as employers; undifferentiated goods- and services-producing activities of households for own use</t>
  </si>
  <si>
    <t>الصناعة التحويلية 
Manufacturing</t>
  </si>
  <si>
    <t xml:space="preserve">التعدين واستغلال المحاجر
 Mining and quarrying </t>
  </si>
  <si>
    <t>أنشطة الخدمات الإدارية وخدمات الدعم 
Administrative and support service activities</t>
  </si>
  <si>
    <t>أنشطة خدمات الإقامة والطعام
 Accommodation and food service activities</t>
  </si>
  <si>
    <t>النقل والتخزين 
Transportation and storage</t>
  </si>
  <si>
    <t xml:space="preserve">التعليم
 Education </t>
  </si>
  <si>
    <t>45 +</t>
  </si>
  <si>
    <t xml:space="preserve">الثانوي  Secondary </t>
  </si>
  <si>
    <t xml:space="preserve">الإعدادي  Preparatory  </t>
  </si>
  <si>
    <t xml:space="preserve">التدريب المهني  Vocational Training </t>
  </si>
  <si>
    <t>دبلوم أقل من الجامعة Pre.U. Diploma</t>
  </si>
  <si>
    <t>أمي</t>
  </si>
  <si>
    <t>جامعي</t>
  </si>
  <si>
    <t>دبلوم عالي</t>
  </si>
  <si>
    <t>دكتوراه</t>
  </si>
  <si>
    <t>أقل من الابتدائي (دون مؤهل)  Less than primary (without qualification)</t>
  </si>
  <si>
    <t>السكان النشيطون اقتصادياً (15 سنة فأكثر) حسب الجنسية والنوع والنشاط الإقتصادي</t>
  </si>
  <si>
    <t>Accordingly, this chapter looks at labor force statistics derived from the data of the labor force survey by sample 2017, conducted by the Planning and Statistics Authority, where data is collected on a monthly basis, and labor force characteristics are published on a quarterly basis on PSA website.</t>
  </si>
  <si>
    <t>لذا، نعرض في هذا الفصل إحصاءات القوى العاملة من واقع بيانات مسح القوى العاملة بالعينة 2017 الذي نفذه جهاز التخطيط  والإحصاء، حيث يتم جمع البيانات بشكل شهري، ويتم نشر خصائص القوى العاملة بشكل ربع سنوي من خلال موقع الجهاز على الإنترنت.</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</si>
</sst>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0_ ;\-#,##0\ "/>
    <numFmt numFmtId="165" formatCode="_-* #,##0_-;_-* #,##0\-;_-* &quot;-&quot;??_-;_-@_-"/>
  </numFmts>
  <fonts count="37" x14ac:knownFonts="1">
    <font>
      <sz val="10"/>
      <name val="Arial"/>
      <charset val="178"/>
    </font>
    <font>
      <sz val="10"/>
      <name val="Arial"/>
      <family val="2"/>
    </font>
    <font>
      <b/>
      <sz val="16"/>
      <color indexed="12"/>
      <name val="Arial"/>
      <family val="2"/>
    </font>
    <font>
      <b/>
      <sz val="12"/>
      <name val="Arial"/>
      <family val="2"/>
    </font>
    <font>
      <sz val="10"/>
      <name val="Arial"/>
      <family val="2"/>
    </font>
    <font>
      <sz val="10"/>
      <color indexed="12"/>
      <name val="Arial"/>
      <family val="2"/>
    </font>
    <font>
      <sz val="12"/>
      <name val="Arial"/>
      <family val="2"/>
    </font>
    <font>
      <b/>
      <sz val="14"/>
      <name val="Arial"/>
      <family val="2"/>
    </font>
    <font>
      <b/>
      <sz val="10"/>
      <name val="Arial"/>
      <family val="2"/>
    </font>
    <font>
      <b/>
      <sz val="10"/>
      <color indexed="10"/>
      <name val="Arial"/>
      <family val="2"/>
    </font>
    <font>
      <b/>
      <sz val="14"/>
      <color indexed="12"/>
      <name val="Arial"/>
      <family val="2"/>
    </font>
    <font>
      <b/>
      <sz val="12"/>
      <color indexed="12"/>
      <name val="Arial"/>
      <family val="2"/>
    </font>
    <font>
      <b/>
      <sz val="9"/>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sz val="10"/>
      <name val="Arial"/>
      <family val="2"/>
      <charset val="178"/>
    </font>
    <font>
      <sz val="8"/>
      <name val="Arial"/>
      <family val="2"/>
    </font>
    <font>
      <b/>
      <sz val="11"/>
      <name val="Arial"/>
      <family val="2"/>
    </font>
    <font>
      <b/>
      <sz val="12"/>
      <name val="Traditional Arabic"/>
      <family val="1"/>
    </font>
    <font>
      <b/>
      <sz val="14"/>
      <name val="Traditional Arabic"/>
      <family val="1"/>
    </font>
    <font>
      <sz val="11"/>
      <color indexed="8"/>
      <name val="Calibri"/>
      <family val="2"/>
    </font>
    <font>
      <b/>
      <sz val="8"/>
      <color indexed="10"/>
      <name val="Arial"/>
      <family val="2"/>
    </font>
    <font>
      <b/>
      <sz val="12"/>
      <color indexed="10"/>
      <name val="Arial"/>
      <family val="2"/>
      <charset val="178"/>
    </font>
    <font>
      <b/>
      <sz val="13.5"/>
      <name val="Arial"/>
      <family val="2"/>
    </font>
    <font>
      <b/>
      <sz val="12"/>
      <color theme="1"/>
      <name val="Arial"/>
      <family val="2"/>
    </font>
    <font>
      <b/>
      <sz val="10"/>
      <color indexed="8"/>
      <name val="Arial"/>
      <family val="2"/>
    </font>
    <font>
      <b/>
      <sz val="10"/>
      <color theme="1"/>
      <name val="Arial"/>
      <family val="2"/>
    </font>
    <font>
      <sz val="10"/>
      <color indexed="8"/>
      <name val="Arial"/>
      <family val="2"/>
    </font>
    <font>
      <sz val="11"/>
      <name val="Arial"/>
      <family val="2"/>
    </font>
    <font>
      <sz val="10"/>
      <color rgb="FFFF0000"/>
      <name val="Arial"/>
      <family val="2"/>
    </font>
    <font>
      <b/>
      <sz val="12"/>
      <name val="Sakkal Majalla"/>
    </font>
    <font>
      <b/>
      <sz val="11"/>
      <color theme="1"/>
      <name val="Arial"/>
      <family val="2"/>
    </font>
    <font>
      <b/>
      <sz val="16"/>
      <name val="Sakkal Majalla"/>
    </font>
    <font>
      <sz val="9"/>
      <name val="Arial"/>
      <family val="2"/>
    </font>
  </fonts>
  <fills count="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2"/>
        <bgColor indexed="64"/>
      </patternFill>
    </fill>
    <fill>
      <patternFill patternType="solid">
        <fgColor theme="0"/>
        <bgColor indexed="64"/>
      </patternFill>
    </fill>
  </fills>
  <borders count="82">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style="medium">
        <color theme="0"/>
      </right>
      <top style="thin">
        <color indexed="64"/>
      </top>
      <bottom style="medium">
        <color theme="0"/>
      </bottom>
      <diagonal/>
    </border>
    <border>
      <left style="medium">
        <color theme="0"/>
      </left>
      <right style="medium">
        <color theme="0"/>
      </right>
      <top style="thin">
        <color indexed="64"/>
      </top>
      <bottom/>
      <diagonal/>
    </border>
    <border>
      <left style="medium">
        <color theme="0"/>
      </left>
      <right style="medium">
        <color theme="0"/>
      </right>
      <top style="thin">
        <color indexed="64"/>
      </top>
      <bottom style="medium">
        <color theme="0"/>
      </bottom>
      <diagonal/>
    </border>
    <border>
      <left style="medium">
        <color theme="0"/>
      </left>
      <right/>
      <top style="thin">
        <color indexed="64"/>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style="medium">
        <color theme="0"/>
      </right>
      <top style="medium">
        <color theme="0"/>
      </top>
      <bottom style="thin">
        <color indexed="64"/>
      </bottom>
      <diagonal/>
    </border>
    <border>
      <left style="medium">
        <color theme="0"/>
      </left>
      <right style="medium">
        <color theme="0"/>
      </right>
      <top/>
      <bottom style="thin">
        <color indexed="64"/>
      </bottom>
      <diagonal/>
    </border>
    <border>
      <left style="medium">
        <color theme="0"/>
      </left>
      <right/>
      <top style="medium">
        <color theme="0"/>
      </top>
      <bottom style="thin">
        <color indexed="64"/>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style="thin">
        <color theme="1"/>
      </top>
      <bottom style="thin">
        <color theme="1"/>
      </bottom>
      <diagonal/>
    </border>
    <border>
      <left style="medium">
        <color theme="0"/>
      </left>
      <right style="medium">
        <color theme="0"/>
      </right>
      <top style="thin">
        <color theme="1"/>
      </top>
      <bottom style="thin">
        <color theme="1"/>
      </bottom>
      <diagonal/>
    </border>
    <border>
      <left/>
      <right style="medium">
        <color theme="0"/>
      </right>
      <top style="thin">
        <color auto="1"/>
      </top>
      <bottom style="thin">
        <color auto="1"/>
      </bottom>
      <diagonal/>
    </border>
    <border>
      <left style="medium">
        <color theme="0"/>
      </left>
      <right/>
      <top style="thin">
        <color auto="1"/>
      </top>
      <bottom style="thin">
        <color auto="1"/>
      </bottom>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left style="medium">
        <color theme="0"/>
      </left>
      <right style="medium">
        <color theme="0"/>
      </right>
      <top/>
      <bottom/>
      <diagonal/>
    </border>
    <border>
      <left style="medium">
        <color theme="0"/>
      </left>
      <right style="medium">
        <color theme="0"/>
      </right>
      <top style="thin">
        <color theme="1"/>
      </top>
      <bottom/>
      <diagonal/>
    </border>
    <border>
      <left style="medium">
        <color theme="0"/>
      </left>
      <right style="medium">
        <color theme="0"/>
      </right>
      <top/>
      <bottom style="thin">
        <color theme="1"/>
      </bottom>
      <diagonal/>
    </border>
    <border diagonalUp="1">
      <left/>
      <right style="medium">
        <color theme="0"/>
      </right>
      <top style="thin">
        <color theme="1"/>
      </top>
      <bottom/>
      <diagonal style="medium">
        <color theme="0"/>
      </diagonal>
    </border>
    <border diagonalUp="1">
      <left/>
      <right style="medium">
        <color theme="0"/>
      </right>
      <top/>
      <bottom style="thin">
        <color theme="1"/>
      </bottom>
      <diagonal style="medium">
        <color theme="0"/>
      </diagonal>
    </border>
    <border diagonalDown="1">
      <left style="medium">
        <color theme="0"/>
      </left>
      <right/>
      <top style="thin">
        <color theme="1"/>
      </top>
      <bottom/>
      <diagonal style="medium">
        <color theme="0"/>
      </diagonal>
    </border>
    <border diagonalDown="1">
      <left style="medium">
        <color theme="0"/>
      </left>
      <right/>
      <top/>
      <bottom style="thin">
        <color theme="1"/>
      </bottom>
      <diagonal style="medium">
        <color theme="0"/>
      </diagonal>
    </border>
    <border>
      <left style="thin">
        <color theme="0"/>
      </left>
      <right style="medium">
        <color theme="0"/>
      </right>
      <top style="thin">
        <color indexed="64"/>
      </top>
      <bottom style="medium">
        <color theme="0"/>
      </bottom>
      <diagonal/>
    </border>
    <border>
      <left style="medium">
        <color theme="0"/>
      </left>
      <right style="thin">
        <color theme="0"/>
      </right>
      <top style="thin">
        <color indexed="64"/>
      </top>
      <bottom style="medium">
        <color theme="0"/>
      </bottom>
      <diagonal/>
    </border>
    <border>
      <left style="thin">
        <color theme="0"/>
      </left>
      <right style="medium">
        <color theme="0"/>
      </right>
      <top style="medium">
        <color theme="0"/>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thin">
        <color theme="0"/>
      </right>
      <top style="medium">
        <color theme="0"/>
      </top>
      <bottom style="thin">
        <color indexed="64"/>
      </bottom>
      <diagonal/>
    </border>
    <border>
      <left style="thin">
        <color theme="0"/>
      </left>
      <right style="thin">
        <color theme="0"/>
      </right>
      <top style="thin">
        <color indexed="64"/>
      </top>
      <bottom style="thin">
        <color theme="0"/>
      </bottom>
      <diagonal/>
    </border>
    <border>
      <left/>
      <right/>
      <top/>
      <bottom style="medium">
        <color theme="0"/>
      </bottom>
      <diagonal/>
    </border>
    <border>
      <left style="thin">
        <color theme="0"/>
      </left>
      <right style="thin">
        <color theme="0"/>
      </right>
      <top style="thin">
        <color theme="0"/>
      </top>
      <bottom style="thin">
        <color theme="0"/>
      </bottom>
      <diagonal/>
    </border>
    <border>
      <left/>
      <right/>
      <top style="medium">
        <color theme="0"/>
      </top>
      <bottom/>
      <diagonal/>
    </border>
    <border>
      <left style="thin">
        <color theme="0"/>
      </left>
      <right style="thin">
        <color theme="0"/>
      </right>
      <top style="thin">
        <color theme="0"/>
      </top>
      <bottom style="thin">
        <color indexed="64"/>
      </bottom>
      <diagonal/>
    </border>
    <border>
      <left style="thin">
        <color theme="0"/>
      </left>
      <right style="medium">
        <color theme="0"/>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style="thin">
        <color theme="0"/>
      </right>
      <top style="thin">
        <color theme="0"/>
      </top>
      <bottom/>
      <diagonal/>
    </border>
    <border>
      <left style="thin">
        <color theme="0"/>
      </left>
      <right style="medium">
        <color theme="0"/>
      </right>
      <top style="thin">
        <color indexed="64"/>
      </top>
      <bottom/>
      <diagonal/>
    </border>
    <border>
      <left/>
      <right style="medium">
        <color theme="0"/>
      </right>
      <top style="thin">
        <color indexed="64"/>
      </top>
      <bottom/>
      <diagonal/>
    </border>
    <border>
      <left/>
      <right style="thin">
        <color theme="0"/>
      </right>
      <top style="thin">
        <color indexed="64"/>
      </top>
      <bottom/>
      <diagonal/>
    </border>
    <border>
      <left/>
      <right/>
      <top style="thin">
        <color indexed="64"/>
      </top>
      <bottom style="medium">
        <color theme="0"/>
      </bottom>
      <diagonal/>
    </border>
    <border>
      <left style="medium">
        <color theme="0"/>
      </left>
      <right/>
      <top/>
      <bottom/>
      <diagonal/>
    </border>
    <border>
      <left/>
      <right/>
      <top style="thin">
        <color indexed="64"/>
      </top>
      <bottom style="thin">
        <color indexed="64"/>
      </bottom>
      <diagonal/>
    </border>
    <border>
      <left style="medium">
        <color theme="0"/>
      </left>
      <right style="medium">
        <color theme="0"/>
      </right>
      <top style="thin">
        <color theme="1"/>
      </top>
      <bottom style="thin">
        <color indexed="64"/>
      </bottom>
      <diagonal/>
    </border>
    <border>
      <left/>
      <right style="thick">
        <color theme="0"/>
      </right>
      <top/>
      <bottom style="thick">
        <color theme="0"/>
      </bottom>
      <diagonal/>
    </border>
    <border>
      <left style="thick">
        <color theme="0"/>
      </left>
      <right style="medium">
        <color theme="0"/>
      </right>
      <top style="thin">
        <color indexed="64"/>
      </top>
      <bottom style="medium">
        <color theme="0"/>
      </bottom>
      <diagonal/>
    </border>
    <border>
      <left/>
      <right style="thick">
        <color theme="0"/>
      </right>
      <top style="thick">
        <color theme="0"/>
      </top>
      <bottom style="thick">
        <color theme="0"/>
      </bottom>
      <diagonal/>
    </border>
    <border>
      <left style="thick">
        <color theme="0"/>
      </left>
      <right style="medium">
        <color theme="0"/>
      </right>
      <top style="medium">
        <color theme="0"/>
      </top>
      <bottom style="medium">
        <color theme="0"/>
      </bottom>
      <diagonal/>
    </border>
    <border>
      <left/>
      <right style="thick">
        <color theme="0"/>
      </right>
      <top style="thick">
        <color theme="0"/>
      </top>
      <bottom/>
      <diagonal/>
    </border>
    <border>
      <left style="thick">
        <color theme="0"/>
      </left>
      <right style="medium">
        <color theme="0"/>
      </right>
      <top style="medium">
        <color theme="0"/>
      </top>
      <bottom/>
      <diagonal/>
    </border>
    <border>
      <left/>
      <right style="thick">
        <color theme="0"/>
      </right>
      <top style="thin">
        <color indexed="64"/>
      </top>
      <bottom style="thin">
        <color indexed="64"/>
      </bottom>
      <diagonal/>
    </border>
    <border>
      <left style="thick">
        <color theme="0"/>
      </left>
      <right style="medium">
        <color theme="0"/>
      </right>
      <top style="thin">
        <color indexed="64"/>
      </top>
      <bottom style="thin">
        <color indexed="64"/>
      </bottom>
      <diagonal/>
    </border>
    <border>
      <left style="medium">
        <color theme="0"/>
      </left>
      <right/>
      <top style="thin">
        <color theme="1"/>
      </top>
      <bottom style="thin">
        <color indexed="64"/>
      </bottom>
      <diagonal/>
    </border>
    <border diagonalUp="1">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
      <left/>
      <right style="thick">
        <color theme="0"/>
      </right>
      <top/>
      <bottom/>
      <diagonal/>
    </border>
    <border>
      <left style="thick">
        <color theme="0"/>
      </left>
      <right style="thick">
        <color theme="0"/>
      </right>
      <top style="thin">
        <color indexed="64"/>
      </top>
      <bottom style="thick">
        <color theme="0"/>
      </bottom>
      <diagonal/>
    </border>
    <border>
      <left style="thick">
        <color theme="0"/>
      </left>
      <right style="thick">
        <color theme="0"/>
      </right>
      <top/>
      <bottom style="thick">
        <color theme="0"/>
      </bottom>
      <diagonal/>
    </border>
    <border>
      <left/>
      <right/>
      <top style="medium">
        <color theme="0"/>
      </top>
      <bottom style="medium">
        <color theme="0"/>
      </bottom>
      <diagonal/>
    </border>
    <border>
      <left style="thick">
        <color theme="0"/>
      </left>
      <right style="thick">
        <color theme="0"/>
      </right>
      <top style="thin">
        <color indexed="64"/>
      </top>
      <bottom/>
      <diagonal/>
    </border>
    <border>
      <left/>
      <right/>
      <top style="thin">
        <color indexed="64"/>
      </top>
      <bottom/>
      <diagonal/>
    </border>
    <border>
      <left/>
      <right style="medium">
        <color theme="0"/>
      </right>
      <top style="thin">
        <color theme="1"/>
      </top>
      <bottom style="thin">
        <color indexed="64"/>
      </bottom>
      <diagonal/>
    </border>
    <border diagonalUp="1">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left/>
      <right style="medium">
        <color theme="0"/>
      </right>
      <top style="thin">
        <color theme="1"/>
      </top>
      <bottom style="medium">
        <color theme="0"/>
      </bottom>
      <diagonal/>
    </border>
    <border>
      <left style="medium">
        <color theme="0"/>
      </left>
      <right style="medium">
        <color theme="0"/>
      </right>
      <top style="thin">
        <color theme="1"/>
      </top>
      <bottom style="medium">
        <color theme="0"/>
      </bottom>
      <diagonal/>
    </border>
    <border>
      <left style="thin">
        <color theme="0"/>
      </left>
      <right style="thin">
        <color theme="0"/>
      </right>
      <top style="thin">
        <color indexed="64"/>
      </top>
      <bottom/>
      <diagonal/>
    </border>
    <border>
      <left style="thin">
        <color theme="0"/>
      </left>
      <right style="thin">
        <color theme="0"/>
      </right>
      <top/>
      <bottom/>
      <diagonal/>
    </border>
    <border>
      <left style="thin">
        <color theme="0"/>
      </left>
      <right style="thin">
        <color theme="0"/>
      </right>
      <top/>
      <bottom style="thin">
        <color indexed="64"/>
      </bottom>
      <diagonal/>
    </border>
    <border>
      <left style="medium">
        <color theme="0"/>
      </left>
      <right/>
      <top style="medium">
        <color theme="0"/>
      </top>
      <bottom/>
      <diagonal/>
    </border>
  </borders>
  <cellStyleXfs count="43">
    <xf numFmtId="0" fontId="0" fillId="0" borderId="0"/>
    <xf numFmtId="0" fontId="1" fillId="0" borderId="0"/>
    <xf numFmtId="0" fontId="10" fillId="0" borderId="0" applyAlignment="0">
      <alignment horizontal="centerContinuous" vertical="center"/>
    </xf>
    <xf numFmtId="0" fontId="11" fillId="0" borderId="0" applyAlignment="0">
      <alignment horizontal="centerContinuous" vertical="center"/>
    </xf>
    <xf numFmtId="0" fontId="3" fillId="2" borderId="1">
      <alignment horizontal="right" vertical="center" wrapText="1"/>
    </xf>
    <xf numFmtId="1" fontId="12" fillId="2" borderId="2">
      <alignment horizontal="left" vertical="center" wrapText="1"/>
    </xf>
    <xf numFmtId="1" fontId="13" fillId="2" borderId="3">
      <alignment horizontal="center" vertical="center"/>
    </xf>
    <xf numFmtId="0" fontId="14" fillId="2" borderId="3">
      <alignment horizontal="center" vertical="center" wrapText="1"/>
    </xf>
    <xf numFmtId="0" fontId="15" fillId="2" borderId="3">
      <alignment horizontal="center" vertical="center" wrapText="1"/>
    </xf>
    <xf numFmtId="0" fontId="1" fillId="0" borderId="0">
      <alignment horizontal="center" vertical="center" readingOrder="2"/>
    </xf>
    <xf numFmtId="0" fontId="16" fillId="0" borderId="0">
      <alignment horizontal="left" vertical="center"/>
    </xf>
    <xf numFmtId="0" fontId="17" fillId="0" borderId="0">
      <alignment horizontal="right" vertical="center"/>
    </xf>
    <xf numFmtId="0" fontId="3" fillId="0" borderId="0">
      <alignment horizontal="right" vertical="center"/>
    </xf>
    <xf numFmtId="0" fontId="1" fillId="0" borderId="0">
      <alignment horizontal="left" vertical="center"/>
    </xf>
    <xf numFmtId="0" fontId="17" fillId="0" borderId="4">
      <alignment horizontal="right" vertical="center" indent="1"/>
    </xf>
    <xf numFmtId="0" fontId="3" fillId="2" borderId="4">
      <alignment horizontal="right" vertical="center" wrapText="1" indent="1" readingOrder="2"/>
    </xf>
    <xf numFmtId="0" fontId="18" fillId="0" borderId="4">
      <alignment horizontal="right" vertical="center" indent="1"/>
    </xf>
    <xf numFmtId="0" fontId="18" fillId="2" borderId="4">
      <alignment horizontal="left" vertical="center" wrapText="1" indent="1"/>
    </xf>
    <xf numFmtId="0" fontId="18" fillId="0" borderId="5">
      <alignment horizontal="left" vertical="center"/>
    </xf>
    <xf numFmtId="0" fontId="18" fillId="0" borderId="6">
      <alignment horizontal="left" vertical="center"/>
    </xf>
    <xf numFmtId="0" fontId="4" fillId="0" borderId="0"/>
    <xf numFmtId="0" fontId="3" fillId="2" borderId="4">
      <alignment horizontal="right" vertical="center" wrapText="1" indent="1" readingOrder="2"/>
    </xf>
    <xf numFmtId="43" fontId="1" fillId="0" borderId="0" applyFont="0" applyFill="0" applyBorder="0" applyAlignment="0" applyProtection="0"/>
    <xf numFmtId="0" fontId="10" fillId="0" borderId="0" applyAlignment="0">
      <alignment horizontal="centerContinuous" vertical="center"/>
    </xf>
    <xf numFmtId="0" fontId="10" fillId="0" borderId="0" applyAlignment="0">
      <alignment horizontal="centerContinuous" vertical="center"/>
    </xf>
    <xf numFmtId="0" fontId="11" fillId="0" borderId="0" applyAlignment="0">
      <alignment horizontal="centerContinuous" vertical="center"/>
    </xf>
    <xf numFmtId="0" fontId="11" fillId="0" borderId="0" applyAlignment="0">
      <alignment horizontal="centerContinuous" vertical="center"/>
    </xf>
    <xf numFmtId="0" fontId="3" fillId="2" borderId="1">
      <alignment horizontal="right" vertical="center" wrapText="1"/>
    </xf>
    <xf numFmtId="0" fontId="3" fillId="2" borderId="1">
      <alignment horizontal="right" vertical="center" wrapText="1"/>
    </xf>
    <xf numFmtId="0" fontId="15" fillId="2" borderId="3">
      <alignment horizontal="center" vertical="center" wrapText="1"/>
    </xf>
    <xf numFmtId="0" fontId="15" fillId="2" borderId="3">
      <alignment horizontal="center" vertical="center" wrapText="1"/>
    </xf>
    <xf numFmtId="0" fontId="23" fillId="0" borderId="0"/>
    <xf numFmtId="0" fontId="24" fillId="0" borderId="0">
      <alignment horizontal="left" vertical="center"/>
    </xf>
    <xf numFmtId="0" fontId="3" fillId="0" borderId="0">
      <alignment horizontal="right" vertical="center"/>
    </xf>
    <xf numFmtId="0" fontId="3" fillId="0" borderId="0">
      <alignment horizontal="right" vertical="center"/>
    </xf>
    <xf numFmtId="0" fontId="4" fillId="0" borderId="0">
      <alignment horizontal="left" vertical="center"/>
    </xf>
    <xf numFmtId="0" fontId="4" fillId="0" borderId="0">
      <alignment horizontal="left" vertical="center"/>
    </xf>
    <xf numFmtId="0" fontId="25" fillId="2" borderId="3" applyAlignment="0">
      <alignment horizontal="center" vertical="center"/>
    </xf>
    <xf numFmtId="0" fontId="3" fillId="2" borderId="4">
      <alignment horizontal="right" vertical="center" wrapText="1" indent="1" readingOrder="2"/>
    </xf>
    <xf numFmtId="0" fontId="3" fillId="2" borderId="4">
      <alignment horizontal="right" vertical="center" wrapText="1" indent="1" readingOrder="2"/>
    </xf>
    <xf numFmtId="0" fontId="1" fillId="0" borderId="0"/>
    <xf numFmtId="0" fontId="1" fillId="0" borderId="0">
      <alignment horizontal="left" vertical="center"/>
    </xf>
    <xf numFmtId="43" fontId="1" fillId="0" borderId="0" applyFont="0" applyFill="0" applyBorder="0" applyAlignment="0" applyProtection="0"/>
  </cellStyleXfs>
  <cellXfs count="334">
    <xf numFmtId="0" fontId="0" fillId="0" borderId="0" xfId="0"/>
    <xf numFmtId="0" fontId="2" fillId="0" borderId="0" xfId="1" applyNumberFormat="1" applyFont="1" applyAlignment="1">
      <alignment vertical="center"/>
    </xf>
    <xf numFmtId="0" fontId="4" fillId="0" borderId="0" xfId="1" applyNumberFormat="1" applyFont="1" applyAlignment="1">
      <alignment vertical="center"/>
    </xf>
    <xf numFmtId="0" fontId="5" fillId="0" borderId="0" xfId="1" applyNumberFormat="1" applyFont="1" applyAlignment="1">
      <alignment vertical="center"/>
    </xf>
    <xf numFmtId="0" fontId="7" fillId="0" borderId="0" xfId="1" applyNumberFormat="1" applyFont="1" applyAlignment="1">
      <alignment horizontal="center" vertical="center"/>
    </xf>
    <xf numFmtId="0" fontId="8" fillId="0" borderId="0" xfId="1" applyNumberFormat="1" applyFont="1" applyAlignment="1">
      <alignment horizontal="center" vertical="center"/>
    </xf>
    <xf numFmtId="0" fontId="0" fillId="0" borderId="0" xfId="0" applyAlignment="1">
      <alignment vertical="center"/>
    </xf>
    <xf numFmtId="0" fontId="9" fillId="0" borderId="0" xfId="0" applyFont="1" applyAlignment="1">
      <alignment vertical="center"/>
    </xf>
    <xf numFmtId="0" fontId="3" fillId="0" borderId="0" xfId="1" applyNumberFormat="1" applyFont="1" applyAlignment="1">
      <alignment horizontal="right" vertical="center" readingOrder="2"/>
    </xf>
    <xf numFmtId="0" fontId="4" fillId="0" borderId="0" xfId="1" applyNumberFormat="1" applyFont="1" applyBorder="1" applyAlignment="1">
      <alignment vertical="center"/>
    </xf>
    <xf numFmtId="0" fontId="8" fillId="3" borderId="0" xfId="0" applyFont="1" applyFill="1" applyBorder="1" applyAlignment="1">
      <alignment horizontal="center" wrapText="1"/>
    </xf>
    <xf numFmtId="0" fontId="15" fillId="3" borderId="0" xfId="0" applyFont="1" applyFill="1" applyBorder="1" applyAlignment="1">
      <alignment horizontal="right" vertical="center" wrapText="1" indent="1"/>
    </xf>
    <xf numFmtId="0" fontId="4" fillId="0" borderId="0" xfId="0" applyFont="1" applyBorder="1" applyAlignment="1">
      <alignment horizontal="left" vertical="center" wrapText="1" indent="1"/>
    </xf>
    <xf numFmtId="0" fontId="4" fillId="0" borderId="0" xfId="0" applyFont="1" applyAlignment="1">
      <alignment vertical="center"/>
    </xf>
    <xf numFmtId="0" fontId="8" fillId="0" borderId="0" xfId="0" applyFont="1" applyAlignment="1">
      <alignment vertical="center"/>
    </xf>
    <xf numFmtId="0" fontId="8" fillId="0" borderId="0" xfId="1" applyNumberFormat="1" applyFont="1" applyAlignment="1">
      <alignment vertical="center"/>
    </xf>
    <xf numFmtId="0" fontId="4" fillId="0" borderId="0" xfId="20"/>
    <xf numFmtId="0" fontId="4" fillId="0" borderId="0" xfId="20" applyAlignment="1">
      <alignment vertical="center"/>
    </xf>
    <xf numFmtId="0" fontId="4" fillId="0" borderId="0" xfId="20" applyFont="1" applyBorder="1" applyAlignment="1">
      <alignment horizontal="justify" vertical="center"/>
    </xf>
    <xf numFmtId="0" fontId="22" fillId="0" borderId="0" xfId="20" applyFont="1" applyAlignment="1">
      <alignment vertical="justify"/>
    </xf>
    <xf numFmtId="0" fontId="21" fillId="0" borderId="0" xfId="20" applyFont="1" applyAlignment="1">
      <alignment horizontal="justify" vertical="top" wrapText="1" readingOrder="2"/>
    </xf>
    <xf numFmtId="0" fontId="22" fillId="0" borderId="0" xfId="20" applyFont="1" applyAlignment="1">
      <alignment vertical="top"/>
    </xf>
    <xf numFmtId="0" fontId="4" fillId="0" borderId="0" xfId="20" applyFont="1" applyBorder="1" applyAlignment="1">
      <alignment horizontal="justify" vertical="top" wrapText="1"/>
    </xf>
    <xf numFmtId="0" fontId="21" fillId="0" borderId="0" xfId="20" applyFont="1" applyAlignment="1">
      <alignment horizontal="justify" vertical="top" wrapText="1"/>
    </xf>
    <xf numFmtId="0" fontId="8" fillId="0" borderId="0" xfId="20" applyFont="1" applyAlignment="1">
      <alignment horizontal="justify" vertical="top"/>
    </xf>
    <xf numFmtId="0" fontId="4" fillId="0" borderId="0" xfId="20" applyAlignment="1">
      <alignment horizontal="right" vertical="top" readingOrder="2"/>
    </xf>
    <xf numFmtId="0" fontId="4" fillId="0" borderId="0" xfId="20" applyAlignment="1">
      <alignment vertical="top"/>
    </xf>
    <xf numFmtId="0" fontId="16" fillId="0" borderId="0" xfId="20" applyFont="1" applyAlignment="1">
      <alignment horizontal="justify" vertical="top"/>
    </xf>
    <xf numFmtId="0" fontId="4" fillId="0" borderId="0" xfId="20" applyFont="1" applyAlignment="1">
      <alignment horizontal="justify" vertical="center"/>
    </xf>
    <xf numFmtId="0" fontId="8" fillId="4" borderId="16" xfId="0" applyNumberFormat="1" applyFont="1" applyFill="1" applyBorder="1" applyAlignment="1">
      <alignment horizontal="center" vertical="center" wrapText="1"/>
    </xf>
    <xf numFmtId="0" fontId="8" fillId="4" borderId="12" xfId="0" applyNumberFormat="1" applyFont="1" applyFill="1" applyBorder="1" applyAlignment="1">
      <alignment horizontal="center" vertical="center" wrapText="1"/>
    </xf>
    <xf numFmtId="0" fontId="3" fillId="4" borderId="11" xfId="0" applyFont="1" applyFill="1" applyBorder="1" applyAlignment="1">
      <alignment horizontal="right" vertical="center" wrapText="1" indent="1"/>
    </xf>
    <xf numFmtId="0" fontId="4" fillId="0" borderId="0" xfId="1" applyNumberFormat="1" applyFont="1" applyAlignment="1">
      <alignment vertical="center" wrapText="1"/>
    </xf>
    <xf numFmtId="0" fontId="3" fillId="4" borderId="11" xfId="0" applyFont="1" applyFill="1" applyBorder="1" applyAlignment="1">
      <alignment horizontal="right" vertical="center" wrapText="1" indent="1" readingOrder="2"/>
    </xf>
    <xf numFmtId="0" fontId="20" fillId="0" borderId="18" xfId="0" applyFont="1" applyFill="1" applyBorder="1" applyAlignment="1">
      <alignment horizontal="right" vertical="center" wrapText="1" indent="1"/>
    </xf>
    <xf numFmtId="0" fontId="20" fillId="4" borderId="11" xfId="0" applyFont="1" applyFill="1" applyBorder="1" applyAlignment="1">
      <alignment horizontal="right" vertical="center" wrapText="1" indent="1"/>
    </xf>
    <xf numFmtId="0" fontId="20" fillId="4" borderId="25" xfId="0" applyFont="1" applyFill="1" applyBorder="1" applyAlignment="1">
      <alignment horizontal="right" vertical="center" wrapText="1" indent="1"/>
    </xf>
    <xf numFmtId="0" fontId="3" fillId="4" borderId="25" xfId="0" applyFont="1" applyFill="1" applyBorder="1" applyAlignment="1">
      <alignment horizontal="right" vertical="center" wrapText="1" indent="1"/>
    </xf>
    <xf numFmtId="0" fontId="8" fillId="4" borderId="30" xfId="0" applyFont="1" applyFill="1" applyBorder="1" applyAlignment="1">
      <alignment horizontal="center" wrapText="1"/>
    </xf>
    <xf numFmtId="0" fontId="8" fillId="4" borderId="30" xfId="0" applyNumberFormat="1" applyFont="1" applyFill="1" applyBorder="1" applyAlignment="1">
      <alignment horizontal="center" wrapText="1"/>
    </xf>
    <xf numFmtId="0" fontId="19" fillId="4" borderId="31" xfId="0" applyFont="1" applyFill="1" applyBorder="1" applyAlignment="1">
      <alignment horizontal="center" vertical="top" wrapText="1"/>
    </xf>
    <xf numFmtId="0" fontId="19" fillId="4" borderId="31" xfId="0" applyNumberFormat="1" applyFont="1" applyFill="1" applyBorder="1" applyAlignment="1">
      <alignment horizontal="center" vertical="top" wrapText="1"/>
    </xf>
    <xf numFmtId="0" fontId="3" fillId="4" borderId="8" xfId="0" applyFont="1" applyFill="1" applyBorder="1" applyAlignment="1">
      <alignment horizontal="center" wrapText="1"/>
    </xf>
    <xf numFmtId="0" fontId="3" fillId="4" borderId="8" xfId="0" applyNumberFormat="1" applyFont="1" applyFill="1" applyBorder="1" applyAlignment="1">
      <alignment horizontal="center" wrapText="1"/>
    </xf>
    <xf numFmtId="0" fontId="4" fillId="4" borderId="29" xfId="0" applyFont="1" applyFill="1" applyBorder="1" applyAlignment="1">
      <alignment horizontal="center" vertical="top" wrapText="1"/>
    </xf>
    <xf numFmtId="0" fontId="4" fillId="4" borderId="29" xfId="0" applyNumberFormat="1" applyFont="1" applyFill="1" applyBorder="1" applyAlignment="1">
      <alignment horizontal="center" vertical="top" wrapText="1"/>
    </xf>
    <xf numFmtId="0" fontId="3" fillId="0" borderId="7" xfId="0" applyFont="1" applyFill="1" applyBorder="1" applyAlignment="1">
      <alignment horizontal="right" vertical="center" wrapText="1" indent="1"/>
    </xf>
    <xf numFmtId="41" fontId="4" fillId="0" borderId="0" xfId="1" applyNumberFormat="1" applyFont="1" applyAlignment="1">
      <alignment vertical="center"/>
    </xf>
    <xf numFmtId="0" fontId="5" fillId="0" borderId="0" xfId="0" applyFont="1"/>
    <xf numFmtId="0" fontId="3" fillId="5" borderId="0" xfId="1" applyNumberFormat="1" applyFont="1" applyFill="1" applyAlignment="1">
      <alignment vertical="center"/>
    </xf>
    <xf numFmtId="0" fontId="4" fillId="5" borderId="0" xfId="1" applyNumberFormat="1" applyFont="1" applyFill="1" applyAlignment="1">
      <alignment vertical="center"/>
    </xf>
    <xf numFmtId="0" fontId="8" fillId="5" borderId="0" xfId="1" applyNumberFormat="1" applyFont="1" applyFill="1" applyAlignment="1">
      <alignment vertical="center"/>
    </xf>
    <xf numFmtId="0" fontId="5" fillId="0" borderId="0" xfId="40" applyFont="1" applyAlignment="1">
      <alignment vertical="center"/>
    </xf>
    <xf numFmtId="0" fontId="1" fillId="0" borderId="0" xfId="40" applyAlignment="1">
      <alignment vertical="center"/>
    </xf>
    <xf numFmtId="0" fontId="32" fillId="0" borderId="0" xfId="40" applyFont="1" applyAlignment="1">
      <alignment vertical="center"/>
    </xf>
    <xf numFmtId="0" fontId="9" fillId="0" borderId="0" xfId="40" applyFont="1" applyAlignment="1">
      <alignment vertical="center"/>
    </xf>
    <xf numFmtId="0" fontId="3" fillId="5" borderId="0" xfId="40" applyFont="1" applyFill="1" applyAlignment="1">
      <alignment horizontal="right" vertical="center"/>
    </xf>
    <xf numFmtId="0" fontId="3" fillId="5" borderId="0" xfId="40" applyFont="1" applyFill="1" applyAlignment="1">
      <alignment horizontal="right" vertical="center" wrapText="1"/>
    </xf>
    <xf numFmtId="0" fontId="1" fillId="5" borderId="0" xfId="40" applyFont="1" applyFill="1" applyAlignment="1">
      <alignment vertical="center" wrapText="1"/>
    </xf>
    <xf numFmtId="164" fontId="4" fillId="0" borderId="0" xfId="1" applyNumberFormat="1" applyFont="1" applyAlignment="1">
      <alignment vertical="center"/>
    </xf>
    <xf numFmtId="3" fontId="1" fillId="0" borderId="19" xfId="22" applyNumberFormat="1" applyFont="1" applyFill="1" applyBorder="1" applyAlignment="1">
      <alignment horizontal="left" vertical="center" wrapText="1" indent="1"/>
    </xf>
    <xf numFmtId="3" fontId="1" fillId="4" borderId="21" xfId="22" applyNumberFormat="1" applyFont="1" applyFill="1" applyBorder="1" applyAlignment="1">
      <alignment horizontal="left" vertical="center" wrapText="1" indent="1"/>
    </xf>
    <xf numFmtId="3" fontId="1" fillId="0" borderId="29" xfId="22" applyNumberFormat="1" applyFont="1" applyFill="1" applyBorder="1" applyAlignment="1">
      <alignment horizontal="left" vertical="center" wrapText="1" indent="1"/>
    </xf>
    <xf numFmtId="0" fontId="1" fillId="0" borderId="0" xfId="1" applyNumberFormat="1" applyFont="1" applyAlignment="1">
      <alignment vertical="center"/>
    </xf>
    <xf numFmtId="0" fontId="1" fillId="0" borderId="0" xfId="0" applyFont="1" applyAlignment="1">
      <alignment vertical="center"/>
    </xf>
    <xf numFmtId="0" fontId="5" fillId="0" borderId="0" xfId="40" applyFont="1" applyAlignment="1">
      <alignment vertical="center" readingOrder="2"/>
    </xf>
    <xf numFmtId="0" fontId="26" fillId="5" borderId="0" xfId="40" applyFont="1" applyFill="1" applyAlignment="1">
      <alignment vertical="center" wrapText="1" readingOrder="2"/>
    </xf>
    <xf numFmtId="0" fontId="8" fillId="4" borderId="11" xfId="0" applyFont="1" applyFill="1" applyBorder="1" applyAlignment="1">
      <alignment horizontal="right" vertical="center" wrapText="1" indent="1"/>
    </xf>
    <xf numFmtId="0" fontId="8" fillId="4" borderId="25" xfId="0" applyFont="1" applyFill="1" applyBorder="1" applyAlignment="1">
      <alignment horizontal="right" vertical="center" wrapText="1" indent="1"/>
    </xf>
    <xf numFmtId="0" fontId="1" fillId="0" borderId="0" xfId="1" applyNumberFormat="1" applyFont="1" applyAlignment="1">
      <alignment vertical="center" wrapText="1"/>
    </xf>
    <xf numFmtId="0" fontId="33" fillId="0" borderId="0" xfId="20" applyFont="1" applyAlignment="1">
      <alignment horizontal="right" vertical="justify" wrapText="1" indent="1"/>
    </xf>
    <xf numFmtId="3" fontId="8" fillId="4" borderId="55" xfId="22" applyNumberFormat="1" applyFont="1" applyFill="1" applyBorder="1" applyAlignment="1">
      <alignment horizontal="right" vertical="center" indent="1"/>
    </xf>
    <xf numFmtId="3" fontId="8" fillId="4" borderId="12" xfId="22" applyNumberFormat="1" applyFont="1" applyFill="1" applyBorder="1" applyAlignment="1">
      <alignment horizontal="right" vertical="center" indent="1"/>
    </xf>
    <xf numFmtId="0" fontId="8" fillId="4" borderId="12" xfId="7" applyFont="1" applyFill="1" applyBorder="1">
      <alignment horizontal="center" vertical="center" wrapText="1"/>
    </xf>
    <xf numFmtId="0" fontId="27" fillId="0" borderId="56" xfId="31" applyFont="1" applyBorder="1" applyAlignment="1">
      <alignment horizontal="right" vertical="center" wrapText="1" indent="1" readingOrder="2"/>
    </xf>
    <xf numFmtId="3" fontId="1" fillId="0" borderId="57" xfId="22" applyNumberFormat="1" applyFont="1" applyFill="1" applyBorder="1" applyAlignment="1">
      <alignment horizontal="right" vertical="center" indent="1"/>
    </xf>
    <xf numFmtId="3" fontId="1" fillId="0" borderId="9" xfId="22" applyNumberFormat="1" applyFont="1" applyFill="1" applyBorder="1" applyAlignment="1">
      <alignment horizontal="right" vertical="center" indent="1"/>
    </xf>
    <xf numFmtId="3" fontId="8" fillId="0" borderId="9" xfId="22" applyNumberFormat="1" applyFont="1" applyFill="1" applyBorder="1" applyAlignment="1">
      <alignment horizontal="right" vertical="center" indent="1"/>
    </xf>
    <xf numFmtId="0" fontId="8" fillId="0" borderId="7" xfId="0" applyFont="1" applyFill="1" applyBorder="1" applyAlignment="1">
      <alignment horizontal="left" vertical="center" wrapText="1" indent="1"/>
    </xf>
    <xf numFmtId="0" fontId="1" fillId="0" borderId="0" xfId="0" applyFont="1" applyAlignment="1">
      <alignment vertical="center" wrapText="1"/>
    </xf>
    <xf numFmtId="0" fontId="27" fillId="4" borderId="58" xfId="31" applyFont="1" applyFill="1" applyBorder="1" applyAlignment="1">
      <alignment horizontal="right" vertical="center" wrapText="1" indent="1" readingOrder="2"/>
    </xf>
    <xf numFmtId="3" fontId="1" fillId="4" borderId="59" xfId="22" applyNumberFormat="1" applyFont="1" applyFill="1" applyBorder="1" applyAlignment="1">
      <alignment horizontal="right" vertical="center" indent="1"/>
    </xf>
    <xf numFmtId="3" fontId="1" fillId="4" borderId="21" xfId="22" applyNumberFormat="1" applyFont="1" applyFill="1" applyBorder="1" applyAlignment="1">
      <alignment horizontal="right" vertical="center" indent="1"/>
    </xf>
    <xf numFmtId="3" fontId="8" fillId="4" borderId="21" xfId="22" applyNumberFormat="1" applyFont="1" applyFill="1" applyBorder="1" applyAlignment="1">
      <alignment horizontal="right" vertical="center" indent="1"/>
    </xf>
    <xf numFmtId="0" fontId="8" fillId="4" borderId="11" xfId="0" applyFont="1" applyFill="1" applyBorder="1" applyAlignment="1">
      <alignment horizontal="left" vertical="center" wrapText="1" indent="1"/>
    </xf>
    <xf numFmtId="0" fontId="27" fillId="4" borderId="60" xfId="31" applyFont="1" applyFill="1" applyBorder="1" applyAlignment="1">
      <alignment horizontal="right" vertical="center" wrapText="1" indent="1" readingOrder="2"/>
    </xf>
    <xf numFmtId="3" fontId="1" fillId="4" borderId="61" xfId="22" applyNumberFormat="1" applyFont="1" applyFill="1" applyBorder="1" applyAlignment="1">
      <alignment horizontal="right" vertical="center" indent="1"/>
    </xf>
    <xf numFmtId="3" fontId="1" fillId="4" borderId="13" xfId="22" applyNumberFormat="1" applyFont="1" applyFill="1" applyBorder="1" applyAlignment="1">
      <alignment horizontal="right" vertical="center" indent="1"/>
    </xf>
    <xf numFmtId="3" fontId="8" fillId="4" borderId="13" xfId="22" applyNumberFormat="1" applyFont="1" applyFill="1" applyBorder="1" applyAlignment="1">
      <alignment horizontal="right" vertical="center" indent="1"/>
    </xf>
    <xf numFmtId="0" fontId="8" fillId="4" borderId="22" xfId="0" applyFont="1" applyFill="1" applyBorder="1" applyAlignment="1">
      <alignment horizontal="left" vertical="center" wrapText="1" indent="1"/>
    </xf>
    <xf numFmtId="0" fontId="27" fillId="5" borderId="62" xfId="31" applyFont="1" applyFill="1" applyBorder="1" applyAlignment="1">
      <alignment horizontal="right" vertical="center" wrapText="1" indent="1" readingOrder="2"/>
    </xf>
    <xf numFmtId="3" fontId="8" fillId="5" borderId="63" xfId="22" applyNumberFormat="1" applyFont="1" applyFill="1" applyBorder="1" applyAlignment="1">
      <alignment horizontal="right" vertical="center" indent="1"/>
    </xf>
    <xf numFmtId="0" fontId="8" fillId="5" borderId="25" xfId="0" applyFont="1" applyFill="1" applyBorder="1" applyAlignment="1">
      <alignment horizontal="left" vertical="center" wrapText="1" indent="1"/>
    </xf>
    <xf numFmtId="3" fontId="8" fillId="4" borderId="26" xfId="0" applyNumberFormat="1" applyFont="1" applyFill="1" applyBorder="1" applyAlignment="1">
      <alignment horizontal="right" vertical="center" indent="1"/>
    </xf>
    <xf numFmtId="3" fontId="8" fillId="4" borderId="64" xfId="0" applyNumberFormat="1" applyFont="1" applyFill="1" applyBorder="1" applyAlignment="1">
      <alignment horizontal="right" vertical="center" indent="1"/>
    </xf>
    <xf numFmtId="0" fontId="19" fillId="4" borderId="16" xfId="0" applyFont="1" applyFill="1" applyBorder="1" applyAlignment="1">
      <alignment horizontal="center" vertical="top" wrapText="1"/>
    </xf>
    <xf numFmtId="0" fontId="19" fillId="4" borderId="16" xfId="0" applyNumberFormat="1" applyFont="1" applyFill="1" applyBorder="1" applyAlignment="1">
      <alignment horizontal="center" vertical="top" wrapText="1"/>
    </xf>
    <xf numFmtId="0" fontId="31" fillId="0" borderId="18" xfId="0" applyFont="1" applyFill="1" applyBorder="1" applyAlignment="1">
      <alignment horizontal="right" vertical="center" wrapText="1" indent="1"/>
    </xf>
    <xf numFmtId="0" fontId="31" fillId="0" borderId="42" xfId="0" applyFont="1" applyFill="1" applyBorder="1" applyAlignment="1">
      <alignment horizontal="right" vertical="center" wrapText="1" indent="1"/>
    </xf>
    <xf numFmtId="0" fontId="31" fillId="0" borderId="22" xfId="0" applyFont="1" applyFill="1" applyBorder="1" applyAlignment="1">
      <alignment horizontal="right" vertical="center" wrapText="1" indent="1"/>
    </xf>
    <xf numFmtId="0" fontId="31" fillId="0" borderId="44" xfId="0" applyFont="1" applyFill="1" applyBorder="1" applyAlignment="1">
      <alignment horizontal="right" vertical="center" wrapText="1" indent="1"/>
    </xf>
    <xf numFmtId="0" fontId="20" fillId="0" borderId="46" xfId="0" applyFont="1" applyFill="1" applyBorder="1" applyAlignment="1">
      <alignment horizontal="right" vertical="center" wrapText="1" indent="1"/>
    </xf>
    <xf numFmtId="0" fontId="20" fillId="0" borderId="47" xfId="0" applyFont="1" applyFill="1" applyBorder="1" applyAlignment="1">
      <alignment horizontal="right" vertical="center" wrapText="1" indent="1"/>
    </xf>
    <xf numFmtId="0" fontId="31" fillId="4" borderId="18" xfId="0" applyFont="1" applyFill="1" applyBorder="1" applyAlignment="1">
      <alignment horizontal="right" vertical="center" wrapText="1" indent="1"/>
    </xf>
    <xf numFmtId="0" fontId="31" fillId="4" borderId="42" xfId="0" applyFont="1" applyFill="1" applyBorder="1" applyAlignment="1">
      <alignment horizontal="right" vertical="center" wrapText="1" indent="1"/>
    </xf>
    <xf numFmtId="0" fontId="31" fillId="4" borderId="22" xfId="0" applyFont="1" applyFill="1" applyBorder="1" applyAlignment="1">
      <alignment horizontal="right" vertical="center" wrapText="1" indent="1"/>
    </xf>
    <xf numFmtId="0" fontId="31" fillId="4" borderId="44" xfId="0" applyFont="1" applyFill="1" applyBorder="1" applyAlignment="1">
      <alignment horizontal="right" vertical="center" wrapText="1" indent="1"/>
    </xf>
    <xf numFmtId="0" fontId="20" fillId="4" borderId="49" xfId="0" applyFont="1" applyFill="1" applyBorder="1" applyAlignment="1">
      <alignment horizontal="right" vertical="center" wrapText="1" indent="1"/>
    </xf>
    <xf numFmtId="0" fontId="20" fillId="4" borderId="51" xfId="0" applyFont="1" applyFill="1" applyBorder="1" applyAlignment="1">
      <alignment horizontal="right" vertical="center" wrapText="1" indent="1"/>
    </xf>
    <xf numFmtId="0" fontId="31" fillId="0" borderId="7" xfId="0" applyFont="1" applyFill="1" applyBorder="1" applyAlignment="1">
      <alignment horizontal="right" vertical="center" wrapText="1" indent="1"/>
    </xf>
    <xf numFmtId="0" fontId="31" fillId="0" borderId="52" xfId="0" applyFont="1" applyFill="1" applyBorder="1" applyAlignment="1">
      <alignment horizontal="right" vertical="center" wrapText="1" indent="1"/>
    </xf>
    <xf numFmtId="3" fontId="1" fillId="0" borderId="19" xfId="22" applyNumberFormat="1" applyFont="1" applyFill="1" applyBorder="1" applyAlignment="1">
      <alignment horizontal="right" vertical="center" indent="1"/>
    </xf>
    <xf numFmtId="3" fontId="8" fillId="0" borderId="19" xfId="22" applyNumberFormat="1" applyFont="1" applyFill="1" applyBorder="1" applyAlignment="1">
      <alignment horizontal="right" vertical="center" indent="1"/>
    </xf>
    <xf numFmtId="3" fontId="8" fillId="0" borderId="20" xfId="0" applyNumberFormat="1" applyFont="1" applyFill="1" applyBorder="1" applyAlignment="1">
      <alignment horizontal="right" vertical="center" indent="1"/>
    </xf>
    <xf numFmtId="164" fontId="8" fillId="0" borderId="19" xfId="22" applyNumberFormat="1" applyFont="1" applyFill="1" applyBorder="1" applyAlignment="1">
      <alignment horizontal="right" vertical="center" indent="1"/>
    </xf>
    <xf numFmtId="164" fontId="8" fillId="0" borderId="9" xfId="22" applyNumberFormat="1" applyFont="1" applyFill="1" applyBorder="1" applyAlignment="1">
      <alignment horizontal="right" vertical="center" indent="1"/>
    </xf>
    <xf numFmtId="0" fontId="31" fillId="0" borderId="7" xfId="0" applyFont="1" applyFill="1" applyBorder="1" applyAlignment="1">
      <alignment horizontal="left" vertical="center" wrapText="1" indent="1"/>
    </xf>
    <xf numFmtId="3" fontId="8" fillId="4" borderId="14" xfId="0" applyNumberFormat="1" applyFont="1" applyFill="1" applyBorder="1" applyAlignment="1">
      <alignment horizontal="right" vertical="center" indent="1"/>
    </xf>
    <xf numFmtId="164" fontId="8" fillId="4" borderId="21" xfId="22" applyNumberFormat="1" applyFont="1" applyFill="1" applyBorder="1" applyAlignment="1">
      <alignment horizontal="right" vertical="center" indent="1"/>
    </xf>
    <xf numFmtId="0" fontId="31" fillId="4" borderId="11" xfId="0" applyFont="1" applyFill="1" applyBorder="1" applyAlignment="1">
      <alignment horizontal="left" vertical="center" wrapText="1" indent="1"/>
    </xf>
    <xf numFmtId="3" fontId="1" fillId="0" borderId="21" xfId="22" applyNumberFormat="1" applyFont="1" applyFill="1" applyBorder="1" applyAlignment="1">
      <alignment horizontal="right" vertical="center" indent="1"/>
    </xf>
    <xf numFmtId="0" fontId="1" fillId="0" borderId="7" xfId="0" applyFont="1" applyFill="1" applyBorder="1" applyAlignment="1">
      <alignment horizontal="left" vertical="center" wrapText="1" indent="1"/>
    </xf>
    <xf numFmtId="0" fontId="1" fillId="4" borderId="11" xfId="0" applyFont="1" applyFill="1" applyBorder="1" applyAlignment="1">
      <alignment horizontal="left" vertical="center" wrapText="1" indent="1"/>
    </xf>
    <xf numFmtId="0" fontId="3" fillId="0" borderId="50" xfId="0" applyFont="1" applyFill="1" applyBorder="1" applyAlignment="1">
      <alignment horizontal="right" vertical="center" wrapText="1" indent="1"/>
    </xf>
    <xf numFmtId="3" fontId="1" fillId="0" borderId="29" xfId="22" applyNumberFormat="1" applyFont="1" applyFill="1" applyBorder="1" applyAlignment="1">
      <alignment horizontal="right" vertical="center" indent="1"/>
    </xf>
    <xf numFmtId="3" fontId="8" fillId="0" borderId="29" xfId="22" applyNumberFormat="1" applyFont="1" applyFill="1" applyBorder="1" applyAlignment="1">
      <alignment horizontal="right" vertical="center" indent="1"/>
    </xf>
    <xf numFmtId="3" fontId="8" fillId="0" borderId="53" xfId="0" applyNumberFormat="1" applyFont="1" applyFill="1" applyBorder="1" applyAlignment="1">
      <alignment horizontal="right" vertical="center" indent="1"/>
    </xf>
    <xf numFmtId="164" fontId="8" fillId="0" borderId="29" xfId="22" applyNumberFormat="1" applyFont="1" applyFill="1" applyBorder="1" applyAlignment="1">
      <alignment horizontal="right" vertical="center" indent="1"/>
    </xf>
    <xf numFmtId="164" fontId="8" fillId="0" borderId="8" xfId="22" applyNumberFormat="1" applyFont="1" applyFill="1" applyBorder="1" applyAlignment="1">
      <alignment horizontal="right" vertical="center" indent="1"/>
    </xf>
    <xf numFmtId="0" fontId="1" fillId="0" borderId="50" xfId="0" applyFont="1" applyFill="1" applyBorder="1" applyAlignment="1">
      <alignment horizontal="left" vertical="center" wrapText="1" indent="1"/>
    </xf>
    <xf numFmtId="3" fontId="12" fillId="4" borderId="26" xfId="0" applyNumberFormat="1" applyFont="1" applyFill="1" applyBorder="1" applyAlignment="1">
      <alignment horizontal="right" vertical="center" indent="1"/>
    </xf>
    <xf numFmtId="164" fontId="12" fillId="4" borderId="12" xfId="22" applyNumberFormat="1" applyFont="1" applyFill="1" applyBorder="1" applyAlignment="1">
      <alignment horizontal="right" vertical="center" indent="1"/>
    </xf>
    <xf numFmtId="164" fontId="8" fillId="4" borderId="12" xfId="22" applyNumberFormat="1" applyFont="1" applyFill="1" applyBorder="1" applyAlignment="1">
      <alignment horizontal="right" vertical="center" indent="1"/>
    </xf>
    <xf numFmtId="0" fontId="31" fillId="4" borderId="25" xfId="0" applyFont="1" applyFill="1" applyBorder="1" applyAlignment="1">
      <alignment horizontal="left" vertical="center" wrapText="1" indent="1"/>
    </xf>
    <xf numFmtId="164" fontId="32" fillId="0" borderId="0" xfId="1" applyNumberFormat="1" applyFont="1" applyAlignment="1">
      <alignment vertical="center"/>
    </xf>
    <xf numFmtId="0" fontId="27" fillId="0" borderId="56" xfId="31" applyFont="1" applyBorder="1" applyAlignment="1">
      <alignment horizontal="center" vertical="center" wrapText="1" readingOrder="2"/>
    </xf>
    <xf numFmtId="0" fontId="8" fillId="0" borderId="7" xfId="0" applyFont="1" applyFill="1" applyBorder="1" applyAlignment="1">
      <alignment horizontal="center" vertical="center" wrapText="1"/>
    </xf>
    <xf numFmtId="0" fontId="27" fillId="4" borderId="58" xfId="31" applyFont="1" applyFill="1" applyBorder="1" applyAlignment="1">
      <alignment horizontal="center" vertical="center" wrapText="1" readingOrder="2"/>
    </xf>
    <xf numFmtId="0" fontId="8" fillId="4" borderId="11" xfId="0" applyFont="1" applyFill="1" applyBorder="1" applyAlignment="1">
      <alignment horizontal="center" vertical="center" wrapText="1"/>
    </xf>
    <xf numFmtId="0" fontId="27" fillId="0" borderId="58" xfId="31" applyFont="1" applyBorder="1" applyAlignment="1">
      <alignment horizontal="center" vertical="center" wrapText="1" readingOrder="2"/>
    </xf>
    <xf numFmtId="0" fontId="27" fillId="0" borderId="60" xfId="31" applyFont="1" applyBorder="1" applyAlignment="1">
      <alignment horizontal="center" vertical="center" wrapText="1" readingOrder="2"/>
    </xf>
    <xf numFmtId="0" fontId="8" fillId="0" borderId="50" xfId="0" applyFont="1" applyFill="1" applyBorder="1" applyAlignment="1">
      <alignment horizontal="center" vertical="center" wrapText="1"/>
    </xf>
    <xf numFmtId="0" fontId="27" fillId="4" borderId="62" xfId="31" applyFont="1" applyFill="1" applyBorder="1" applyAlignment="1">
      <alignment horizontal="center" vertical="center" wrapText="1" readingOrder="2"/>
    </xf>
    <xf numFmtId="0" fontId="8" fillId="4" borderId="25" xfId="0" applyFont="1" applyFill="1" applyBorder="1" applyAlignment="1">
      <alignment horizontal="center" vertical="center" wrapText="1"/>
    </xf>
    <xf numFmtId="3" fontId="1" fillId="0" borderId="0" xfId="0" applyNumberFormat="1" applyFont="1" applyAlignment="1">
      <alignment vertical="center"/>
    </xf>
    <xf numFmtId="3" fontId="4" fillId="0" borderId="0" xfId="1" applyNumberFormat="1" applyFont="1" applyAlignment="1">
      <alignment vertical="center"/>
    </xf>
    <xf numFmtId="3" fontId="32" fillId="0" borderId="0" xfId="1" applyNumberFormat="1" applyFont="1" applyAlignment="1">
      <alignment vertical="center"/>
    </xf>
    <xf numFmtId="0" fontId="34" fillId="0" borderId="56" xfId="31" applyFont="1" applyBorder="1" applyAlignment="1">
      <alignment horizontal="right" vertical="center" wrapText="1" indent="1" readingOrder="2"/>
    </xf>
    <xf numFmtId="0" fontId="34" fillId="4" borderId="58" xfId="31" applyFont="1" applyFill="1" applyBorder="1" applyAlignment="1">
      <alignment horizontal="right" vertical="center" wrapText="1" indent="1" readingOrder="2"/>
    </xf>
    <xf numFmtId="0" fontId="34" fillId="0" borderId="67" xfId="31" applyFont="1" applyBorder="1" applyAlignment="1">
      <alignment horizontal="right" vertical="center" wrapText="1" indent="1" readingOrder="2"/>
    </xf>
    <xf numFmtId="0" fontId="27" fillId="4" borderId="62" xfId="31" applyFont="1" applyFill="1" applyBorder="1" applyAlignment="1">
      <alignment horizontal="right" vertical="center" wrapText="1" indent="1" readingOrder="2"/>
    </xf>
    <xf numFmtId="0" fontId="12" fillId="4" borderId="25" xfId="0" applyFont="1" applyFill="1" applyBorder="1" applyAlignment="1">
      <alignment horizontal="left" vertical="center" wrapText="1" indent="1"/>
    </xf>
    <xf numFmtId="3" fontId="1" fillId="0" borderId="0" xfId="1" applyNumberFormat="1" applyFont="1" applyAlignment="1">
      <alignment vertical="center"/>
    </xf>
    <xf numFmtId="164" fontId="1" fillId="0" borderId="0" xfId="1" applyNumberFormat="1" applyFont="1" applyAlignment="1">
      <alignment vertical="center"/>
    </xf>
    <xf numFmtId="0" fontId="27" fillId="0" borderId="58" xfId="31" applyFont="1" applyBorder="1" applyAlignment="1">
      <alignment horizontal="right" vertical="center" wrapText="1" indent="1" readingOrder="2"/>
    </xf>
    <xf numFmtId="0" fontId="27" fillId="0" borderId="60" xfId="31" applyFont="1" applyBorder="1" applyAlignment="1">
      <alignment horizontal="right" vertical="center" wrapText="1" indent="1" readingOrder="2"/>
    </xf>
    <xf numFmtId="0" fontId="20" fillId="0" borderId="7" xfId="0" applyFont="1" applyFill="1" applyBorder="1" applyAlignment="1">
      <alignment horizontal="right" vertical="center" wrapText="1" indent="1"/>
    </xf>
    <xf numFmtId="3" fontId="8" fillId="0" borderId="9" xfId="0" applyNumberFormat="1" applyFont="1" applyFill="1" applyBorder="1" applyAlignment="1">
      <alignment horizontal="right" vertical="center" indent="1"/>
    </xf>
    <xf numFmtId="0" fontId="31" fillId="0" borderId="9" xfId="0" applyFont="1" applyFill="1" applyBorder="1" applyAlignment="1">
      <alignment horizontal="left" vertical="center" wrapText="1" indent="1"/>
    </xf>
    <xf numFmtId="3" fontId="8" fillId="4" borderId="21" xfId="0" applyNumberFormat="1" applyFont="1" applyFill="1" applyBorder="1" applyAlignment="1">
      <alignment horizontal="right" vertical="center" indent="1"/>
    </xf>
    <xf numFmtId="0" fontId="31" fillId="4" borderId="21" xfId="0" applyFont="1" applyFill="1" applyBorder="1" applyAlignment="1">
      <alignment horizontal="left" vertical="center" wrapText="1" indent="1"/>
    </xf>
    <xf numFmtId="3" fontId="8" fillId="0" borderId="19" xfId="0" applyNumberFormat="1" applyFont="1" applyFill="1" applyBorder="1" applyAlignment="1">
      <alignment horizontal="right" vertical="center" indent="1"/>
    </xf>
    <xf numFmtId="0" fontId="20" fillId="0" borderId="50" xfId="0" applyFont="1" applyFill="1" applyBorder="1" applyAlignment="1">
      <alignment horizontal="right" vertical="center" wrapText="1" indent="1"/>
    </xf>
    <xf numFmtId="3" fontId="8" fillId="0" borderId="16" xfId="0" applyNumberFormat="1" applyFont="1" applyFill="1" applyBorder="1" applyAlignment="1">
      <alignment horizontal="right" vertical="center" indent="1"/>
    </xf>
    <xf numFmtId="0" fontId="31" fillId="0" borderId="12" xfId="0" applyFont="1" applyFill="1" applyBorder="1" applyAlignment="1">
      <alignment horizontal="left" vertical="center" wrapText="1" indent="1"/>
    </xf>
    <xf numFmtId="0" fontId="20" fillId="4" borderId="25" xfId="0" applyFont="1" applyFill="1" applyBorder="1" applyAlignment="1">
      <alignment horizontal="left" vertical="center" wrapText="1" indent="1"/>
    </xf>
    <xf numFmtId="3" fontId="1" fillId="5" borderId="68" xfId="16" applyNumberFormat="1" applyFont="1" applyFill="1" applyBorder="1" applyAlignment="1">
      <alignment horizontal="right" vertical="center" indent="1"/>
    </xf>
    <xf numFmtId="3" fontId="8" fillId="5" borderId="68" xfId="16" applyNumberFormat="1" applyFont="1" applyFill="1" applyBorder="1" applyAlignment="1">
      <alignment horizontal="right" vertical="center" indent="1"/>
    </xf>
    <xf numFmtId="3" fontId="1" fillId="4" borderId="69" xfId="16" applyNumberFormat="1" applyFont="1" applyFill="1" applyBorder="1" applyAlignment="1">
      <alignment horizontal="right" vertical="center" indent="1"/>
    </xf>
    <xf numFmtId="3" fontId="8" fillId="4" borderId="69" xfId="16" applyNumberFormat="1" applyFont="1" applyFill="1" applyBorder="1" applyAlignment="1">
      <alignment horizontal="right" vertical="center" indent="1"/>
    </xf>
    <xf numFmtId="3" fontId="1" fillId="5" borderId="71" xfId="16" applyNumberFormat="1" applyFont="1" applyFill="1" applyBorder="1" applyAlignment="1">
      <alignment horizontal="right" vertical="center" indent="1"/>
    </xf>
    <xf numFmtId="3" fontId="8" fillId="5" borderId="71" xfId="16" applyNumberFormat="1" applyFont="1" applyFill="1" applyBorder="1" applyAlignment="1">
      <alignment horizontal="right" vertical="center" indent="1"/>
    </xf>
    <xf numFmtId="0" fontId="20" fillId="4" borderId="73" xfId="0" applyFont="1" applyFill="1" applyBorder="1" applyAlignment="1">
      <alignment horizontal="right" vertical="center" wrapText="1" indent="1"/>
    </xf>
    <xf numFmtId="0" fontId="1" fillId="0" borderId="52" xfId="0" applyFont="1" applyFill="1" applyBorder="1" applyAlignment="1">
      <alignment horizontal="left" vertical="center" wrapText="1" indent="1"/>
    </xf>
    <xf numFmtId="0" fontId="1" fillId="4" borderId="70" xfId="0" applyFont="1" applyFill="1" applyBorder="1" applyAlignment="1">
      <alignment horizontal="left" vertical="center" wrapText="1" indent="1"/>
    </xf>
    <xf numFmtId="0" fontId="1" fillId="0" borderId="72" xfId="0" applyFont="1" applyFill="1" applyBorder="1" applyAlignment="1">
      <alignment horizontal="left" vertical="center" wrapText="1" indent="1"/>
    </xf>
    <xf numFmtId="0" fontId="8" fillId="4" borderId="73" xfId="0" applyFont="1" applyFill="1" applyBorder="1" applyAlignment="1">
      <alignment horizontal="left" vertical="center" wrapText="1" indent="1"/>
    </xf>
    <xf numFmtId="0" fontId="31" fillId="0" borderId="50" xfId="0" applyFont="1" applyFill="1" applyBorder="1" applyAlignment="1">
      <alignment horizontal="left" vertical="center" wrapText="1" indent="1"/>
    </xf>
    <xf numFmtId="3" fontId="1" fillId="0" borderId="19" xfId="42" applyNumberFormat="1" applyFont="1" applyFill="1" applyBorder="1" applyAlignment="1">
      <alignment horizontal="right" vertical="center" indent="1"/>
    </xf>
    <xf numFmtId="3" fontId="1" fillId="4" borderId="21" xfId="42" applyNumberFormat="1" applyFont="1" applyFill="1" applyBorder="1" applyAlignment="1">
      <alignment horizontal="right" vertical="center" indent="1"/>
    </xf>
    <xf numFmtId="3" fontId="1" fillId="0" borderId="29" xfId="42" applyNumberFormat="1" applyFont="1" applyFill="1" applyBorder="1" applyAlignment="1">
      <alignment horizontal="right" vertical="center" indent="1"/>
    </xf>
    <xf numFmtId="3" fontId="8" fillId="4" borderId="12" xfId="22" applyNumberFormat="1" applyFont="1" applyFill="1" applyBorder="1" applyAlignment="1">
      <alignment horizontal="left" vertical="center" wrapText="1"/>
    </xf>
    <xf numFmtId="0" fontId="8" fillId="0" borderId="7" xfId="0" applyFont="1" applyFill="1" applyBorder="1" applyAlignment="1">
      <alignment horizontal="right" vertical="center" wrapText="1" indent="1"/>
    </xf>
    <xf numFmtId="0" fontId="8" fillId="0" borderId="50" xfId="0" applyFont="1" applyFill="1" applyBorder="1" applyAlignment="1">
      <alignment horizontal="right" vertical="center" wrapText="1" indent="1"/>
    </xf>
    <xf numFmtId="3" fontId="8" fillId="4" borderId="12" xfId="22" applyNumberFormat="1" applyFont="1" applyFill="1" applyBorder="1" applyAlignment="1">
      <alignment horizontal="left" vertical="center" wrapText="1" indent="1"/>
    </xf>
    <xf numFmtId="3" fontId="1" fillId="0" borderId="20" xfId="0" applyNumberFormat="1" applyFont="1" applyFill="1" applyBorder="1" applyAlignment="1">
      <alignment horizontal="right" vertical="center" indent="1"/>
    </xf>
    <xf numFmtId="3" fontId="1" fillId="4" borderId="14" xfId="0" applyNumberFormat="1" applyFont="1" applyFill="1" applyBorder="1" applyAlignment="1">
      <alignment horizontal="right" vertical="center" indent="1"/>
    </xf>
    <xf numFmtId="3" fontId="1" fillId="0" borderId="53" xfId="0" applyNumberFormat="1" applyFont="1" applyFill="1" applyBorder="1" applyAlignment="1">
      <alignment horizontal="right" vertical="center" indent="1"/>
    </xf>
    <xf numFmtId="0" fontId="1" fillId="0" borderId="9" xfId="0" applyFont="1" applyFill="1" applyBorder="1" applyAlignment="1">
      <alignment horizontal="right" vertical="center" indent="1"/>
    </xf>
    <xf numFmtId="3" fontId="8" fillId="0" borderId="7" xfId="0" applyNumberFormat="1" applyFont="1" applyFill="1" applyBorder="1" applyAlignment="1">
      <alignment horizontal="right" vertical="center" indent="1"/>
    </xf>
    <xf numFmtId="3" fontId="8" fillId="4" borderId="11" xfId="0" applyNumberFormat="1" applyFont="1" applyFill="1" applyBorder="1" applyAlignment="1">
      <alignment horizontal="right" vertical="center" indent="1"/>
    </xf>
    <xf numFmtId="3" fontId="8" fillId="0" borderId="50" xfId="0" applyNumberFormat="1" applyFont="1" applyFill="1" applyBorder="1" applyAlignment="1">
      <alignment horizontal="right" vertical="center" indent="1"/>
    </xf>
    <xf numFmtId="3" fontId="8" fillId="4" borderId="25" xfId="0" applyNumberFormat="1" applyFont="1" applyFill="1" applyBorder="1" applyAlignment="1">
      <alignment horizontal="right" vertical="center" indent="1"/>
    </xf>
    <xf numFmtId="3" fontId="8" fillId="0" borderId="18" xfId="0" applyNumberFormat="1" applyFont="1" applyFill="1" applyBorder="1" applyAlignment="1">
      <alignment horizontal="right" vertical="center" indent="1"/>
    </xf>
    <xf numFmtId="0" fontId="4" fillId="4" borderId="16" xfId="0" applyFont="1" applyFill="1" applyBorder="1" applyAlignment="1">
      <alignment horizontal="center" vertical="top" wrapText="1"/>
    </xf>
    <xf numFmtId="0" fontId="4" fillId="4" borderId="16" xfId="0" applyNumberFormat="1" applyFont="1" applyFill="1" applyBorder="1" applyAlignment="1">
      <alignment horizontal="center" vertical="top" wrapText="1"/>
    </xf>
    <xf numFmtId="3" fontId="1" fillId="0" borderId="9" xfId="22" applyNumberFormat="1" applyFont="1" applyFill="1" applyBorder="1" applyAlignment="1">
      <alignment horizontal="left" vertical="center" wrapText="1" indent="1"/>
    </xf>
    <xf numFmtId="0" fontId="20" fillId="0" borderId="76" xfId="0" applyFont="1" applyFill="1" applyBorder="1" applyAlignment="1">
      <alignment horizontal="right" vertical="center" wrapText="1" indent="1"/>
    </xf>
    <xf numFmtId="3" fontId="1" fillId="0" borderId="77" xfId="22" applyNumberFormat="1" applyFont="1" applyFill="1" applyBorder="1" applyAlignment="1">
      <alignment horizontal="right" vertical="center" indent="1"/>
    </xf>
    <xf numFmtId="3" fontId="8" fillId="0" borderId="76" xfId="0" applyNumberFormat="1" applyFont="1" applyFill="1" applyBorder="1" applyAlignment="1">
      <alignment horizontal="right" vertical="center" indent="1"/>
    </xf>
    <xf numFmtId="3" fontId="1" fillId="0" borderId="77" xfId="22" applyNumberFormat="1" applyFont="1" applyFill="1" applyBorder="1" applyAlignment="1">
      <alignment horizontal="left" vertical="center" wrapText="1" indent="1"/>
    </xf>
    <xf numFmtId="3" fontId="1" fillId="0" borderId="7" xfId="0" applyNumberFormat="1" applyFont="1" applyFill="1" applyBorder="1" applyAlignment="1">
      <alignment horizontal="right" vertical="center" indent="1"/>
    </xf>
    <xf numFmtId="3" fontId="1" fillId="4" borderId="11" xfId="0" applyNumberFormat="1" applyFont="1" applyFill="1" applyBorder="1" applyAlignment="1">
      <alignment horizontal="right" vertical="center" indent="1"/>
    </xf>
    <xf numFmtId="3" fontId="1" fillId="0" borderId="50" xfId="0" applyNumberFormat="1" applyFont="1" applyFill="1" applyBorder="1" applyAlignment="1">
      <alignment horizontal="right" vertical="center" indent="1"/>
    </xf>
    <xf numFmtId="0" fontId="20" fillId="4" borderId="25" xfId="0" applyFont="1" applyFill="1" applyBorder="1" applyAlignment="1">
      <alignment vertical="center" wrapText="1"/>
    </xf>
    <xf numFmtId="3" fontId="8" fillId="4" borderId="25" xfId="0" applyNumberFormat="1" applyFont="1" applyFill="1" applyBorder="1" applyAlignment="1">
      <alignment horizontal="left" vertical="center" wrapText="1" indent="1"/>
    </xf>
    <xf numFmtId="0" fontId="3" fillId="0" borderId="7" xfId="0" applyFont="1" applyFill="1" applyBorder="1" applyAlignment="1">
      <alignment horizontal="right" vertical="center" wrapText="1" indent="1" readingOrder="2"/>
    </xf>
    <xf numFmtId="3" fontId="8" fillId="4" borderId="21" xfId="22" applyNumberFormat="1" applyFont="1" applyFill="1" applyBorder="1" applyAlignment="1">
      <alignment horizontal="left" vertical="center" wrapText="1" indent="1"/>
    </xf>
    <xf numFmtId="3" fontId="1" fillId="0" borderId="68" xfId="16" applyNumberFormat="1" applyFont="1" applyFill="1" applyBorder="1" applyAlignment="1">
      <alignment horizontal="right" vertical="center" indent="1"/>
    </xf>
    <xf numFmtId="3" fontId="1" fillId="0" borderId="71" xfId="16" applyNumberFormat="1" applyFont="1" applyFill="1" applyBorder="1" applyAlignment="1">
      <alignment horizontal="right" vertical="center" indent="1"/>
    </xf>
    <xf numFmtId="0" fontId="8" fillId="0" borderId="18" xfId="0" applyFont="1" applyFill="1" applyBorder="1" applyAlignment="1">
      <alignment horizontal="right" vertical="center" wrapText="1" indent="1"/>
    </xf>
    <xf numFmtId="3" fontId="1" fillId="0" borderId="9" xfId="42" applyNumberFormat="1" applyFont="1" applyFill="1" applyBorder="1" applyAlignment="1">
      <alignment horizontal="right" vertical="center" indent="1"/>
    </xf>
    <xf numFmtId="3" fontId="1" fillId="0" borderId="9" xfId="0" applyNumberFormat="1" applyFont="1" applyFill="1" applyBorder="1" applyAlignment="1">
      <alignment horizontal="right" vertical="center" indent="1"/>
    </xf>
    <xf numFmtId="0" fontId="8" fillId="4" borderId="7" xfId="0" applyFont="1" applyFill="1" applyBorder="1" applyAlignment="1">
      <alignment horizontal="right" vertical="center" wrapText="1" indent="1"/>
    </xf>
    <xf numFmtId="3" fontId="1" fillId="4" borderId="19" xfId="42" applyNumberFormat="1" applyFont="1" applyFill="1" applyBorder="1" applyAlignment="1">
      <alignment horizontal="right" vertical="center" indent="1"/>
    </xf>
    <xf numFmtId="3" fontId="1" fillId="4" borderId="19" xfId="0" applyNumberFormat="1" applyFont="1" applyFill="1" applyBorder="1" applyAlignment="1">
      <alignment horizontal="right" vertical="center" indent="1"/>
    </xf>
    <xf numFmtId="0" fontId="1" fillId="4" borderId="9" xfId="0" applyFont="1" applyFill="1" applyBorder="1" applyAlignment="1">
      <alignment horizontal="right" vertical="center" indent="1"/>
    </xf>
    <xf numFmtId="3" fontId="1" fillId="4" borderId="19" xfId="22" applyNumberFormat="1" applyFont="1" applyFill="1" applyBorder="1" applyAlignment="1">
      <alignment horizontal="right" vertical="center" indent="1"/>
    </xf>
    <xf numFmtId="3" fontId="1" fillId="4" borderId="19" xfId="22" applyNumberFormat="1" applyFont="1" applyFill="1" applyBorder="1" applyAlignment="1">
      <alignment horizontal="left" vertical="center" wrapText="1" indent="1"/>
    </xf>
    <xf numFmtId="0" fontId="8" fillId="0" borderId="11" xfId="0" applyFont="1" applyFill="1" applyBorder="1" applyAlignment="1">
      <alignment horizontal="right" vertical="center" wrapText="1" indent="1"/>
    </xf>
    <xf numFmtId="3" fontId="1" fillId="0" borderId="21" xfId="42" applyNumberFormat="1" applyFont="1" applyFill="1" applyBorder="1" applyAlignment="1">
      <alignment horizontal="right" vertical="center" indent="1"/>
    </xf>
    <xf numFmtId="3" fontId="1" fillId="0" borderId="21" xfId="0" applyNumberFormat="1" applyFont="1" applyFill="1" applyBorder="1" applyAlignment="1">
      <alignment horizontal="right" vertical="center" indent="1"/>
    </xf>
    <xf numFmtId="0" fontId="1" fillId="0" borderId="21" xfId="0" applyFont="1" applyFill="1" applyBorder="1" applyAlignment="1">
      <alignment horizontal="right" vertical="center" indent="1"/>
    </xf>
    <xf numFmtId="3" fontId="1" fillId="0" borderId="21" xfId="22" applyNumberFormat="1" applyFont="1" applyFill="1" applyBorder="1" applyAlignment="1">
      <alignment horizontal="left" vertical="center" wrapText="1" indent="1"/>
    </xf>
    <xf numFmtId="0" fontId="8" fillId="0" borderId="22" xfId="0" applyFont="1" applyFill="1" applyBorder="1" applyAlignment="1">
      <alignment horizontal="right" vertical="center" wrapText="1" indent="1"/>
    </xf>
    <xf numFmtId="3" fontId="1" fillId="0" borderId="13" xfId="42" applyNumberFormat="1" applyFont="1" applyFill="1" applyBorder="1" applyAlignment="1">
      <alignment horizontal="right" vertical="center" indent="1"/>
    </xf>
    <xf numFmtId="3" fontId="1" fillId="0" borderId="13" xfId="0" applyNumberFormat="1" applyFont="1" applyFill="1" applyBorder="1" applyAlignment="1">
      <alignment horizontal="right" vertical="center" indent="1"/>
    </xf>
    <xf numFmtId="0" fontId="1" fillId="0" borderId="13" xfId="0" applyFont="1" applyFill="1" applyBorder="1" applyAlignment="1">
      <alignment horizontal="right" vertical="center" indent="1"/>
    </xf>
    <xf numFmtId="3" fontId="1" fillId="0" borderId="13" xfId="22" applyNumberFormat="1" applyFont="1" applyFill="1" applyBorder="1" applyAlignment="1">
      <alignment horizontal="right" vertical="center" indent="1"/>
    </xf>
    <xf numFmtId="3" fontId="1" fillId="0" borderId="13" xfId="22" applyNumberFormat="1" applyFont="1" applyFill="1" applyBorder="1" applyAlignment="1">
      <alignment horizontal="left" vertical="center" wrapText="1" indent="1"/>
    </xf>
    <xf numFmtId="0" fontId="8" fillId="4" borderId="23" xfId="0" applyFont="1" applyFill="1" applyBorder="1" applyAlignment="1">
      <alignment horizontal="right" vertical="center" wrapText="1" indent="1"/>
    </xf>
    <xf numFmtId="3" fontId="8" fillId="4" borderId="24" xfId="22" applyNumberFormat="1" applyFont="1" applyFill="1" applyBorder="1" applyAlignment="1">
      <alignment horizontal="right" vertical="center" indent="1"/>
    </xf>
    <xf numFmtId="3" fontId="8" fillId="4" borderId="24" xfId="0" applyNumberFormat="1" applyFont="1" applyFill="1" applyBorder="1" applyAlignment="1">
      <alignment horizontal="right" vertical="center" indent="1"/>
    </xf>
    <xf numFmtId="0" fontId="8" fillId="4" borderId="24" xfId="0" applyFont="1" applyFill="1" applyBorder="1" applyAlignment="1">
      <alignment horizontal="right" vertical="center" indent="1"/>
    </xf>
    <xf numFmtId="3" fontId="8" fillId="4" borderId="24" xfId="22" applyNumberFormat="1" applyFont="1" applyFill="1" applyBorder="1" applyAlignment="1">
      <alignment horizontal="left" vertical="center" wrapText="1" indent="1"/>
    </xf>
    <xf numFmtId="0" fontId="20" fillId="0" borderId="11" xfId="0" applyFont="1" applyFill="1" applyBorder="1" applyAlignment="1">
      <alignment horizontal="right" vertical="center" wrapText="1" indent="1"/>
    </xf>
    <xf numFmtId="3" fontId="8" fillId="0" borderId="11" xfId="0" applyNumberFormat="1" applyFont="1" applyFill="1" applyBorder="1" applyAlignment="1">
      <alignment horizontal="right" vertical="center" indent="1"/>
    </xf>
    <xf numFmtId="0" fontId="20" fillId="4" borderId="7" xfId="0" applyFont="1" applyFill="1" applyBorder="1" applyAlignment="1">
      <alignment horizontal="right" vertical="center" wrapText="1" indent="1"/>
    </xf>
    <xf numFmtId="3" fontId="8" fillId="4" borderId="7" xfId="0" applyNumberFormat="1" applyFont="1" applyFill="1" applyBorder="1" applyAlignment="1">
      <alignment horizontal="right" vertical="center" indent="1"/>
    </xf>
    <xf numFmtId="0" fontId="20" fillId="0" borderId="22" xfId="0" applyFont="1" applyFill="1" applyBorder="1" applyAlignment="1">
      <alignment horizontal="right" vertical="center" wrapText="1" indent="1"/>
    </xf>
    <xf numFmtId="3" fontId="8" fillId="0" borderId="22" xfId="0" applyNumberFormat="1" applyFont="1" applyFill="1" applyBorder="1" applyAlignment="1">
      <alignment horizontal="right" vertical="center" indent="1"/>
    </xf>
    <xf numFmtId="3" fontId="1" fillId="0" borderId="19" xfId="0" applyNumberFormat="1" applyFont="1" applyFill="1" applyBorder="1" applyAlignment="1">
      <alignment horizontal="right" vertical="center" indent="1" readingOrder="1"/>
    </xf>
    <xf numFmtId="3" fontId="8" fillId="0" borderId="19" xfId="0" applyNumberFormat="1" applyFont="1" applyFill="1" applyBorder="1" applyAlignment="1">
      <alignment horizontal="right" vertical="center" indent="1" readingOrder="1"/>
    </xf>
    <xf numFmtId="3" fontId="1" fillId="0" borderId="13" xfId="0" applyNumberFormat="1" applyFont="1" applyFill="1" applyBorder="1" applyAlignment="1">
      <alignment horizontal="right" vertical="center" indent="1" readingOrder="1"/>
    </xf>
    <xf numFmtId="3" fontId="8" fillId="0" borderId="13" xfId="0" applyNumberFormat="1" applyFont="1" applyFill="1" applyBorder="1" applyAlignment="1">
      <alignment horizontal="right" vertical="center" indent="1" readingOrder="1"/>
    </xf>
    <xf numFmtId="3" fontId="8" fillId="0" borderId="12" xfId="0" applyNumberFormat="1" applyFont="1" applyFill="1" applyBorder="1" applyAlignment="1">
      <alignment horizontal="right" vertical="center" indent="1" readingOrder="1"/>
    </xf>
    <xf numFmtId="3" fontId="1" fillId="4" borderId="19" xfId="0" applyNumberFormat="1" applyFont="1" applyFill="1" applyBorder="1" applyAlignment="1">
      <alignment horizontal="right" vertical="center" indent="1" readingOrder="1"/>
    </xf>
    <xf numFmtId="3" fontId="8" fillId="4" borderId="19" xfId="0" applyNumberFormat="1" applyFont="1" applyFill="1" applyBorder="1" applyAlignment="1">
      <alignment horizontal="right" vertical="center" indent="1" readingOrder="1"/>
    </xf>
    <xf numFmtId="3" fontId="1" fillId="4" borderId="13" xfId="0" applyNumberFormat="1" applyFont="1" applyFill="1" applyBorder="1" applyAlignment="1">
      <alignment horizontal="right" vertical="center" indent="1" readingOrder="1"/>
    </xf>
    <xf numFmtId="3" fontId="8" fillId="4" borderId="13" xfId="0" applyNumberFormat="1" applyFont="1" applyFill="1" applyBorder="1" applyAlignment="1">
      <alignment horizontal="right" vertical="center" indent="1" readingOrder="1"/>
    </xf>
    <xf numFmtId="3" fontId="8" fillId="4" borderId="8" xfId="0" applyNumberFormat="1" applyFont="1" applyFill="1" applyBorder="1" applyAlignment="1">
      <alignment horizontal="right" vertical="center" indent="1" readingOrder="1"/>
    </xf>
    <xf numFmtId="3" fontId="1" fillId="0" borderId="9" xfId="0" applyNumberFormat="1" applyFont="1" applyFill="1" applyBorder="1" applyAlignment="1">
      <alignment horizontal="right" vertical="center" indent="1" readingOrder="1"/>
    </xf>
    <xf numFmtId="3" fontId="8" fillId="0" borderId="9" xfId="0" applyNumberFormat="1" applyFont="1" applyFill="1" applyBorder="1" applyAlignment="1">
      <alignment horizontal="right" vertical="center" indent="1" readingOrder="1"/>
    </xf>
    <xf numFmtId="164" fontId="8" fillId="0" borderId="0" xfId="1" applyNumberFormat="1" applyFont="1" applyAlignment="1">
      <alignment vertical="center"/>
    </xf>
    <xf numFmtId="3" fontId="8" fillId="0" borderId="9" xfId="22" applyNumberFormat="1" applyFont="1" applyFill="1" applyBorder="1" applyAlignment="1">
      <alignment horizontal="left" vertical="center" wrapText="1" indent="1"/>
    </xf>
    <xf numFmtId="3" fontId="1" fillId="4" borderId="21" xfId="0" applyNumberFormat="1" applyFont="1" applyFill="1" applyBorder="1" applyAlignment="1">
      <alignment horizontal="right" vertical="center" indent="1"/>
    </xf>
    <xf numFmtId="0" fontId="3" fillId="0" borderId="11" xfId="0" applyFont="1" applyFill="1" applyBorder="1" applyAlignment="1">
      <alignment horizontal="right" vertical="center" wrapText="1" indent="1" readingOrder="2"/>
    </xf>
    <xf numFmtId="3" fontId="8" fillId="0" borderId="21" xfId="22" applyNumberFormat="1" applyFont="1" applyFill="1" applyBorder="1" applyAlignment="1">
      <alignment horizontal="right" vertical="center" indent="1"/>
    </xf>
    <xf numFmtId="3" fontId="8" fillId="0" borderId="21" xfId="0" applyNumberFormat="1" applyFont="1" applyFill="1" applyBorder="1" applyAlignment="1">
      <alignment horizontal="right" vertical="center" indent="1"/>
    </xf>
    <xf numFmtId="3" fontId="8" fillId="0" borderId="21" xfId="22" applyNumberFormat="1" applyFont="1" applyFill="1" applyBorder="1" applyAlignment="1">
      <alignment horizontal="left" vertical="center" wrapText="1" indent="1"/>
    </xf>
    <xf numFmtId="0" fontId="8" fillId="4" borderId="29" xfId="0" applyNumberFormat="1" applyFont="1" applyFill="1" applyBorder="1" applyAlignment="1">
      <alignment horizontal="center" vertical="center" wrapText="1"/>
    </xf>
    <xf numFmtId="0" fontId="8" fillId="4" borderId="8" xfId="0" applyNumberFormat="1" applyFont="1" applyFill="1" applyBorder="1" applyAlignment="1">
      <alignment horizontal="center" vertical="center" wrapText="1"/>
    </xf>
    <xf numFmtId="0" fontId="3" fillId="4" borderId="22" xfId="0" applyFont="1" applyFill="1" applyBorder="1" applyAlignment="1">
      <alignment horizontal="right" vertical="center" wrapText="1" indent="1" readingOrder="2"/>
    </xf>
    <xf numFmtId="3" fontId="1" fillId="4" borderId="13" xfId="0" applyNumberFormat="1" applyFont="1" applyFill="1" applyBorder="1" applyAlignment="1">
      <alignment horizontal="right" vertical="center" indent="1"/>
    </xf>
    <xf numFmtId="3" fontId="8" fillId="4" borderId="13" xfId="0" applyNumberFormat="1" applyFont="1" applyFill="1" applyBorder="1" applyAlignment="1">
      <alignment horizontal="right" vertical="center" indent="1"/>
    </xf>
    <xf numFmtId="3" fontId="8" fillId="4" borderId="13" xfId="22" applyNumberFormat="1" applyFont="1" applyFill="1" applyBorder="1" applyAlignment="1">
      <alignment horizontal="left" vertical="center" wrapText="1" indent="1"/>
    </xf>
    <xf numFmtId="0" fontId="1" fillId="0" borderId="0" xfId="1" applyNumberFormat="1" applyFont="1" applyAlignment="1">
      <alignment horizontal="left" vertical="center" wrapText="1"/>
    </xf>
    <xf numFmtId="165" fontId="32" fillId="0" borderId="0" xfId="22" applyNumberFormat="1" applyFont="1" applyAlignment="1">
      <alignment vertical="center"/>
    </xf>
    <xf numFmtId="0" fontId="3" fillId="4" borderId="25" xfId="0" applyFont="1" applyFill="1" applyBorder="1" applyAlignment="1">
      <alignment horizontal="right" vertical="center" wrapText="1" indent="1" readingOrder="2"/>
    </xf>
    <xf numFmtId="0" fontId="3" fillId="0" borderId="22" xfId="0" applyFont="1" applyFill="1" applyBorder="1" applyAlignment="1">
      <alignment horizontal="right" vertical="center" wrapText="1" indent="1" readingOrder="2"/>
    </xf>
    <xf numFmtId="3" fontId="8" fillId="0" borderId="13" xfId="22" applyNumberFormat="1" applyFont="1" applyFill="1" applyBorder="1" applyAlignment="1">
      <alignment horizontal="right" vertical="center" indent="1"/>
    </xf>
    <xf numFmtId="3" fontId="8" fillId="0" borderId="13" xfId="0" applyNumberFormat="1" applyFont="1" applyFill="1" applyBorder="1" applyAlignment="1">
      <alignment horizontal="right" vertical="center" indent="1"/>
    </xf>
    <xf numFmtId="3" fontId="8" fillId="0" borderId="13" xfId="22" applyNumberFormat="1" applyFont="1" applyFill="1" applyBorder="1" applyAlignment="1">
      <alignment horizontal="left" vertical="center" indent="1"/>
    </xf>
    <xf numFmtId="0" fontId="3" fillId="0" borderId="41" xfId="0" applyFont="1" applyFill="1" applyBorder="1" applyAlignment="1">
      <alignment horizontal="center" vertical="center" wrapText="1"/>
    </xf>
    <xf numFmtId="0" fontId="3" fillId="0" borderId="43" xfId="0" applyFont="1" applyFill="1" applyBorder="1" applyAlignment="1">
      <alignment horizontal="center" vertical="center" wrapText="1"/>
    </xf>
    <xf numFmtId="0" fontId="3" fillId="0" borderId="45" xfId="0" applyFont="1" applyFill="1" applyBorder="1" applyAlignment="1">
      <alignment horizontal="center" vertical="center" wrapText="1"/>
    </xf>
    <xf numFmtId="0" fontId="8" fillId="0" borderId="78" xfId="0" applyFont="1" applyFill="1" applyBorder="1" applyAlignment="1">
      <alignment horizontal="center" vertical="center" wrapText="1"/>
    </xf>
    <xf numFmtId="0" fontId="8" fillId="0" borderId="79" xfId="0" applyFont="1" applyFill="1" applyBorder="1" applyAlignment="1">
      <alignment horizontal="center" vertical="center" wrapText="1"/>
    </xf>
    <xf numFmtId="0" fontId="8" fillId="0" borderId="80" xfId="0" applyFont="1" applyFill="1" applyBorder="1" applyAlignment="1">
      <alignment horizontal="center" vertical="center" wrapText="1"/>
    </xf>
    <xf numFmtId="0" fontId="3" fillId="4" borderId="41" xfId="0" applyFont="1" applyFill="1" applyBorder="1" applyAlignment="1">
      <alignment horizontal="center" vertical="center" wrapText="1"/>
    </xf>
    <xf numFmtId="0" fontId="3" fillId="4" borderId="43" xfId="0" applyFont="1" applyFill="1" applyBorder="1" applyAlignment="1">
      <alignment horizontal="center" vertical="center" wrapText="1"/>
    </xf>
    <xf numFmtId="0" fontId="3" fillId="4" borderId="48" xfId="0" applyFont="1" applyFill="1" applyBorder="1" applyAlignment="1">
      <alignment horizontal="center" vertical="center" wrapText="1"/>
    </xf>
    <xf numFmtId="0" fontId="8" fillId="4" borderId="78" xfId="0" applyFont="1" applyFill="1" applyBorder="1" applyAlignment="1">
      <alignment horizontal="center" vertical="center" wrapText="1"/>
    </xf>
    <xf numFmtId="0" fontId="8" fillId="4" borderId="79" xfId="0" applyFont="1" applyFill="1" applyBorder="1" applyAlignment="1">
      <alignment horizontal="center" vertical="center" wrapText="1"/>
    </xf>
    <xf numFmtId="0" fontId="8" fillId="4" borderId="80" xfId="0" applyFont="1" applyFill="1" applyBorder="1" applyAlignment="1">
      <alignment horizontal="center" vertical="center" wrapText="1"/>
    </xf>
    <xf numFmtId="0" fontId="7" fillId="5" borderId="0" xfId="40" applyFont="1" applyFill="1" applyAlignment="1">
      <alignment horizontal="center" vertical="center" wrapText="1"/>
    </xf>
    <xf numFmtId="0" fontId="3" fillId="5" borderId="0" xfId="40" applyFont="1" applyFill="1" applyAlignment="1">
      <alignment horizontal="center" vertical="center" wrapText="1"/>
    </xf>
    <xf numFmtId="0" fontId="26" fillId="5" borderId="0" xfId="40" applyFont="1" applyFill="1" applyAlignment="1">
      <alignment horizontal="center" vertical="center" wrapText="1"/>
    </xf>
    <xf numFmtId="0" fontId="27" fillId="4" borderId="36" xfId="40" applyFont="1" applyFill="1" applyBorder="1" applyAlignment="1">
      <alignment horizontal="center" vertical="center"/>
    </xf>
    <xf numFmtId="0" fontId="27" fillId="4" borderId="38" xfId="40" applyFont="1" applyFill="1" applyBorder="1" applyAlignment="1">
      <alignment horizontal="center" vertical="center"/>
    </xf>
    <xf numFmtId="0" fontId="27" fillId="4" borderId="9" xfId="40" applyFont="1" applyFill="1" applyBorder="1" applyAlignment="1">
      <alignment horizontal="center" vertical="center" wrapText="1"/>
    </xf>
    <xf numFmtId="0" fontId="27" fillId="4" borderId="39" xfId="40" applyFont="1" applyFill="1" applyBorder="1" applyAlignment="1">
      <alignment horizontal="center" vertical="center" wrapText="1"/>
    </xf>
    <xf numFmtId="0" fontId="27" fillId="4" borderId="8" xfId="40" applyFont="1" applyFill="1" applyBorder="1" applyAlignment="1">
      <alignment horizontal="center" vertical="center" wrapText="1"/>
    </xf>
    <xf numFmtId="0" fontId="29" fillId="4" borderId="9" xfId="40" applyFont="1" applyFill="1" applyBorder="1" applyAlignment="1">
      <alignment horizontal="center" vertical="center" wrapText="1"/>
    </xf>
    <xf numFmtId="0" fontId="29" fillId="4" borderId="39" xfId="40" applyFont="1" applyFill="1" applyBorder="1" applyAlignment="1">
      <alignment horizontal="center" vertical="center" wrapText="1"/>
    </xf>
    <xf numFmtId="0" fontId="29" fillId="4" borderId="37" xfId="40" applyFont="1" applyFill="1" applyBorder="1" applyAlignment="1">
      <alignment horizontal="center" vertical="center" wrapText="1"/>
    </xf>
    <xf numFmtId="0" fontId="29" fillId="4" borderId="40" xfId="40" applyFont="1" applyFill="1" applyBorder="1" applyAlignment="1">
      <alignment horizontal="center" vertical="center" wrapText="1"/>
    </xf>
    <xf numFmtId="0" fontId="7" fillId="5" borderId="0" xfId="40" applyFont="1" applyFill="1" applyAlignment="1">
      <alignment horizontal="center" vertical="center" wrapText="1" readingOrder="2"/>
    </xf>
    <xf numFmtId="0" fontId="7" fillId="5" borderId="0" xfId="1" applyNumberFormat="1" applyFont="1" applyFill="1" applyAlignment="1">
      <alignment horizontal="center" vertical="center" wrapText="1"/>
    </xf>
    <xf numFmtId="0" fontId="3" fillId="5" borderId="0" xfId="1" applyNumberFormat="1" applyFont="1" applyFill="1" applyAlignment="1">
      <alignment horizontal="center" vertical="center" wrapText="1"/>
    </xf>
    <xf numFmtId="0" fontId="3" fillId="4" borderId="7" xfId="1" applyNumberFormat="1" applyFont="1" applyFill="1" applyBorder="1" applyAlignment="1">
      <alignment horizontal="center" vertical="center" wrapText="1"/>
    </xf>
    <xf numFmtId="0" fontId="3" fillId="4" borderId="11" xfId="1" applyNumberFormat="1" applyFont="1" applyFill="1" applyBorder="1" applyAlignment="1">
      <alignment horizontal="center" vertical="center" wrapText="1"/>
    </xf>
    <xf numFmtId="0" fontId="3" fillId="4" borderId="15" xfId="1" applyNumberFormat="1" applyFont="1" applyFill="1" applyBorder="1" applyAlignment="1">
      <alignment horizontal="center" vertical="center" wrapText="1"/>
    </xf>
    <xf numFmtId="0" fontId="8" fillId="4" borderId="10" xfId="1" applyNumberFormat="1" applyFont="1" applyFill="1" applyBorder="1" applyAlignment="1">
      <alignment horizontal="center" vertical="center" wrapText="1"/>
    </xf>
    <xf numFmtId="0" fontId="8" fillId="4" borderId="14" xfId="1" applyNumberFormat="1" applyFont="1" applyFill="1" applyBorder="1" applyAlignment="1">
      <alignment horizontal="center" vertical="center" wrapText="1"/>
    </xf>
    <xf numFmtId="0" fontId="8" fillId="4" borderId="17" xfId="1" applyNumberFormat="1" applyFont="1" applyFill="1" applyBorder="1" applyAlignment="1">
      <alignment horizontal="center" vertical="center" wrapText="1"/>
    </xf>
    <xf numFmtId="0" fontId="3" fillId="4" borderId="12" xfId="0" applyNumberFormat="1" applyFont="1" applyFill="1" applyBorder="1" applyAlignment="1">
      <alignment horizontal="center" vertical="center" wrapText="1"/>
    </xf>
    <xf numFmtId="0" fontId="3" fillId="4" borderId="26" xfId="0" applyNumberFormat="1" applyFont="1" applyFill="1" applyBorder="1" applyAlignment="1">
      <alignment horizontal="center" vertical="center" wrapText="1"/>
    </xf>
    <xf numFmtId="0" fontId="3" fillId="4" borderId="54" xfId="0" applyNumberFormat="1" applyFont="1" applyFill="1" applyBorder="1" applyAlignment="1">
      <alignment horizontal="center" vertical="center" wrapText="1"/>
    </xf>
    <xf numFmtId="0" fontId="3" fillId="4" borderId="25" xfId="0" applyNumberFormat="1" applyFont="1" applyFill="1" applyBorder="1" applyAlignment="1">
      <alignment horizontal="center" vertical="center" wrapText="1"/>
    </xf>
    <xf numFmtId="0" fontId="7" fillId="4" borderId="26" xfId="0" applyNumberFormat="1" applyFont="1" applyFill="1" applyBorder="1" applyAlignment="1">
      <alignment horizontal="center" vertical="center" wrapText="1"/>
    </xf>
    <xf numFmtId="0" fontId="7" fillId="4" borderId="54" xfId="0" applyNumberFormat="1" applyFont="1" applyFill="1" applyBorder="1" applyAlignment="1">
      <alignment horizontal="center" vertical="center" wrapText="1"/>
    </xf>
    <xf numFmtId="0" fontId="7" fillId="4" borderId="25" xfId="0" applyNumberFormat="1" applyFont="1" applyFill="1" applyBorder="1" applyAlignment="1">
      <alignment horizontal="center" vertical="center" wrapText="1"/>
    </xf>
    <xf numFmtId="0" fontId="3" fillId="4" borderId="25" xfId="1" applyNumberFormat="1" applyFont="1" applyFill="1" applyBorder="1" applyAlignment="1">
      <alignment horizontal="center" vertical="center" wrapText="1"/>
    </xf>
    <xf numFmtId="0" fontId="7" fillId="4" borderId="12" xfId="0" applyNumberFormat="1" applyFont="1" applyFill="1" applyBorder="1" applyAlignment="1">
      <alignment horizontal="center" vertical="center" wrapText="1"/>
    </xf>
    <xf numFmtId="0" fontId="8" fillId="4" borderId="26" xfId="1" applyNumberFormat="1" applyFont="1" applyFill="1" applyBorder="1" applyAlignment="1">
      <alignment horizontal="center" vertical="center" wrapText="1"/>
    </xf>
    <xf numFmtId="0" fontId="7" fillId="5" borderId="0" xfId="1" applyNumberFormat="1" applyFont="1" applyFill="1" applyAlignment="1">
      <alignment horizontal="center" vertical="center" wrapText="1" readingOrder="2"/>
    </xf>
    <xf numFmtId="0" fontId="3" fillId="4" borderId="32" xfId="1" applyNumberFormat="1" applyFont="1" applyFill="1" applyBorder="1" applyAlignment="1">
      <alignment horizontal="right" vertical="center" wrapText="1" indent="1"/>
    </xf>
    <xf numFmtId="0" fontId="3" fillId="4" borderId="33" xfId="1" applyNumberFormat="1" applyFont="1" applyFill="1" applyBorder="1" applyAlignment="1">
      <alignment horizontal="right" vertical="center" wrapText="1" indent="1"/>
    </xf>
    <xf numFmtId="0" fontId="8" fillId="4" borderId="34" xfId="1" applyNumberFormat="1" applyFont="1" applyFill="1" applyBorder="1" applyAlignment="1">
      <alignment horizontal="left" vertical="center" wrapText="1" indent="1"/>
    </xf>
    <xf numFmtId="0" fontId="8" fillId="4" borderId="35" xfId="1" applyNumberFormat="1" applyFont="1" applyFill="1" applyBorder="1" applyAlignment="1">
      <alignment horizontal="left" vertical="center" wrapText="1" indent="1"/>
    </xf>
    <xf numFmtId="0" fontId="3" fillId="4" borderId="65" xfId="1" applyNumberFormat="1" applyFont="1" applyFill="1" applyBorder="1" applyAlignment="1">
      <alignment horizontal="right" vertical="center" wrapText="1" indent="1"/>
    </xf>
    <xf numFmtId="0" fontId="8" fillId="4" borderId="66" xfId="1" applyNumberFormat="1" applyFont="1" applyFill="1" applyBorder="1" applyAlignment="1">
      <alignment horizontal="left" vertical="center" wrapText="1" indent="1"/>
    </xf>
    <xf numFmtId="0" fontId="3" fillId="4" borderId="27" xfId="1" applyNumberFormat="1" applyFont="1" applyFill="1" applyBorder="1" applyAlignment="1">
      <alignment horizontal="right" vertical="center" wrapText="1" indent="1"/>
    </xf>
    <xf numFmtId="0" fontId="8" fillId="4" borderId="28" xfId="1" applyNumberFormat="1" applyFont="1" applyFill="1" applyBorder="1" applyAlignment="1">
      <alignment horizontal="left" vertical="center" wrapText="1" indent="1"/>
    </xf>
    <xf numFmtId="0" fontId="3" fillId="4" borderId="74" xfId="1" applyNumberFormat="1" applyFont="1" applyFill="1" applyBorder="1" applyAlignment="1">
      <alignment horizontal="right" vertical="center" wrapText="1" indent="1"/>
    </xf>
    <xf numFmtId="0" fontId="8" fillId="4" borderId="75" xfId="1" applyNumberFormat="1" applyFont="1" applyFill="1" applyBorder="1" applyAlignment="1">
      <alignment horizontal="left" vertical="center" wrapText="1" indent="1"/>
    </xf>
    <xf numFmtId="0" fontId="3" fillId="4" borderId="22" xfId="1" applyNumberFormat="1" applyFont="1" applyFill="1" applyBorder="1" applyAlignment="1">
      <alignment horizontal="center" vertical="center" wrapText="1"/>
    </xf>
    <xf numFmtId="0" fontId="8" fillId="4" borderId="81" xfId="1" applyNumberFormat="1" applyFont="1" applyFill="1" applyBorder="1" applyAlignment="1">
      <alignment horizontal="center" vertical="center" wrapText="1"/>
    </xf>
    <xf numFmtId="0" fontId="8" fillId="0" borderId="0" xfId="0" applyFont="1" applyAlignment="1">
      <alignment horizontal="center" vertical="center"/>
    </xf>
    <xf numFmtId="0" fontId="35" fillId="0" borderId="0" xfId="0" applyFont="1" applyAlignment="1">
      <alignment horizontal="center" vertical="center"/>
    </xf>
    <xf numFmtId="0" fontId="33" fillId="0" borderId="0" xfId="20" applyFont="1" applyAlignment="1">
      <alignment horizontal="right" vertical="center" wrapText="1" indent="1" readingOrder="2"/>
    </xf>
    <xf numFmtId="0" fontId="36" fillId="0" borderId="0" xfId="20" applyFont="1" applyAlignment="1">
      <alignment horizontal="left" vertical="center" wrapText="1" indent="1"/>
    </xf>
    <xf numFmtId="0" fontId="36" fillId="0" borderId="0" xfId="20" applyFont="1" applyBorder="1" applyAlignment="1">
      <alignment horizontal="left" vertical="justify" wrapText="1" indent="1"/>
    </xf>
  </cellXfs>
  <cellStyles count="43">
    <cellStyle name="Comma" xfId="22" builtinId="3"/>
    <cellStyle name="Comma 2" xfId="42"/>
    <cellStyle name="H1" xfId="2"/>
    <cellStyle name="H1 2" xfId="23"/>
    <cellStyle name="H1 2 2" xfId="24"/>
    <cellStyle name="H2" xfId="3"/>
    <cellStyle name="H2 2" xfId="25"/>
    <cellStyle name="H2 2 2" xfId="26"/>
    <cellStyle name="had" xfId="4"/>
    <cellStyle name="had 2" xfId="27"/>
    <cellStyle name="had 2 2" xfId="28"/>
    <cellStyle name="had0" xfId="5"/>
    <cellStyle name="Had1" xfId="6"/>
    <cellStyle name="Had2" xfId="7"/>
    <cellStyle name="Had3" xfId="8"/>
    <cellStyle name="Had3 2" xfId="29"/>
    <cellStyle name="Had3 2 2" xfId="30"/>
    <cellStyle name="inxa" xfId="9"/>
    <cellStyle name="inxe" xfId="10"/>
    <cellStyle name="Normal" xfId="0" builtinId="0"/>
    <cellStyle name="Normal 2" xfId="20"/>
    <cellStyle name="Normal 3" xfId="31"/>
    <cellStyle name="Normal 4" xfId="40"/>
    <cellStyle name="Normal_جداول الأفراد" xfId="1"/>
    <cellStyle name="NotA" xfId="11"/>
    <cellStyle name="Note 2" xfId="32"/>
    <cellStyle name="T1" xfId="12"/>
    <cellStyle name="T1 2" xfId="33"/>
    <cellStyle name="T1 2 2" xfId="34"/>
    <cellStyle name="T2" xfId="13"/>
    <cellStyle name="T2 2" xfId="35"/>
    <cellStyle name="T2 2 2" xfId="36"/>
    <cellStyle name="T2 3" xfId="41"/>
    <cellStyle name="Total 2" xfId="37"/>
    <cellStyle name="Total1" xfId="14"/>
    <cellStyle name="TXT1" xfId="15"/>
    <cellStyle name="TXT1 2" xfId="21"/>
    <cellStyle name="TXT1 2 2" xfId="38"/>
    <cellStyle name="TXT1_ATT50328" xfId="39"/>
    <cellStyle name="TXT2" xfId="16"/>
    <cellStyle name="TXT3" xfId="17"/>
    <cellStyle name="TXT4" xfId="18"/>
    <cellStyle name="TXT5" xfId="19"/>
  </cellStyles>
  <dxfs count="0"/>
  <tableStyles count="0" defaultTableStyle="TableStyleMedium2" defaultPivotStyle="PivotStyleLight16"/>
  <colors>
    <mruColors>
      <color rgb="FF993366"/>
      <color rgb="FF8080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9.xml"/><Relationship Id="rId18" Type="http://schemas.openxmlformats.org/officeDocument/2006/relationships/chartsheet" Target="chartsheets/sheet7.xml"/><Relationship Id="rId26" Type="http://schemas.openxmlformats.org/officeDocument/2006/relationships/worksheet" Target="worksheets/sheet18.xml"/><Relationship Id="rId21" Type="http://schemas.openxmlformats.org/officeDocument/2006/relationships/worksheet" Target="worksheets/sheet13.xml"/><Relationship Id="rId34" Type="http://schemas.openxmlformats.org/officeDocument/2006/relationships/calcChain" Target="calcChain.xml"/><Relationship Id="rId7" Type="http://schemas.openxmlformats.org/officeDocument/2006/relationships/worksheet" Target="worksheets/sheet6.xml"/><Relationship Id="rId12" Type="http://schemas.openxmlformats.org/officeDocument/2006/relationships/chartsheet" Target="chartsheets/sheet4.xml"/><Relationship Id="rId17" Type="http://schemas.openxmlformats.org/officeDocument/2006/relationships/worksheet" Target="worksheets/sheet11.xml"/><Relationship Id="rId25" Type="http://schemas.openxmlformats.org/officeDocument/2006/relationships/worksheet" Target="worksheets/sheet17.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hartsheet" Target="chartsheets/sheet6.xml"/><Relationship Id="rId20" Type="http://schemas.openxmlformats.org/officeDocument/2006/relationships/chartsheet" Target="chartsheets/sheet8.xml"/><Relationship Id="rId29"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8.xml"/><Relationship Id="rId24" Type="http://schemas.openxmlformats.org/officeDocument/2006/relationships/worksheet" Target="worksheets/sheet16.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0.xml"/><Relationship Id="rId23" Type="http://schemas.openxmlformats.org/officeDocument/2006/relationships/worksheet" Target="worksheets/sheet15.xml"/><Relationship Id="rId28" Type="http://schemas.openxmlformats.org/officeDocument/2006/relationships/chartsheet" Target="chartsheets/sheet9.xml"/><Relationship Id="rId36" Type="http://schemas.openxmlformats.org/officeDocument/2006/relationships/customXml" Target="../customXml/item2.xml"/><Relationship Id="rId10" Type="http://schemas.openxmlformats.org/officeDocument/2006/relationships/chartsheet" Target="chartsheets/sheet3.xml"/><Relationship Id="rId19" Type="http://schemas.openxmlformats.org/officeDocument/2006/relationships/worksheet" Target="worksheets/sheet1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chartsheet" Target="chartsheets/sheet5.xml"/><Relationship Id="rId22" Type="http://schemas.openxmlformats.org/officeDocument/2006/relationships/worksheet" Target="worksheets/sheet14.xml"/><Relationship Id="rId27" Type="http://schemas.openxmlformats.org/officeDocument/2006/relationships/worksheet" Target="worksheets/sheet19.xml"/><Relationship Id="rId30" Type="http://schemas.openxmlformats.org/officeDocument/2006/relationships/chartsheet" Target="chartsheets/sheet10.xml"/><Relationship Id="rId35" Type="http://schemas.openxmlformats.org/officeDocument/2006/relationships/customXml" Target="../customXml/item1.xml"/><Relationship Id="rId8" Type="http://schemas.openxmlformats.org/officeDocument/2006/relationships/chartsheet" Target="chartsheets/sheet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السكان</a:t>
            </a:r>
            <a:r>
              <a:rPr lang="ar-QA" sz="1400" baseline="0"/>
              <a:t> النشيطون اقتصادياً (15 سنة فأكثر) حسب النوع والمهنة </a:t>
            </a:r>
          </a:p>
          <a:p>
            <a:pPr>
              <a:defRPr sz="1400"/>
            </a:pPr>
            <a:r>
              <a:rPr lang="en-US" sz="1200" b="1">
                <a:effectLst/>
                <a:latin typeface="Arial" panose="020B0604020202020204" pitchFamily="34" charset="0"/>
                <a:cs typeface="Arial" panose="020B0604020202020204" pitchFamily="34" charset="0"/>
              </a:rPr>
              <a:t>ECONOMICALLY ACTIVE POPULATION (15 YEARS AND ABOVE) BY GENDER AND OCCUPATION </a:t>
            </a:r>
          </a:p>
          <a:p>
            <a:pPr>
              <a:defRPr sz="1400"/>
            </a:pPr>
            <a:r>
              <a:rPr lang="en-US" sz="1200" b="1">
                <a:effectLst/>
                <a:latin typeface="Arial" panose="020B0604020202020204" pitchFamily="34" charset="0"/>
                <a:cs typeface="Arial" panose="020B0604020202020204" pitchFamily="34" charset="0"/>
              </a:rPr>
              <a:t>2017</a:t>
            </a:r>
            <a:endParaRPr lang="en-US" sz="1200">
              <a:effectLst/>
              <a:latin typeface="Arial" panose="020B0604020202020204" pitchFamily="34" charset="0"/>
              <a:cs typeface="Arial" panose="020B0604020202020204" pitchFamily="34" charset="0"/>
            </a:endParaRPr>
          </a:p>
        </c:rich>
      </c:tx>
      <c:layout>
        <c:manualLayout>
          <c:xMode val="edge"/>
          <c:yMode val="edge"/>
          <c:x val="0.13699159781618672"/>
          <c:y val="2.092052756728293E-2"/>
        </c:manualLayout>
      </c:layout>
      <c:overlay val="0"/>
    </c:title>
    <c:autoTitleDeleted val="0"/>
    <c:plotArea>
      <c:layout>
        <c:manualLayout>
          <c:layoutTarget val="inner"/>
          <c:xMode val="edge"/>
          <c:yMode val="edge"/>
          <c:x val="0.41033453810077031"/>
          <c:y val="0.16388676572332225"/>
          <c:w val="0.55805881846736372"/>
          <c:h val="0.70971238427832506"/>
        </c:manualLayout>
      </c:layout>
      <c:barChart>
        <c:barDir val="bar"/>
        <c:grouping val="clustered"/>
        <c:varyColors val="0"/>
        <c:ser>
          <c:idx val="0"/>
          <c:order val="0"/>
          <c:tx>
            <c:strRef>
              <c:f>'17'!$B$22</c:f>
              <c:strCache>
                <c:ptCount val="1"/>
                <c:pt idx="0">
                  <c:v>ذكور Males</c:v>
                </c:pt>
              </c:strCache>
            </c:strRef>
          </c:tx>
          <c:invertIfNegative val="0"/>
          <c:cat>
            <c:strRef>
              <c:f>'17'!$A$23:$A$31</c:f>
              <c:strCache>
                <c:ptCount val="9"/>
                <c:pt idx="0">
                  <c:v>العمال المهرة في الزراعة وصيد الأسماك   Agricultural And Fishery Workers</c:v>
                </c:pt>
                <c:pt idx="1">
                  <c:v>المديرون Managers</c:v>
                </c:pt>
                <c:pt idx="2">
                  <c:v>الكتبة Clerks</c:v>
                </c:pt>
                <c:pt idx="3">
                  <c:v>الفنيون Technicians </c:v>
                </c:pt>
                <c:pt idx="4">
                  <c:v>العاملون في الخدمات والباعة Service Workers And Shop</c:v>
                </c:pt>
                <c:pt idx="5">
                  <c:v>الاختصاصيون Professionals</c:v>
                </c:pt>
                <c:pt idx="6">
                  <c:v>مشغلو الآلات والمعدات Plant And Machine</c:v>
                </c:pt>
                <c:pt idx="7">
                  <c:v>المهن العادية  Elementary Occupations</c:v>
                </c:pt>
                <c:pt idx="8">
                  <c:v>العاملون في الحرف Craft  Workers</c:v>
                </c:pt>
              </c:strCache>
            </c:strRef>
          </c:cat>
          <c:val>
            <c:numRef>
              <c:f>'17'!$B$23:$B$31</c:f>
              <c:numCache>
                <c:formatCode>_(* #,##0_);_(* \(#,##0\);_(* "-"_);_(@_)</c:formatCode>
                <c:ptCount val="9"/>
                <c:pt idx="0" formatCode="#,##0_ ;\-#,##0\ ">
                  <c:v>25235</c:v>
                </c:pt>
                <c:pt idx="1">
                  <c:v>39182</c:v>
                </c:pt>
                <c:pt idx="2">
                  <c:v>76569</c:v>
                </c:pt>
                <c:pt idx="3" formatCode="#,##0_ ;\-#,##0\ ">
                  <c:v>124227</c:v>
                </c:pt>
                <c:pt idx="4" formatCode="#,##0_ ;\-#,##0\ ">
                  <c:v>146988</c:v>
                </c:pt>
                <c:pt idx="5" formatCode="#,##0_ ;\-#,##0\ ">
                  <c:v>130180</c:v>
                </c:pt>
                <c:pt idx="6" formatCode="#,##0_ ;\-#,##0\ ">
                  <c:v>291143</c:v>
                </c:pt>
                <c:pt idx="7" formatCode="#,##0_ ;\-#,##0\ ">
                  <c:v>276367</c:v>
                </c:pt>
                <c:pt idx="8" formatCode="#,##0_ ;\-#,##0\ ">
                  <c:v>668566</c:v>
                </c:pt>
              </c:numCache>
            </c:numRef>
          </c:val>
        </c:ser>
        <c:ser>
          <c:idx val="1"/>
          <c:order val="1"/>
          <c:tx>
            <c:strRef>
              <c:f>'17'!$C$22</c:f>
              <c:strCache>
                <c:ptCount val="1"/>
                <c:pt idx="0">
                  <c:v>إناث Females</c:v>
                </c:pt>
              </c:strCache>
            </c:strRef>
          </c:tx>
          <c:invertIfNegative val="0"/>
          <c:cat>
            <c:strRef>
              <c:f>'17'!$A$23:$A$31</c:f>
              <c:strCache>
                <c:ptCount val="9"/>
                <c:pt idx="0">
                  <c:v>العمال المهرة في الزراعة وصيد الأسماك   Agricultural And Fishery Workers</c:v>
                </c:pt>
                <c:pt idx="1">
                  <c:v>المديرون Managers</c:v>
                </c:pt>
                <c:pt idx="2">
                  <c:v>الكتبة Clerks</c:v>
                </c:pt>
                <c:pt idx="3">
                  <c:v>الفنيون Technicians </c:v>
                </c:pt>
                <c:pt idx="4">
                  <c:v>العاملون في الخدمات والباعة Service Workers And Shop</c:v>
                </c:pt>
                <c:pt idx="5">
                  <c:v>الاختصاصيون Professionals</c:v>
                </c:pt>
                <c:pt idx="6">
                  <c:v>مشغلو الآلات والمعدات Plant And Machine</c:v>
                </c:pt>
                <c:pt idx="7">
                  <c:v>المهن العادية  Elementary Occupations</c:v>
                </c:pt>
                <c:pt idx="8">
                  <c:v>العاملون في الحرف Craft  Workers</c:v>
                </c:pt>
              </c:strCache>
            </c:strRef>
          </c:cat>
          <c:val>
            <c:numRef>
              <c:f>'17'!$C$23:$C$31</c:f>
              <c:numCache>
                <c:formatCode>#,##0_ ;\-#,##0\ </c:formatCode>
                <c:ptCount val="9"/>
                <c:pt idx="0">
                  <c:v>0</c:v>
                </c:pt>
                <c:pt idx="1">
                  <c:v>7035</c:v>
                </c:pt>
                <c:pt idx="2">
                  <c:v>33969</c:v>
                </c:pt>
                <c:pt idx="3">
                  <c:v>15644</c:v>
                </c:pt>
                <c:pt idx="4">
                  <c:v>49166</c:v>
                </c:pt>
                <c:pt idx="5">
                  <c:v>58361</c:v>
                </c:pt>
                <c:pt idx="6">
                  <c:v>873</c:v>
                </c:pt>
                <c:pt idx="7">
                  <c:v>110550</c:v>
                </c:pt>
                <c:pt idx="8">
                  <c:v>447</c:v>
                </c:pt>
              </c:numCache>
            </c:numRef>
          </c:val>
        </c:ser>
        <c:dLbls>
          <c:showLegendKey val="0"/>
          <c:showVal val="0"/>
          <c:showCatName val="0"/>
          <c:showSerName val="0"/>
          <c:showPercent val="0"/>
          <c:showBubbleSize val="0"/>
        </c:dLbls>
        <c:gapWidth val="150"/>
        <c:axId val="157084288"/>
        <c:axId val="157426048"/>
      </c:barChart>
      <c:catAx>
        <c:axId val="157084288"/>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sz="1000" b="0">
                <a:latin typeface="Arial" pitchFamily="34" charset="0"/>
                <a:cs typeface="Arial" pitchFamily="34" charset="0"/>
              </a:defRPr>
            </a:pPr>
            <a:endParaRPr lang="en-US"/>
          </a:p>
        </c:txPr>
        <c:crossAx val="157426048"/>
        <c:crosses val="autoZero"/>
        <c:auto val="1"/>
        <c:lblAlgn val="ctr"/>
        <c:lblOffset val="100"/>
        <c:noMultiLvlLbl val="0"/>
      </c:catAx>
      <c:valAx>
        <c:axId val="157426048"/>
        <c:scaling>
          <c:orientation val="minMax"/>
        </c:scaling>
        <c:delete val="0"/>
        <c:axPos val="b"/>
        <c:majorGridlines>
          <c:spPr>
            <a:ln w="19050">
              <a:solidFill>
                <a:schemeClr val="bg1">
                  <a:lumMod val="85000"/>
                </a:schemeClr>
              </a:solidFill>
            </a:ln>
          </c:spPr>
        </c:majorGridlines>
        <c:numFmt formatCode="#,##0_ ;\-#,##0\ " sourceLinked="1"/>
        <c:majorTickMark val="none"/>
        <c:minorTickMark val="none"/>
        <c:tickLblPos val="nextTo"/>
        <c:txPr>
          <a:bodyPr/>
          <a:lstStyle/>
          <a:p>
            <a:pPr>
              <a:defRPr sz="1000">
                <a:latin typeface="Arial" pitchFamily="34" charset="0"/>
                <a:cs typeface="Arial" pitchFamily="34" charset="0"/>
              </a:defRPr>
            </a:pPr>
            <a:endParaRPr lang="en-US"/>
          </a:p>
        </c:txPr>
        <c:crossAx val="157084288"/>
        <c:crosses val="autoZero"/>
        <c:crossBetween val="between"/>
        <c:dispUnits>
          <c:builtInUnit val="thousands"/>
          <c:dispUnitsLbl>
            <c:layout>
              <c:manualLayout>
                <c:xMode val="edge"/>
                <c:yMode val="edge"/>
                <c:x val="0.56443160793425406"/>
                <c:y val="0.9442407669752575"/>
              </c:manualLayout>
            </c:layout>
            <c:tx>
              <c:rich>
                <a:bodyPr/>
                <a:lstStyle/>
                <a:p>
                  <a:pPr>
                    <a:defRPr/>
                  </a:pPr>
                  <a:r>
                    <a:rPr lang="en-US">
                      <a:latin typeface="Arial" pitchFamily="34" charset="0"/>
                      <a:cs typeface="Arial" pitchFamily="34" charset="0"/>
                    </a:rPr>
                    <a:t>Thousands</a:t>
                  </a:r>
                  <a:r>
                    <a:rPr lang="ar-QA"/>
                    <a:t>بالألف </a:t>
                  </a:r>
                  <a:endParaRPr lang="en-US"/>
                </a:p>
              </c:rich>
            </c:tx>
          </c:dispUnitsLbl>
        </c:dispUnits>
      </c:valAx>
    </c:plotArea>
    <c:legend>
      <c:legendPos val="r"/>
      <c:layout>
        <c:manualLayout>
          <c:xMode val="edge"/>
          <c:yMode val="edge"/>
          <c:x val="0.69163525665849568"/>
          <c:y val="0.12111834085592857"/>
          <c:w val="0.26778333548470384"/>
          <c:h val="4.7801041083253712E-2"/>
        </c:manualLayout>
      </c:layout>
      <c:overlay val="0"/>
      <c:txPr>
        <a:bodyPr/>
        <a:lstStyle/>
        <a:p>
          <a:pPr>
            <a:defRPr sz="1000"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ar-QA" sz="1400"/>
              <a:t>المتعطلون (15سنة فأكثر)</a:t>
            </a:r>
            <a:r>
              <a:rPr lang="ar-QA" sz="1400" baseline="0"/>
              <a:t> حسب النوع والفئات العمرية</a:t>
            </a:r>
            <a:r>
              <a:rPr lang="en-US" sz="1400" baseline="0"/>
              <a:t> </a:t>
            </a:r>
            <a:endParaRPr lang="ar-QA" sz="1100" baseline="0"/>
          </a:p>
          <a:p>
            <a:pPr>
              <a:defRPr sz="1200"/>
            </a:pPr>
            <a:r>
              <a:rPr lang="en-US" sz="1250" b="1">
                <a:effectLst/>
                <a:latin typeface="Arial" panose="020B0604020202020204" pitchFamily="34" charset="0"/>
                <a:cs typeface="Arial" panose="020B0604020202020204" pitchFamily="34" charset="0"/>
              </a:rPr>
              <a:t>UNEMPLOYED (15 YEARS AND ABOVE) BY GENDER &amp; AGE GROUPS</a:t>
            </a:r>
          </a:p>
          <a:p>
            <a:pPr>
              <a:defRPr sz="1200"/>
            </a:pPr>
            <a:r>
              <a:rPr lang="en-US" sz="1250" b="1">
                <a:effectLst/>
                <a:latin typeface="Arial" panose="020B0604020202020204" pitchFamily="34" charset="0"/>
                <a:cs typeface="Arial" panose="020B0604020202020204" pitchFamily="34" charset="0"/>
              </a:rPr>
              <a:t>2017</a:t>
            </a:r>
            <a:endParaRPr lang="en-US" sz="1250">
              <a:effectLst/>
              <a:latin typeface="Arial" panose="020B0604020202020204" pitchFamily="34" charset="0"/>
              <a:cs typeface="Arial" panose="020B0604020202020204" pitchFamily="34" charset="0"/>
            </a:endParaRPr>
          </a:p>
        </c:rich>
      </c:tx>
      <c:layout>
        <c:manualLayout>
          <c:xMode val="edge"/>
          <c:yMode val="edge"/>
          <c:x val="0.24630739321281572"/>
          <c:y val="1.4583333333333334E-2"/>
        </c:manualLayout>
      </c:layout>
      <c:overlay val="0"/>
    </c:title>
    <c:autoTitleDeleted val="0"/>
    <c:plotArea>
      <c:layout>
        <c:manualLayout>
          <c:layoutTarget val="inner"/>
          <c:xMode val="edge"/>
          <c:yMode val="edge"/>
          <c:x val="8.0390577032864063E-2"/>
          <c:y val="0.18352588233360181"/>
          <c:w val="0.89455475726272926"/>
          <c:h val="0.71742261601433444"/>
        </c:manualLayout>
      </c:layout>
      <c:lineChart>
        <c:grouping val="standard"/>
        <c:varyColors val="0"/>
        <c:ser>
          <c:idx val="0"/>
          <c:order val="0"/>
          <c:tx>
            <c:strRef>
              <c:f>'32'!$B$20</c:f>
              <c:strCache>
                <c:ptCount val="1"/>
                <c:pt idx="0">
                  <c:v>ذكور Males</c:v>
                </c:pt>
              </c:strCache>
            </c:strRef>
          </c:tx>
          <c:cat>
            <c:strRef>
              <c:f>'32'!$A$22:$A$26</c:f>
              <c:strCache>
                <c:ptCount val="5"/>
                <c:pt idx="0">
                  <c:v>20 - 24</c:v>
                </c:pt>
                <c:pt idx="1">
                  <c:v>25 - 29</c:v>
                </c:pt>
                <c:pt idx="2">
                  <c:v>30 - 34</c:v>
                </c:pt>
                <c:pt idx="3">
                  <c:v>35 - 39</c:v>
                </c:pt>
                <c:pt idx="4">
                  <c:v>40 - 44</c:v>
                </c:pt>
              </c:strCache>
            </c:strRef>
          </c:cat>
          <c:val>
            <c:numRef>
              <c:f>'32'!$B$22:$B$26</c:f>
              <c:numCache>
                <c:formatCode>#,##0_ ;\-#,##0\ </c:formatCode>
                <c:ptCount val="5"/>
                <c:pt idx="0">
                  <c:v>414</c:v>
                </c:pt>
                <c:pt idx="1">
                  <c:v>271</c:v>
                </c:pt>
                <c:pt idx="2">
                  <c:v>127</c:v>
                </c:pt>
                <c:pt idx="3">
                  <c:v>98</c:v>
                </c:pt>
                <c:pt idx="4">
                  <c:v>127</c:v>
                </c:pt>
              </c:numCache>
            </c:numRef>
          </c:val>
          <c:smooth val="0"/>
        </c:ser>
        <c:ser>
          <c:idx val="1"/>
          <c:order val="1"/>
          <c:tx>
            <c:strRef>
              <c:f>'32'!$C$20</c:f>
              <c:strCache>
                <c:ptCount val="1"/>
                <c:pt idx="0">
                  <c:v>إناث Females</c:v>
                </c:pt>
              </c:strCache>
            </c:strRef>
          </c:tx>
          <c:cat>
            <c:strRef>
              <c:f>'32'!$A$22:$A$26</c:f>
              <c:strCache>
                <c:ptCount val="5"/>
                <c:pt idx="0">
                  <c:v>20 - 24</c:v>
                </c:pt>
                <c:pt idx="1">
                  <c:v>25 - 29</c:v>
                </c:pt>
                <c:pt idx="2">
                  <c:v>30 - 34</c:v>
                </c:pt>
                <c:pt idx="3">
                  <c:v>35 - 39</c:v>
                </c:pt>
                <c:pt idx="4">
                  <c:v>40 - 44</c:v>
                </c:pt>
              </c:strCache>
            </c:strRef>
          </c:cat>
          <c:val>
            <c:numRef>
              <c:f>'32'!$C$22:$C$26</c:f>
              <c:numCache>
                <c:formatCode>#,##0_ ;\-#,##0\ </c:formatCode>
                <c:ptCount val="5"/>
                <c:pt idx="0">
                  <c:v>784</c:v>
                </c:pt>
                <c:pt idx="1">
                  <c:v>370</c:v>
                </c:pt>
                <c:pt idx="2">
                  <c:v>342</c:v>
                </c:pt>
                <c:pt idx="3">
                  <c:v>156</c:v>
                </c:pt>
                <c:pt idx="4">
                  <c:v>47</c:v>
                </c:pt>
              </c:numCache>
            </c:numRef>
          </c:val>
          <c:smooth val="0"/>
        </c:ser>
        <c:dLbls>
          <c:showLegendKey val="0"/>
          <c:showVal val="0"/>
          <c:showCatName val="0"/>
          <c:showSerName val="0"/>
          <c:showPercent val="0"/>
          <c:showBubbleSize val="0"/>
        </c:dLbls>
        <c:marker val="1"/>
        <c:smooth val="0"/>
        <c:axId val="165830016"/>
        <c:axId val="165832192"/>
      </c:lineChart>
      <c:catAx>
        <c:axId val="165830016"/>
        <c:scaling>
          <c:orientation val="minMax"/>
        </c:scaling>
        <c:delete val="0"/>
        <c:axPos val="b"/>
        <c:majorGridlines>
          <c:spPr>
            <a:ln w="19050">
              <a:solidFill>
                <a:schemeClr val="bg1">
                  <a:lumMod val="85000"/>
                </a:schemeClr>
              </a:solidFill>
            </a:ln>
          </c:spPr>
        </c:majorGridlines>
        <c:title>
          <c:tx>
            <c:rich>
              <a:bodyPr/>
              <a:lstStyle/>
              <a:p>
                <a:pPr>
                  <a:defRPr>
                    <a:cs typeface="+mn-cs"/>
                  </a:defRPr>
                </a:pPr>
                <a:r>
                  <a:rPr lang="en-US">
                    <a:latin typeface="Arial" pitchFamily="34" charset="0"/>
                    <a:cs typeface="Arial" pitchFamily="34" charset="0"/>
                  </a:rPr>
                  <a:t>Age groups </a:t>
                </a:r>
                <a:r>
                  <a:rPr lang="ar-QA">
                    <a:cs typeface="+mn-cs"/>
                  </a:rPr>
                  <a:t>الفئات العمرية  </a:t>
                </a:r>
              </a:p>
            </c:rich>
          </c:tx>
          <c:layout>
            <c:manualLayout>
              <c:xMode val="edge"/>
              <c:yMode val="edge"/>
              <c:x val="0.43792287656159917"/>
              <c:y val="0.95451459973753283"/>
            </c:manualLayout>
          </c:layout>
          <c:overlay val="0"/>
        </c:title>
        <c:majorTickMark val="out"/>
        <c:minorTickMark val="none"/>
        <c:tickLblPos val="nextTo"/>
        <c:txPr>
          <a:bodyPr/>
          <a:lstStyle/>
          <a:p>
            <a:pPr>
              <a:defRPr sz="1000" b="0">
                <a:latin typeface="Arial" pitchFamily="34" charset="0"/>
                <a:cs typeface="Arial" pitchFamily="34" charset="0"/>
              </a:defRPr>
            </a:pPr>
            <a:endParaRPr lang="en-US"/>
          </a:p>
        </c:txPr>
        <c:crossAx val="165832192"/>
        <c:crosses val="autoZero"/>
        <c:auto val="1"/>
        <c:lblAlgn val="ctr"/>
        <c:lblOffset val="100"/>
        <c:noMultiLvlLbl val="0"/>
      </c:catAx>
      <c:valAx>
        <c:axId val="165832192"/>
        <c:scaling>
          <c:orientation val="minMax"/>
        </c:scaling>
        <c:delete val="0"/>
        <c:axPos val="l"/>
        <c:majorGridlines>
          <c:spPr>
            <a:ln w="19050">
              <a:solidFill>
                <a:schemeClr val="bg1">
                  <a:lumMod val="85000"/>
                </a:schemeClr>
              </a:solidFill>
            </a:ln>
          </c:spPr>
        </c:majorGridlines>
        <c:title>
          <c:tx>
            <c:rich>
              <a:bodyPr rot="0" vert="horz"/>
              <a:lstStyle/>
              <a:p>
                <a:pPr>
                  <a:defRPr>
                    <a:cs typeface="+mn-cs"/>
                  </a:defRPr>
                </a:pPr>
                <a:r>
                  <a:rPr lang="ar-QA">
                    <a:cs typeface="+mn-cs"/>
                  </a:rPr>
                  <a:t>العدد</a:t>
                </a:r>
              </a:p>
              <a:p>
                <a:pPr>
                  <a:defRPr>
                    <a:cs typeface="+mn-cs"/>
                  </a:defRPr>
                </a:pPr>
                <a:r>
                  <a:rPr lang="en-US">
                    <a:cs typeface="+mn-cs"/>
                  </a:rPr>
                  <a:t>No.</a:t>
                </a:r>
              </a:p>
            </c:rich>
          </c:tx>
          <c:layout>
            <c:manualLayout>
              <c:xMode val="edge"/>
              <c:yMode val="edge"/>
              <c:x val="5.0777168585800911E-3"/>
              <c:y val="0.13372067792152287"/>
            </c:manualLayout>
          </c:layout>
          <c:overlay val="0"/>
        </c:title>
        <c:numFmt formatCode="#,##0" sourceLinked="0"/>
        <c:majorTickMark val="none"/>
        <c:minorTickMark val="none"/>
        <c:tickLblPos val="nextTo"/>
        <c:txPr>
          <a:bodyPr/>
          <a:lstStyle/>
          <a:p>
            <a:pPr>
              <a:defRPr>
                <a:latin typeface="Arial" pitchFamily="34" charset="0"/>
                <a:cs typeface="Arial" pitchFamily="34" charset="0"/>
              </a:defRPr>
            </a:pPr>
            <a:endParaRPr lang="en-US"/>
          </a:p>
        </c:txPr>
        <c:crossAx val="165830016"/>
        <c:crosses val="autoZero"/>
        <c:crossBetween val="between"/>
      </c:valAx>
    </c:plotArea>
    <c:legend>
      <c:legendPos val="r"/>
      <c:layout>
        <c:manualLayout>
          <c:xMode val="edge"/>
          <c:yMode val="edge"/>
          <c:x val="0.28379168771305779"/>
          <c:y val="0.13118011811023622"/>
          <c:w val="0.42673038965551868"/>
          <c:h val="4.6529199475065619E-2"/>
        </c:manualLayout>
      </c:layout>
      <c:overlay val="0"/>
      <c:txPr>
        <a:bodyPr/>
        <a:lstStyle/>
        <a:p>
          <a:pPr>
            <a:defRPr sz="11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a:pPr>
            <a:r>
              <a:rPr lang="ar-QA" sz="1400" b="1"/>
              <a:t>السكان</a:t>
            </a:r>
            <a:r>
              <a:rPr lang="ar-QA" sz="1400" b="1" baseline="0"/>
              <a:t> النشيطون اقتصادياً (15 سنة فأكثر) حسب النوع والفئات العمرية </a:t>
            </a:r>
          </a:p>
          <a:p>
            <a:pPr>
              <a:defRPr sz="1600" b="1"/>
            </a:pPr>
            <a:r>
              <a:rPr lang="en-US" sz="1200" b="1">
                <a:effectLst/>
                <a:latin typeface="Arial" panose="020B0604020202020204" pitchFamily="34" charset="0"/>
                <a:cs typeface="Arial" panose="020B0604020202020204" pitchFamily="34" charset="0"/>
              </a:rPr>
              <a:t>ECONOMICALLY ACTIVE POPULATION (15 YEARS AND ABOVE) BY GENDER AND AGE GROUPS</a:t>
            </a:r>
          </a:p>
          <a:p>
            <a:pPr>
              <a:defRPr sz="1600" b="1"/>
            </a:pPr>
            <a:r>
              <a:rPr lang="en-US" sz="1200" b="1">
                <a:effectLst/>
                <a:latin typeface="Arial" panose="020B0604020202020204" pitchFamily="34" charset="0"/>
                <a:cs typeface="Arial" panose="020B0604020202020204" pitchFamily="34" charset="0"/>
              </a:rPr>
              <a:t>2017</a:t>
            </a:r>
            <a:endParaRPr lang="en-US" sz="12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9.2583559053192085E-2"/>
          <c:y val="0.20080630313167599"/>
          <c:w val="0.87689729298737351"/>
          <c:h val="0.69386612102857681"/>
        </c:manualLayout>
      </c:layout>
      <c:lineChart>
        <c:grouping val="standard"/>
        <c:varyColors val="0"/>
        <c:ser>
          <c:idx val="0"/>
          <c:order val="0"/>
          <c:tx>
            <c:strRef>
              <c:f>'18'!$B$23</c:f>
              <c:strCache>
                <c:ptCount val="1"/>
                <c:pt idx="0">
                  <c:v>ذكور Males</c:v>
                </c:pt>
              </c:strCache>
            </c:strRef>
          </c:tx>
          <c:marker>
            <c:symbol val="none"/>
          </c:marker>
          <c:cat>
            <c:strRef>
              <c:f>'18'!$A$24:$A$34</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'18'!$B$24:$B$34</c:f>
              <c:numCache>
                <c:formatCode>#,##0_ ;\-#,##0\ </c:formatCode>
                <c:ptCount val="11"/>
                <c:pt idx="0">
                  <c:v>6908</c:v>
                </c:pt>
                <c:pt idx="1">
                  <c:v>187900</c:v>
                </c:pt>
                <c:pt idx="2">
                  <c:v>325047</c:v>
                </c:pt>
                <c:pt idx="3">
                  <c:v>381182</c:v>
                </c:pt>
                <c:pt idx="4">
                  <c:v>304283</c:v>
                </c:pt>
                <c:pt idx="5">
                  <c:v>225327</c:v>
                </c:pt>
                <c:pt idx="6">
                  <c:v>159806</c:v>
                </c:pt>
                <c:pt idx="7">
                  <c:v>101389</c:v>
                </c:pt>
                <c:pt idx="8">
                  <c:v>55929</c:v>
                </c:pt>
                <c:pt idx="9">
                  <c:v>23422</c:v>
                </c:pt>
                <c:pt idx="10">
                  <c:v>7264</c:v>
                </c:pt>
              </c:numCache>
            </c:numRef>
          </c:val>
          <c:smooth val="0"/>
        </c:ser>
        <c:ser>
          <c:idx val="1"/>
          <c:order val="1"/>
          <c:tx>
            <c:strRef>
              <c:f>'18'!$C$23</c:f>
              <c:strCache>
                <c:ptCount val="1"/>
                <c:pt idx="0">
                  <c:v>إناث Females</c:v>
                </c:pt>
              </c:strCache>
            </c:strRef>
          </c:tx>
          <c:marker>
            <c:symbol val="none"/>
          </c:marker>
          <c:cat>
            <c:strRef>
              <c:f>'18'!$A$24:$A$34</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'18'!$C$24:$C$34</c:f>
              <c:numCache>
                <c:formatCode>#,##0_ ;\-#,##0\ </c:formatCode>
                <c:ptCount val="11"/>
                <c:pt idx="0">
                  <c:v>1001</c:v>
                </c:pt>
                <c:pt idx="1">
                  <c:v>38532</c:v>
                </c:pt>
                <c:pt idx="2">
                  <c:v>46370</c:v>
                </c:pt>
                <c:pt idx="3">
                  <c:v>68519</c:v>
                </c:pt>
                <c:pt idx="4">
                  <c:v>53784</c:v>
                </c:pt>
                <c:pt idx="5">
                  <c:v>38703</c:v>
                </c:pt>
                <c:pt idx="6">
                  <c:v>14489</c:v>
                </c:pt>
                <c:pt idx="7">
                  <c:v>8139</c:v>
                </c:pt>
                <c:pt idx="8">
                  <c:v>4604</c:v>
                </c:pt>
                <c:pt idx="9">
                  <c:v>1304</c:v>
                </c:pt>
                <c:pt idx="10">
                  <c:v>600</c:v>
                </c:pt>
              </c:numCache>
            </c:numRef>
          </c:val>
          <c:smooth val="0"/>
        </c:ser>
        <c:dLbls>
          <c:showLegendKey val="0"/>
          <c:showVal val="0"/>
          <c:showCatName val="0"/>
          <c:showSerName val="0"/>
          <c:showPercent val="0"/>
          <c:showBubbleSize val="0"/>
        </c:dLbls>
        <c:marker val="1"/>
        <c:smooth val="0"/>
        <c:axId val="141994624"/>
        <c:axId val="141996800"/>
      </c:lineChart>
      <c:catAx>
        <c:axId val="141994624"/>
        <c:scaling>
          <c:orientation val="minMax"/>
        </c:scaling>
        <c:delete val="0"/>
        <c:axPos val="b"/>
        <c:majorGridlines>
          <c:spPr>
            <a:ln w="19050">
              <a:solidFill>
                <a:schemeClr val="bg1">
                  <a:lumMod val="85000"/>
                </a:schemeClr>
              </a:solidFill>
            </a:ln>
          </c:spPr>
        </c:majorGridlines>
        <c:title>
          <c:tx>
            <c:rich>
              <a:bodyPr/>
              <a:lstStyle/>
              <a:p>
                <a:pPr>
                  <a:defRPr b="1"/>
                </a:pPr>
                <a:r>
                  <a:rPr lang="en-US" b="1">
                    <a:latin typeface="Arial" pitchFamily="34" charset="0"/>
                    <a:cs typeface="Arial" pitchFamily="34" charset="0"/>
                  </a:rPr>
                  <a:t>Age</a:t>
                </a:r>
                <a:r>
                  <a:rPr lang="en-US" b="1" baseline="0">
                    <a:latin typeface="Arial" pitchFamily="34" charset="0"/>
                    <a:cs typeface="Arial" pitchFamily="34" charset="0"/>
                  </a:rPr>
                  <a:t> groups</a:t>
                </a:r>
                <a:r>
                  <a:rPr lang="ar-QA" b="1"/>
                  <a:t>الفئات العمرية </a:t>
                </a:r>
                <a:endParaRPr lang="en-US" b="1"/>
              </a:p>
            </c:rich>
          </c:tx>
          <c:layout>
            <c:manualLayout>
              <c:xMode val="edge"/>
              <c:yMode val="edge"/>
              <c:x val="0.45471365259670338"/>
              <c:y val="0.95531380753138073"/>
            </c:manualLayout>
          </c:layout>
          <c:overlay val="0"/>
        </c:title>
        <c:majorTickMark val="none"/>
        <c:minorTickMark val="none"/>
        <c:tickLblPos val="nextTo"/>
        <c:txPr>
          <a:bodyPr/>
          <a:lstStyle/>
          <a:p>
            <a:pPr>
              <a:defRPr sz="1100">
                <a:latin typeface="Arial" pitchFamily="34" charset="0"/>
                <a:cs typeface="Arial" pitchFamily="34" charset="0"/>
              </a:defRPr>
            </a:pPr>
            <a:endParaRPr lang="en-US"/>
          </a:p>
        </c:txPr>
        <c:crossAx val="141996800"/>
        <c:crosses val="autoZero"/>
        <c:auto val="1"/>
        <c:lblAlgn val="ctr"/>
        <c:lblOffset val="100"/>
        <c:noMultiLvlLbl val="0"/>
      </c:catAx>
      <c:valAx>
        <c:axId val="141996800"/>
        <c:scaling>
          <c:orientation val="minMax"/>
        </c:scaling>
        <c:delete val="0"/>
        <c:axPos val="l"/>
        <c:majorGridlines>
          <c:spPr>
            <a:ln w="19050">
              <a:solidFill>
                <a:schemeClr val="bg1">
                  <a:lumMod val="85000"/>
                </a:schemeClr>
              </a:solidFill>
            </a:ln>
          </c:spPr>
        </c:majorGridlines>
        <c:numFmt formatCode="#,##0_ ;\-#,##0\ " sourceLinked="1"/>
        <c:majorTickMark val="none"/>
        <c:minorTickMark val="none"/>
        <c:tickLblPos val="nextTo"/>
        <c:txPr>
          <a:bodyPr/>
          <a:lstStyle/>
          <a:p>
            <a:pPr>
              <a:defRPr>
                <a:latin typeface="Arial" pitchFamily="34" charset="0"/>
                <a:cs typeface="Arial" pitchFamily="34" charset="0"/>
              </a:defRPr>
            </a:pPr>
            <a:endParaRPr lang="en-US"/>
          </a:p>
        </c:txPr>
        <c:crossAx val="141994624"/>
        <c:crosses val="autoZero"/>
        <c:crossBetween val="between"/>
        <c:dispUnits>
          <c:builtInUnit val="thousands"/>
          <c:dispUnitsLbl>
            <c:layout>
              <c:manualLayout>
                <c:xMode val="edge"/>
                <c:yMode val="edge"/>
                <c:x val="1.8130618615781285E-2"/>
                <c:y val="0.1254616673419803"/>
              </c:manualLayout>
            </c:layout>
            <c:tx>
              <c:rich>
                <a:bodyPr rot="0" vert="horz"/>
                <a:lstStyle/>
                <a:p>
                  <a:pPr>
                    <a:defRPr/>
                  </a:pPr>
                  <a:r>
                    <a:rPr lang="ar-QA"/>
                    <a:t>بالألف</a:t>
                  </a:r>
                </a:p>
                <a:p>
                  <a:pPr>
                    <a:defRPr/>
                  </a:pPr>
                  <a:r>
                    <a:rPr lang="en-US"/>
                    <a:t>Thousands</a:t>
                  </a:r>
                </a:p>
              </c:rich>
            </c:tx>
          </c:dispUnitsLbl>
        </c:dispUnits>
      </c:valAx>
    </c:plotArea>
    <c:legend>
      <c:legendPos val="r"/>
      <c:layout>
        <c:manualLayout>
          <c:xMode val="edge"/>
          <c:yMode val="edge"/>
          <c:x val="0.69215846994535457"/>
          <c:y val="0.11586202352321053"/>
          <c:w val="0.27642076502732355"/>
          <c:h val="5.4740223371660131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mn-cs"/>
              </a:defRPr>
            </a:pPr>
            <a:r>
              <a:rPr lang="ar-QA" sz="1400" b="1" i="0" baseline="0">
                <a:effectLst/>
                <a:cs typeface="+mn-cs"/>
              </a:rPr>
              <a:t>السكان النشيطون اقتصادياً (15 سنة فأكثر) حسب النوع والحالة التعليمية </a:t>
            </a:r>
            <a:endParaRPr lang="ar-QA" sz="1400">
              <a:effectLst/>
              <a:cs typeface="+mn-cs"/>
            </a:endParaRPr>
          </a:p>
          <a:p>
            <a:pPr>
              <a:defRPr sz="1200">
                <a:cs typeface="+mn-cs"/>
              </a:defRPr>
            </a:pPr>
            <a:r>
              <a:rPr lang="en-US" sz="1200" b="1">
                <a:effectLst/>
                <a:latin typeface="Arial" panose="020B0604020202020204" pitchFamily="34" charset="0"/>
                <a:cs typeface="Arial" panose="020B0604020202020204" pitchFamily="34" charset="0"/>
              </a:rPr>
              <a:t>ECONOMICALLY ACTIVE POPULATION (15 YEARS AND ABOVE) </a:t>
            </a:r>
          </a:p>
          <a:p>
            <a:pPr>
              <a:defRPr sz="1200">
                <a:cs typeface="+mn-cs"/>
              </a:defRPr>
            </a:pPr>
            <a:r>
              <a:rPr lang="en-US" sz="1200" b="1">
                <a:effectLst/>
                <a:latin typeface="Arial" panose="020B0604020202020204" pitchFamily="34" charset="0"/>
                <a:cs typeface="Arial" panose="020B0604020202020204" pitchFamily="34" charset="0"/>
              </a:rPr>
              <a:t>BY GENDER &amp; EDUCATIONAL STATUS</a:t>
            </a:r>
          </a:p>
          <a:p>
            <a:pPr>
              <a:defRPr sz="1200">
                <a:cs typeface="+mn-cs"/>
              </a:defRPr>
            </a:pPr>
            <a:r>
              <a:rPr lang="en-US" sz="1200" b="1">
                <a:effectLst/>
                <a:latin typeface="Arial" panose="020B0604020202020204" pitchFamily="34" charset="0"/>
                <a:cs typeface="Arial" panose="020B0604020202020204" pitchFamily="34" charset="0"/>
              </a:rPr>
              <a:t>2017</a:t>
            </a:r>
          </a:p>
        </c:rich>
      </c:tx>
      <c:layout>
        <c:manualLayout>
          <c:xMode val="edge"/>
          <c:yMode val="edge"/>
          <c:x val="0.27915601611515517"/>
          <c:y val="1.2563449148812597E-2"/>
        </c:manualLayout>
      </c:layout>
      <c:overlay val="0"/>
    </c:title>
    <c:autoTitleDeleted val="0"/>
    <c:plotArea>
      <c:layout>
        <c:manualLayout>
          <c:layoutTarget val="inner"/>
          <c:xMode val="edge"/>
          <c:yMode val="edge"/>
          <c:x val="0.28153329974512092"/>
          <c:y val="0.18807890419947507"/>
          <c:w val="0.68560003234101896"/>
          <c:h val="0.71594160104986881"/>
        </c:manualLayout>
      </c:layout>
      <c:barChart>
        <c:barDir val="bar"/>
        <c:grouping val="clustered"/>
        <c:varyColors val="0"/>
        <c:ser>
          <c:idx val="0"/>
          <c:order val="0"/>
          <c:tx>
            <c:strRef>
              <c:f>'19'!$B$24</c:f>
              <c:strCache>
                <c:ptCount val="1"/>
                <c:pt idx="0">
                  <c:v>ذكور Male</c:v>
                </c:pt>
              </c:strCache>
            </c:strRef>
          </c:tx>
          <c:invertIfNegative val="0"/>
          <c:cat>
            <c:strRef>
              <c:f>'19'!$A$25:$A$31</c:f>
              <c:strCache>
                <c:ptCount val="7"/>
                <c:pt idx="0">
                  <c:v>أقل من الابتدائي (دون مؤهل)  Less than primary (without qualification)</c:v>
                </c:pt>
                <c:pt idx="1">
                  <c:v>الابتدائي  Primary</c:v>
                </c:pt>
                <c:pt idx="2">
                  <c:v>الإعدادي  Preparatory  </c:v>
                </c:pt>
                <c:pt idx="3">
                  <c:v>التدريب المهني  Vocational Training </c:v>
                </c:pt>
                <c:pt idx="4">
                  <c:v>الثانوي  Secondary </c:v>
                </c:pt>
                <c:pt idx="5">
                  <c:v>دبلوم أقل من الجامعة Pre.U. Diploma</c:v>
                </c:pt>
                <c:pt idx="6">
                  <c:v>جامعي فما فوق University and above</c:v>
                </c:pt>
              </c:strCache>
            </c:strRef>
          </c:cat>
          <c:val>
            <c:numRef>
              <c:f>'19'!$B$25:$B$31</c:f>
              <c:numCache>
                <c:formatCode>#,##0</c:formatCode>
                <c:ptCount val="7"/>
                <c:pt idx="0">
                  <c:v>225946</c:v>
                </c:pt>
                <c:pt idx="1">
                  <c:v>370966</c:v>
                </c:pt>
                <c:pt idx="2">
                  <c:v>499114</c:v>
                </c:pt>
                <c:pt idx="3">
                  <c:v>30954</c:v>
                </c:pt>
                <c:pt idx="4">
                  <c:v>307903</c:v>
                </c:pt>
                <c:pt idx="5">
                  <c:v>87131</c:v>
                </c:pt>
                <c:pt idx="6">
                  <c:v>256443</c:v>
                </c:pt>
              </c:numCache>
            </c:numRef>
          </c:val>
        </c:ser>
        <c:ser>
          <c:idx val="1"/>
          <c:order val="1"/>
          <c:tx>
            <c:strRef>
              <c:f>'19'!$C$24</c:f>
              <c:strCache>
                <c:ptCount val="1"/>
                <c:pt idx="0">
                  <c:v>إناث Female</c:v>
                </c:pt>
              </c:strCache>
            </c:strRef>
          </c:tx>
          <c:invertIfNegative val="0"/>
          <c:cat>
            <c:strRef>
              <c:f>'19'!$A$25:$A$31</c:f>
              <c:strCache>
                <c:ptCount val="7"/>
                <c:pt idx="0">
                  <c:v>أقل من الابتدائي (دون مؤهل)  Less than primary (without qualification)</c:v>
                </c:pt>
                <c:pt idx="1">
                  <c:v>الابتدائي  Primary</c:v>
                </c:pt>
                <c:pt idx="2">
                  <c:v>الإعدادي  Preparatory  </c:v>
                </c:pt>
                <c:pt idx="3">
                  <c:v>التدريب المهني  Vocational Training </c:v>
                </c:pt>
                <c:pt idx="4">
                  <c:v>الثانوي  Secondary </c:v>
                </c:pt>
                <c:pt idx="5">
                  <c:v>دبلوم أقل من الجامعة Pre.U. Diploma</c:v>
                </c:pt>
                <c:pt idx="6">
                  <c:v>جامعي فما فوق University and above</c:v>
                </c:pt>
              </c:strCache>
            </c:strRef>
          </c:cat>
          <c:val>
            <c:numRef>
              <c:f>'19'!$C$25:$C$31</c:f>
              <c:numCache>
                <c:formatCode>#,##0</c:formatCode>
                <c:ptCount val="7"/>
                <c:pt idx="0">
                  <c:v>25672</c:v>
                </c:pt>
                <c:pt idx="1">
                  <c:v>50072</c:v>
                </c:pt>
                <c:pt idx="2">
                  <c:v>45914</c:v>
                </c:pt>
                <c:pt idx="3">
                  <c:v>106</c:v>
                </c:pt>
                <c:pt idx="4">
                  <c:v>48823</c:v>
                </c:pt>
                <c:pt idx="5">
                  <c:v>15073</c:v>
                </c:pt>
                <c:pt idx="6">
                  <c:v>90385</c:v>
                </c:pt>
              </c:numCache>
            </c:numRef>
          </c:val>
        </c:ser>
        <c:dLbls>
          <c:showLegendKey val="0"/>
          <c:showVal val="0"/>
          <c:showCatName val="0"/>
          <c:showSerName val="0"/>
          <c:showPercent val="0"/>
          <c:showBubbleSize val="0"/>
        </c:dLbls>
        <c:gapWidth val="150"/>
        <c:axId val="143182464"/>
        <c:axId val="143184256"/>
      </c:barChart>
      <c:catAx>
        <c:axId val="143182464"/>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sz="1200"/>
            </a:pPr>
            <a:endParaRPr lang="en-US"/>
          </a:p>
        </c:txPr>
        <c:crossAx val="143184256"/>
        <c:crosses val="autoZero"/>
        <c:auto val="1"/>
        <c:lblAlgn val="ctr"/>
        <c:lblOffset val="100"/>
        <c:noMultiLvlLbl val="0"/>
      </c:catAx>
      <c:valAx>
        <c:axId val="143184256"/>
        <c:scaling>
          <c:orientation val="minMax"/>
        </c:scaling>
        <c:delete val="0"/>
        <c:axPos val="b"/>
        <c:majorGridlines>
          <c:spPr>
            <a:ln w="19050">
              <a:solidFill>
                <a:schemeClr val="bg1">
                  <a:lumMod val="85000"/>
                </a:schemeClr>
              </a:solidFill>
            </a:ln>
          </c:spPr>
        </c:majorGridlines>
        <c:numFmt formatCode="#,##0" sourceLinked="1"/>
        <c:majorTickMark val="none"/>
        <c:minorTickMark val="none"/>
        <c:tickLblPos val="nextTo"/>
        <c:txPr>
          <a:bodyPr/>
          <a:lstStyle/>
          <a:p>
            <a:pPr>
              <a:defRPr sz="1000">
                <a:latin typeface="Arial" pitchFamily="34" charset="0"/>
                <a:cs typeface="Arial" pitchFamily="34" charset="0"/>
              </a:defRPr>
            </a:pPr>
            <a:endParaRPr lang="en-US"/>
          </a:p>
        </c:txPr>
        <c:crossAx val="143182464"/>
        <c:crosses val="autoZero"/>
        <c:crossBetween val="between"/>
        <c:dispUnits>
          <c:builtInUnit val="thousands"/>
          <c:dispUnitsLbl>
            <c:layout>
              <c:manualLayout>
                <c:xMode val="edge"/>
                <c:yMode val="edge"/>
                <c:x val="0.63745223957661035"/>
                <c:y val="0.95639854380127154"/>
              </c:manualLayout>
            </c:layout>
            <c:tx>
              <c:rich>
                <a:bodyPr/>
                <a:lstStyle/>
                <a:p>
                  <a:pPr>
                    <a:defRPr/>
                  </a:pPr>
                  <a:r>
                    <a:rPr lang="en-US"/>
                    <a:t>Thousands</a:t>
                  </a:r>
                  <a:r>
                    <a:rPr lang="ar-QA"/>
                    <a:t>بالألف  </a:t>
                  </a:r>
                  <a:endParaRPr lang="en-US"/>
                </a:p>
              </c:rich>
            </c:tx>
          </c:dispUnitsLbl>
        </c:dispUnits>
      </c:valAx>
    </c:plotArea>
    <c:legend>
      <c:legendPos val="r"/>
      <c:layout>
        <c:manualLayout>
          <c:xMode val="edge"/>
          <c:yMode val="edge"/>
          <c:x val="0.68125069919538761"/>
          <c:y val="0.13553083989501313"/>
          <c:w val="0.27093509315433933"/>
          <c:h val="6.3047408136482935E-2"/>
        </c:manualLayout>
      </c:layout>
      <c:overlay val="0"/>
      <c:txPr>
        <a:bodyPr/>
        <a:lstStyle/>
        <a:p>
          <a:pPr>
            <a:defRPr sz="1200" b="0">
              <a:solidFill>
                <a:schemeClr val="tx1"/>
              </a:solidFill>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1"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ar-QA" sz="1400" b="1" i="0" baseline="0">
                <a:effectLst/>
                <a:cs typeface="+mn-cs"/>
              </a:rPr>
              <a:t>السكان النشيطون اقتصادياً (15 سنة فأكثر) حسب النشاط الاقتصادي </a:t>
            </a:r>
            <a:endParaRPr lang="en-US" sz="1400" b="1" i="0" baseline="0">
              <a:effectLst/>
              <a:cs typeface="+mn-cs"/>
            </a:endParaRPr>
          </a:p>
          <a:p>
            <a:pPr marL="0" marR="0" indent="0" algn="ctr" defTabSz="914400" rtl="1"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ar-QA" sz="1400" b="1" i="0" baseline="0">
                <a:effectLst/>
                <a:cs typeface="+mn-cs"/>
              </a:rPr>
              <a:t>(أعلى 10 أنشطة)</a:t>
            </a:r>
            <a:endParaRPr lang="en-US" sz="1400" b="1" i="0" baseline="0">
              <a:effectLst/>
              <a:cs typeface="+mn-cs"/>
            </a:endParaRPr>
          </a:p>
          <a:p>
            <a:pPr marL="0" marR="0" indent="0" algn="ctr" defTabSz="914400" rtl="1"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200" b="1">
                <a:effectLst/>
                <a:latin typeface="Arial" panose="020B0604020202020204" pitchFamily="34" charset="0"/>
                <a:cs typeface="Arial" panose="020B0604020202020204" pitchFamily="34" charset="0"/>
              </a:rPr>
              <a:t>ECONOMICALLY ACTIVE POPULATION (15 YEARS AND ABOVE) BY ECONOMIC ACTIVITY</a:t>
            </a:r>
            <a:endParaRPr lang="ar-QA" sz="1200" b="1">
              <a:effectLst/>
              <a:latin typeface="Arial" panose="020B0604020202020204" pitchFamily="34" charset="0"/>
              <a:cs typeface="Arial" panose="020B0604020202020204" pitchFamily="34" charset="0"/>
            </a:endParaRPr>
          </a:p>
          <a:p>
            <a:pPr marL="0" marR="0" indent="0" algn="ctr" defTabSz="914400" rtl="1"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200" b="1">
                <a:effectLst/>
                <a:latin typeface="Arial" panose="020B0604020202020204" pitchFamily="34" charset="0"/>
                <a:cs typeface="Arial" panose="020B0604020202020204" pitchFamily="34" charset="0"/>
              </a:rPr>
              <a:t>(Top 10 Activities)</a:t>
            </a:r>
          </a:p>
          <a:p>
            <a:pPr marL="0" marR="0" indent="0" algn="ctr" defTabSz="914400" rtl="1"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200" b="1">
                <a:effectLst/>
                <a:latin typeface="Arial" panose="020B0604020202020204" pitchFamily="34" charset="0"/>
                <a:cs typeface="Arial" panose="020B0604020202020204" pitchFamily="34" charset="0"/>
              </a:rPr>
              <a:t>2017</a:t>
            </a:r>
          </a:p>
        </c:rich>
      </c:tx>
      <c:overlay val="0"/>
    </c:title>
    <c:autoTitleDeleted val="0"/>
    <c:plotArea>
      <c:layout>
        <c:manualLayout>
          <c:layoutTarget val="inner"/>
          <c:xMode val="edge"/>
          <c:yMode val="edge"/>
          <c:x val="0.48010457502847581"/>
          <c:y val="0.18111925853018374"/>
          <c:w val="0.47921035875952411"/>
          <c:h val="0.75106167979002625"/>
        </c:manualLayout>
      </c:layout>
      <c:barChart>
        <c:barDir val="bar"/>
        <c:grouping val="clustered"/>
        <c:varyColors val="0"/>
        <c:ser>
          <c:idx val="0"/>
          <c:order val="0"/>
          <c:invertIfNegative val="0"/>
          <c:cat>
            <c:strRef>
              <c:f>'20'!$F$35:$F$44</c:f>
              <c:strCache>
                <c:ptCount val="10"/>
                <c:pt idx="0">
                  <c:v>التعليم
 Education </c:v>
                </c:pt>
                <c:pt idx="1">
                  <c:v>النقل والتخزين 
Transportation and storage</c:v>
                </c:pt>
                <c:pt idx="2">
                  <c:v>أنشطة خدمات الإقامة والطعام
 Accommodation and food service activities</c:v>
                </c:pt>
                <c:pt idx="3">
                  <c:v>الإدارة العامة والدفاع؛ والضمان الاجتماعي الإلزامي
 Public administration and defense; compulsory social security</c:v>
                </c:pt>
                <c:pt idx="4">
                  <c:v>أنشطة الخدمات الإدارية وخدمات الدعم 
Administrative and support service activities</c:v>
                </c:pt>
                <c:pt idx="5">
                  <c:v>التعدين واستغلال المحاجر
 Mining and quarrying </c:v>
                </c:pt>
                <c:pt idx="6">
                  <c:v>الصناعة التحويلية 
Manufacturing</c:v>
                </c:pt>
                <c:pt idx="7">
                  <c:v>أنشطة الأُسَر المعيشية التي تستخدم أفراداً؛ وأنشطة الأُسَر المعيشية في إنتاج سلع وخدمات غير مميَّزة لاستعمالها الخاص
Activities of households as employers; undifferentiated goods- and services-producing activities of households for own use</c:v>
                </c:pt>
                <c:pt idx="8">
                  <c:v>تجارة الجملة والتجزئة؛ إصلاح المركبات ذات المحركات والدراجات النارية
 Wholesale and retail trade; repair of motor vehicles and motorcycles</c:v>
                </c:pt>
                <c:pt idx="9">
                  <c:v>التشييد
 Construction</c:v>
                </c:pt>
              </c:strCache>
            </c:strRef>
          </c:cat>
          <c:val>
            <c:numRef>
              <c:f>'20'!$G$35:$G$44</c:f>
              <c:numCache>
                <c:formatCode>_-* #,##0_-;_-* #,##0\-;_-* "-"??_-;_-@_-</c:formatCode>
                <c:ptCount val="10"/>
                <c:pt idx="0">
                  <c:v>47313</c:v>
                </c:pt>
                <c:pt idx="1">
                  <c:v>60254</c:v>
                </c:pt>
                <c:pt idx="2">
                  <c:v>73943</c:v>
                </c:pt>
                <c:pt idx="3">
                  <c:v>81837</c:v>
                </c:pt>
                <c:pt idx="4">
                  <c:v>87575</c:v>
                </c:pt>
                <c:pt idx="5">
                  <c:v>99509</c:v>
                </c:pt>
                <c:pt idx="6">
                  <c:v>144226</c:v>
                </c:pt>
                <c:pt idx="7">
                  <c:v>172406</c:v>
                </c:pt>
                <c:pt idx="8">
                  <c:v>255112</c:v>
                </c:pt>
                <c:pt idx="9">
                  <c:v>847759</c:v>
                </c:pt>
              </c:numCache>
            </c:numRef>
          </c:val>
        </c:ser>
        <c:dLbls>
          <c:showLegendKey val="0"/>
          <c:showVal val="0"/>
          <c:showCatName val="0"/>
          <c:showSerName val="0"/>
          <c:showPercent val="0"/>
          <c:showBubbleSize val="0"/>
        </c:dLbls>
        <c:gapWidth val="150"/>
        <c:axId val="142059392"/>
        <c:axId val="142060928"/>
      </c:barChart>
      <c:catAx>
        <c:axId val="142059392"/>
        <c:scaling>
          <c:orientation val="minMax"/>
        </c:scaling>
        <c:delete val="0"/>
        <c:axPos val="l"/>
        <c:majorGridlines>
          <c:spPr>
            <a:ln w="19050">
              <a:solidFill>
                <a:schemeClr val="bg1">
                  <a:lumMod val="85000"/>
                </a:schemeClr>
              </a:solidFill>
            </a:ln>
          </c:spPr>
        </c:majorGridlines>
        <c:majorTickMark val="none"/>
        <c:minorTickMark val="none"/>
        <c:tickLblPos val="nextTo"/>
        <c:txPr>
          <a:bodyPr rot="0" vert="horz" anchor="t" anchorCtr="1"/>
          <a:lstStyle/>
          <a:p>
            <a:pPr>
              <a:defRPr/>
            </a:pPr>
            <a:endParaRPr lang="en-US"/>
          </a:p>
        </c:txPr>
        <c:crossAx val="142060928"/>
        <c:crosses val="autoZero"/>
        <c:auto val="1"/>
        <c:lblAlgn val="ctr"/>
        <c:lblOffset val="100"/>
        <c:noMultiLvlLbl val="0"/>
      </c:catAx>
      <c:valAx>
        <c:axId val="142060928"/>
        <c:scaling>
          <c:orientation val="minMax"/>
        </c:scaling>
        <c:delete val="0"/>
        <c:axPos val="b"/>
        <c:majorGridlines>
          <c:spPr>
            <a:ln w="19050">
              <a:solidFill>
                <a:schemeClr val="bg1">
                  <a:lumMod val="85000"/>
                </a:schemeClr>
              </a:solidFill>
            </a:ln>
          </c:spPr>
        </c:majorGridlines>
        <c:numFmt formatCode="_-* #,##0_-;_-* #,##0\-;_-* &quot;-&quot;??_-;_-@_-" sourceLinked="1"/>
        <c:majorTickMark val="none"/>
        <c:minorTickMark val="none"/>
        <c:tickLblPos val="nextTo"/>
        <c:txPr>
          <a:bodyPr/>
          <a:lstStyle/>
          <a:p>
            <a:pPr>
              <a:defRPr>
                <a:latin typeface="Arial" pitchFamily="34" charset="0"/>
                <a:cs typeface="Arial" pitchFamily="34" charset="0"/>
              </a:defRPr>
            </a:pPr>
            <a:endParaRPr lang="en-US"/>
          </a:p>
        </c:txPr>
        <c:crossAx val="142059392"/>
        <c:crosses val="autoZero"/>
        <c:crossBetween val="between"/>
        <c:dispUnits>
          <c:builtInUnit val="thousands"/>
          <c:dispUnitsLbl>
            <c:layout>
              <c:manualLayout>
                <c:xMode val="edge"/>
                <c:yMode val="edge"/>
                <c:x val="0.63098553449016981"/>
                <c:y val="0.96584399606299209"/>
              </c:manualLayout>
            </c:layout>
            <c:tx>
              <c:rich>
                <a:bodyPr/>
                <a:lstStyle/>
                <a:p>
                  <a:pPr>
                    <a:defRPr b="1">
                      <a:latin typeface="Arial" pitchFamily="34" charset="0"/>
                      <a:cs typeface="Arial" pitchFamily="34" charset="0"/>
                    </a:defRPr>
                  </a:pPr>
                  <a:r>
                    <a:rPr lang="en-US" b="1">
                      <a:latin typeface="Arial" pitchFamily="34" charset="0"/>
                      <a:cs typeface="Arial" pitchFamily="34" charset="0"/>
                    </a:rPr>
                    <a:t>Thousands</a:t>
                  </a:r>
                  <a:r>
                    <a:rPr lang="ar-QA" b="1">
                      <a:latin typeface="Arial" pitchFamily="34" charset="0"/>
                      <a:cs typeface="Arial" pitchFamily="34" charset="0"/>
                    </a:rPr>
                    <a:t>بالألف </a:t>
                  </a:r>
                  <a:endParaRPr lang="en-US" b="1">
                    <a:latin typeface="Arial" pitchFamily="34" charset="0"/>
                    <a:cs typeface="Arial" pitchFamily="34" charset="0"/>
                  </a:endParaRPr>
                </a:p>
              </c:rich>
            </c:tx>
          </c:dispUnitsLbl>
        </c:dispUnits>
      </c:valAx>
    </c:plotArea>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b="1" i="0" baseline="0">
                <a:effectLst/>
              </a:rPr>
              <a:t>السكان النشيطون اقتصادياً (15 سنة فأكثر) حسب الجنس والقطاع</a:t>
            </a:r>
            <a:r>
              <a:rPr lang="en-US" sz="1400" b="1" i="0" baseline="0">
                <a:effectLst/>
              </a:rPr>
              <a:t> </a:t>
            </a:r>
          </a:p>
          <a:p>
            <a:pPr>
              <a:defRPr sz="1400"/>
            </a:pPr>
            <a:r>
              <a:rPr lang="en-US" sz="1200" b="1">
                <a:effectLst/>
                <a:latin typeface="Arial" panose="020B0604020202020204" pitchFamily="34" charset="0"/>
                <a:cs typeface="Arial" panose="020B0604020202020204" pitchFamily="34" charset="0"/>
              </a:rPr>
              <a:t>ECONOMICALLY ACTIVE POPULATION (15 YEARS AND ABOVE) BY GENDER &amp; SECTOR </a:t>
            </a:r>
          </a:p>
          <a:p>
            <a:pPr>
              <a:defRPr sz="1400"/>
            </a:pPr>
            <a:r>
              <a:rPr lang="en-US" sz="1200" b="1">
                <a:effectLst/>
                <a:latin typeface="Arial" panose="020B0604020202020204" pitchFamily="34" charset="0"/>
                <a:cs typeface="Arial" panose="020B0604020202020204" pitchFamily="34" charset="0"/>
              </a:rPr>
              <a:t>2017</a:t>
            </a:r>
            <a:endParaRPr lang="en-US" sz="12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0.42410632072630272"/>
          <c:y val="0.18969673508384674"/>
          <c:w val="0.53453444344047163"/>
          <c:h val="0.70752759200079074"/>
        </c:manualLayout>
      </c:layout>
      <c:barChart>
        <c:barDir val="bar"/>
        <c:grouping val="stacked"/>
        <c:varyColors val="0"/>
        <c:ser>
          <c:idx val="0"/>
          <c:order val="0"/>
          <c:tx>
            <c:strRef>
              <c:f>'21'!$B$20</c:f>
              <c:strCache>
                <c:ptCount val="1"/>
                <c:pt idx="0">
                  <c:v>ذكور
Males</c:v>
                </c:pt>
              </c:strCache>
            </c:strRef>
          </c:tx>
          <c:spPr>
            <a:solidFill>
              <a:srgbClr val="993366"/>
            </a:solidFill>
          </c:spPr>
          <c:invertIfNegative val="0"/>
          <c:cat>
            <c:strRef>
              <c:f>'21'!$A$21:$A$27</c:f>
              <c:strCache>
                <c:ptCount val="7"/>
                <c:pt idx="0">
                  <c:v>غير ربحيNon profit</c:v>
                </c:pt>
                <c:pt idx="1">
                  <c:v>دبلوماسى / دولى / اقليمى Diplomatic/International/Regional </c:v>
                </c:pt>
                <c:pt idx="2">
                  <c:v>مختلطMixed </c:v>
                </c:pt>
                <c:pt idx="3">
                  <c:v>مؤسسة / شركة حكومية Government Company/ Corporation   </c:v>
                </c:pt>
                <c:pt idx="4">
                  <c:v>إدارة حكومية Government Department </c:v>
                </c:pt>
                <c:pt idx="5">
                  <c:v>منزلىDomestic</c:v>
                </c:pt>
                <c:pt idx="6">
                  <c:v>خاص Private </c:v>
                </c:pt>
              </c:strCache>
            </c:strRef>
          </c:cat>
          <c:val>
            <c:numRef>
              <c:f>'21'!$B$21:$B$27</c:f>
              <c:numCache>
                <c:formatCode>#,##0_ ;\-#,##0\ </c:formatCode>
                <c:ptCount val="7"/>
                <c:pt idx="0">
                  <c:v>2841</c:v>
                </c:pt>
                <c:pt idx="1">
                  <c:v>3525</c:v>
                </c:pt>
                <c:pt idx="2">
                  <c:v>50213</c:v>
                </c:pt>
                <c:pt idx="3">
                  <c:v>58805</c:v>
                </c:pt>
                <c:pt idx="4">
                  <c:v>95569</c:v>
                </c:pt>
                <c:pt idx="5" formatCode="#,##0">
                  <c:v>63464</c:v>
                </c:pt>
                <c:pt idx="6" formatCode="#,##0">
                  <c:v>1504040</c:v>
                </c:pt>
              </c:numCache>
            </c:numRef>
          </c:val>
        </c:ser>
        <c:ser>
          <c:idx val="1"/>
          <c:order val="1"/>
          <c:tx>
            <c:strRef>
              <c:f>'21'!$C$20</c:f>
              <c:strCache>
                <c:ptCount val="1"/>
                <c:pt idx="0">
                  <c:v>إناث
Females</c:v>
                </c:pt>
              </c:strCache>
            </c:strRef>
          </c:tx>
          <c:spPr>
            <a:solidFill>
              <a:schemeClr val="bg1">
                <a:lumMod val="75000"/>
              </a:schemeClr>
            </a:solidFill>
          </c:spPr>
          <c:invertIfNegative val="0"/>
          <c:cat>
            <c:strRef>
              <c:f>'21'!$A$21:$A$27</c:f>
              <c:strCache>
                <c:ptCount val="7"/>
                <c:pt idx="0">
                  <c:v>غير ربحيNon profit</c:v>
                </c:pt>
                <c:pt idx="1">
                  <c:v>دبلوماسى / دولى / اقليمى Diplomatic/International/Regional </c:v>
                </c:pt>
                <c:pt idx="2">
                  <c:v>مختلطMixed </c:v>
                </c:pt>
                <c:pt idx="3">
                  <c:v>مؤسسة / شركة حكومية Government Company/ Corporation   </c:v>
                </c:pt>
                <c:pt idx="4">
                  <c:v>إدارة حكومية Government Department </c:v>
                </c:pt>
                <c:pt idx="5">
                  <c:v>منزلىDomestic</c:v>
                </c:pt>
                <c:pt idx="6">
                  <c:v>خاص Private </c:v>
                </c:pt>
              </c:strCache>
            </c:strRef>
          </c:cat>
          <c:val>
            <c:numRef>
              <c:f>'21'!$C$21:$C$27</c:f>
              <c:numCache>
                <c:formatCode>#,##0_ ;\-#,##0\ </c:formatCode>
                <c:ptCount val="7"/>
                <c:pt idx="0">
                  <c:v>1586</c:v>
                </c:pt>
                <c:pt idx="1">
                  <c:v>1519</c:v>
                </c:pt>
                <c:pt idx="2">
                  <c:v>8450</c:v>
                </c:pt>
                <c:pt idx="3">
                  <c:v>13080</c:v>
                </c:pt>
                <c:pt idx="4">
                  <c:v>39958</c:v>
                </c:pt>
                <c:pt idx="5" formatCode="#,##0">
                  <c:v>108942</c:v>
                </c:pt>
                <c:pt idx="6" formatCode="#,##0">
                  <c:v>102510</c:v>
                </c:pt>
              </c:numCache>
            </c:numRef>
          </c:val>
        </c:ser>
        <c:dLbls>
          <c:showLegendKey val="0"/>
          <c:showVal val="0"/>
          <c:showCatName val="0"/>
          <c:showSerName val="0"/>
          <c:showPercent val="0"/>
          <c:showBubbleSize val="0"/>
        </c:dLbls>
        <c:gapWidth val="55"/>
        <c:overlap val="100"/>
        <c:axId val="145176064"/>
        <c:axId val="145177600"/>
      </c:barChart>
      <c:catAx>
        <c:axId val="145176064"/>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sz="1200">
                <a:latin typeface="Arial" pitchFamily="34" charset="0"/>
                <a:cs typeface="Arial" pitchFamily="34" charset="0"/>
              </a:defRPr>
            </a:pPr>
            <a:endParaRPr lang="en-US"/>
          </a:p>
        </c:txPr>
        <c:crossAx val="145177600"/>
        <c:crosses val="autoZero"/>
        <c:auto val="1"/>
        <c:lblAlgn val="ctr"/>
        <c:lblOffset val="100"/>
        <c:noMultiLvlLbl val="0"/>
      </c:catAx>
      <c:valAx>
        <c:axId val="145177600"/>
        <c:scaling>
          <c:orientation val="minMax"/>
        </c:scaling>
        <c:delete val="0"/>
        <c:axPos val="b"/>
        <c:majorGridlines>
          <c:spPr>
            <a:ln w="19050">
              <a:solidFill>
                <a:schemeClr val="bg1">
                  <a:lumMod val="85000"/>
                </a:schemeClr>
              </a:solidFill>
            </a:ln>
          </c:spPr>
        </c:majorGridlines>
        <c:numFmt formatCode="#,##0_ ;\-#,##0\ " sourceLinked="1"/>
        <c:majorTickMark val="out"/>
        <c:minorTickMark val="none"/>
        <c:tickLblPos val="nextTo"/>
        <c:txPr>
          <a:bodyPr/>
          <a:lstStyle/>
          <a:p>
            <a:pPr>
              <a:defRPr sz="1000">
                <a:latin typeface="Arial" pitchFamily="34" charset="0"/>
                <a:cs typeface="Arial" pitchFamily="34" charset="0"/>
              </a:defRPr>
            </a:pPr>
            <a:endParaRPr lang="en-US"/>
          </a:p>
        </c:txPr>
        <c:crossAx val="145176064"/>
        <c:crosses val="autoZero"/>
        <c:crossBetween val="between"/>
        <c:dispUnits>
          <c:builtInUnit val="thousands"/>
          <c:dispUnitsLbl>
            <c:layout>
              <c:manualLayout>
                <c:xMode val="edge"/>
                <c:yMode val="edge"/>
                <c:x val="0.60933371695286531"/>
                <c:y val="0.94755380577427817"/>
              </c:manualLayout>
            </c:layout>
            <c:tx>
              <c:rich>
                <a:bodyPr/>
                <a:lstStyle/>
                <a:p>
                  <a:pPr>
                    <a:defRPr b="1">
                      <a:cs typeface="+mn-cs"/>
                    </a:defRPr>
                  </a:pPr>
                  <a:r>
                    <a:rPr lang="en-US" b="1">
                      <a:latin typeface="Arial" pitchFamily="34" charset="0"/>
                      <a:cs typeface="+mn-cs"/>
                    </a:rPr>
                    <a:t>Thousands</a:t>
                  </a:r>
                  <a:r>
                    <a:rPr lang="ar-QA" b="1">
                      <a:cs typeface="+mn-cs"/>
                    </a:rPr>
                    <a:t>بالألف</a:t>
                  </a:r>
                  <a:r>
                    <a:rPr lang="ar-QA" b="1" baseline="0">
                      <a:cs typeface="+mn-cs"/>
                    </a:rPr>
                    <a:t> </a:t>
                  </a:r>
                  <a:endParaRPr lang="en-US" b="1">
                    <a:cs typeface="+mn-cs"/>
                  </a:endParaRPr>
                </a:p>
              </c:rich>
            </c:tx>
          </c:dispUnitsLbl>
        </c:dispUnits>
      </c:valAx>
    </c:plotArea>
    <c:legend>
      <c:legendPos val="r"/>
      <c:layout>
        <c:manualLayout>
          <c:xMode val="edge"/>
          <c:yMode val="edge"/>
          <c:x val="0.51924376634388003"/>
          <c:y val="0.11255314960629921"/>
          <c:w val="0.44387091460788342"/>
          <c:h val="7.974901574803149E-2"/>
        </c:manualLayout>
      </c:layout>
      <c:overlay val="0"/>
      <c:txPr>
        <a:bodyPr/>
        <a:lstStyle/>
        <a:p>
          <a:pPr>
            <a:defRPr sz="120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b="1">
                <a:effectLst/>
              </a:rPr>
              <a:t>متوسط الأجر الشهري(بالريال القطري)  للمشتغلين بأجر (15 سنة فأكثر) حسب النوع والمهنة </a:t>
            </a:r>
            <a:endParaRPr lang="en-US" sz="1400">
              <a:effectLst/>
            </a:endParaRPr>
          </a:p>
          <a:p>
            <a:pPr>
              <a:defRPr sz="1400"/>
            </a:pPr>
            <a:r>
              <a:rPr lang="en-US" sz="1200" b="1">
                <a:effectLst/>
                <a:latin typeface="Arial" panose="020B0604020202020204" pitchFamily="34" charset="0"/>
                <a:cs typeface="Arial" panose="020B0604020202020204" pitchFamily="34" charset="0"/>
              </a:rPr>
              <a:t>MONTHLY AVERAGE WAGE (Q.R.) FOR WORKERS IN PAID EMPLOYMENT  (15 </a:t>
            </a:r>
            <a:r>
              <a:rPr lang="en-US" sz="1200" b="1" baseline="0">
                <a:effectLst/>
                <a:latin typeface="Arial" panose="020B0604020202020204" pitchFamily="34" charset="0"/>
                <a:cs typeface="Arial" panose="020B0604020202020204" pitchFamily="34" charset="0"/>
              </a:rPr>
              <a:t> YEARS AND ABOVE) </a:t>
            </a:r>
            <a:r>
              <a:rPr lang="en-US" sz="1200" b="1">
                <a:effectLst/>
                <a:latin typeface="Arial" panose="020B0604020202020204" pitchFamily="34" charset="0"/>
                <a:cs typeface="Arial" panose="020B0604020202020204" pitchFamily="34" charset="0"/>
              </a:rPr>
              <a:t>BY GENDER &amp; OCCUPATION</a:t>
            </a:r>
          </a:p>
          <a:p>
            <a:pPr>
              <a:defRPr sz="1400"/>
            </a:pPr>
            <a:r>
              <a:rPr lang="en-US" sz="1200" b="1">
                <a:effectLst/>
                <a:latin typeface="Arial" panose="020B0604020202020204" pitchFamily="34" charset="0"/>
                <a:cs typeface="Arial" panose="020B0604020202020204" pitchFamily="34" charset="0"/>
              </a:rPr>
              <a:t>2017</a:t>
            </a:r>
          </a:p>
        </c:rich>
      </c:tx>
      <c:overlay val="0"/>
    </c:title>
    <c:autoTitleDeleted val="0"/>
    <c:plotArea>
      <c:layout>
        <c:manualLayout>
          <c:layoutTarget val="inner"/>
          <c:xMode val="edge"/>
          <c:yMode val="edge"/>
          <c:x val="6.3163286189773474E-2"/>
          <c:y val="0.19974224516298725"/>
          <c:w val="0.90986567855488676"/>
          <c:h val="0.59895221343678595"/>
        </c:manualLayout>
      </c:layout>
      <c:barChart>
        <c:barDir val="col"/>
        <c:grouping val="clustered"/>
        <c:varyColors val="0"/>
        <c:ser>
          <c:idx val="0"/>
          <c:order val="0"/>
          <c:tx>
            <c:strRef>
              <c:f>'22'!$B$20</c:f>
              <c:strCache>
                <c:ptCount val="1"/>
                <c:pt idx="0">
                  <c:v>ذكور Males</c:v>
                </c:pt>
              </c:strCache>
            </c:strRef>
          </c:tx>
          <c:invertIfNegative val="0"/>
          <c:cat>
            <c:strRef>
              <c:f>'22'!$A$21:$A$29</c:f>
              <c:strCache>
                <c:ptCount val="9"/>
                <c:pt idx="0">
                  <c:v>مشغلو الآلات والمعدات
Plant And Machine</c:v>
                </c:pt>
                <c:pt idx="1">
                  <c:v>العمال المهرة في الزراعة وصيد الأسماك
Agricultural And Fishery Workers</c:v>
                </c:pt>
                <c:pt idx="2">
                  <c:v>المهن العادية
Elementary Occupations</c:v>
                </c:pt>
                <c:pt idx="3">
                  <c:v>العاملون في الحرف
Craft  Workers</c:v>
                </c:pt>
                <c:pt idx="4">
                  <c:v>العاملون في الخدمات والباعة
Service Workers And Shop</c:v>
                </c:pt>
                <c:pt idx="5">
                  <c:v>الكتبة Clerks</c:v>
                </c:pt>
                <c:pt idx="6">
                  <c:v>الفنيون Technicians </c:v>
                </c:pt>
                <c:pt idx="7">
                  <c:v>الاختصاصيون Professionals</c:v>
                </c:pt>
                <c:pt idx="8">
                  <c:v>المديرون     Managers</c:v>
                </c:pt>
              </c:strCache>
            </c:strRef>
          </c:cat>
          <c:val>
            <c:numRef>
              <c:f>'22'!$B$21:$B$29</c:f>
              <c:numCache>
                <c:formatCode>General</c:formatCode>
                <c:ptCount val="9"/>
                <c:pt idx="0" formatCode="#,##0">
                  <c:v>4927</c:v>
                </c:pt>
                <c:pt idx="1">
                  <c:v>4666</c:v>
                </c:pt>
                <c:pt idx="2">
                  <c:v>5136</c:v>
                </c:pt>
                <c:pt idx="3">
                  <c:v>5361</c:v>
                </c:pt>
                <c:pt idx="4">
                  <c:v>8047</c:v>
                </c:pt>
                <c:pt idx="5">
                  <c:v>18211</c:v>
                </c:pt>
                <c:pt idx="6">
                  <c:v>19649</c:v>
                </c:pt>
                <c:pt idx="7">
                  <c:v>30795</c:v>
                </c:pt>
                <c:pt idx="8">
                  <c:v>47740</c:v>
                </c:pt>
              </c:numCache>
            </c:numRef>
          </c:val>
        </c:ser>
        <c:ser>
          <c:idx val="1"/>
          <c:order val="1"/>
          <c:tx>
            <c:strRef>
              <c:f>'22'!$C$20</c:f>
              <c:strCache>
                <c:ptCount val="1"/>
                <c:pt idx="0">
                  <c:v>إناث Females</c:v>
                </c:pt>
              </c:strCache>
            </c:strRef>
          </c:tx>
          <c:invertIfNegative val="0"/>
          <c:cat>
            <c:strRef>
              <c:f>'22'!$A$21:$A$29</c:f>
              <c:strCache>
                <c:ptCount val="9"/>
                <c:pt idx="0">
                  <c:v>مشغلو الآلات والمعدات
Plant And Machine</c:v>
                </c:pt>
                <c:pt idx="1">
                  <c:v>العمال المهرة في الزراعة وصيد الأسماك
Agricultural And Fishery Workers</c:v>
                </c:pt>
                <c:pt idx="2">
                  <c:v>المهن العادية
Elementary Occupations</c:v>
                </c:pt>
                <c:pt idx="3">
                  <c:v>العاملون في الحرف
Craft  Workers</c:v>
                </c:pt>
                <c:pt idx="4">
                  <c:v>العاملون في الخدمات والباعة
Service Workers And Shop</c:v>
                </c:pt>
                <c:pt idx="5">
                  <c:v>الكتبة Clerks</c:v>
                </c:pt>
                <c:pt idx="6">
                  <c:v>الفنيون Technicians </c:v>
                </c:pt>
                <c:pt idx="7">
                  <c:v>الاختصاصيون Professionals</c:v>
                </c:pt>
                <c:pt idx="8">
                  <c:v>المديرون     Managers</c:v>
                </c:pt>
              </c:strCache>
            </c:strRef>
          </c:cat>
          <c:val>
            <c:numRef>
              <c:f>'22'!$C$21:$C$29</c:f>
              <c:numCache>
                <c:formatCode>General</c:formatCode>
                <c:ptCount val="9"/>
                <c:pt idx="0">
                  <c:v>5311</c:v>
                </c:pt>
                <c:pt idx="1">
                  <c:v>0</c:v>
                </c:pt>
                <c:pt idx="2">
                  <c:v>3181</c:v>
                </c:pt>
                <c:pt idx="3">
                  <c:v>7863</c:v>
                </c:pt>
                <c:pt idx="4">
                  <c:v>6195</c:v>
                </c:pt>
                <c:pt idx="5">
                  <c:v>15151</c:v>
                </c:pt>
                <c:pt idx="6">
                  <c:v>19983</c:v>
                </c:pt>
                <c:pt idx="7">
                  <c:v>24470</c:v>
                </c:pt>
                <c:pt idx="8">
                  <c:v>32125</c:v>
                </c:pt>
              </c:numCache>
            </c:numRef>
          </c:val>
        </c:ser>
        <c:dLbls>
          <c:showLegendKey val="0"/>
          <c:showVal val="0"/>
          <c:showCatName val="0"/>
          <c:showSerName val="0"/>
          <c:showPercent val="0"/>
          <c:showBubbleSize val="0"/>
        </c:dLbls>
        <c:gapWidth val="150"/>
        <c:axId val="149087360"/>
        <c:axId val="149089280"/>
      </c:barChart>
      <c:catAx>
        <c:axId val="149087360"/>
        <c:scaling>
          <c:orientation val="minMax"/>
        </c:scaling>
        <c:delete val="0"/>
        <c:axPos val="b"/>
        <c:majorGridlines>
          <c:spPr>
            <a:ln w="19050">
              <a:solidFill>
                <a:schemeClr val="bg1">
                  <a:lumMod val="85000"/>
                </a:schemeClr>
              </a:solidFill>
            </a:ln>
          </c:spPr>
        </c:majorGridlines>
        <c:title>
          <c:tx>
            <c:rich>
              <a:bodyPr/>
              <a:lstStyle/>
              <a:p>
                <a:pPr>
                  <a:defRPr/>
                </a:pPr>
                <a:r>
                  <a:rPr lang="en-US"/>
                  <a:t>Occupation</a:t>
                </a:r>
                <a:r>
                  <a:rPr lang="ar-QA"/>
                  <a:t>المهنة </a:t>
                </a:r>
                <a:endParaRPr lang="en-US"/>
              </a:p>
            </c:rich>
          </c:tx>
          <c:layout>
            <c:manualLayout>
              <c:xMode val="edge"/>
              <c:yMode val="edge"/>
              <c:x val="0.46666881803708982"/>
              <c:y val="0.93161631469706452"/>
            </c:manualLayout>
          </c:layout>
          <c:overlay val="0"/>
        </c:title>
        <c:majorTickMark val="none"/>
        <c:minorTickMark val="none"/>
        <c:tickLblPos val="nextTo"/>
        <c:txPr>
          <a:bodyPr/>
          <a:lstStyle/>
          <a:p>
            <a:pPr>
              <a:defRPr sz="900" b="1">
                <a:latin typeface="Arial" pitchFamily="34" charset="0"/>
                <a:cs typeface="Arial" pitchFamily="34" charset="0"/>
              </a:defRPr>
            </a:pPr>
            <a:endParaRPr lang="en-US"/>
          </a:p>
        </c:txPr>
        <c:crossAx val="149089280"/>
        <c:crosses val="autoZero"/>
        <c:auto val="1"/>
        <c:lblAlgn val="ctr"/>
        <c:lblOffset val="100"/>
        <c:noMultiLvlLbl val="0"/>
      </c:catAx>
      <c:valAx>
        <c:axId val="149089280"/>
        <c:scaling>
          <c:orientation val="minMax"/>
        </c:scaling>
        <c:delete val="0"/>
        <c:axPos val="l"/>
        <c:majorGridlines>
          <c:spPr>
            <a:ln w="19050">
              <a:solidFill>
                <a:schemeClr val="bg1">
                  <a:lumMod val="85000"/>
                </a:schemeClr>
              </a:solidFill>
            </a:ln>
          </c:spPr>
        </c:majorGridlines>
        <c:numFmt formatCode="#,##0" sourceLinked="0"/>
        <c:majorTickMark val="none"/>
        <c:minorTickMark val="none"/>
        <c:tickLblPos val="nextTo"/>
        <c:txPr>
          <a:bodyPr/>
          <a:lstStyle/>
          <a:p>
            <a:pPr>
              <a:defRPr>
                <a:latin typeface="Arial" pitchFamily="34" charset="0"/>
                <a:cs typeface="Arial" pitchFamily="34" charset="0"/>
              </a:defRPr>
            </a:pPr>
            <a:endParaRPr lang="en-US"/>
          </a:p>
        </c:txPr>
        <c:crossAx val="149087360"/>
        <c:crosses val="autoZero"/>
        <c:crossBetween val="between"/>
        <c:dispUnits>
          <c:builtInUnit val="thousands"/>
          <c:dispUnitsLbl>
            <c:layout>
              <c:manualLayout>
                <c:xMode val="edge"/>
                <c:yMode val="edge"/>
                <c:x val="1.4071221603455522E-2"/>
                <c:y val="0.13487547876974668"/>
              </c:manualLayout>
            </c:layout>
            <c:tx>
              <c:rich>
                <a:bodyPr rot="0" vert="horz"/>
                <a:lstStyle/>
                <a:p>
                  <a:pPr>
                    <a:defRPr/>
                  </a:pPr>
                  <a:r>
                    <a:rPr lang="ar-QA"/>
                    <a:t>بالألف</a:t>
                  </a:r>
                </a:p>
                <a:p>
                  <a:pPr>
                    <a:defRPr/>
                  </a:pPr>
                  <a:r>
                    <a:rPr lang="en-US"/>
                    <a:t>Thousands</a:t>
                  </a:r>
                </a:p>
              </c:rich>
            </c:tx>
          </c:dispUnitsLbl>
        </c:dispUnits>
      </c:valAx>
    </c:plotArea>
    <c:legend>
      <c:legendPos val="r"/>
      <c:layout>
        <c:manualLayout>
          <c:xMode val="edge"/>
          <c:yMode val="edge"/>
          <c:x val="0.76298244481734856"/>
          <c:y val="0.1216492603696506"/>
          <c:w val="0.21692407813777409"/>
          <c:h val="5.1014891444008933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cs typeface="+mn-cs"/>
              </a:defRPr>
            </a:pPr>
            <a:r>
              <a:rPr lang="ar-QA" sz="1400" b="1" i="0" baseline="0">
                <a:effectLst/>
                <a:cs typeface="+mn-cs"/>
              </a:rPr>
              <a:t>متوسط الأجر الشهري(بالريال القطري)</a:t>
            </a:r>
            <a:r>
              <a:rPr lang="en-US" sz="1400" b="1" i="0" baseline="0">
                <a:effectLst/>
                <a:cs typeface="+mn-cs"/>
              </a:rPr>
              <a:t> </a:t>
            </a:r>
            <a:r>
              <a:rPr lang="ar-QA" sz="1400" b="1" i="0" baseline="0">
                <a:effectLst/>
                <a:cs typeface="+mn-cs"/>
              </a:rPr>
              <a:t> للمشتغلين بأجر (15 سنة فأكثر) حسب النوع والنشاط الاقتصادي</a:t>
            </a:r>
          </a:p>
          <a:p>
            <a:pPr>
              <a:defRPr sz="1400">
                <a:cs typeface="+mn-cs"/>
              </a:defRPr>
            </a:pPr>
            <a:r>
              <a:rPr lang="en-US" sz="1200" b="1">
                <a:effectLst/>
                <a:latin typeface="Arial" panose="020B0604020202020204" pitchFamily="34" charset="0"/>
                <a:cs typeface="Arial" panose="020B0604020202020204" pitchFamily="34" charset="0"/>
              </a:rPr>
              <a:t>MONTHLY AVERAGE WAGE (Q.R.) FOR WORKERS IN PAID EMPLOYMENT (15 YEARS AND ABOVE) BY GENDER &amp; ECONOMIC  ACTIVITY</a:t>
            </a:r>
            <a:endParaRPr lang="en-US" sz="1200">
              <a:effectLst/>
              <a:latin typeface="Arial" panose="020B0604020202020204" pitchFamily="34" charset="0"/>
              <a:cs typeface="Arial" panose="020B0604020202020204" pitchFamily="34" charset="0"/>
            </a:endParaRPr>
          </a:p>
          <a:p>
            <a:pPr>
              <a:defRPr sz="1400">
                <a:cs typeface="+mn-cs"/>
              </a:defRPr>
            </a:pPr>
            <a:r>
              <a:rPr lang="en-US" sz="1200" b="1">
                <a:effectLst/>
                <a:latin typeface="Arial" panose="020B0604020202020204" pitchFamily="34" charset="0"/>
                <a:cs typeface="Arial" panose="020B0604020202020204" pitchFamily="34" charset="0"/>
              </a:rPr>
              <a:t>2017</a:t>
            </a:r>
          </a:p>
        </c:rich>
      </c:tx>
      <c:overlay val="0"/>
    </c:title>
    <c:autoTitleDeleted val="0"/>
    <c:plotArea>
      <c:layout>
        <c:manualLayout>
          <c:layoutTarget val="inner"/>
          <c:xMode val="edge"/>
          <c:yMode val="edge"/>
          <c:x val="0.39357019921690251"/>
          <c:y val="0.15883899449807307"/>
          <c:w val="0.57458553848801763"/>
          <c:h val="0.75256976246170071"/>
        </c:manualLayout>
      </c:layout>
      <c:barChart>
        <c:barDir val="bar"/>
        <c:grouping val="clustered"/>
        <c:varyColors val="0"/>
        <c:ser>
          <c:idx val="0"/>
          <c:order val="0"/>
          <c:tx>
            <c:strRef>
              <c:f>'23'!$F$33</c:f>
              <c:strCache>
                <c:ptCount val="1"/>
                <c:pt idx="0">
                  <c:v>ذكــور Males</c:v>
                </c:pt>
              </c:strCache>
            </c:strRef>
          </c:tx>
          <c:invertIfNegative val="0"/>
          <c:cat>
            <c:strRef>
              <c:f>'23'!$E$34:$E$42</c:f>
              <c:strCache>
                <c:ptCount val="9"/>
                <c:pt idx="0">
                  <c:v>التعدين واستغلال المحاجر
Mining and quarrying</c:v>
                </c:pt>
                <c:pt idx="1">
                  <c:v>إمدادات الكهرباء والغاز والبخار وتكييف الهواء
Electricity, gas, steam and air conditioning supply</c:v>
                </c:pt>
                <c:pt idx="2">
                  <c:v>المعلومات والاتصالات
Information and communication</c:v>
                </c:pt>
                <c:pt idx="3">
                  <c:v>الأنشطة المالية وأنشطة التأمين
Financial and insurance activities</c:v>
                </c:pt>
                <c:pt idx="4">
                  <c:v>الإدارة العامة والدفاع؛ والضمان الاجتماعي الإلزامي
 Public administration and defense; compulsory social security</c:v>
                </c:pt>
                <c:pt idx="5">
                  <c:v>التعليم
Education</c:v>
                </c:pt>
                <c:pt idx="6">
                  <c:v>الصحة والعمل الاجتماعي
Human health and social work activities</c:v>
                </c:pt>
                <c:pt idx="7">
                  <c:v>الفنون والترفيه والتسلية
Arts, entertainment and recreation</c:v>
                </c:pt>
                <c:pt idx="8">
                  <c:v>أنشطة المنظمات والهيئات غير الخاضعة للولاية القضائية الوطنية
Activities of extraterritorial organizations and bodies</c:v>
                </c:pt>
              </c:strCache>
            </c:strRef>
          </c:cat>
          <c:val>
            <c:numRef>
              <c:f>'23'!$F$34:$F$42</c:f>
              <c:numCache>
                <c:formatCode>General</c:formatCode>
                <c:ptCount val="9"/>
                <c:pt idx="0">
                  <c:v>26272</c:v>
                </c:pt>
                <c:pt idx="1">
                  <c:v>22702</c:v>
                </c:pt>
                <c:pt idx="2">
                  <c:v>30115</c:v>
                </c:pt>
                <c:pt idx="3">
                  <c:v>28422</c:v>
                </c:pt>
                <c:pt idx="4">
                  <c:v>29164</c:v>
                </c:pt>
                <c:pt idx="5">
                  <c:v>25070</c:v>
                </c:pt>
                <c:pt idx="6">
                  <c:v>22876</c:v>
                </c:pt>
                <c:pt idx="7">
                  <c:v>19219</c:v>
                </c:pt>
                <c:pt idx="8">
                  <c:v>27626</c:v>
                </c:pt>
              </c:numCache>
            </c:numRef>
          </c:val>
        </c:ser>
        <c:ser>
          <c:idx val="1"/>
          <c:order val="1"/>
          <c:tx>
            <c:strRef>
              <c:f>'23'!$G$33</c:f>
              <c:strCache>
                <c:ptCount val="1"/>
                <c:pt idx="0">
                  <c:v>إناث  Females</c:v>
                </c:pt>
              </c:strCache>
            </c:strRef>
          </c:tx>
          <c:invertIfNegative val="0"/>
          <c:cat>
            <c:strRef>
              <c:f>'23'!$E$34:$E$42</c:f>
              <c:strCache>
                <c:ptCount val="9"/>
                <c:pt idx="0">
                  <c:v>التعدين واستغلال المحاجر
Mining and quarrying</c:v>
                </c:pt>
                <c:pt idx="1">
                  <c:v>إمدادات الكهرباء والغاز والبخار وتكييف الهواء
Electricity, gas, steam and air conditioning supply</c:v>
                </c:pt>
                <c:pt idx="2">
                  <c:v>المعلومات والاتصالات
Information and communication</c:v>
                </c:pt>
                <c:pt idx="3">
                  <c:v>الأنشطة المالية وأنشطة التأمين
Financial and insurance activities</c:v>
                </c:pt>
                <c:pt idx="4">
                  <c:v>الإدارة العامة والدفاع؛ والضمان الاجتماعي الإلزامي
 Public administration and defense; compulsory social security</c:v>
                </c:pt>
                <c:pt idx="5">
                  <c:v>التعليم
Education</c:v>
                </c:pt>
                <c:pt idx="6">
                  <c:v>الصحة والعمل الاجتماعي
Human health and social work activities</c:v>
                </c:pt>
                <c:pt idx="7">
                  <c:v>الفنون والترفيه والتسلية
Arts, entertainment and recreation</c:v>
                </c:pt>
                <c:pt idx="8">
                  <c:v>أنشطة المنظمات والهيئات غير الخاضعة للولاية القضائية الوطنية
Activities of extraterritorial organizations and bodies</c:v>
                </c:pt>
              </c:strCache>
            </c:strRef>
          </c:cat>
          <c:val>
            <c:numRef>
              <c:f>'23'!$G$34:$G$42</c:f>
              <c:numCache>
                <c:formatCode>General</c:formatCode>
                <c:ptCount val="9"/>
                <c:pt idx="0">
                  <c:v>22032</c:v>
                </c:pt>
                <c:pt idx="1">
                  <c:v>21299</c:v>
                </c:pt>
                <c:pt idx="2">
                  <c:v>22438</c:v>
                </c:pt>
                <c:pt idx="3">
                  <c:v>23027</c:v>
                </c:pt>
                <c:pt idx="4">
                  <c:v>24647</c:v>
                </c:pt>
                <c:pt idx="5">
                  <c:v>23089</c:v>
                </c:pt>
                <c:pt idx="6">
                  <c:v>19819</c:v>
                </c:pt>
                <c:pt idx="7">
                  <c:v>21604</c:v>
                </c:pt>
                <c:pt idx="8">
                  <c:v>20119</c:v>
                </c:pt>
              </c:numCache>
            </c:numRef>
          </c:val>
        </c:ser>
        <c:dLbls>
          <c:showLegendKey val="0"/>
          <c:showVal val="0"/>
          <c:showCatName val="0"/>
          <c:showSerName val="0"/>
          <c:showPercent val="0"/>
          <c:showBubbleSize val="0"/>
        </c:dLbls>
        <c:gapWidth val="150"/>
        <c:axId val="157238400"/>
        <c:axId val="157239936"/>
      </c:barChart>
      <c:catAx>
        <c:axId val="157238400"/>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a:latin typeface="Arial" pitchFamily="34" charset="0"/>
                <a:cs typeface="Arial" pitchFamily="34" charset="0"/>
              </a:defRPr>
            </a:pPr>
            <a:endParaRPr lang="en-US"/>
          </a:p>
        </c:txPr>
        <c:crossAx val="157239936"/>
        <c:crosses val="autoZero"/>
        <c:auto val="1"/>
        <c:lblAlgn val="ctr"/>
        <c:lblOffset val="100"/>
        <c:noMultiLvlLbl val="0"/>
      </c:catAx>
      <c:valAx>
        <c:axId val="157239936"/>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a:lstStyle/>
          <a:p>
            <a:pPr>
              <a:defRPr sz="1000">
                <a:latin typeface="Arial" pitchFamily="34" charset="0"/>
                <a:cs typeface="Arial" pitchFamily="34" charset="0"/>
              </a:defRPr>
            </a:pPr>
            <a:endParaRPr lang="en-US"/>
          </a:p>
        </c:txPr>
        <c:crossAx val="157238400"/>
        <c:crosses val="autoZero"/>
        <c:crossBetween val="between"/>
        <c:dispUnits>
          <c:builtInUnit val="thousands"/>
          <c:dispUnitsLbl>
            <c:layout>
              <c:manualLayout>
                <c:xMode val="edge"/>
                <c:yMode val="edge"/>
                <c:x val="0.64889344262295212"/>
                <c:y val="0.95751062497940898"/>
              </c:manualLayout>
            </c:layout>
            <c:tx>
              <c:rich>
                <a:bodyPr/>
                <a:lstStyle/>
                <a:p>
                  <a:pPr>
                    <a:defRPr/>
                  </a:pPr>
                  <a:r>
                    <a:rPr lang="en-US"/>
                    <a:t>Thousands</a:t>
                  </a:r>
                  <a:r>
                    <a:rPr lang="ar-QA"/>
                    <a:t>بالألف </a:t>
                  </a:r>
                  <a:endParaRPr lang="en-US"/>
                </a:p>
              </c:rich>
            </c:tx>
          </c:dispUnitsLbl>
        </c:dispUnits>
      </c:valAx>
    </c:plotArea>
    <c:legend>
      <c:legendPos val="r"/>
      <c:layout>
        <c:manualLayout>
          <c:xMode val="edge"/>
          <c:yMode val="edge"/>
          <c:x val="0.68261681941396668"/>
          <c:y val="0.11585691694395957"/>
          <c:w val="0.27366733359149775"/>
          <c:h val="4.0095871907225085E-2"/>
        </c:manualLayout>
      </c:layout>
      <c:overlay val="0"/>
      <c:txPr>
        <a:bodyPr/>
        <a:lstStyle/>
        <a:p>
          <a:pPr>
            <a:defRPr sz="1000"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cs typeface="+mn-cs"/>
              </a:defRPr>
            </a:pPr>
            <a:r>
              <a:rPr lang="ar-QA" sz="1400" b="1" i="0" baseline="0">
                <a:effectLst/>
                <a:cs typeface="+mn-cs"/>
              </a:rPr>
              <a:t>متوسط الأجر الشهري(بالريال القطري)</a:t>
            </a:r>
            <a:r>
              <a:rPr lang="en-US" sz="1400" b="1" i="0" baseline="0">
                <a:effectLst/>
                <a:cs typeface="+mn-cs"/>
              </a:rPr>
              <a:t> </a:t>
            </a:r>
            <a:r>
              <a:rPr lang="ar-QA" sz="1400" b="1" i="0" baseline="0">
                <a:effectLst/>
                <a:cs typeface="+mn-cs"/>
              </a:rPr>
              <a:t> للمشتغلين بأجر (15 سنة فأكثر) حسب النوع والحالة التعليمية </a:t>
            </a:r>
            <a:endParaRPr lang="ar-QA" sz="1400">
              <a:effectLst/>
              <a:cs typeface="+mn-cs"/>
            </a:endParaRPr>
          </a:p>
          <a:p>
            <a:pPr>
              <a:defRPr sz="1400">
                <a:cs typeface="+mn-cs"/>
              </a:defRPr>
            </a:pPr>
            <a:r>
              <a:rPr lang="en-US" sz="1200" b="1">
                <a:effectLst/>
              </a:rPr>
              <a:t>MONTHLY AVERAGE WAGE (Q.R.) FOR WORKERS IN PAID EMPLOYMENT (15 YEARS AND ABOVE) BY GENDER &amp; EDUCATIONAL STATUS</a:t>
            </a:r>
            <a:endParaRPr lang="en-US" sz="1200">
              <a:effectLst/>
            </a:endParaRPr>
          </a:p>
          <a:p>
            <a:pPr>
              <a:defRPr sz="1400">
                <a:cs typeface="+mn-cs"/>
              </a:defRPr>
            </a:pPr>
            <a:r>
              <a:rPr lang="en-US" sz="1200" b="1">
                <a:effectLst/>
                <a:latin typeface="Arial" panose="020B0604020202020204" pitchFamily="34" charset="0"/>
                <a:cs typeface="Arial" panose="020B0604020202020204" pitchFamily="34" charset="0"/>
              </a:rPr>
              <a:t>2017</a:t>
            </a:r>
          </a:p>
        </c:rich>
      </c:tx>
      <c:overlay val="0"/>
    </c:title>
    <c:autoTitleDeleted val="0"/>
    <c:plotArea>
      <c:layout>
        <c:manualLayout>
          <c:layoutTarget val="inner"/>
          <c:xMode val="edge"/>
          <c:yMode val="edge"/>
          <c:x val="7.3875789414380277E-2"/>
          <c:y val="0.20495636482939633"/>
          <c:w val="0.87786674425070654"/>
          <c:h val="0.67944406167978999"/>
        </c:manualLayout>
      </c:layout>
      <c:barChart>
        <c:barDir val="col"/>
        <c:grouping val="clustered"/>
        <c:varyColors val="0"/>
        <c:ser>
          <c:idx val="0"/>
          <c:order val="0"/>
          <c:tx>
            <c:strRef>
              <c:f>'24'!$B$19</c:f>
              <c:strCache>
                <c:ptCount val="1"/>
                <c:pt idx="0">
                  <c:v>ذكور Males</c:v>
                </c:pt>
              </c:strCache>
            </c:strRef>
          </c:tx>
          <c:invertIfNegative val="0"/>
          <c:cat>
            <c:strRef>
              <c:f>'24'!$A$20:$A$26</c:f>
              <c:strCache>
                <c:ptCount val="7"/>
                <c:pt idx="0">
                  <c:v>أمي
Illiterate</c:v>
                </c:pt>
                <c:pt idx="1">
                  <c:v>يقرأ ويكتب
Read &amp; Write</c:v>
                </c:pt>
                <c:pt idx="2">
                  <c:v>ابتدائية
Primary</c:v>
                </c:pt>
                <c:pt idx="3">
                  <c:v>إعدادية
 Preparatory</c:v>
                </c:pt>
                <c:pt idx="4">
                  <c:v>ثانوية
.Secondary</c:v>
                </c:pt>
                <c:pt idx="5">
                  <c:v>دبلوم أقل من الجامعة
Pre.U. Diploma</c:v>
                </c:pt>
                <c:pt idx="6">
                  <c:v>جامعي فما فوق
University and above</c:v>
                </c:pt>
              </c:strCache>
            </c:strRef>
          </c:cat>
          <c:val>
            <c:numRef>
              <c:f>'24'!$B$20:$B$26</c:f>
              <c:numCache>
                <c:formatCode>#,##0_ ;\-#,##0\ </c:formatCode>
                <c:ptCount val="7"/>
                <c:pt idx="0">
                  <c:v>3973</c:v>
                </c:pt>
                <c:pt idx="1">
                  <c:v>4299</c:v>
                </c:pt>
                <c:pt idx="2">
                  <c:v>4726</c:v>
                </c:pt>
                <c:pt idx="3">
                  <c:v>5941</c:v>
                </c:pt>
                <c:pt idx="4">
                  <c:v>14093</c:v>
                </c:pt>
                <c:pt idx="5">
                  <c:v>14178</c:v>
                </c:pt>
                <c:pt idx="6">
                  <c:v>31088</c:v>
                </c:pt>
              </c:numCache>
            </c:numRef>
          </c:val>
        </c:ser>
        <c:ser>
          <c:idx val="1"/>
          <c:order val="1"/>
          <c:tx>
            <c:strRef>
              <c:f>'24'!$C$19</c:f>
              <c:strCache>
                <c:ptCount val="1"/>
                <c:pt idx="0">
                  <c:v>إناث Females</c:v>
                </c:pt>
              </c:strCache>
            </c:strRef>
          </c:tx>
          <c:invertIfNegative val="0"/>
          <c:cat>
            <c:strRef>
              <c:f>'24'!$A$20:$A$26</c:f>
              <c:strCache>
                <c:ptCount val="7"/>
                <c:pt idx="0">
                  <c:v>أمي
Illiterate</c:v>
                </c:pt>
                <c:pt idx="1">
                  <c:v>يقرأ ويكتب
Read &amp; Write</c:v>
                </c:pt>
                <c:pt idx="2">
                  <c:v>ابتدائية
Primary</c:v>
                </c:pt>
                <c:pt idx="3">
                  <c:v>إعدادية
 Preparatory</c:v>
                </c:pt>
                <c:pt idx="4">
                  <c:v>ثانوية
.Secondary</c:v>
                </c:pt>
                <c:pt idx="5">
                  <c:v>دبلوم أقل من الجامعة
Pre.U. Diploma</c:v>
                </c:pt>
                <c:pt idx="6">
                  <c:v>جامعي فما فوق
University and above</c:v>
                </c:pt>
              </c:strCache>
            </c:strRef>
          </c:cat>
          <c:val>
            <c:numRef>
              <c:f>'24'!$C$20:$C$26</c:f>
              <c:numCache>
                <c:formatCode>#,##0_ ;\-#,##0\ </c:formatCode>
                <c:ptCount val="7"/>
                <c:pt idx="0">
                  <c:v>3027</c:v>
                </c:pt>
                <c:pt idx="1">
                  <c:v>3093</c:v>
                </c:pt>
                <c:pt idx="2">
                  <c:v>3210</c:v>
                </c:pt>
                <c:pt idx="3">
                  <c:v>4415</c:v>
                </c:pt>
                <c:pt idx="4">
                  <c:v>11509</c:v>
                </c:pt>
                <c:pt idx="5">
                  <c:v>11362</c:v>
                </c:pt>
                <c:pt idx="6">
                  <c:v>22596</c:v>
                </c:pt>
              </c:numCache>
            </c:numRef>
          </c:val>
        </c:ser>
        <c:dLbls>
          <c:showLegendKey val="0"/>
          <c:showVal val="0"/>
          <c:showCatName val="0"/>
          <c:showSerName val="0"/>
          <c:showPercent val="0"/>
          <c:showBubbleSize val="0"/>
        </c:dLbls>
        <c:gapWidth val="150"/>
        <c:axId val="158966528"/>
        <c:axId val="158968448"/>
      </c:barChart>
      <c:catAx>
        <c:axId val="158966528"/>
        <c:scaling>
          <c:orientation val="minMax"/>
        </c:scaling>
        <c:delete val="0"/>
        <c:axPos val="b"/>
        <c:majorGridlines>
          <c:spPr>
            <a:ln w="19050">
              <a:solidFill>
                <a:schemeClr val="bg1">
                  <a:lumMod val="85000"/>
                </a:schemeClr>
              </a:solidFill>
            </a:ln>
          </c:spPr>
        </c:majorGridlines>
        <c:title>
          <c:tx>
            <c:rich>
              <a:bodyPr/>
              <a:lstStyle/>
              <a:p>
                <a:pPr>
                  <a:defRPr/>
                </a:pPr>
                <a:r>
                  <a:rPr lang="en-US">
                    <a:latin typeface="Arial" panose="020B0604020202020204" pitchFamily="34" charset="0"/>
                    <a:cs typeface="Arial" panose="020B0604020202020204" pitchFamily="34" charset="0"/>
                  </a:rPr>
                  <a:t>Educational Status  </a:t>
                </a:r>
                <a:r>
                  <a:rPr lang="ar-QA"/>
                  <a:t>الحالة التعليمية</a:t>
                </a:r>
                <a:endParaRPr lang="en-US"/>
              </a:p>
            </c:rich>
          </c:tx>
          <c:layout>
            <c:manualLayout>
              <c:xMode val="edge"/>
              <c:yMode val="edge"/>
              <c:x val="0.43649000170091395"/>
              <c:y val="0.95027526246719163"/>
            </c:manualLayout>
          </c:layout>
          <c:overlay val="0"/>
        </c:title>
        <c:majorTickMark val="none"/>
        <c:minorTickMark val="none"/>
        <c:tickLblPos val="nextTo"/>
        <c:txPr>
          <a:bodyPr/>
          <a:lstStyle/>
          <a:p>
            <a:pPr>
              <a:defRPr sz="900" b="1">
                <a:latin typeface="Arial" pitchFamily="34" charset="0"/>
                <a:cs typeface="Arial" pitchFamily="34" charset="0"/>
              </a:defRPr>
            </a:pPr>
            <a:endParaRPr lang="en-US"/>
          </a:p>
        </c:txPr>
        <c:crossAx val="158968448"/>
        <c:crosses val="autoZero"/>
        <c:auto val="1"/>
        <c:lblAlgn val="ctr"/>
        <c:lblOffset val="100"/>
        <c:noMultiLvlLbl val="0"/>
      </c:catAx>
      <c:valAx>
        <c:axId val="158968448"/>
        <c:scaling>
          <c:orientation val="minMax"/>
        </c:scaling>
        <c:delete val="0"/>
        <c:axPos val="l"/>
        <c:majorGridlines>
          <c:spPr>
            <a:ln w="19050">
              <a:solidFill>
                <a:schemeClr val="bg1">
                  <a:lumMod val="85000"/>
                </a:schemeClr>
              </a:solidFill>
            </a:ln>
          </c:spPr>
        </c:majorGridlines>
        <c:numFmt formatCode="#,##0" sourceLinked="0"/>
        <c:majorTickMark val="none"/>
        <c:minorTickMark val="none"/>
        <c:tickLblPos val="nextTo"/>
        <c:txPr>
          <a:bodyPr/>
          <a:lstStyle/>
          <a:p>
            <a:pPr>
              <a:defRPr>
                <a:latin typeface="Arial" pitchFamily="34" charset="0"/>
                <a:cs typeface="Arial" pitchFamily="34" charset="0"/>
              </a:defRPr>
            </a:pPr>
            <a:endParaRPr lang="en-US"/>
          </a:p>
        </c:txPr>
        <c:crossAx val="158966528"/>
        <c:crosses val="autoZero"/>
        <c:crossBetween val="between"/>
        <c:dispUnits>
          <c:builtInUnit val="thousands"/>
          <c:dispUnitsLbl>
            <c:layout>
              <c:manualLayout>
                <c:xMode val="edge"/>
                <c:yMode val="edge"/>
                <c:x val="1.6598318310026942E-2"/>
                <c:y val="0.135936187664042"/>
              </c:manualLayout>
            </c:layout>
            <c:tx>
              <c:rich>
                <a:bodyPr rot="0" vert="horz"/>
                <a:lstStyle/>
                <a:p>
                  <a:pPr>
                    <a:defRPr/>
                  </a:pPr>
                  <a:r>
                    <a:rPr lang="ar-QA"/>
                    <a:t>بالألف</a:t>
                  </a:r>
                </a:p>
                <a:p>
                  <a:pPr>
                    <a:defRPr/>
                  </a:pPr>
                  <a:r>
                    <a:rPr lang="en-US"/>
                    <a:t>Thousands</a:t>
                  </a:r>
                </a:p>
              </c:rich>
            </c:tx>
          </c:dispUnitsLbl>
        </c:dispUnits>
      </c:valAx>
    </c:plotArea>
    <c:legend>
      <c:legendPos val="r"/>
      <c:layout>
        <c:manualLayout>
          <c:xMode val="edge"/>
          <c:yMode val="edge"/>
          <c:x val="0.65666053526096124"/>
          <c:y val="0.12631716798998452"/>
          <c:w val="0.29415913687018624"/>
          <c:h val="3.8003821698019996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solidFill>
                  <a:sysClr val="windowText" lastClr="000000"/>
                </a:solidFill>
              </a:defRPr>
            </a:pPr>
            <a:r>
              <a:rPr lang="ar-QA" sz="1400">
                <a:solidFill>
                  <a:sysClr val="windowText" lastClr="000000"/>
                </a:solidFill>
              </a:rPr>
              <a:t>المتعطلون (15سنة</a:t>
            </a:r>
            <a:r>
              <a:rPr lang="ar-QA" sz="1400" baseline="0">
                <a:solidFill>
                  <a:sysClr val="windowText" lastClr="000000"/>
                </a:solidFill>
              </a:rPr>
              <a:t> فأكثر</a:t>
            </a:r>
            <a:r>
              <a:rPr lang="ar-QA" sz="1400">
                <a:solidFill>
                  <a:sysClr val="windowText" lastClr="000000"/>
                </a:solidFill>
              </a:rPr>
              <a:t>)</a:t>
            </a:r>
            <a:r>
              <a:rPr lang="ar-QA" sz="1400" baseline="0">
                <a:solidFill>
                  <a:sysClr val="windowText" lastClr="000000"/>
                </a:solidFill>
              </a:rPr>
              <a:t> حسب الجنسية والحالة التعليمية </a:t>
            </a:r>
          </a:p>
          <a:p>
            <a:pPr>
              <a:defRPr sz="1200">
                <a:solidFill>
                  <a:sysClr val="windowText" lastClr="000000"/>
                </a:solidFill>
              </a:defRPr>
            </a:pPr>
            <a:r>
              <a:rPr lang="en-US" sz="1200" b="1">
                <a:effectLst/>
                <a:latin typeface="Arial" panose="020B0604020202020204" pitchFamily="34" charset="0"/>
                <a:cs typeface="Arial" panose="020B0604020202020204" pitchFamily="34" charset="0"/>
              </a:rPr>
              <a:t>UNEMPLOYED</a:t>
            </a:r>
            <a:r>
              <a:rPr lang="en-US" sz="1200" b="1" baseline="0">
                <a:effectLst/>
                <a:latin typeface="Arial" panose="020B0604020202020204" pitchFamily="34" charset="0"/>
                <a:cs typeface="Arial" panose="020B0604020202020204" pitchFamily="34" charset="0"/>
              </a:rPr>
              <a:t> </a:t>
            </a:r>
            <a:r>
              <a:rPr lang="en-US" sz="1200" b="1">
                <a:effectLst/>
                <a:latin typeface="Arial" panose="020B0604020202020204" pitchFamily="34" charset="0"/>
                <a:cs typeface="Arial" panose="020B0604020202020204" pitchFamily="34" charset="0"/>
              </a:rPr>
              <a:t>(15 YEAR AND ABOVE) BY NATIONALITY &amp; EDUCATIONAL STATUS</a:t>
            </a:r>
          </a:p>
          <a:p>
            <a:pPr>
              <a:defRPr sz="1200">
                <a:solidFill>
                  <a:sysClr val="windowText" lastClr="000000"/>
                </a:solidFill>
              </a:defRPr>
            </a:pPr>
            <a:r>
              <a:rPr lang="en-US" sz="1100" b="1">
                <a:effectLst/>
                <a:latin typeface="Arial" panose="020B0604020202020204" pitchFamily="34" charset="0"/>
                <a:cs typeface="Arial" panose="020B0604020202020204" pitchFamily="34" charset="0"/>
              </a:rPr>
              <a:t>2017</a:t>
            </a:r>
          </a:p>
        </c:rich>
      </c:tx>
      <c:overlay val="0"/>
    </c:title>
    <c:autoTitleDeleted val="0"/>
    <c:plotArea>
      <c:layout>
        <c:manualLayout>
          <c:layoutTarget val="inner"/>
          <c:xMode val="edge"/>
          <c:yMode val="edge"/>
          <c:x val="8.3118998821832171E-2"/>
          <c:y val="0.21061351706036746"/>
          <c:w val="0.88679976802200056"/>
          <c:h val="0.65477001312335958"/>
        </c:manualLayout>
      </c:layout>
      <c:barChart>
        <c:barDir val="col"/>
        <c:grouping val="clustered"/>
        <c:varyColors val="0"/>
        <c:ser>
          <c:idx val="0"/>
          <c:order val="0"/>
          <c:tx>
            <c:strRef>
              <c:f>'31'!$B$19</c:f>
              <c:strCache>
                <c:ptCount val="1"/>
                <c:pt idx="0">
                  <c:v>القطريون Qataris</c:v>
                </c:pt>
              </c:strCache>
            </c:strRef>
          </c:tx>
          <c:spPr>
            <a:solidFill>
              <a:srgbClr val="993366"/>
            </a:solidFill>
          </c:spPr>
          <c:invertIfNegative val="0"/>
          <c:cat>
            <c:strRef>
              <c:f>'31'!$A$20:$A$24</c:f>
              <c:strCache>
                <c:ptCount val="5"/>
                <c:pt idx="0">
                  <c:v>ابتدائية 
Primary</c:v>
                </c:pt>
                <c:pt idx="1">
                  <c:v>إعدادية
Preparatory</c:v>
                </c:pt>
                <c:pt idx="2">
                  <c:v>ثانوية 
Secondary</c:v>
                </c:pt>
                <c:pt idx="3">
                  <c:v>دبلوم
Diploma</c:v>
                </c:pt>
                <c:pt idx="4">
                  <c:v>جامعي فما فوق
University and above</c:v>
                </c:pt>
              </c:strCache>
            </c:strRef>
          </c:cat>
          <c:val>
            <c:numRef>
              <c:f>'31'!$B$20:$B$24</c:f>
              <c:numCache>
                <c:formatCode>#,##0_ ;\-#,##0\ </c:formatCode>
                <c:ptCount val="5"/>
                <c:pt idx="0">
                  <c:v>42</c:v>
                </c:pt>
                <c:pt idx="1">
                  <c:v>70</c:v>
                </c:pt>
                <c:pt idx="2">
                  <c:v>154</c:v>
                </c:pt>
                <c:pt idx="3">
                  <c:v>0</c:v>
                </c:pt>
                <c:pt idx="4">
                  <c:v>84</c:v>
                </c:pt>
              </c:numCache>
            </c:numRef>
          </c:val>
        </c:ser>
        <c:ser>
          <c:idx val="1"/>
          <c:order val="1"/>
          <c:tx>
            <c:strRef>
              <c:f>'31'!$C$19</c:f>
              <c:strCache>
                <c:ptCount val="1"/>
                <c:pt idx="0">
                  <c:v>غير القطريين Non-Qataris</c:v>
                </c:pt>
              </c:strCache>
            </c:strRef>
          </c:tx>
          <c:spPr>
            <a:solidFill>
              <a:schemeClr val="bg1">
                <a:lumMod val="65000"/>
              </a:schemeClr>
            </a:solidFill>
          </c:spPr>
          <c:invertIfNegative val="0"/>
          <c:cat>
            <c:strRef>
              <c:f>'31'!$A$20:$A$24</c:f>
              <c:strCache>
                <c:ptCount val="5"/>
                <c:pt idx="0">
                  <c:v>ابتدائية 
Primary</c:v>
                </c:pt>
                <c:pt idx="1">
                  <c:v>إعدادية
Preparatory</c:v>
                </c:pt>
                <c:pt idx="2">
                  <c:v>ثانوية 
Secondary</c:v>
                </c:pt>
                <c:pt idx="3">
                  <c:v>دبلوم
Diploma</c:v>
                </c:pt>
                <c:pt idx="4">
                  <c:v>جامعي فما فوق
University and above</c:v>
                </c:pt>
              </c:strCache>
            </c:strRef>
          </c:cat>
          <c:val>
            <c:numRef>
              <c:f>'31'!$C$20:$C$24</c:f>
              <c:numCache>
                <c:formatCode>#,##0_ ;\-#,##0\ </c:formatCode>
                <c:ptCount val="5"/>
                <c:pt idx="0">
                  <c:v>157</c:v>
                </c:pt>
                <c:pt idx="1">
                  <c:v>356</c:v>
                </c:pt>
                <c:pt idx="2">
                  <c:v>497</c:v>
                </c:pt>
                <c:pt idx="3">
                  <c:v>171</c:v>
                </c:pt>
                <c:pt idx="4">
                  <c:v>1205</c:v>
                </c:pt>
              </c:numCache>
            </c:numRef>
          </c:val>
        </c:ser>
        <c:dLbls>
          <c:showLegendKey val="0"/>
          <c:showVal val="0"/>
          <c:showCatName val="0"/>
          <c:showSerName val="0"/>
          <c:showPercent val="0"/>
          <c:showBubbleSize val="0"/>
        </c:dLbls>
        <c:gapWidth val="150"/>
        <c:axId val="164396416"/>
        <c:axId val="164333056"/>
      </c:barChart>
      <c:catAx>
        <c:axId val="164396416"/>
        <c:scaling>
          <c:orientation val="minMax"/>
        </c:scaling>
        <c:delete val="0"/>
        <c:axPos val="b"/>
        <c:title>
          <c:tx>
            <c:rich>
              <a:bodyPr/>
              <a:lstStyle/>
              <a:p>
                <a:pPr>
                  <a:defRPr/>
                </a:pPr>
                <a:r>
                  <a:rPr lang="en-US">
                    <a:latin typeface="Arial" pitchFamily="34" charset="0"/>
                    <a:cs typeface="Arial" pitchFamily="34" charset="0"/>
                  </a:rPr>
                  <a:t>Educational status  </a:t>
                </a:r>
                <a:r>
                  <a:rPr lang="ar-QA"/>
                  <a:t>الحالة التعليمية</a:t>
                </a:r>
                <a:endParaRPr lang="en-US"/>
              </a:p>
            </c:rich>
          </c:tx>
          <c:layout>
            <c:manualLayout>
              <c:xMode val="edge"/>
              <c:yMode val="edge"/>
              <c:x val="0.45018878275461577"/>
              <c:y val="0.95437254966560148"/>
            </c:manualLayout>
          </c:layout>
          <c:overlay val="0"/>
        </c:title>
        <c:majorTickMark val="none"/>
        <c:minorTickMark val="none"/>
        <c:tickLblPos val="nextTo"/>
        <c:txPr>
          <a:bodyPr/>
          <a:lstStyle/>
          <a:p>
            <a:pPr>
              <a:defRPr sz="1000">
                <a:latin typeface="Arial" pitchFamily="34" charset="0"/>
                <a:cs typeface="Arial" pitchFamily="34" charset="0"/>
              </a:defRPr>
            </a:pPr>
            <a:endParaRPr lang="en-US"/>
          </a:p>
        </c:txPr>
        <c:crossAx val="164333056"/>
        <c:crosses val="autoZero"/>
        <c:auto val="1"/>
        <c:lblAlgn val="ctr"/>
        <c:lblOffset val="100"/>
        <c:noMultiLvlLbl val="0"/>
      </c:catAx>
      <c:valAx>
        <c:axId val="164333056"/>
        <c:scaling>
          <c:orientation val="minMax"/>
        </c:scaling>
        <c:delete val="0"/>
        <c:axPos val="l"/>
        <c:majorGridlines>
          <c:spPr>
            <a:ln>
              <a:solidFill>
                <a:schemeClr val="bg1">
                  <a:lumMod val="85000"/>
                </a:schemeClr>
              </a:solidFill>
            </a:ln>
          </c:spPr>
        </c:majorGridlines>
        <c:title>
          <c:tx>
            <c:rich>
              <a:bodyPr rot="0" vert="horz"/>
              <a:lstStyle/>
              <a:p>
                <a:pPr>
                  <a:defRPr/>
                </a:pPr>
                <a:r>
                  <a:rPr lang="ar-QA"/>
                  <a:t>العدد</a:t>
                </a:r>
              </a:p>
              <a:p>
                <a:pPr>
                  <a:defRPr/>
                </a:pPr>
                <a:r>
                  <a:rPr lang="en-US"/>
                  <a:t>No.</a:t>
                </a:r>
              </a:p>
            </c:rich>
          </c:tx>
          <c:layout>
            <c:manualLayout>
              <c:xMode val="edge"/>
              <c:yMode val="edge"/>
              <c:x val="3.0054999085033011E-2"/>
              <c:y val="0.1412227690288714"/>
            </c:manualLayout>
          </c:layout>
          <c:overlay val="0"/>
        </c:title>
        <c:numFmt formatCode="#,##0" sourceLinked="0"/>
        <c:majorTickMark val="none"/>
        <c:minorTickMark val="none"/>
        <c:tickLblPos val="nextTo"/>
        <c:txPr>
          <a:bodyPr/>
          <a:lstStyle/>
          <a:p>
            <a:pPr>
              <a:defRPr sz="1000">
                <a:latin typeface="Arial" pitchFamily="34" charset="0"/>
                <a:cs typeface="Arial" pitchFamily="34" charset="0"/>
              </a:defRPr>
            </a:pPr>
            <a:endParaRPr lang="en-US"/>
          </a:p>
        </c:txPr>
        <c:crossAx val="164396416"/>
        <c:crosses val="autoZero"/>
        <c:crossBetween val="between"/>
      </c:valAx>
    </c:plotArea>
    <c:legend>
      <c:legendPos val="r"/>
      <c:layout>
        <c:manualLayout>
          <c:xMode val="edge"/>
          <c:yMode val="edge"/>
          <c:x val="0.64614829396325602"/>
          <c:y val="0.14174595591869021"/>
          <c:w val="0.32926154210231917"/>
          <c:h val="4.6372022534840122E-2"/>
        </c:manualLayout>
      </c:layout>
      <c:overlay val="0"/>
      <c:txPr>
        <a:bodyPr/>
        <a:lstStyle/>
        <a:p>
          <a:pPr>
            <a:defRPr sz="11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8.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(7) شكل رقم</oddFooter>
  </headerFooter>
  <drawing r:id="rId2"/>
</chartsheet>
</file>

<file path=xl/chartsheets/sheet10.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(16)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(8)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(9) شكل رقم</oddFooter>
  </headerFooter>
  <drawing r:id="rId2"/>
</chartsheet>
</file>

<file path=xl/chartsheets/sheet4.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(10) شكل رقم</oddFooter>
  </headerFooter>
  <drawing r:id="rId2"/>
</chartsheet>
</file>

<file path=xl/chartsheets/sheet5.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(11) شكل رقم</oddFooter>
  </headerFooter>
  <drawing r:id="rId2"/>
</chartsheet>
</file>

<file path=xl/chartsheets/sheet6.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(12) شكل رقم</oddFooter>
  </headerFooter>
  <drawing r:id="rId2"/>
</chartsheet>
</file>

<file path=xl/chartsheets/sheet7.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(13) شكل رقم</oddFooter>
  </headerFooter>
  <drawing r:id="rId2"/>
</chartsheet>
</file>

<file path=xl/chartsheets/sheet8.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(14) شكل رقم</oddFooter>
  </headerFooter>
  <drawing r:id="rId2"/>
</chartsheet>
</file>

<file path=xl/chartsheets/sheet9.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(15)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114300</xdr:rowOff>
    </xdr:from>
    <xdr:to>
      <xdr:col>0</xdr:col>
      <xdr:colOff>4800600</xdr:colOff>
      <xdr:row>19</xdr:row>
      <xdr:rowOff>114300</xdr:rowOff>
    </xdr:to>
    <xdr:sp macro="" textlink="">
      <xdr:nvSpPr>
        <xdr:cNvPr id="6" name="Text Box 2"/>
        <xdr:cNvSpPr txBox="1">
          <a:spLocks noChangeArrowheads="1"/>
        </xdr:cNvSpPr>
      </xdr:nvSpPr>
      <xdr:spPr bwMode="auto">
        <a:xfrm>
          <a:off x="9959654325" y="276225"/>
          <a:ext cx="4800600" cy="2838450"/>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ts val="7000"/>
            </a:lnSpc>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ts val="4400"/>
            </a:lnSpc>
            <a:spcAft>
              <a:spcPts val="0"/>
            </a:spcAft>
          </a:pPr>
          <a:r>
            <a:rPr lang="ar-QA" sz="3600" b="1">
              <a:solidFill>
                <a:srgbClr val="0000FF"/>
              </a:solidFill>
              <a:effectLst/>
              <a:latin typeface="Calibri"/>
              <a:ea typeface="Calibri"/>
              <a:cs typeface="Arial"/>
            </a:rPr>
            <a:t>القوى العاملة</a:t>
          </a:r>
          <a:endParaRPr lang="en-US" sz="1100">
            <a:effectLst/>
            <a:latin typeface="Calibri"/>
            <a:ea typeface="Calibri"/>
            <a:cs typeface="Arial"/>
          </a:endParaRPr>
        </a:p>
        <a:p>
          <a:pPr algn="ctr">
            <a:lnSpc>
              <a:spcPts val="2500"/>
            </a:lnSpc>
            <a:spcAft>
              <a:spcPts val="0"/>
            </a:spcAft>
          </a:pPr>
          <a:r>
            <a:rPr lang="en-US" sz="2000" b="1">
              <a:solidFill>
                <a:srgbClr val="0000FF"/>
              </a:solidFill>
              <a:effectLst/>
              <a:latin typeface="Arial"/>
              <a:ea typeface="Calibri"/>
              <a:cs typeface="Arial"/>
            </a:rPr>
            <a:t>CHAPTER II</a:t>
          </a:r>
          <a:endParaRPr lang="en-US" sz="1100">
            <a:effectLst/>
            <a:latin typeface="Calibri"/>
            <a:ea typeface="Calibri"/>
            <a:cs typeface="Arial"/>
          </a:endParaRPr>
        </a:p>
        <a:p>
          <a:pPr algn="ctr">
            <a:lnSpc>
              <a:spcPts val="2400"/>
            </a:lnSpc>
            <a:spcAft>
              <a:spcPts val="0"/>
            </a:spcAft>
          </a:pPr>
          <a:r>
            <a:rPr lang="en-US" sz="2000" b="1">
              <a:solidFill>
                <a:srgbClr val="0000FF"/>
              </a:solidFill>
              <a:effectLst/>
              <a:latin typeface="Arial"/>
              <a:ea typeface="Calibri"/>
              <a:cs typeface="Arial"/>
            </a:rPr>
            <a:t>LABOUR FORCE</a:t>
          </a:r>
          <a:endParaRPr lang="en-US" sz="1100">
            <a:effectLst/>
            <a:latin typeface="Calibri"/>
            <a:ea typeface="Calibri"/>
            <a:cs typeface="Arial"/>
          </a:endParaRPr>
        </a:p>
      </xdr:txBody>
    </xdr:sp>
    <xdr:clientData/>
  </xdr:twoCellAnchor>
  <xdr:twoCellAnchor>
    <xdr:from>
      <xdr:col>0</xdr:col>
      <xdr:colOff>0</xdr:colOff>
      <xdr:row>0</xdr:row>
      <xdr:rowOff>0</xdr:rowOff>
    </xdr:from>
    <xdr:to>
      <xdr:col>0</xdr:col>
      <xdr:colOff>4743450</xdr:colOff>
      <xdr:row>18</xdr:row>
      <xdr:rowOff>19050</xdr:rowOff>
    </xdr:to>
    <xdr:pic>
      <xdr:nvPicPr>
        <xdr:cNvPr id="7"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9960654450" y="-942975"/>
          <a:ext cx="2857500" cy="4743450"/>
        </a:xfrm>
        <a:prstGeom prst="rect">
          <a:avLst/>
        </a:prstGeom>
        <a:noFill/>
        <a:ln w="9525">
          <a:noFill/>
          <a:miter lim="800000"/>
          <a:headEnd/>
          <a:tailEnd/>
        </a:ln>
      </xdr:spPr>
    </xdr:pic>
    <xdr:clientData/>
  </xdr:twoCellAnchor>
</xdr:wsDr>
</file>

<file path=xl/drawings/drawing10.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11.xml><?xml version="1.0" encoding="utf-8"?>
<xdr:wsDr xmlns:xdr="http://schemas.openxmlformats.org/drawingml/2006/spreadsheetDrawing" xmlns:a="http://schemas.openxmlformats.org/drawingml/2006/main">
  <xdr:twoCellAnchor editAs="oneCell">
    <xdr:from>
      <xdr:col>10</xdr:col>
      <xdr:colOff>619125</xdr:colOff>
      <xdr:row>0</xdr:row>
      <xdr:rowOff>76200</xdr:rowOff>
    </xdr:from>
    <xdr:to>
      <xdr:col>10</xdr:col>
      <xdr:colOff>1303125</xdr:colOff>
      <xdr:row>2</xdr:row>
      <xdr:rowOff>274425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44279200" y="76200"/>
          <a:ext cx="684000" cy="684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twoCellAnchor editAs="oneCell">
    <xdr:from>
      <xdr:col>10</xdr:col>
      <xdr:colOff>1781175</xdr:colOff>
      <xdr:row>0</xdr:row>
      <xdr:rowOff>85725</xdr:rowOff>
    </xdr:from>
    <xdr:to>
      <xdr:col>10</xdr:col>
      <xdr:colOff>2465175</xdr:colOff>
      <xdr:row>3</xdr:row>
      <xdr:rowOff>26775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44288725" y="85725"/>
          <a:ext cx="684000" cy="684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17.xml><?xml version="1.0" encoding="utf-8"?>
<xdr:wsDr xmlns:xdr="http://schemas.openxmlformats.org/drawingml/2006/spreadsheetDrawing" xmlns:a="http://schemas.openxmlformats.org/drawingml/2006/main">
  <xdr:twoCellAnchor editAs="oneCell">
    <xdr:from>
      <xdr:col>10</xdr:col>
      <xdr:colOff>1400175</xdr:colOff>
      <xdr:row>0</xdr:row>
      <xdr:rowOff>76200</xdr:rowOff>
    </xdr:from>
    <xdr:to>
      <xdr:col>10</xdr:col>
      <xdr:colOff>2084175</xdr:colOff>
      <xdr:row>2</xdr:row>
      <xdr:rowOff>255375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44260150" y="76200"/>
          <a:ext cx="684000" cy="684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editAs="oneCell">
    <xdr:from>
      <xdr:col>0</xdr:col>
      <xdr:colOff>2419350</xdr:colOff>
      <xdr:row>0</xdr:row>
      <xdr:rowOff>209549</xdr:rowOff>
    </xdr:from>
    <xdr:to>
      <xdr:col>2</xdr:col>
      <xdr:colOff>266700</xdr:colOff>
      <xdr:row>2</xdr:row>
      <xdr:rowOff>104774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296000" y="209549"/>
          <a:ext cx="809625" cy="8096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1238250</xdr:colOff>
      <xdr:row>0</xdr:row>
      <xdr:rowOff>76200</xdr:rowOff>
    </xdr:from>
    <xdr:to>
      <xdr:col>7</xdr:col>
      <xdr:colOff>1922250</xdr:colOff>
      <xdr:row>2</xdr:row>
      <xdr:rowOff>293475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79305600" y="76200"/>
          <a:ext cx="684000" cy="684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23.xml><?xml version="1.0" encoding="utf-8"?>
<xdr:wsDr xmlns:xdr="http://schemas.openxmlformats.org/drawingml/2006/spreadsheetDrawing" xmlns:a="http://schemas.openxmlformats.org/drawingml/2006/main">
  <xdr:twoCellAnchor editAs="oneCell">
    <xdr:from>
      <xdr:col>7</xdr:col>
      <xdr:colOff>1895475</xdr:colOff>
      <xdr:row>0</xdr:row>
      <xdr:rowOff>85725</xdr:rowOff>
    </xdr:from>
    <xdr:to>
      <xdr:col>7</xdr:col>
      <xdr:colOff>2579475</xdr:colOff>
      <xdr:row>2</xdr:row>
      <xdr:rowOff>255375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46523525" y="85725"/>
          <a:ext cx="684000" cy="684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26.xml><?xml version="1.0" encoding="utf-8"?>
<xdr:wsDr xmlns:xdr="http://schemas.openxmlformats.org/drawingml/2006/spreadsheetDrawing" xmlns:a="http://schemas.openxmlformats.org/drawingml/2006/main">
  <xdr:twoCellAnchor editAs="oneCell">
    <xdr:from>
      <xdr:col>7</xdr:col>
      <xdr:colOff>1238250</xdr:colOff>
      <xdr:row>0</xdr:row>
      <xdr:rowOff>66675</xdr:rowOff>
    </xdr:from>
    <xdr:to>
      <xdr:col>7</xdr:col>
      <xdr:colOff>1922250</xdr:colOff>
      <xdr:row>2</xdr:row>
      <xdr:rowOff>264900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79305600" y="66675"/>
          <a:ext cx="684000" cy="684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29.xml><?xml version="1.0" encoding="utf-8"?>
<xdr:wsDr xmlns:xdr="http://schemas.openxmlformats.org/drawingml/2006/spreadsheetDrawing" xmlns:a="http://schemas.openxmlformats.org/drawingml/2006/main">
  <xdr:twoCellAnchor editAs="oneCell">
    <xdr:from>
      <xdr:col>11</xdr:col>
      <xdr:colOff>1628775</xdr:colOff>
      <xdr:row>0</xdr:row>
      <xdr:rowOff>57150</xdr:rowOff>
    </xdr:from>
    <xdr:to>
      <xdr:col>11</xdr:col>
      <xdr:colOff>2312775</xdr:colOff>
      <xdr:row>2</xdr:row>
      <xdr:rowOff>226800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39675" y="57150"/>
          <a:ext cx="684000" cy="684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47625</xdr:colOff>
      <xdr:row>0</xdr:row>
      <xdr:rowOff>95250</xdr:rowOff>
    </xdr:from>
    <xdr:to>
      <xdr:col>14</xdr:col>
      <xdr:colOff>731625</xdr:colOff>
      <xdr:row>3</xdr:row>
      <xdr:rowOff>122025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83023925" y="95250"/>
          <a:ext cx="684000" cy="684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11</xdr:col>
      <xdr:colOff>1600200</xdr:colOff>
      <xdr:row>0</xdr:row>
      <xdr:rowOff>76200</xdr:rowOff>
    </xdr:from>
    <xdr:to>
      <xdr:col>11</xdr:col>
      <xdr:colOff>2284200</xdr:colOff>
      <xdr:row>3</xdr:row>
      <xdr:rowOff>7725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68250" y="76200"/>
          <a:ext cx="684000" cy="684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11</xdr:col>
      <xdr:colOff>1609725</xdr:colOff>
      <xdr:row>0</xdr:row>
      <xdr:rowOff>85725</xdr:rowOff>
    </xdr:from>
    <xdr:to>
      <xdr:col>11</xdr:col>
      <xdr:colOff>2293725</xdr:colOff>
      <xdr:row>2</xdr:row>
      <xdr:rowOff>255375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58725" y="85725"/>
          <a:ext cx="684000" cy="6840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9</xdr:col>
      <xdr:colOff>1638300</xdr:colOff>
      <xdr:row>0</xdr:row>
      <xdr:rowOff>66675</xdr:rowOff>
    </xdr:from>
    <xdr:to>
      <xdr:col>9</xdr:col>
      <xdr:colOff>2322300</xdr:colOff>
      <xdr:row>2</xdr:row>
      <xdr:rowOff>217275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49350" y="66675"/>
          <a:ext cx="684000" cy="6840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9</xdr:col>
      <xdr:colOff>1628775</xdr:colOff>
      <xdr:row>0</xdr:row>
      <xdr:rowOff>95250</xdr:rowOff>
    </xdr:from>
    <xdr:to>
      <xdr:col>9</xdr:col>
      <xdr:colOff>2312775</xdr:colOff>
      <xdr:row>2</xdr:row>
      <xdr:rowOff>245850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58875" y="95250"/>
          <a:ext cx="684000" cy="6840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9</xdr:col>
      <xdr:colOff>1619250</xdr:colOff>
      <xdr:row>0</xdr:row>
      <xdr:rowOff>66675</xdr:rowOff>
    </xdr:from>
    <xdr:to>
      <xdr:col>9</xdr:col>
      <xdr:colOff>2303250</xdr:colOff>
      <xdr:row>2</xdr:row>
      <xdr:rowOff>217275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68400" y="66675"/>
          <a:ext cx="684000" cy="68400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10</xdr:col>
      <xdr:colOff>1409700</xdr:colOff>
      <xdr:row>0</xdr:row>
      <xdr:rowOff>76200</xdr:rowOff>
    </xdr:from>
    <xdr:to>
      <xdr:col>10</xdr:col>
      <xdr:colOff>2093700</xdr:colOff>
      <xdr:row>2</xdr:row>
      <xdr:rowOff>217275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44250625" y="76200"/>
          <a:ext cx="684000" cy="68400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7.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38.xml><?xml version="1.0" encoding="utf-8"?>
<xdr:wsDr xmlns:xdr="http://schemas.openxmlformats.org/drawingml/2006/spreadsheetDrawing" xmlns:a="http://schemas.openxmlformats.org/drawingml/2006/main">
  <xdr:twoCellAnchor editAs="oneCell">
    <xdr:from>
      <xdr:col>10</xdr:col>
      <xdr:colOff>1238250</xdr:colOff>
      <xdr:row>0</xdr:row>
      <xdr:rowOff>66675</xdr:rowOff>
    </xdr:from>
    <xdr:to>
      <xdr:col>10</xdr:col>
      <xdr:colOff>1922250</xdr:colOff>
      <xdr:row>2</xdr:row>
      <xdr:rowOff>207750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44250625" y="66675"/>
          <a:ext cx="684000" cy="6840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editAs="oneCell">
    <xdr:from>
      <xdr:col>10</xdr:col>
      <xdr:colOff>942975</xdr:colOff>
      <xdr:row>0</xdr:row>
      <xdr:rowOff>95250</xdr:rowOff>
    </xdr:from>
    <xdr:to>
      <xdr:col>10</xdr:col>
      <xdr:colOff>1626975</xdr:colOff>
      <xdr:row>2</xdr:row>
      <xdr:rowOff>293475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70692025" y="95250"/>
          <a:ext cx="684000" cy="684000"/>
        </a:xfrm>
        <a:prstGeom prst="rect">
          <a:avLst/>
        </a:prstGeom>
      </xdr:spPr>
    </xdr:pic>
    <xdr:clientData/>
  </xdr:twoCellAnchor>
</xdr:wsDr>
</file>

<file path=xl/drawings/drawing40.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10</xdr:col>
      <xdr:colOff>1266825</xdr:colOff>
      <xdr:row>0</xdr:row>
      <xdr:rowOff>95250</xdr:rowOff>
    </xdr:from>
    <xdr:to>
      <xdr:col>10</xdr:col>
      <xdr:colOff>1950825</xdr:colOff>
      <xdr:row>3</xdr:row>
      <xdr:rowOff>36300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28308750" y="95250"/>
          <a:ext cx="684000" cy="684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editAs="oneCell">
    <xdr:from>
      <xdr:col>10</xdr:col>
      <xdr:colOff>638175</xdr:colOff>
      <xdr:row>0</xdr:row>
      <xdr:rowOff>85725</xdr:rowOff>
    </xdr:from>
    <xdr:to>
      <xdr:col>10</xdr:col>
      <xdr:colOff>1322175</xdr:colOff>
      <xdr:row>2</xdr:row>
      <xdr:rowOff>283950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44260150" y="85725"/>
          <a:ext cx="684000" cy="684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
  <sheetViews>
    <sheetView showGridLines="0" rightToLeft="1" view="pageBreakPreview" zoomScaleNormal="100" zoomScaleSheetLayoutView="100" workbookViewId="0">
      <selection activeCell="A28" sqref="A28"/>
    </sheetView>
  </sheetViews>
  <sheetFormatPr defaultRowHeight="12.75" x14ac:dyDescent="0.2"/>
  <cols>
    <col min="1" max="1" width="72.140625" style="16" customWidth="1"/>
    <col min="2" max="6" width="9.140625" style="16"/>
    <col min="7" max="7" width="2.7109375" style="16" customWidth="1"/>
    <col min="8" max="262" width="9.140625" style="16"/>
    <col min="263" max="263" width="2.7109375" style="16" customWidth="1"/>
    <col min="264" max="518" width="9.140625" style="16"/>
    <col min="519" max="519" width="2.7109375" style="16" customWidth="1"/>
    <col min="520" max="774" width="9.140625" style="16"/>
    <col min="775" max="775" width="2.7109375" style="16" customWidth="1"/>
    <col min="776" max="1030" width="9.140625" style="16"/>
    <col min="1031" max="1031" width="2.7109375" style="16" customWidth="1"/>
    <col min="1032" max="1286" width="9.140625" style="16"/>
    <col min="1287" max="1287" width="2.7109375" style="16" customWidth="1"/>
    <col min="1288" max="1542" width="9.140625" style="16"/>
    <col min="1543" max="1543" width="2.7109375" style="16" customWidth="1"/>
    <col min="1544" max="1798" width="9.140625" style="16"/>
    <col min="1799" max="1799" width="2.7109375" style="16" customWidth="1"/>
    <col min="1800" max="2054" width="9.140625" style="16"/>
    <col min="2055" max="2055" width="2.7109375" style="16" customWidth="1"/>
    <col min="2056" max="2310" width="9.140625" style="16"/>
    <col min="2311" max="2311" width="2.7109375" style="16" customWidth="1"/>
    <col min="2312" max="2566" width="9.140625" style="16"/>
    <col min="2567" max="2567" width="2.7109375" style="16" customWidth="1"/>
    <col min="2568" max="2822" width="9.140625" style="16"/>
    <col min="2823" max="2823" width="2.7109375" style="16" customWidth="1"/>
    <col min="2824" max="3078" width="9.140625" style="16"/>
    <col min="3079" max="3079" width="2.7109375" style="16" customWidth="1"/>
    <col min="3080" max="3334" width="9.140625" style="16"/>
    <col min="3335" max="3335" width="2.7109375" style="16" customWidth="1"/>
    <col min="3336" max="3590" width="9.140625" style="16"/>
    <col min="3591" max="3591" width="2.7109375" style="16" customWidth="1"/>
    <col min="3592" max="3846" width="9.140625" style="16"/>
    <col min="3847" max="3847" width="2.7109375" style="16" customWidth="1"/>
    <col min="3848" max="4102" width="9.140625" style="16"/>
    <col min="4103" max="4103" width="2.7109375" style="16" customWidth="1"/>
    <col min="4104" max="4358" width="9.140625" style="16"/>
    <col min="4359" max="4359" width="2.7109375" style="16" customWidth="1"/>
    <col min="4360" max="4614" width="9.140625" style="16"/>
    <col min="4615" max="4615" width="2.7109375" style="16" customWidth="1"/>
    <col min="4616" max="4870" width="9.140625" style="16"/>
    <col min="4871" max="4871" width="2.7109375" style="16" customWidth="1"/>
    <col min="4872" max="5126" width="9.140625" style="16"/>
    <col min="5127" max="5127" width="2.7109375" style="16" customWidth="1"/>
    <col min="5128" max="5382" width="9.140625" style="16"/>
    <col min="5383" max="5383" width="2.7109375" style="16" customWidth="1"/>
    <col min="5384" max="5638" width="9.140625" style="16"/>
    <col min="5639" max="5639" width="2.7109375" style="16" customWidth="1"/>
    <col min="5640" max="5894" width="9.140625" style="16"/>
    <col min="5895" max="5895" width="2.7109375" style="16" customWidth="1"/>
    <col min="5896" max="6150" width="9.140625" style="16"/>
    <col min="6151" max="6151" width="2.7109375" style="16" customWidth="1"/>
    <col min="6152" max="6406" width="9.140625" style="16"/>
    <col min="6407" max="6407" width="2.7109375" style="16" customWidth="1"/>
    <col min="6408" max="6662" width="9.140625" style="16"/>
    <col min="6663" max="6663" width="2.7109375" style="16" customWidth="1"/>
    <col min="6664" max="6918" width="9.140625" style="16"/>
    <col min="6919" max="6919" width="2.7109375" style="16" customWidth="1"/>
    <col min="6920" max="7174" width="9.140625" style="16"/>
    <col min="7175" max="7175" width="2.7109375" style="16" customWidth="1"/>
    <col min="7176" max="7430" width="9.140625" style="16"/>
    <col min="7431" max="7431" width="2.7109375" style="16" customWidth="1"/>
    <col min="7432" max="7686" width="9.140625" style="16"/>
    <col min="7687" max="7687" width="2.7109375" style="16" customWidth="1"/>
    <col min="7688" max="7942" width="9.140625" style="16"/>
    <col min="7943" max="7943" width="2.7109375" style="16" customWidth="1"/>
    <col min="7944" max="8198" width="9.140625" style="16"/>
    <col min="8199" max="8199" width="2.7109375" style="16" customWidth="1"/>
    <col min="8200" max="8454" width="9.140625" style="16"/>
    <col min="8455" max="8455" width="2.7109375" style="16" customWidth="1"/>
    <col min="8456" max="8710" width="9.140625" style="16"/>
    <col min="8711" max="8711" width="2.7109375" style="16" customWidth="1"/>
    <col min="8712" max="8966" width="9.140625" style="16"/>
    <col min="8967" max="8967" width="2.7109375" style="16" customWidth="1"/>
    <col min="8968" max="9222" width="9.140625" style="16"/>
    <col min="9223" max="9223" width="2.7109375" style="16" customWidth="1"/>
    <col min="9224" max="9478" width="9.140625" style="16"/>
    <col min="9479" max="9479" width="2.7109375" style="16" customWidth="1"/>
    <col min="9480" max="9734" width="9.140625" style="16"/>
    <col min="9735" max="9735" width="2.7109375" style="16" customWidth="1"/>
    <col min="9736" max="9990" width="9.140625" style="16"/>
    <col min="9991" max="9991" width="2.7109375" style="16" customWidth="1"/>
    <col min="9992" max="10246" width="9.140625" style="16"/>
    <col min="10247" max="10247" width="2.7109375" style="16" customWidth="1"/>
    <col min="10248" max="10502" width="9.140625" style="16"/>
    <col min="10503" max="10503" width="2.7109375" style="16" customWidth="1"/>
    <col min="10504" max="10758" width="9.140625" style="16"/>
    <col min="10759" max="10759" width="2.7109375" style="16" customWidth="1"/>
    <col min="10760" max="11014" width="9.140625" style="16"/>
    <col min="11015" max="11015" width="2.7109375" style="16" customWidth="1"/>
    <col min="11016" max="11270" width="9.140625" style="16"/>
    <col min="11271" max="11271" width="2.7109375" style="16" customWidth="1"/>
    <col min="11272" max="11526" width="9.140625" style="16"/>
    <col min="11527" max="11527" width="2.7109375" style="16" customWidth="1"/>
    <col min="11528" max="11782" width="9.140625" style="16"/>
    <col min="11783" max="11783" width="2.7109375" style="16" customWidth="1"/>
    <col min="11784" max="12038" width="9.140625" style="16"/>
    <col min="12039" max="12039" width="2.7109375" style="16" customWidth="1"/>
    <col min="12040" max="12294" width="9.140625" style="16"/>
    <col min="12295" max="12295" width="2.7109375" style="16" customWidth="1"/>
    <col min="12296" max="12550" width="9.140625" style="16"/>
    <col min="12551" max="12551" width="2.7109375" style="16" customWidth="1"/>
    <col min="12552" max="12806" width="9.140625" style="16"/>
    <col min="12807" max="12807" width="2.7109375" style="16" customWidth="1"/>
    <col min="12808" max="13062" width="9.140625" style="16"/>
    <col min="13063" max="13063" width="2.7109375" style="16" customWidth="1"/>
    <col min="13064" max="13318" width="9.140625" style="16"/>
    <col min="13319" max="13319" width="2.7109375" style="16" customWidth="1"/>
    <col min="13320" max="13574" width="9.140625" style="16"/>
    <col min="13575" max="13575" width="2.7109375" style="16" customWidth="1"/>
    <col min="13576" max="13830" width="9.140625" style="16"/>
    <col min="13831" max="13831" width="2.7109375" style="16" customWidth="1"/>
    <col min="13832" max="14086" width="9.140625" style="16"/>
    <col min="14087" max="14087" width="2.7109375" style="16" customWidth="1"/>
    <col min="14088" max="14342" width="9.140625" style="16"/>
    <col min="14343" max="14343" width="2.7109375" style="16" customWidth="1"/>
    <col min="14344" max="14598" width="9.140625" style="16"/>
    <col min="14599" max="14599" width="2.7109375" style="16" customWidth="1"/>
    <col min="14600" max="14854" width="9.140625" style="16"/>
    <col min="14855" max="14855" width="2.7109375" style="16" customWidth="1"/>
    <col min="14856" max="15110" width="9.140625" style="16"/>
    <col min="15111" max="15111" width="2.7109375" style="16" customWidth="1"/>
    <col min="15112" max="15366" width="9.140625" style="16"/>
    <col min="15367" max="15367" width="2.7109375" style="16" customWidth="1"/>
    <col min="15368" max="15622" width="9.140625" style="16"/>
    <col min="15623" max="15623" width="2.7109375" style="16" customWidth="1"/>
    <col min="15624" max="15878" width="9.140625" style="16"/>
    <col min="15879" max="15879" width="2.7109375" style="16" customWidth="1"/>
    <col min="15880" max="16134" width="9.140625" style="16"/>
    <col min="16135" max="16135" width="2.7109375" style="16" customWidth="1"/>
    <col min="16136" max="16384" width="9.140625" style="16"/>
  </cols>
  <sheetData>
    <row r="18" ht="6.75" customHeight="1" x14ac:dyDescent="0.2"/>
  </sheetData>
  <printOptions horizontalCentered="1" verticalCentered="1"/>
  <pageMargins left="0.78740157480314965" right="0.78740157480314965"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rightToLeft="1" view="pageBreakPreview" zoomScaleNormal="100" zoomScaleSheetLayoutView="100" workbookViewId="0">
      <selection activeCell="J2" sqref="J2"/>
    </sheetView>
  </sheetViews>
  <sheetFormatPr defaultRowHeight="24.95" customHeight="1" x14ac:dyDescent="0.2"/>
  <cols>
    <col min="1" max="1" width="25.7109375" style="2" customWidth="1"/>
    <col min="2" max="7" width="14.7109375" style="2" customWidth="1"/>
    <col min="8" max="8" width="29.7109375" style="2" customWidth="1"/>
    <col min="9" max="256" width="9.140625" style="2"/>
    <col min="257" max="257" width="25.7109375" style="2" customWidth="1"/>
    <col min="258" max="263" width="14.7109375" style="2" customWidth="1"/>
    <col min="264" max="264" width="29.7109375" style="2" customWidth="1"/>
    <col min="265" max="512" width="9.140625" style="2"/>
    <col min="513" max="513" width="25.7109375" style="2" customWidth="1"/>
    <col min="514" max="519" width="14.7109375" style="2" customWidth="1"/>
    <col min="520" max="520" width="29.7109375" style="2" customWidth="1"/>
    <col min="521" max="768" width="9.140625" style="2"/>
    <col min="769" max="769" width="25.7109375" style="2" customWidth="1"/>
    <col min="770" max="775" width="14.7109375" style="2" customWidth="1"/>
    <col min="776" max="776" width="29.7109375" style="2" customWidth="1"/>
    <col min="777" max="1024" width="9.140625" style="2"/>
    <col min="1025" max="1025" width="25.7109375" style="2" customWidth="1"/>
    <col min="1026" max="1031" width="14.7109375" style="2" customWidth="1"/>
    <col min="1032" max="1032" width="29.7109375" style="2" customWidth="1"/>
    <col min="1033" max="1280" width="9.140625" style="2"/>
    <col min="1281" max="1281" width="25.7109375" style="2" customWidth="1"/>
    <col min="1282" max="1287" width="14.7109375" style="2" customWidth="1"/>
    <col min="1288" max="1288" width="29.7109375" style="2" customWidth="1"/>
    <col min="1289" max="1536" width="9.140625" style="2"/>
    <col min="1537" max="1537" width="25.7109375" style="2" customWidth="1"/>
    <col min="1538" max="1543" width="14.7109375" style="2" customWidth="1"/>
    <col min="1544" max="1544" width="29.7109375" style="2" customWidth="1"/>
    <col min="1545" max="1792" width="9.140625" style="2"/>
    <col min="1793" max="1793" width="25.7109375" style="2" customWidth="1"/>
    <col min="1794" max="1799" width="14.7109375" style="2" customWidth="1"/>
    <col min="1800" max="1800" width="29.7109375" style="2" customWidth="1"/>
    <col min="1801" max="2048" width="9.140625" style="2"/>
    <col min="2049" max="2049" width="25.7109375" style="2" customWidth="1"/>
    <col min="2050" max="2055" width="14.7109375" style="2" customWidth="1"/>
    <col min="2056" max="2056" width="29.7109375" style="2" customWidth="1"/>
    <col min="2057" max="2304" width="9.140625" style="2"/>
    <col min="2305" max="2305" width="25.7109375" style="2" customWidth="1"/>
    <col min="2306" max="2311" width="14.7109375" style="2" customWidth="1"/>
    <col min="2312" max="2312" width="29.7109375" style="2" customWidth="1"/>
    <col min="2313" max="2560" width="9.140625" style="2"/>
    <col min="2561" max="2561" width="25.7109375" style="2" customWidth="1"/>
    <col min="2562" max="2567" width="14.7109375" style="2" customWidth="1"/>
    <col min="2568" max="2568" width="29.7109375" style="2" customWidth="1"/>
    <col min="2569" max="2816" width="9.140625" style="2"/>
    <col min="2817" max="2817" width="25.7109375" style="2" customWidth="1"/>
    <col min="2818" max="2823" width="14.7109375" style="2" customWidth="1"/>
    <col min="2824" max="2824" width="29.7109375" style="2" customWidth="1"/>
    <col min="2825" max="3072" width="9.140625" style="2"/>
    <col min="3073" max="3073" width="25.7109375" style="2" customWidth="1"/>
    <col min="3074" max="3079" width="14.7109375" style="2" customWidth="1"/>
    <col min="3080" max="3080" width="29.7109375" style="2" customWidth="1"/>
    <col min="3081" max="3328" width="9.140625" style="2"/>
    <col min="3329" max="3329" width="25.7109375" style="2" customWidth="1"/>
    <col min="3330" max="3335" width="14.7109375" style="2" customWidth="1"/>
    <col min="3336" max="3336" width="29.7109375" style="2" customWidth="1"/>
    <col min="3337" max="3584" width="9.140625" style="2"/>
    <col min="3585" max="3585" width="25.7109375" style="2" customWidth="1"/>
    <col min="3586" max="3591" width="14.7109375" style="2" customWidth="1"/>
    <col min="3592" max="3592" width="29.7109375" style="2" customWidth="1"/>
    <col min="3593" max="3840" width="9.140625" style="2"/>
    <col min="3841" max="3841" width="25.7109375" style="2" customWidth="1"/>
    <col min="3842" max="3847" width="14.7109375" style="2" customWidth="1"/>
    <col min="3848" max="3848" width="29.7109375" style="2" customWidth="1"/>
    <col min="3849" max="4096" width="9.140625" style="2"/>
    <col min="4097" max="4097" width="25.7109375" style="2" customWidth="1"/>
    <col min="4098" max="4103" width="14.7109375" style="2" customWidth="1"/>
    <col min="4104" max="4104" width="29.7109375" style="2" customWidth="1"/>
    <col min="4105" max="4352" width="9.140625" style="2"/>
    <col min="4353" max="4353" width="25.7109375" style="2" customWidth="1"/>
    <col min="4354" max="4359" width="14.7109375" style="2" customWidth="1"/>
    <col min="4360" max="4360" width="29.7109375" style="2" customWidth="1"/>
    <col min="4361" max="4608" width="9.140625" style="2"/>
    <col min="4609" max="4609" width="25.7109375" style="2" customWidth="1"/>
    <col min="4610" max="4615" width="14.7109375" style="2" customWidth="1"/>
    <col min="4616" max="4616" width="29.7109375" style="2" customWidth="1"/>
    <col min="4617" max="4864" width="9.140625" style="2"/>
    <col min="4865" max="4865" width="25.7109375" style="2" customWidth="1"/>
    <col min="4866" max="4871" width="14.7109375" style="2" customWidth="1"/>
    <col min="4872" max="4872" width="29.7109375" style="2" customWidth="1"/>
    <col min="4873" max="5120" width="9.140625" style="2"/>
    <col min="5121" max="5121" width="25.7109375" style="2" customWidth="1"/>
    <col min="5122" max="5127" width="14.7109375" style="2" customWidth="1"/>
    <col min="5128" max="5128" width="29.7109375" style="2" customWidth="1"/>
    <col min="5129" max="5376" width="9.140625" style="2"/>
    <col min="5377" max="5377" width="25.7109375" style="2" customWidth="1"/>
    <col min="5378" max="5383" width="14.7109375" style="2" customWidth="1"/>
    <col min="5384" max="5384" width="29.7109375" style="2" customWidth="1"/>
    <col min="5385" max="5632" width="9.140625" style="2"/>
    <col min="5633" max="5633" width="25.7109375" style="2" customWidth="1"/>
    <col min="5634" max="5639" width="14.7109375" style="2" customWidth="1"/>
    <col min="5640" max="5640" width="29.7109375" style="2" customWidth="1"/>
    <col min="5641" max="5888" width="9.140625" style="2"/>
    <col min="5889" max="5889" width="25.7109375" style="2" customWidth="1"/>
    <col min="5890" max="5895" width="14.7109375" style="2" customWidth="1"/>
    <col min="5896" max="5896" width="29.7109375" style="2" customWidth="1"/>
    <col min="5897" max="6144" width="9.140625" style="2"/>
    <col min="6145" max="6145" width="25.7109375" style="2" customWidth="1"/>
    <col min="6146" max="6151" width="14.7109375" style="2" customWidth="1"/>
    <col min="6152" max="6152" width="29.7109375" style="2" customWidth="1"/>
    <col min="6153" max="6400" width="9.140625" style="2"/>
    <col min="6401" max="6401" width="25.7109375" style="2" customWidth="1"/>
    <col min="6402" max="6407" width="14.7109375" style="2" customWidth="1"/>
    <col min="6408" max="6408" width="29.7109375" style="2" customWidth="1"/>
    <col min="6409" max="6656" width="9.140625" style="2"/>
    <col min="6657" max="6657" width="25.7109375" style="2" customWidth="1"/>
    <col min="6658" max="6663" width="14.7109375" style="2" customWidth="1"/>
    <col min="6664" max="6664" width="29.7109375" style="2" customWidth="1"/>
    <col min="6665" max="6912" width="9.140625" style="2"/>
    <col min="6913" max="6913" width="25.7109375" style="2" customWidth="1"/>
    <col min="6914" max="6919" width="14.7109375" style="2" customWidth="1"/>
    <col min="6920" max="6920" width="29.7109375" style="2" customWidth="1"/>
    <col min="6921" max="7168" width="9.140625" style="2"/>
    <col min="7169" max="7169" width="25.7109375" style="2" customWidth="1"/>
    <col min="7170" max="7175" width="14.7109375" style="2" customWidth="1"/>
    <col min="7176" max="7176" width="29.7109375" style="2" customWidth="1"/>
    <col min="7177" max="7424" width="9.140625" style="2"/>
    <col min="7425" max="7425" width="25.7109375" style="2" customWidth="1"/>
    <col min="7426" max="7431" width="14.7109375" style="2" customWidth="1"/>
    <col min="7432" max="7432" width="29.7109375" style="2" customWidth="1"/>
    <col min="7433" max="7680" width="9.140625" style="2"/>
    <col min="7681" max="7681" width="25.7109375" style="2" customWidth="1"/>
    <col min="7682" max="7687" width="14.7109375" style="2" customWidth="1"/>
    <col min="7688" max="7688" width="29.7109375" style="2" customWidth="1"/>
    <col min="7689" max="7936" width="9.140625" style="2"/>
    <col min="7937" max="7937" width="25.7109375" style="2" customWidth="1"/>
    <col min="7938" max="7943" width="14.7109375" style="2" customWidth="1"/>
    <col min="7944" max="7944" width="29.7109375" style="2" customWidth="1"/>
    <col min="7945" max="8192" width="9.140625" style="2"/>
    <col min="8193" max="8193" width="25.7109375" style="2" customWidth="1"/>
    <col min="8194" max="8199" width="14.7109375" style="2" customWidth="1"/>
    <col min="8200" max="8200" width="29.7109375" style="2" customWidth="1"/>
    <col min="8201" max="8448" width="9.140625" style="2"/>
    <col min="8449" max="8449" width="25.7109375" style="2" customWidth="1"/>
    <col min="8450" max="8455" width="14.7109375" style="2" customWidth="1"/>
    <col min="8456" max="8456" width="29.7109375" style="2" customWidth="1"/>
    <col min="8457" max="8704" width="9.140625" style="2"/>
    <col min="8705" max="8705" width="25.7109375" style="2" customWidth="1"/>
    <col min="8706" max="8711" width="14.7109375" style="2" customWidth="1"/>
    <col min="8712" max="8712" width="29.7109375" style="2" customWidth="1"/>
    <col min="8713" max="8960" width="9.140625" style="2"/>
    <col min="8961" max="8961" width="25.7109375" style="2" customWidth="1"/>
    <col min="8962" max="8967" width="14.7109375" style="2" customWidth="1"/>
    <col min="8968" max="8968" width="29.7109375" style="2" customWidth="1"/>
    <col min="8969" max="9216" width="9.140625" style="2"/>
    <col min="9217" max="9217" width="25.7109375" style="2" customWidth="1"/>
    <col min="9218" max="9223" width="14.7109375" style="2" customWidth="1"/>
    <col min="9224" max="9224" width="29.7109375" style="2" customWidth="1"/>
    <col min="9225" max="9472" width="9.140625" style="2"/>
    <col min="9473" max="9473" width="25.7109375" style="2" customWidth="1"/>
    <col min="9474" max="9479" width="14.7109375" style="2" customWidth="1"/>
    <col min="9480" max="9480" width="29.7109375" style="2" customWidth="1"/>
    <col min="9481" max="9728" width="9.140625" style="2"/>
    <col min="9729" max="9729" width="25.7109375" style="2" customWidth="1"/>
    <col min="9730" max="9735" width="14.7109375" style="2" customWidth="1"/>
    <col min="9736" max="9736" width="29.7109375" style="2" customWidth="1"/>
    <col min="9737" max="9984" width="9.140625" style="2"/>
    <col min="9985" max="9985" width="25.7109375" style="2" customWidth="1"/>
    <col min="9986" max="9991" width="14.7109375" style="2" customWidth="1"/>
    <col min="9992" max="9992" width="29.7109375" style="2" customWidth="1"/>
    <col min="9993" max="10240" width="9.140625" style="2"/>
    <col min="10241" max="10241" width="25.7109375" style="2" customWidth="1"/>
    <col min="10242" max="10247" width="14.7109375" style="2" customWidth="1"/>
    <col min="10248" max="10248" width="29.7109375" style="2" customWidth="1"/>
    <col min="10249" max="10496" width="9.140625" style="2"/>
    <col min="10497" max="10497" width="25.7109375" style="2" customWidth="1"/>
    <col min="10498" max="10503" width="14.7109375" style="2" customWidth="1"/>
    <col min="10504" max="10504" width="29.7109375" style="2" customWidth="1"/>
    <col min="10505" max="10752" width="9.140625" style="2"/>
    <col min="10753" max="10753" width="25.7109375" style="2" customWidth="1"/>
    <col min="10754" max="10759" width="14.7109375" style="2" customWidth="1"/>
    <col min="10760" max="10760" width="29.7109375" style="2" customWidth="1"/>
    <col min="10761" max="11008" width="9.140625" style="2"/>
    <col min="11009" max="11009" width="25.7109375" style="2" customWidth="1"/>
    <col min="11010" max="11015" width="14.7109375" style="2" customWidth="1"/>
    <col min="11016" max="11016" width="29.7109375" style="2" customWidth="1"/>
    <col min="11017" max="11264" width="9.140625" style="2"/>
    <col min="11265" max="11265" width="25.7109375" style="2" customWidth="1"/>
    <col min="11266" max="11271" width="14.7109375" style="2" customWidth="1"/>
    <col min="11272" max="11272" width="29.7109375" style="2" customWidth="1"/>
    <col min="11273" max="11520" width="9.140625" style="2"/>
    <col min="11521" max="11521" width="25.7109375" style="2" customWidth="1"/>
    <col min="11522" max="11527" width="14.7109375" style="2" customWidth="1"/>
    <col min="11528" max="11528" width="29.7109375" style="2" customWidth="1"/>
    <col min="11529" max="11776" width="9.140625" style="2"/>
    <col min="11777" max="11777" width="25.7109375" style="2" customWidth="1"/>
    <col min="11778" max="11783" width="14.7109375" style="2" customWidth="1"/>
    <col min="11784" max="11784" width="29.7109375" style="2" customWidth="1"/>
    <col min="11785" max="12032" width="9.140625" style="2"/>
    <col min="12033" max="12033" width="25.7109375" style="2" customWidth="1"/>
    <col min="12034" max="12039" width="14.7109375" style="2" customWidth="1"/>
    <col min="12040" max="12040" width="29.7109375" style="2" customWidth="1"/>
    <col min="12041" max="12288" width="9.140625" style="2"/>
    <col min="12289" max="12289" width="25.7109375" style="2" customWidth="1"/>
    <col min="12290" max="12295" width="14.7109375" style="2" customWidth="1"/>
    <col min="12296" max="12296" width="29.7109375" style="2" customWidth="1"/>
    <col min="12297" max="12544" width="9.140625" style="2"/>
    <col min="12545" max="12545" width="25.7109375" style="2" customWidth="1"/>
    <col min="12546" max="12551" width="14.7109375" style="2" customWidth="1"/>
    <col min="12552" max="12552" width="29.7109375" style="2" customWidth="1"/>
    <col min="12553" max="12800" width="9.140625" style="2"/>
    <col min="12801" max="12801" width="25.7109375" style="2" customWidth="1"/>
    <col min="12802" max="12807" width="14.7109375" style="2" customWidth="1"/>
    <col min="12808" max="12808" width="29.7109375" style="2" customWidth="1"/>
    <col min="12809" max="13056" width="9.140625" style="2"/>
    <col min="13057" max="13057" width="25.7109375" style="2" customWidth="1"/>
    <col min="13058" max="13063" width="14.7109375" style="2" customWidth="1"/>
    <col min="13064" max="13064" width="29.7109375" style="2" customWidth="1"/>
    <col min="13065" max="13312" width="9.140625" style="2"/>
    <col min="13313" max="13313" width="25.7109375" style="2" customWidth="1"/>
    <col min="13314" max="13319" width="14.7109375" style="2" customWidth="1"/>
    <col min="13320" max="13320" width="29.7109375" style="2" customWidth="1"/>
    <col min="13321" max="13568" width="9.140625" style="2"/>
    <col min="13569" max="13569" width="25.7109375" style="2" customWidth="1"/>
    <col min="13570" max="13575" width="14.7109375" style="2" customWidth="1"/>
    <col min="13576" max="13576" width="29.7109375" style="2" customWidth="1"/>
    <col min="13577" max="13824" width="9.140625" style="2"/>
    <col min="13825" max="13825" width="25.7109375" style="2" customWidth="1"/>
    <col min="13826" max="13831" width="14.7109375" style="2" customWidth="1"/>
    <col min="13832" max="13832" width="29.7109375" style="2" customWidth="1"/>
    <col min="13833" max="14080" width="9.140625" style="2"/>
    <col min="14081" max="14081" width="25.7109375" style="2" customWidth="1"/>
    <col min="14082" max="14087" width="14.7109375" style="2" customWidth="1"/>
    <col min="14088" max="14088" width="29.7109375" style="2" customWidth="1"/>
    <col min="14089" max="14336" width="9.140625" style="2"/>
    <col min="14337" max="14337" width="25.7109375" style="2" customWidth="1"/>
    <col min="14338" max="14343" width="14.7109375" style="2" customWidth="1"/>
    <col min="14344" max="14344" width="29.7109375" style="2" customWidth="1"/>
    <col min="14345" max="14592" width="9.140625" style="2"/>
    <col min="14593" max="14593" width="25.7109375" style="2" customWidth="1"/>
    <col min="14594" max="14599" width="14.7109375" style="2" customWidth="1"/>
    <col min="14600" max="14600" width="29.7109375" style="2" customWidth="1"/>
    <col min="14601" max="14848" width="9.140625" style="2"/>
    <col min="14849" max="14849" width="25.7109375" style="2" customWidth="1"/>
    <col min="14850" max="14855" width="14.7109375" style="2" customWidth="1"/>
    <col min="14856" max="14856" width="29.7109375" style="2" customWidth="1"/>
    <col min="14857" max="15104" width="9.140625" style="2"/>
    <col min="15105" max="15105" width="25.7109375" style="2" customWidth="1"/>
    <col min="15106" max="15111" width="14.7109375" style="2" customWidth="1"/>
    <col min="15112" max="15112" width="29.7109375" style="2" customWidth="1"/>
    <col min="15113" max="15360" width="9.140625" style="2"/>
    <col min="15361" max="15361" width="25.7109375" style="2" customWidth="1"/>
    <col min="15362" max="15367" width="14.7109375" style="2" customWidth="1"/>
    <col min="15368" max="15368" width="29.7109375" style="2" customWidth="1"/>
    <col min="15369" max="15616" width="9.140625" style="2"/>
    <col min="15617" max="15617" width="25.7109375" style="2" customWidth="1"/>
    <col min="15618" max="15623" width="14.7109375" style="2" customWidth="1"/>
    <col min="15624" max="15624" width="29.7109375" style="2" customWidth="1"/>
    <col min="15625" max="15872" width="9.140625" style="2"/>
    <col min="15873" max="15873" width="25.7109375" style="2" customWidth="1"/>
    <col min="15874" max="15879" width="14.7109375" style="2" customWidth="1"/>
    <col min="15880" max="15880" width="29.7109375" style="2" customWidth="1"/>
    <col min="15881" max="16128" width="9.140625" style="2"/>
    <col min="16129" max="16129" width="25.7109375" style="2" customWidth="1"/>
    <col min="16130" max="16135" width="14.7109375" style="2" customWidth="1"/>
    <col min="16136" max="16136" width="29.7109375" style="2" customWidth="1"/>
    <col min="16137" max="16384" width="9.140625" style="2"/>
  </cols>
  <sheetData>
    <row r="1" spans="1:8" s="1" customFormat="1" ht="21.95" customHeight="1" x14ac:dyDescent="0.2">
      <c r="A1" s="298" t="s">
        <v>188</v>
      </c>
      <c r="B1" s="298"/>
      <c r="C1" s="298"/>
      <c r="D1" s="298"/>
      <c r="E1" s="298"/>
      <c r="F1" s="298"/>
      <c r="G1" s="298"/>
      <c r="H1" s="298"/>
    </row>
    <row r="2" spans="1:8" s="1" customFormat="1" ht="15" customHeight="1" x14ac:dyDescent="0.2">
      <c r="A2" s="316">
        <v>2017</v>
      </c>
      <c r="B2" s="316"/>
      <c r="C2" s="316"/>
      <c r="D2" s="316"/>
      <c r="E2" s="316"/>
      <c r="F2" s="316"/>
      <c r="G2" s="316"/>
      <c r="H2" s="316"/>
    </row>
    <row r="3" spans="1:8" s="1" customFormat="1" ht="36" customHeight="1" x14ac:dyDescent="0.2">
      <c r="A3" s="299" t="s">
        <v>310</v>
      </c>
      <c r="B3" s="299"/>
      <c r="C3" s="299"/>
      <c r="D3" s="299"/>
      <c r="E3" s="299"/>
      <c r="F3" s="299"/>
      <c r="G3" s="299"/>
      <c r="H3" s="299"/>
    </row>
    <row r="4" spans="1:8" s="1" customFormat="1" ht="15" customHeight="1" x14ac:dyDescent="0.2">
      <c r="A4" s="299">
        <v>2017</v>
      </c>
      <c r="B4" s="299"/>
      <c r="C4" s="299"/>
      <c r="D4" s="299"/>
      <c r="E4" s="299"/>
      <c r="F4" s="299"/>
      <c r="G4" s="299"/>
      <c r="H4" s="299"/>
    </row>
    <row r="5" spans="1:8" s="3" customFormat="1" ht="21" customHeight="1" x14ac:dyDescent="0.2">
      <c r="A5" s="49" t="s">
        <v>266</v>
      </c>
      <c r="B5" s="50"/>
      <c r="C5" s="50"/>
      <c r="D5" s="50"/>
      <c r="E5" s="50"/>
      <c r="F5" s="50"/>
      <c r="G5" s="50"/>
      <c r="H5" s="51" t="s">
        <v>267</v>
      </c>
    </row>
    <row r="6" spans="1:8" s="4" customFormat="1" ht="33.75" customHeight="1" x14ac:dyDescent="0.2">
      <c r="A6" s="313" t="s">
        <v>16</v>
      </c>
      <c r="B6" s="306" t="s">
        <v>125</v>
      </c>
      <c r="C6" s="306"/>
      <c r="D6" s="306" t="s">
        <v>126</v>
      </c>
      <c r="E6" s="306"/>
      <c r="F6" s="314" t="s">
        <v>219</v>
      </c>
      <c r="G6" s="314"/>
      <c r="H6" s="315" t="s">
        <v>17</v>
      </c>
    </row>
    <row r="7" spans="1:8" s="5" customFormat="1" ht="55.5" customHeight="1" x14ac:dyDescent="0.2">
      <c r="A7" s="313"/>
      <c r="B7" s="30" t="s">
        <v>127</v>
      </c>
      <c r="C7" s="30" t="s">
        <v>128</v>
      </c>
      <c r="D7" s="30" t="s">
        <v>127</v>
      </c>
      <c r="E7" s="30" t="s">
        <v>128</v>
      </c>
      <c r="F7" s="30" t="s">
        <v>127</v>
      </c>
      <c r="G7" s="30" t="s">
        <v>129</v>
      </c>
      <c r="H7" s="315"/>
    </row>
    <row r="8" spans="1:8" s="6" customFormat="1" ht="35.1" customHeight="1" thickBot="1" x14ac:dyDescent="0.25">
      <c r="A8" s="156" t="s">
        <v>245</v>
      </c>
      <c r="B8" s="111">
        <v>36700</v>
      </c>
      <c r="C8" s="111">
        <v>47740</v>
      </c>
      <c r="D8" s="111">
        <v>6696</v>
      </c>
      <c r="E8" s="111">
        <v>32125</v>
      </c>
      <c r="F8" s="111">
        <v>43396</v>
      </c>
      <c r="G8" s="157">
        <v>44744</v>
      </c>
      <c r="H8" s="158" t="s">
        <v>18</v>
      </c>
    </row>
    <row r="9" spans="1:8" s="6" customFormat="1" ht="35.1" customHeight="1" thickBot="1" x14ac:dyDescent="0.25">
      <c r="A9" s="35" t="s">
        <v>19</v>
      </c>
      <c r="B9" s="82">
        <v>129774</v>
      </c>
      <c r="C9" s="82">
        <v>30795</v>
      </c>
      <c r="D9" s="82">
        <v>57737</v>
      </c>
      <c r="E9" s="82">
        <v>24470</v>
      </c>
      <c r="F9" s="82">
        <v>187511</v>
      </c>
      <c r="G9" s="159">
        <v>28373</v>
      </c>
      <c r="H9" s="160" t="s">
        <v>20</v>
      </c>
    </row>
    <row r="10" spans="1:8" s="6" customFormat="1" ht="35.1" customHeight="1" thickBot="1" x14ac:dyDescent="0.25">
      <c r="A10" s="156" t="s">
        <v>21</v>
      </c>
      <c r="B10" s="111">
        <v>123593</v>
      </c>
      <c r="C10" s="111">
        <v>19649</v>
      </c>
      <c r="D10" s="111">
        <v>15546</v>
      </c>
      <c r="E10" s="111">
        <v>19983</v>
      </c>
      <c r="F10" s="111">
        <v>139139</v>
      </c>
      <c r="G10" s="161">
        <v>19721</v>
      </c>
      <c r="H10" s="158" t="s">
        <v>22</v>
      </c>
    </row>
    <row r="11" spans="1:8" s="6" customFormat="1" ht="35.1" customHeight="1" thickBot="1" x14ac:dyDescent="0.25">
      <c r="A11" s="35" t="s">
        <v>23</v>
      </c>
      <c r="B11" s="82">
        <v>76527</v>
      </c>
      <c r="C11" s="82">
        <v>18211</v>
      </c>
      <c r="D11" s="82">
        <v>33927</v>
      </c>
      <c r="E11" s="82">
        <v>15151</v>
      </c>
      <c r="F11" s="82">
        <v>110454</v>
      </c>
      <c r="G11" s="159">
        <v>16991</v>
      </c>
      <c r="H11" s="160" t="s">
        <v>24</v>
      </c>
    </row>
    <row r="12" spans="1:8" s="6" customFormat="1" ht="35.1" customHeight="1" thickBot="1" x14ac:dyDescent="0.25">
      <c r="A12" s="156" t="s">
        <v>25</v>
      </c>
      <c r="B12" s="111">
        <v>145195</v>
      </c>
      <c r="C12" s="111">
        <v>8047</v>
      </c>
      <c r="D12" s="111">
        <v>49037</v>
      </c>
      <c r="E12" s="111">
        <v>6195</v>
      </c>
      <c r="F12" s="111">
        <v>194232</v>
      </c>
      <c r="G12" s="161">
        <v>7228</v>
      </c>
      <c r="H12" s="158" t="s">
        <v>26</v>
      </c>
    </row>
    <row r="13" spans="1:8" s="6" customFormat="1" ht="35.1" customHeight="1" thickBot="1" x14ac:dyDescent="0.25">
      <c r="A13" s="35" t="s">
        <v>246</v>
      </c>
      <c r="B13" s="82">
        <v>25207</v>
      </c>
      <c r="C13" s="82">
        <v>4666</v>
      </c>
      <c r="D13" s="82">
        <v>0</v>
      </c>
      <c r="E13" s="82">
        <v>0</v>
      </c>
      <c r="F13" s="82">
        <v>25207</v>
      </c>
      <c r="G13" s="159">
        <v>4666</v>
      </c>
      <c r="H13" s="160" t="s">
        <v>28</v>
      </c>
    </row>
    <row r="14" spans="1:8" s="6" customFormat="1" ht="35.1" customHeight="1" thickBot="1" x14ac:dyDescent="0.25">
      <c r="A14" s="156" t="s">
        <v>247</v>
      </c>
      <c r="B14" s="111">
        <v>667036</v>
      </c>
      <c r="C14" s="111">
        <v>5361</v>
      </c>
      <c r="D14" s="111">
        <v>447</v>
      </c>
      <c r="E14" s="111">
        <v>7863</v>
      </c>
      <c r="F14" s="111">
        <v>667483</v>
      </c>
      <c r="G14" s="161">
        <v>5362</v>
      </c>
      <c r="H14" s="158" t="s">
        <v>30</v>
      </c>
    </row>
    <row r="15" spans="1:8" s="6" customFormat="1" ht="35.1" customHeight="1" thickBot="1" x14ac:dyDescent="0.25">
      <c r="A15" s="35" t="s">
        <v>248</v>
      </c>
      <c r="B15" s="82">
        <v>290671</v>
      </c>
      <c r="C15" s="82">
        <v>4927</v>
      </c>
      <c r="D15" s="82">
        <v>873</v>
      </c>
      <c r="E15" s="82">
        <v>5311</v>
      </c>
      <c r="F15" s="82">
        <v>291544</v>
      </c>
      <c r="G15" s="159">
        <v>4928</v>
      </c>
      <c r="H15" s="160" t="s">
        <v>32</v>
      </c>
    </row>
    <row r="16" spans="1:8" s="6" customFormat="1" ht="35.1" customHeight="1" x14ac:dyDescent="0.2">
      <c r="A16" s="162" t="s">
        <v>33</v>
      </c>
      <c r="B16" s="124">
        <v>276268</v>
      </c>
      <c r="C16" s="124">
        <v>5136</v>
      </c>
      <c r="D16" s="124">
        <v>110550</v>
      </c>
      <c r="E16" s="124">
        <v>3181</v>
      </c>
      <c r="F16" s="124">
        <v>386818</v>
      </c>
      <c r="G16" s="163">
        <v>3964</v>
      </c>
      <c r="H16" s="164" t="s">
        <v>34</v>
      </c>
    </row>
    <row r="17" spans="1:8" s="7" customFormat="1" ht="30" customHeight="1" x14ac:dyDescent="0.2">
      <c r="A17" s="36" t="s">
        <v>12</v>
      </c>
      <c r="B17" s="72">
        <f>SUM(B8:B16)</f>
        <v>1770971</v>
      </c>
      <c r="C17" s="72">
        <v>11560</v>
      </c>
      <c r="D17" s="72">
        <f>SUM(D8:D16)</f>
        <v>274813</v>
      </c>
      <c r="E17" s="72">
        <v>9960</v>
      </c>
      <c r="F17" s="72">
        <f>SUM(F8:F16)</f>
        <v>2045784</v>
      </c>
      <c r="G17" s="93">
        <v>11099</v>
      </c>
      <c r="H17" s="165" t="s">
        <v>13</v>
      </c>
    </row>
    <row r="18" spans="1:8" ht="18" customHeight="1" x14ac:dyDescent="0.2">
      <c r="A18" s="14" t="s">
        <v>130</v>
      </c>
      <c r="H18" s="2" t="s">
        <v>131</v>
      </c>
    </row>
    <row r="20" spans="1:8" ht="24.95" customHeight="1" x14ac:dyDescent="0.2">
      <c r="B20" s="63" t="s">
        <v>252</v>
      </c>
      <c r="C20" s="63" t="s">
        <v>251</v>
      </c>
    </row>
    <row r="21" spans="1:8" ht="24.95" customHeight="1" x14ac:dyDescent="0.2">
      <c r="A21" s="69" t="s">
        <v>255</v>
      </c>
      <c r="B21" s="145">
        <f>C15</f>
        <v>4927</v>
      </c>
      <c r="C21" s="2">
        <f>E15</f>
        <v>5311</v>
      </c>
    </row>
    <row r="22" spans="1:8" ht="24.95" customHeight="1" x14ac:dyDescent="0.2">
      <c r="A22" s="69" t="s">
        <v>256</v>
      </c>
      <c r="B22" s="2">
        <f>C13</f>
        <v>4666</v>
      </c>
      <c r="C22" s="2">
        <f>E13</f>
        <v>0</v>
      </c>
    </row>
    <row r="23" spans="1:8" ht="24.95" customHeight="1" x14ac:dyDescent="0.2">
      <c r="A23" s="69" t="s">
        <v>141</v>
      </c>
      <c r="B23" s="2">
        <f>C16</f>
        <v>5136</v>
      </c>
      <c r="C23" s="2">
        <f>E16</f>
        <v>3181</v>
      </c>
    </row>
    <row r="24" spans="1:8" ht="24.95" customHeight="1" x14ac:dyDescent="0.2">
      <c r="A24" s="69" t="s">
        <v>168</v>
      </c>
      <c r="B24" s="2">
        <f>C14</f>
        <v>5361</v>
      </c>
      <c r="C24" s="2">
        <f>E14</f>
        <v>7863</v>
      </c>
      <c r="D24" s="8"/>
      <c r="E24" s="8"/>
      <c r="F24" s="8"/>
      <c r="G24" s="8"/>
    </row>
    <row r="25" spans="1:8" ht="24.95" customHeight="1" x14ac:dyDescent="0.2">
      <c r="A25" s="69" t="s">
        <v>167</v>
      </c>
      <c r="B25" s="2">
        <f>C12</f>
        <v>8047</v>
      </c>
      <c r="C25" s="2">
        <f>E12</f>
        <v>6195</v>
      </c>
      <c r="D25" s="8"/>
      <c r="E25" s="8"/>
      <c r="F25" s="8"/>
      <c r="G25" s="8"/>
    </row>
    <row r="26" spans="1:8" ht="24.95" customHeight="1" x14ac:dyDescent="0.2">
      <c r="A26" s="2" t="s">
        <v>161</v>
      </c>
      <c r="B26" s="2">
        <f>C11</f>
        <v>18211</v>
      </c>
      <c r="C26" s="2">
        <f>E11</f>
        <v>15151</v>
      </c>
      <c r="D26" s="8"/>
      <c r="E26" s="8"/>
      <c r="F26" s="8"/>
      <c r="G26" s="8"/>
    </row>
    <row r="27" spans="1:8" ht="24.95" customHeight="1" x14ac:dyDescent="0.2">
      <c r="A27" s="2" t="s">
        <v>163</v>
      </c>
      <c r="B27" s="2">
        <f>C10</f>
        <v>19649</v>
      </c>
      <c r="C27" s="2">
        <f>E10</f>
        <v>19983</v>
      </c>
      <c r="D27" s="8"/>
      <c r="E27" s="8"/>
      <c r="F27" s="8"/>
      <c r="G27" s="8"/>
    </row>
    <row r="28" spans="1:8" ht="24.95" customHeight="1" x14ac:dyDescent="0.2">
      <c r="A28" s="63" t="s">
        <v>160</v>
      </c>
      <c r="B28" s="2">
        <f>C9</f>
        <v>30795</v>
      </c>
      <c r="C28" s="2">
        <f>E9</f>
        <v>24470</v>
      </c>
    </row>
    <row r="29" spans="1:8" ht="24.95" customHeight="1" x14ac:dyDescent="0.2">
      <c r="A29" s="63" t="s">
        <v>159</v>
      </c>
      <c r="B29" s="2">
        <f>C8</f>
        <v>47740</v>
      </c>
      <c r="C29" s="2">
        <f>E8</f>
        <v>32125</v>
      </c>
    </row>
    <row r="30" spans="1:8" ht="24.95" customHeight="1" x14ac:dyDescent="0.2">
      <c r="B30" s="146"/>
      <c r="C30" s="146"/>
    </row>
  </sheetData>
  <mergeCells count="9">
    <mergeCell ref="A1:H1"/>
    <mergeCell ref="A3:H3"/>
    <mergeCell ref="A6:A7"/>
    <mergeCell ref="B6:C6"/>
    <mergeCell ref="D6:E6"/>
    <mergeCell ref="F6:G6"/>
    <mergeCell ref="H6:H7"/>
    <mergeCell ref="A4:H4"/>
    <mergeCell ref="A2:H2"/>
  </mergeCells>
  <printOptions horizontalCentered="1" verticalCentered="1"/>
  <pageMargins left="0" right="0" top="0" bottom="0" header="0" footer="0"/>
  <pageSetup paperSize="9" scale="9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rightToLeft="1" view="pageBreakPreview" zoomScaleNormal="100" zoomScaleSheetLayoutView="100" workbookViewId="0">
      <selection activeCell="I3" sqref="I3"/>
    </sheetView>
  </sheetViews>
  <sheetFormatPr defaultRowHeight="24.95" customHeight="1" x14ac:dyDescent="0.2"/>
  <cols>
    <col min="1" max="1" width="39.5703125" style="2" customWidth="1"/>
    <col min="2" max="7" width="14.7109375" style="2" customWidth="1"/>
    <col min="8" max="8" width="39.7109375" style="2" customWidth="1"/>
    <col min="9" max="256" width="9.140625" style="2"/>
    <col min="257" max="257" width="35.7109375" style="2" customWidth="1"/>
    <col min="258" max="263" width="14.7109375" style="2" customWidth="1"/>
    <col min="264" max="264" width="35.7109375" style="2" customWidth="1"/>
    <col min="265" max="512" width="9.140625" style="2"/>
    <col min="513" max="513" width="35.7109375" style="2" customWidth="1"/>
    <col min="514" max="519" width="14.7109375" style="2" customWidth="1"/>
    <col min="520" max="520" width="35.7109375" style="2" customWidth="1"/>
    <col min="521" max="768" width="9.140625" style="2"/>
    <col min="769" max="769" width="35.7109375" style="2" customWidth="1"/>
    <col min="770" max="775" width="14.7109375" style="2" customWidth="1"/>
    <col min="776" max="776" width="35.7109375" style="2" customWidth="1"/>
    <col min="777" max="1024" width="9.140625" style="2"/>
    <col min="1025" max="1025" width="35.7109375" style="2" customWidth="1"/>
    <col min="1026" max="1031" width="14.7109375" style="2" customWidth="1"/>
    <col min="1032" max="1032" width="35.7109375" style="2" customWidth="1"/>
    <col min="1033" max="1280" width="9.140625" style="2"/>
    <col min="1281" max="1281" width="35.7109375" style="2" customWidth="1"/>
    <col min="1282" max="1287" width="14.7109375" style="2" customWidth="1"/>
    <col min="1288" max="1288" width="35.7109375" style="2" customWidth="1"/>
    <col min="1289" max="1536" width="9.140625" style="2"/>
    <col min="1537" max="1537" width="35.7109375" style="2" customWidth="1"/>
    <col min="1538" max="1543" width="14.7109375" style="2" customWidth="1"/>
    <col min="1544" max="1544" width="35.7109375" style="2" customWidth="1"/>
    <col min="1545" max="1792" width="9.140625" style="2"/>
    <col min="1793" max="1793" width="35.7109375" style="2" customWidth="1"/>
    <col min="1794" max="1799" width="14.7109375" style="2" customWidth="1"/>
    <col min="1800" max="1800" width="35.7109375" style="2" customWidth="1"/>
    <col min="1801" max="2048" width="9.140625" style="2"/>
    <col min="2049" max="2049" width="35.7109375" style="2" customWidth="1"/>
    <col min="2050" max="2055" width="14.7109375" style="2" customWidth="1"/>
    <col min="2056" max="2056" width="35.7109375" style="2" customWidth="1"/>
    <col min="2057" max="2304" width="9.140625" style="2"/>
    <col min="2305" max="2305" width="35.7109375" style="2" customWidth="1"/>
    <col min="2306" max="2311" width="14.7109375" style="2" customWidth="1"/>
    <col min="2312" max="2312" width="35.7109375" style="2" customWidth="1"/>
    <col min="2313" max="2560" width="9.140625" style="2"/>
    <col min="2561" max="2561" width="35.7109375" style="2" customWidth="1"/>
    <col min="2562" max="2567" width="14.7109375" style="2" customWidth="1"/>
    <col min="2568" max="2568" width="35.7109375" style="2" customWidth="1"/>
    <col min="2569" max="2816" width="9.140625" style="2"/>
    <col min="2817" max="2817" width="35.7109375" style="2" customWidth="1"/>
    <col min="2818" max="2823" width="14.7109375" style="2" customWidth="1"/>
    <col min="2824" max="2824" width="35.7109375" style="2" customWidth="1"/>
    <col min="2825" max="3072" width="9.140625" style="2"/>
    <col min="3073" max="3073" width="35.7109375" style="2" customWidth="1"/>
    <col min="3074" max="3079" width="14.7109375" style="2" customWidth="1"/>
    <col min="3080" max="3080" width="35.7109375" style="2" customWidth="1"/>
    <col min="3081" max="3328" width="9.140625" style="2"/>
    <col min="3329" max="3329" width="35.7109375" style="2" customWidth="1"/>
    <col min="3330" max="3335" width="14.7109375" style="2" customWidth="1"/>
    <col min="3336" max="3336" width="35.7109375" style="2" customWidth="1"/>
    <col min="3337" max="3584" width="9.140625" style="2"/>
    <col min="3585" max="3585" width="35.7109375" style="2" customWidth="1"/>
    <col min="3586" max="3591" width="14.7109375" style="2" customWidth="1"/>
    <col min="3592" max="3592" width="35.7109375" style="2" customWidth="1"/>
    <col min="3593" max="3840" width="9.140625" style="2"/>
    <col min="3841" max="3841" width="35.7109375" style="2" customWidth="1"/>
    <col min="3842" max="3847" width="14.7109375" style="2" customWidth="1"/>
    <col min="3848" max="3848" width="35.7109375" style="2" customWidth="1"/>
    <col min="3849" max="4096" width="9.140625" style="2"/>
    <col min="4097" max="4097" width="35.7109375" style="2" customWidth="1"/>
    <col min="4098" max="4103" width="14.7109375" style="2" customWidth="1"/>
    <col min="4104" max="4104" width="35.7109375" style="2" customWidth="1"/>
    <col min="4105" max="4352" width="9.140625" style="2"/>
    <col min="4353" max="4353" width="35.7109375" style="2" customWidth="1"/>
    <col min="4354" max="4359" width="14.7109375" style="2" customWidth="1"/>
    <col min="4360" max="4360" width="35.7109375" style="2" customWidth="1"/>
    <col min="4361" max="4608" width="9.140625" style="2"/>
    <col min="4609" max="4609" width="35.7109375" style="2" customWidth="1"/>
    <col min="4610" max="4615" width="14.7109375" style="2" customWidth="1"/>
    <col min="4616" max="4616" width="35.7109375" style="2" customWidth="1"/>
    <col min="4617" max="4864" width="9.140625" style="2"/>
    <col min="4865" max="4865" width="35.7109375" style="2" customWidth="1"/>
    <col min="4866" max="4871" width="14.7109375" style="2" customWidth="1"/>
    <col min="4872" max="4872" width="35.7109375" style="2" customWidth="1"/>
    <col min="4873" max="5120" width="9.140625" style="2"/>
    <col min="5121" max="5121" width="35.7109375" style="2" customWidth="1"/>
    <col min="5122" max="5127" width="14.7109375" style="2" customWidth="1"/>
    <col min="5128" max="5128" width="35.7109375" style="2" customWidth="1"/>
    <col min="5129" max="5376" width="9.140625" style="2"/>
    <col min="5377" max="5377" width="35.7109375" style="2" customWidth="1"/>
    <col min="5378" max="5383" width="14.7109375" style="2" customWidth="1"/>
    <col min="5384" max="5384" width="35.7109375" style="2" customWidth="1"/>
    <col min="5385" max="5632" width="9.140625" style="2"/>
    <col min="5633" max="5633" width="35.7109375" style="2" customWidth="1"/>
    <col min="5634" max="5639" width="14.7109375" style="2" customWidth="1"/>
    <col min="5640" max="5640" width="35.7109375" style="2" customWidth="1"/>
    <col min="5641" max="5888" width="9.140625" style="2"/>
    <col min="5889" max="5889" width="35.7109375" style="2" customWidth="1"/>
    <col min="5890" max="5895" width="14.7109375" style="2" customWidth="1"/>
    <col min="5896" max="5896" width="35.7109375" style="2" customWidth="1"/>
    <col min="5897" max="6144" width="9.140625" style="2"/>
    <col min="6145" max="6145" width="35.7109375" style="2" customWidth="1"/>
    <col min="6146" max="6151" width="14.7109375" style="2" customWidth="1"/>
    <col min="6152" max="6152" width="35.7109375" style="2" customWidth="1"/>
    <col min="6153" max="6400" width="9.140625" style="2"/>
    <col min="6401" max="6401" width="35.7109375" style="2" customWidth="1"/>
    <col min="6402" max="6407" width="14.7109375" style="2" customWidth="1"/>
    <col min="6408" max="6408" width="35.7109375" style="2" customWidth="1"/>
    <col min="6409" max="6656" width="9.140625" style="2"/>
    <col min="6657" max="6657" width="35.7109375" style="2" customWidth="1"/>
    <col min="6658" max="6663" width="14.7109375" style="2" customWidth="1"/>
    <col min="6664" max="6664" width="35.7109375" style="2" customWidth="1"/>
    <col min="6665" max="6912" width="9.140625" style="2"/>
    <col min="6913" max="6913" width="35.7109375" style="2" customWidth="1"/>
    <col min="6914" max="6919" width="14.7109375" style="2" customWidth="1"/>
    <col min="6920" max="6920" width="35.7109375" style="2" customWidth="1"/>
    <col min="6921" max="7168" width="9.140625" style="2"/>
    <col min="7169" max="7169" width="35.7109375" style="2" customWidth="1"/>
    <col min="7170" max="7175" width="14.7109375" style="2" customWidth="1"/>
    <col min="7176" max="7176" width="35.7109375" style="2" customWidth="1"/>
    <col min="7177" max="7424" width="9.140625" style="2"/>
    <col min="7425" max="7425" width="35.7109375" style="2" customWidth="1"/>
    <col min="7426" max="7431" width="14.7109375" style="2" customWidth="1"/>
    <col min="7432" max="7432" width="35.7109375" style="2" customWidth="1"/>
    <col min="7433" max="7680" width="9.140625" style="2"/>
    <col min="7681" max="7681" width="35.7109375" style="2" customWidth="1"/>
    <col min="7682" max="7687" width="14.7109375" style="2" customWidth="1"/>
    <col min="7688" max="7688" width="35.7109375" style="2" customWidth="1"/>
    <col min="7689" max="7936" width="9.140625" style="2"/>
    <col min="7937" max="7937" width="35.7109375" style="2" customWidth="1"/>
    <col min="7938" max="7943" width="14.7109375" style="2" customWidth="1"/>
    <col min="7944" max="7944" width="35.7109375" style="2" customWidth="1"/>
    <col min="7945" max="8192" width="9.140625" style="2"/>
    <col min="8193" max="8193" width="35.7109375" style="2" customWidth="1"/>
    <col min="8194" max="8199" width="14.7109375" style="2" customWidth="1"/>
    <col min="8200" max="8200" width="35.7109375" style="2" customWidth="1"/>
    <col min="8201" max="8448" width="9.140625" style="2"/>
    <col min="8449" max="8449" width="35.7109375" style="2" customWidth="1"/>
    <col min="8450" max="8455" width="14.7109375" style="2" customWidth="1"/>
    <col min="8456" max="8456" width="35.7109375" style="2" customWidth="1"/>
    <col min="8457" max="8704" width="9.140625" style="2"/>
    <col min="8705" max="8705" width="35.7109375" style="2" customWidth="1"/>
    <col min="8706" max="8711" width="14.7109375" style="2" customWidth="1"/>
    <col min="8712" max="8712" width="35.7109375" style="2" customWidth="1"/>
    <col min="8713" max="8960" width="9.140625" style="2"/>
    <col min="8961" max="8961" width="35.7109375" style="2" customWidth="1"/>
    <col min="8962" max="8967" width="14.7109375" style="2" customWidth="1"/>
    <col min="8968" max="8968" width="35.7109375" style="2" customWidth="1"/>
    <col min="8969" max="9216" width="9.140625" style="2"/>
    <col min="9217" max="9217" width="35.7109375" style="2" customWidth="1"/>
    <col min="9218" max="9223" width="14.7109375" style="2" customWidth="1"/>
    <col min="9224" max="9224" width="35.7109375" style="2" customWidth="1"/>
    <col min="9225" max="9472" width="9.140625" style="2"/>
    <col min="9473" max="9473" width="35.7109375" style="2" customWidth="1"/>
    <col min="9474" max="9479" width="14.7109375" style="2" customWidth="1"/>
    <col min="9480" max="9480" width="35.7109375" style="2" customWidth="1"/>
    <col min="9481" max="9728" width="9.140625" style="2"/>
    <col min="9729" max="9729" width="35.7109375" style="2" customWidth="1"/>
    <col min="9730" max="9735" width="14.7109375" style="2" customWidth="1"/>
    <col min="9736" max="9736" width="35.7109375" style="2" customWidth="1"/>
    <col min="9737" max="9984" width="9.140625" style="2"/>
    <col min="9985" max="9985" width="35.7109375" style="2" customWidth="1"/>
    <col min="9986" max="9991" width="14.7109375" style="2" customWidth="1"/>
    <col min="9992" max="9992" width="35.7109375" style="2" customWidth="1"/>
    <col min="9993" max="10240" width="9.140625" style="2"/>
    <col min="10241" max="10241" width="35.7109375" style="2" customWidth="1"/>
    <col min="10242" max="10247" width="14.7109375" style="2" customWidth="1"/>
    <col min="10248" max="10248" width="35.7109375" style="2" customWidth="1"/>
    <col min="10249" max="10496" width="9.140625" style="2"/>
    <col min="10497" max="10497" width="35.7109375" style="2" customWidth="1"/>
    <col min="10498" max="10503" width="14.7109375" style="2" customWidth="1"/>
    <col min="10504" max="10504" width="35.7109375" style="2" customWidth="1"/>
    <col min="10505" max="10752" width="9.140625" style="2"/>
    <col min="10753" max="10753" width="35.7109375" style="2" customWidth="1"/>
    <col min="10754" max="10759" width="14.7109375" style="2" customWidth="1"/>
    <col min="10760" max="10760" width="35.7109375" style="2" customWidth="1"/>
    <col min="10761" max="11008" width="9.140625" style="2"/>
    <col min="11009" max="11009" width="35.7109375" style="2" customWidth="1"/>
    <col min="11010" max="11015" width="14.7109375" style="2" customWidth="1"/>
    <col min="11016" max="11016" width="35.7109375" style="2" customWidth="1"/>
    <col min="11017" max="11264" width="9.140625" style="2"/>
    <col min="11265" max="11265" width="35.7109375" style="2" customWidth="1"/>
    <col min="11266" max="11271" width="14.7109375" style="2" customWidth="1"/>
    <col min="11272" max="11272" width="35.7109375" style="2" customWidth="1"/>
    <col min="11273" max="11520" width="9.140625" style="2"/>
    <col min="11521" max="11521" width="35.7109375" style="2" customWidth="1"/>
    <col min="11522" max="11527" width="14.7109375" style="2" customWidth="1"/>
    <col min="11528" max="11528" width="35.7109375" style="2" customWidth="1"/>
    <col min="11529" max="11776" width="9.140625" style="2"/>
    <col min="11777" max="11777" width="35.7109375" style="2" customWidth="1"/>
    <col min="11778" max="11783" width="14.7109375" style="2" customWidth="1"/>
    <col min="11784" max="11784" width="35.7109375" style="2" customWidth="1"/>
    <col min="11785" max="12032" width="9.140625" style="2"/>
    <col min="12033" max="12033" width="35.7109375" style="2" customWidth="1"/>
    <col min="12034" max="12039" width="14.7109375" style="2" customWidth="1"/>
    <col min="12040" max="12040" width="35.7109375" style="2" customWidth="1"/>
    <col min="12041" max="12288" width="9.140625" style="2"/>
    <col min="12289" max="12289" width="35.7109375" style="2" customWidth="1"/>
    <col min="12290" max="12295" width="14.7109375" style="2" customWidth="1"/>
    <col min="12296" max="12296" width="35.7109375" style="2" customWidth="1"/>
    <col min="12297" max="12544" width="9.140625" style="2"/>
    <col min="12545" max="12545" width="35.7109375" style="2" customWidth="1"/>
    <col min="12546" max="12551" width="14.7109375" style="2" customWidth="1"/>
    <col min="12552" max="12552" width="35.7109375" style="2" customWidth="1"/>
    <col min="12553" max="12800" width="9.140625" style="2"/>
    <col min="12801" max="12801" width="35.7109375" style="2" customWidth="1"/>
    <col min="12802" max="12807" width="14.7109375" style="2" customWidth="1"/>
    <col min="12808" max="12808" width="35.7109375" style="2" customWidth="1"/>
    <col min="12809" max="13056" width="9.140625" style="2"/>
    <col min="13057" max="13057" width="35.7109375" style="2" customWidth="1"/>
    <col min="13058" max="13063" width="14.7109375" style="2" customWidth="1"/>
    <col min="13064" max="13064" width="35.7109375" style="2" customWidth="1"/>
    <col min="13065" max="13312" width="9.140625" style="2"/>
    <col min="13313" max="13313" width="35.7109375" style="2" customWidth="1"/>
    <col min="13314" max="13319" width="14.7109375" style="2" customWidth="1"/>
    <col min="13320" max="13320" width="35.7109375" style="2" customWidth="1"/>
    <col min="13321" max="13568" width="9.140625" style="2"/>
    <col min="13569" max="13569" width="35.7109375" style="2" customWidth="1"/>
    <col min="13570" max="13575" width="14.7109375" style="2" customWidth="1"/>
    <col min="13576" max="13576" width="35.7109375" style="2" customWidth="1"/>
    <col min="13577" max="13824" width="9.140625" style="2"/>
    <col min="13825" max="13825" width="35.7109375" style="2" customWidth="1"/>
    <col min="13826" max="13831" width="14.7109375" style="2" customWidth="1"/>
    <col min="13832" max="13832" width="35.7109375" style="2" customWidth="1"/>
    <col min="13833" max="14080" width="9.140625" style="2"/>
    <col min="14081" max="14081" width="35.7109375" style="2" customWidth="1"/>
    <col min="14082" max="14087" width="14.7109375" style="2" customWidth="1"/>
    <col min="14088" max="14088" width="35.7109375" style="2" customWidth="1"/>
    <col min="14089" max="14336" width="9.140625" style="2"/>
    <col min="14337" max="14337" width="35.7109375" style="2" customWidth="1"/>
    <col min="14338" max="14343" width="14.7109375" style="2" customWidth="1"/>
    <col min="14344" max="14344" width="35.7109375" style="2" customWidth="1"/>
    <col min="14345" max="14592" width="9.140625" style="2"/>
    <col min="14593" max="14593" width="35.7109375" style="2" customWidth="1"/>
    <col min="14594" max="14599" width="14.7109375" style="2" customWidth="1"/>
    <col min="14600" max="14600" width="35.7109375" style="2" customWidth="1"/>
    <col min="14601" max="14848" width="9.140625" style="2"/>
    <col min="14849" max="14849" width="35.7109375" style="2" customWidth="1"/>
    <col min="14850" max="14855" width="14.7109375" style="2" customWidth="1"/>
    <col min="14856" max="14856" width="35.7109375" style="2" customWidth="1"/>
    <col min="14857" max="15104" width="9.140625" style="2"/>
    <col min="15105" max="15105" width="35.7109375" style="2" customWidth="1"/>
    <col min="15106" max="15111" width="14.7109375" style="2" customWidth="1"/>
    <col min="15112" max="15112" width="35.7109375" style="2" customWidth="1"/>
    <col min="15113" max="15360" width="9.140625" style="2"/>
    <col min="15361" max="15361" width="35.7109375" style="2" customWidth="1"/>
    <col min="15362" max="15367" width="14.7109375" style="2" customWidth="1"/>
    <col min="15368" max="15368" width="35.7109375" style="2" customWidth="1"/>
    <col min="15369" max="15616" width="9.140625" style="2"/>
    <col min="15617" max="15617" width="35.7109375" style="2" customWidth="1"/>
    <col min="15618" max="15623" width="14.7109375" style="2" customWidth="1"/>
    <col min="15624" max="15624" width="35.7109375" style="2" customWidth="1"/>
    <col min="15625" max="15872" width="9.140625" style="2"/>
    <col min="15873" max="15873" width="35.7109375" style="2" customWidth="1"/>
    <col min="15874" max="15879" width="14.7109375" style="2" customWidth="1"/>
    <col min="15880" max="15880" width="35.7109375" style="2" customWidth="1"/>
    <col min="15881" max="16128" width="9.140625" style="2"/>
    <col min="16129" max="16129" width="35.7109375" style="2" customWidth="1"/>
    <col min="16130" max="16135" width="14.7109375" style="2" customWidth="1"/>
    <col min="16136" max="16136" width="35.7109375" style="2" customWidth="1"/>
    <col min="16137" max="16384" width="9.140625" style="2"/>
  </cols>
  <sheetData>
    <row r="1" spans="1:8" s="1" customFormat="1" ht="20.25" x14ac:dyDescent="0.2">
      <c r="A1" s="298" t="s">
        <v>189</v>
      </c>
      <c r="B1" s="298"/>
      <c r="C1" s="298"/>
      <c r="D1" s="298"/>
      <c r="E1" s="298"/>
      <c r="F1" s="298"/>
      <c r="G1" s="298"/>
      <c r="H1" s="298"/>
    </row>
    <row r="2" spans="1:8" s="1" customFormat="1" ht="20.25" x14ac:dyDescent="0.2">
      <c r="A2" s="316">
        <v>2017</v>
      </c>
      <c r="B2" s="316"/>
      <c r="C2" s="316"/>
      <c r="D2" s="316"/>
      <c r="E2" s="316"/>
      <c r="F2" s="316"/>
      <c r="G2" s="316"/>
      <c r="H2" s="316"/>
    </row>
    <row r="3" spans="1:8" s="1" customFormat="1" ht="32.25" customHeight="1" x14ac:dyDescent="0.2">
      <c r="A3" s="299" t="s">
        <v>231</v>
      </c>
      <c r="B3" s="299"/>
      <c r="C3" s="299"/>
      <c r="D3" s="299"/>
      <c r="E3" s="299"/>
      <c r="F3" s="299"/>
      <c r="G3" s="299"/>
      <c r="H3" s="299"/>
    </row>
    <row r="4" spans="1:8" s="1" customFormat="1" ht="20.25" x14ac:dyDescent="0.2">
      <c r="A4" s="299">
        <v>2017</v>
      </c>
      <c r="B4" s="299"/>
      <c r="C4" s="299"/>
      <c r="D4" s="299"/>
      <c r="E4" s="299"/>
      <c r="F4" s="299"/>
      <c r="G4" s="299"/>
      <c r="H4" s="299"/>
    </row>
    <row r="5" spans="1:8" s="3" customFormat="1" ht="15.75" x14ac:dyDescent="0.2">
      <c r="A5" s="49" t="s">
        <v>268</v>
      </c>
      <c r="B5" s="50"/>
      <c r="C5" s="50"/>
      <c r="D5" s="50"/>
      <c r="E5" s="50"/>
      <c r="F5" s="50"/>
      <c r="G5" s="50"/>
      <c r="H5" s="51" t="s">
        <v>308</v>
      </c>
    </row>
    <row r="6" spans="1:8" s="4" customFormat="1" ht="21.75" customHeight="1" x14ac:dyDescent="0.2">
      <c r="A6" s="313" t="s">
        <v>66</v>
      </c>
      <c r="B6" s="306" t="s">
        <v>132</v>
      </c>
      <c r="C6" s="306"/>
      <c r="D6" s="306" t="s">
        <v>133</v>
      </c>
      <c r="E6" s="306"/>
      <c r="F6" s="314" t="s">
        <v>223</v>
      </c>
      <c r="G6" s="314"/>
      <c r="H6" s="315" t="s">
        <v>67</v>
      </c>
    </row>
    <row r="7" spans="1:8" s="5" customFormat="1" ht="35.25" x14ac:dyDescent="0.2">
      <c r="A7" s="313"/>
      <c r="B7" s="30" t="s">
        <v>177</v>
      </c>
      <c r="C7" s="30" t="s">
        <v>178</v>
      </c>
      <c r="D7" s="30" t="s">
        <v>177</v>
      </c>
      <c r="E7" s="30" t="s">
        <v>178</v>
      </c>
      <c r="F7" s="30" t="s">
        <v>177</v>
      </c>
      <c r="G7" s="30" t="s">
        <v>178</v>
      </c>
      <c r="H7" s="315"/>
    </row>
    <row r="8" spans="1:8" s="6" customFormat="1" ht="15.75" thickBot="1" x14ac:dyDescent="0.25">
      <c r="A8" s="156" t="s">
        <v>69</v>
      </c>
      <c r="B8" s="166">
        <v>25431</v>
      </c>
      <c r="C8" s="166">
        <v>5250</v>
      </c>
      <c r="D8" s="166">
        <v>0</v>
      </c>
      <c r="E8" s="166">
        <v>0</v>
      </c>
      <c r="F8" s="167">
        <v>25431</v>
      </c>
      <c r="G8" s="167">
        <v>5250</v>
      </c>
      <c r="H8" s="173" t="s">
        <v>70</v>
      </c>
    </row>
    <row r="9" spans="1:8" s="6" customFormat="1" ht="15.75" thickBot="1" x14ac:dyDescent="0.25">
      <c r="A9" s="35" t="s">
        <v>71</v>
      </c>
      <c r="B9" s="168">
        <v>92533</v>
      </c>
      <c r="C9" s="168">
        <v>26272</v>
      </c>
      <c r="D9" s="168">
        <v>6776</v>
      </c>
      <c r="E9" s="168">
        <v>22032</v>
      </c>
      <c r="F9" s="169">
        <v>99309</v>
      </c>
      <c r="G9" s="169">
        <v>25772</v>
      </c>
      <c r="H9" s="174" t="s">
        <v>72</v>
      </c>
    </row>
    <row r="10" spans="1:8" s="6" customFormat="1" ht="15.75" thickBot="1" x14ac:dyDescent="0.25">
      <c r="A10" s="156" t="s">
        <v>73</v>
      </c>
      <c r="B10" s="166">
        <v>141767</v>
      </c>
      <c r="C10" s="166">
        <v>8680</v>
      </c>
      <c r="D10" s="166">
        <v>2217</v>
      </c>
      <c r="E10" s="166">
        <v>14920</v>
      </c>
      <c r="F10" s="167">
        <v>143984</v>
      </c>
      <c r="G10" s="167">
        <v>8843</v>
      </c>
      <c r="H10" s="173" t="s">
        <v>74</v>
      </c>
    </row>
    <row r="11" spans="1:8" s="6" customFormat="1" ht="26.25" thickBot="1" x14ac:dyDescent="0.25">
      <c r="A11" s="35" t="s">
        <v>75</v>
      </c>
      <c r="B11" s="168">
        <v>15612</v>
      </c>
      <c r="C11" s="168">
        <v>22702</v>
      </c>
      <c r="D11" s="168">
        <v>1522</v>
      </c>
      <c r="E11" s="168">
        <v>21299</v>
      </c>
      <c r="F11" s="169">
        <v>17134</v>
      </c>
      <c r="G11" s="169">
        <v>22350</v>
      </c>
      <c r="H11" s="174" t="s">
        <v>76</v>
      </c>
    </row>
    <row r="12" spans="1:8" s="6" customFormat="1" ht="30.75" thickBot="1" x14ac:dyDescent="0.25">
      <c r="A12" s="156" t="s">
        <v>77</v>
      </c>
      <c r="B12" s="166">
        <v>8250</v>
      </c>
      <c r="C12" s="166">
        <v>17781</v>
      </c>
      <c r="D12" s="166">
        <v>655</v>
      </c>
      <c r="E12" s="166">
        <v>18094</v>
      </c>
      <c r="F12" s="167">
        <v>8905</v>
      </c>
      <c r="G12" s="167">
        <v>17830</v>
      </c>
      <c r="H12" s="173" t="s">
        <v>78</v>
      </c>
    </row>
    <row r="13" spans="1:8" s="6" customFormat="1" ht="15.75" thickBot="1" x14ac:dyDescent="0.25">
      <c r="A13" s="35" t="s">
        <v>79</v>
      </c>
      <c r="B13" s="168">
        <v>839755</v>
      </c>
      <c r="C13" s="168">
        <v>6296</v>
      </c>
      <c r="D13" s="168">
        <v>6364</v>
      </c>
      <c r="E13" s="168">
        <v>12491</v>
      </c>
      <c r="F13" s="169">
        <v>846119</v>
      </c>
      <c r="G13" s="169">
        <v>6399</v>
      </c>
      <c r="H13" s="174" t="s">
        <v>80</v>
      </c>
    </row>
    <row r="14" spans="1:8" s="6" customFormat="1" ht="30.75" thickBot="1" x14ac:dyDescent="0.25">
      <c r="A14" s="156" t="s">
        <v>81</v>
      </c>
      <c r="B14" s="166">
        <v>224383</v>
      </c>
      <c r="C14" s="166">
        <v>7547</v>
      </c>
      <c r="D14" s="166">
        <v>27506</v>
      </c>
      <c r="E14" s="166">
        <v>9656</v>
      </c>
      <c r="F14" s="167">
        <v>251889</v>
      </c>
      <c r="G14" s="167">
        <v>7969</v>
      </c>
      <c r="H14" s="173" t="s">
        <v>82</v>
      </c>
    </row>
    <row r="15" spans="1:8" s="6" customFormat="1" ht="15.75" thickBot="1" x14ac:dyDescent="0.25">
      <c r="A15" s="35" t="s">
        <v>83</v>
      </c>
      <c r="B15" s="168">
        <v>49054</v>
      </c>
      <c r="C15" s="168">
        <v>14014</v>
      </c>
      <c r="D15" s="168">
        <v>10413</v>
      </c>
      <c r="E15" s="168">
        <v>15439</v>
      </c>
      <c r="F15" s="169">
        <v>59467</v>
      </c>
      <c r="G15" s="169">
        <v>14387</v>
      </c>
      <c r="H15" s="174" t="s">
        <v>84</v>
      </c>
    </row>
    <row r="16" spans="1:8" s="6" customFormat="1" ht="15.75" thickBot="1" x14ac:dyDescent="0.25">
      <c r="A16" s="156" t="s">
        <v>85</v>
      </c>
      <c r="B16" s="166">
        <v>55567</v>
      </c>
      <c r="C16" s="166">
        <v>5659</v>
      </c>
      <c r="D16" s="166">
        <v>18220</v>
      </c>
      <c r="E16" s="166">
        <v>8883</v>
      </c>
      <c r="F16" s="167">
        <v>73787</v>
      </c>
      <c r="G16" s="167">
        <v>6694</v>
      </c>
      <c r="H16" s="173" t="s">
        <v>86</v>
      </c>
    </row>
    <row r="17" spans="1:8" s="6" customFormat="1" ht="15.75" thickBot="1" x14ac:dyDescent="0.25">
      <c r="A17" s="35" t="s">
        <v>87</v>
      </c>
      <c r="B17" s="168">
        <v>13398</v>
      </c>
      <c r="C17" s="168">
        <v>30115</v>
      </c>
      <c r="D17" s="168">
        <v>3006</v>
      </c>
      <c r="E17" s="168">
        <v>22438</v>
      </c>
      <c r="F17" s="169">
        <v>16404</v>
      </c>
      <c r="G17" s="169">
        <v>28341</v>
      </c>
      <c r="H17" s="174" t="s">
        <v>88</v>
      </c>
    </row>
    <row r="18" spans="1:8" s="6" customFormat="1" ht="15.75" thickBot="1" x14ac:dyDescent="0.25">
      <c r="A18" s="156" t="s">
        <v>89</v>
      </c>
      <c r="B18" s="166">
        <v>9345</v>
      </c>
      <c r="C18" s="208">
        <v>28422</v>
      </c>
      <c r="D18" s="208">
        <v>5677</v>
      </c>
      <c r="E18" s="208">
        <v>23027</v>
      </c>
      <c r="F18" s="167">
        <v>15022</v>
      </c>
      <c r="G18" s="167">
        <v>26410</v>
      </c>
      <c r="H18" s="173" t="s">
        <v>90</v>
      </c>
    </row>
    <row r="19" spans="1:8" s="6" customFormat="1" ht="15.75" thickBot="1" x14ac:dyDescent="0.25">
      <c r="A19" s="35" t="s">
        <v>91</v>
      </c>
      <c r="B19" s="168">
        <v>10382</v>
      </c>
      <c r="C19" s="168">
        <v>15517</v>
      </c>
      <c r="D19" s="168">
        <v>669</v>
      </c>
      <c r="E19" s="168">
        <v>18993</v>
      </c>
      <c r="F19" s="169">
        <v>11051</v>
      </c>
      <c r="G19" s="169">
        <v>15865</v>
      </c>
      <c r="H19" s="174" t="s">
        <v>92</v>
      </c>
    </row>
    <row r="20" spans="1:8" s="6" customFormat="1" ht="26.25" thickBot="1" x14ac:dyDescent="0.25">
      <c r="A20" s="156" t="s">
        <v>93</v>
      </c>
      <c r="B20" s="166">
        <v>25537</v>
      </c>
      <c r="C20" s="166">
        <v>18236</v>
      </c>
      <c r="D20" s="166">
        <v>3523</v>
      </c>
      <c r="E20" s="166">
        <v>12935</v>
      </c>
      <c r="F20" s="167">
        <v>29060</v>
      </c>
      <c r="G20" s="167">
        <v>17290</v>
      </c>
      <c r="H20" s="173" t="s">
        <v>94</v>
      </c>
    </row>
    <row r="21" spans="1:8" s="6" customFormat="1" ht="26.25" thickBot="1" x14ac:dyDescent="0.25">
      <c r="A21" s="35" t="s">
        <v>95</v>
      </c>
      <c r="B21" s="168">
        <v>80512</v>
      </c>
      <c r="C21" s="168">
        <v>6845</v>
      </c>
      <c r="D21" s="168">
        <v>6922</v>
      </c>
      <c r="E21" s="168">
        <v>8116</v>
      </c>
      <c r="F21" s="169">
        <v>87434</v>
      </c>
      <c r="G21" s="169">
        <v>7244</v>
      </c>
      <c r="H21" s="174" t="s">
        <v>96</v>
      </c>
    </row>
    <row r="22" spans="1:8" s="6" customFormat="1" ht="30.75" thickBot="1" x14ac:dyDescent="0.25">
      <c r="A22" s="156" t="s">
        <v>97</v>
      </c>
      <c r="B22" s="166">
        <v>66824</v>
      </c>
      <c r="C22" s="208">
        <v>29164</v>
      </c>
      <c r="D22" s="208">
        <v>14943</v>
      </c>
      <c r="E22" s="208">
        <v>24647</v>
      </c>
      <c r="F22" s="167">
        <v>81767</v>
      </c>
      <c r="G22" s="167">
        <v>28204</v>
      </c>
      <c r="H22" s="173" t="s">
        <v>98</v>
      </c>
    </row>
    <row r="23" spans="1:8" s="6" customFormat="1" ht="15.75" thickBot="1" x14ac:dyDescent="0.25">
      <c r="A23" s="35" t="s">
        <v>99</v>
      </c>
      <c r="B23" s="168">
        <v>13152</v>
      </c>
      <c r="C23" s="168">
        <v>25070</v>
      </c>
      <c r="D23" s="168">
        <v>33578</v>
      </c>
      <c r="E23" s="168">
        <v>23089</v>
      </c>
      <c r="F23" s="169">
        <v>46730</v>
      </c>
      <c r="G23" s="169">
        <v>23571</v>
      </c>
      <c r="H23" s="174" t="s">
        <v>100</v>
      </c>
    </row>
    <row r="24" spans="1:8" s="6" customFormat="1" ht="15.75" thickBot="1" x14ac:dyDescent="0.25">
      <c r="A24" s="156" t="s">
        <v>101</v>
      </c>
      <c r="B24" s="166">
        <v>16506</v>
      </c>
      <c r="C24" s="208">
        <v>22876</v>
      </c>
      <c r="D24" s="208">
        <v>16264</v>
      </c>
      <c r="E24" s="208">
        <v>19819</v>
      </c>
      <c r="F24" s="167">
        <v>32770</v>
      </c>
      <c r="G24" s="167">
        <v>21120</v>
      </c>
      <c r="H24" s="173" t="s">
        <v>102</v>
      </c>
    </row>
    <row r="25" spans="1:8" s="6" customFormat="1" ht="15.75" thickBot="1" x14ac:dyDescent="0.25">
      <c r="A25" s="35" t="s">
        <v>103</v>
      </c>
      <c r="B25" s="168">
        <v>5038</v>
      </c>
      <c r="C25" s="168">
        <v>19219</v>
      </c>
      <c r="D25" s="168">
        <v>1130</v>
      </c>
      <c r="E25" s="168">
        <v>21604</v>
      </c>
      <c r="F25" s="169">
        <v>6168</v>
      </c>
      <c r="G25" s="169">
        <v>19769</v>
      </c>
      <c r="H25" s="174" t="s">
        <v>104</v>
      </c>
    </row>
    <row r="26" spans="1:8" s="6" customFormat="1" ht="15.75" thickBot="1" x14ac:dyDescent="0.25">
      <c r="A26" s="156" t="s">
        <v>105</v>
      </c>
      <c r="B26" s="166">
        <v>10936</v>
      </c>
      <c r="C26" s="166">
        <v>11705</v>
      </c>
      <c r="D26" s="166">
        <v>4967</v>
      </c>
      <c r="E26" s="166">
        <v>7571</v>
      </c>
      <c r="F26" s="167">
        <v>15903</v>
      </c>
      <c r="G26" s="167">
        <v>9520</v>
      </c>
      <c r="H26" s="173" t="s">
        <v>106</v>
      </c>
    </row>
    <row r="27" spans="1:8" s="6" customFormat="1" ht="51.75" thickBot="1" x14ac:dyDescent="0.25">
      <c r="A27" s="35" t="s">
        <v>107</v>
      </c>
      <c r="B27" s="168">
        <v>63464</v>
      </c>
      <c r="C27" s="168">
        <v>2809</v>
      </c>
      <c r="D27" s="168">
        <v>108942</v>
      </c>
      <c r="E27" s="168">
        <v>3014</v>
      </c>
      <c r="F27" s="169">
        <v>172406</v>
      </c>
      <c r="G27" s="169">
        <v>2936</v>
      </c>
      <c r="H27" s="174" t="s">
        <v>108</v>
      </c>
    </row>
    <row r="28" spans="1:8" s="6" customFormat="1" ht="30" x14ac:dyDescent="0.2">
      <c r="A28" s="162" t="s">
        <v>109</v>
      </c>
      <c r="B28" s="170">
        <v>3525</v>
      </c>
      <c r="C28" s="209">
        <v>27626</v>
      </c>
      <c r="D28" s="209">
        <v>1519</v>
      </c>
      <c r="E28" s="209">
        <v>20119</v>
      </c>
      <c r="F28" s="171">
        <v>5044</v>
      </c>
      <c r="G28" s="171">
        <v>25079</v>
      </c>
      <c r="H28" s="175" t="s">
        <v>110</v>
      </c>
    </row>
    <row r="29" spans="1:8" s="7" customFormat="1" ht="18.75" customHeight="1" x14ac:dyDescent="0.2">
      <c r="A29" s="172" t="s">
        <v>12</v>
      </c>
      <c r="B29" s="71">
        <f>SUM(B8:B28)</f>
        <v>1770971</v>
      </c>
      <c r="C29" s="71">
        <v>11560</v>
      </c>
      <c r="D29" s="71">
        <f>SUM(D8:D28)</f>
        <v>274813</v>
      </c>
      <c r="E29" s="71">
        <v>9960</v>
      </c>
      <c r="F29" s="71">
        <f>SUM(F8:F28)</f>
        <v>2045784</v>
      </c>
      <c r="G29" s="94">
        <v>11099</v>
      </c>
      <c r="H29" s="176" t="s">
        <v>13</v>
      </c>
    </row>
    <row r="30" spans="1:8" ht="12.75" x14ac:dyDescent="0.2">
      <c r="A30" s="2" t="s">
        <v>130</v>
      </c>
      <c r="H30" s="2" t="s">
        <v>131</v>
      </c>
    </row>
    <row r="32" spans="1:8" ht="24.95" customHeight="1" x14ac:dyDescent="0.2">
      <c r="A32" s="63"/>
      <c r="B32" s="63"/>
      <c r="C32" s="63"/>
      <c r="D32" s="63"/>
      <c r="E32" s="63"/>
      <c r="F32" s="63"/>
      <c r="G32" s="63"/>
    </row>
    <row r="33" spans="1:7" ht="24.95" customHeight="1" x14ac:dyDescent="0.2">
      <c r="A33" s="63"/>
      <c r="B33" s="63"/>
      <c r="C33" s="63"/>
      <c r="D33" s="63"/>
      <c r="E33" s="63"/>
      <c r="F33" s="63" t="s">
        <v>311</v>
      </c>
      <c r="G33" s="63" t="s">
        <v>312</v>
      </c>
    </row>
    <row r="34" spans="1:7" ht="24.95" customHeight="1" x14ac:dyDescent="0.2">
      <c r="A34" s="63"/>
      <c r="B34" s="153"/>
      <c r="C34" s="153"/>
      <c r="D34" s="63"/>
      <c r="E34" s="69" t="s">
        <v>313</v>
      </c>
      <c r="F34" s="63">
        <v>26272</v>
      </c>
      <c r="G34" s="63">
        <v>22032</v>
      </c>
    </row>
    <row r="35" spans="1:7" ht="24.95" customHeight="1" x14ac:dyDescent="0.2">
      <c r="A35" s="63"/>
      <c r="B35" s="153"/>
      <c r="C35" s="153"/>
      <c r="D35" s="63"/>
      <c r="E35" s="69" t="s">
        <v>314</v>
      </c>
      <c r="F35" s="63">
        <v>22702</v>
      </c>
      <c r="G35" s="63">
        <v>21299</v>
      </c>
    </row>
    <row r="36" spans="1:7" ht="24.95" customHeight="1" x14ac:dyDescent="0.2">
      <c r="A36" s="63"/>
      <c r="B36" s="153"/>
      <c r="C36" s="153"/>
      <c r="D36" s="63"/>
      <c r="E36" s="69" t="s">
        <v>315</v>
      </c>
      <c r="F36" s="63">
        <v>30115</v>
      </c>
      <c r="G36" s="63">
        <v>22438</v>
      </c>
    </row>
    <row r="37" spans="1:7" ht="24.95" customHeight="1" x14ac:dyDescent="0.2">
      <c r="A37" s="63"/>
      <c r="B37" s="153"/>
      <c r="C37" s="153"/>
      <c r="D37" s="63"/>
      <c r="E37" s="69" t="s">
        <v>316</v>
      </c>
      <c r="F37" s="63">
        <v>28422</v>
      </c>
      <c r="G37" s="63">
        <v>23027</v>
      </c>
    </row>
    <row r="38" spans="1:7" ht="24.95" customHeight="1" x14ac:dyDescent="0.2">
      <c r="A38" s="63"/>
      <c r="B38" s="153"/>
      <c r="C38" s="153"/>
      <c r="D38" s="63"/>
      <c r="E38" s="69" t="s">
        <v>317</v>
      </c>
      <c r="F38" s="63">
        <v>29164</v>
      </c>
      <c r="G38" s="63">
        <v>24647</v>
      </c>
    </row>
    <row r="39" spans="1:7" ht="24.95" customHeight="1" x14ac:dyDescent="0.2">
      <c r="A39" s="63"/>
      <c r="B39" s="153"/>
      <c r="C39" s="153"/>
      <c r="D39" s="63"/>
      <c r="E39" s="69" t="s">
        <v>318</v>
      </c>
      <c r="F39" s="63">
        <v>25070</v>
      </c>
      <c r="G39" s="63">
        <v>23089</v>
      </c>
    </row>
    <row r="40" spans="1:7" ht="24.95" customHeight="1" x14ac:dyDescent="0.2">
      <c r="A40" s="63"/>
      <c r="B40" s="153"/>
      <c r="C40" s="153"/>
      <c r="D40" s="63"/>
      <c r="E40" s="69" t="s">
        <v>319</v>
      </c>
      <c r="F40" s="63">
        <v>22876</v>
      </c>
      <c r="G40" s="63">
        <v>19819</v>
      </c>
    </row>
    <row r="41" spans="1:7" ht="24.95" customHeight="1" x14ac:dyDescent="0.2">
      <c r="A41" s="63"/>
      <c r="B41" s="153"/>
      <c r="C41" s="153"/>
      <c r="D41" s="63"/>
      <c r="E41" s="69" t="s">
        <v>320</v>
      </c>
      <c r="F41" s="63">
        <v>19219</v>
      </c>
      <c r="G41" s="63">
        <v>21604</v>
      </c>
    </row>
    <row r="42" spans="1:7" ht="24.95" customHeight="1" x14ac:dyDescent="0.2">
      <c r="A42" s="63"/>
      <c r="B42" s="153"/>
      <c r="C42" s="153"/>
      <c r="D42" s="63"/>
      <c r="E42" s="69" t="s">
        <v>321</v>
      </c>
      <c r="F42" s="63">
        <v>27626</v>
      </c>
      <c r="G42" s="63">
        <v>20119</v>
      </c>
    </row>
    <row r="43" spans="1:7" ht="24.95" customHeight="1" x14ac:dyDescent="0.2">
      <c r="A43" s="63"/>
      <c r="B43" s="153"/>
      <c r="C43" s="153"/>
      <c r="D43" s="63"/>
      <c r="E43" s="63"/>
      <c r="F43" s="63"/>
      <c r="G43" s="63"/>
    </row>
    <row r="44" spans="1:7" ht="24.95" customHeight="1" x14ac:dyDescent="0.2">
      <c r="A44" s="63"/>
      <c r="B44" s="153"/>
      <c r="C44" s="153"/>
      <c r="D44" s="63"/>
      <c r="E44" s="63"/>
      <c r="F44" s="63"/>
      <c r="G44" s="63"/>
    </row>
    <row r="45" spans="1:7" ht="24.95" customHeight="1" x14ac:dyDescent="0.2">
      <c r="A45" s="63"/>
      <c r="B45" s="153"/>
      <c r="C45" s="153"/>
      <c r="D45" s="63"/>
      <c r="E45" s="63"/>
      <c r="F45" s="63"/>
      <c r="G45" s="63"/>
    </row>
    <row r="46" spans="1:7" ht="24.95" customHeight="1" x14ac:dyDescent="0.2">
      <c r="A46" s="63"/>
      <c r="B46" s="153"/>
      <c r="C46" s="153"/>
      <c r="D46" s="63"/>
      <c r="E46" s="63"/>
      <c r="F46" s="63"/>
      <c r="G46" s="63"/>
    </row>
    <row r="47" spans="1:7" ht="24.95" customHeight="1" x14ac:dyDescent="0.2">
      <c r="B47" s="59"/>
    </row>
  </sheetData>
  <mergeCells count="9">
    <mergeCell ref="A1:H1"/>
    <mergeCell ref="A3:H3"/>
    <mergeCell ref="A6:A7"/>
    <mergeCell ref="B6:C6"/>
    <mergeCell ref="D6:E6"/>
    <mergeCell ref="F6:G6"/>
    <mergeCell ref="H6:H7"/>
    <mergeCell ref="A4:H4"/>
    <mergeCell ref="A2:H2"/>
  </mergeCells>
  <printOptions horizontalCentered="1" verticalCentered="1"/>
  <pageMargins left="0" right="0" top="0" bottom="0" header="0" footer="0"/>
  <pageSetup paperSize="9" scale="8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rightToLeft="1" view="pageBreakPreview" zoomScaleNormal="100" zoomScaleSheetLayoutView="100" workbookViewId="0">
      <selection activeCell="J6" sqref="J6"/>
    </sheetView>
  </sheetViews>
  <sheetFormatPr defaultRowHeight="24.95" customHeight="1" x14ac:dyDescent="0.2"/>
  <cols>
    <col min="1" max="1" width="25.7109375" style="2" customWidth="1"/>
    <col min="2" max="7" width="14.7109375" style="2" customWidth="1"/>
    <col min="8" max="8" width="29.7109375" style="2" customWidth="1"/>
    <col min="9" max="256" width="9.140625" style="2"/>
    <col min="257" max="257" width="25.7109375" style="2" customWidth="1"/>
    <col min="258" max="263" width="14.7109375" style="2" customWidth="1"/>
    <col min="264" max="264" width="29.7109375" style="2" customWidth="1"/>
    <col min="265" max="512" width="9.140625" style="2"/>
    <col min="513" max="513" width="25.7109375" style="2" customWidth="1"/>
    <col min="514" max="519" width="14.7109375" style="2" customWidth="1"/>
    <col min="520" max="520" width="29.7109375" style="2" customWidth="1"/>
    <col min="521" max="768" width="9.140625" style="2"/>
    <col min="769" max="769" width="25.7109375" style="2" customWidth="1"/>
    <col min="770" max="775" width="14.7109375" style="2" customWidth="1"/>
    <col min="776" max="776" width="29.7109375" style="2" customWidth="1"/>
    <col min="777" max="1024" width="9.140625" style="2"/>
    <col min="1025" max="1025" width="25.7109375" style="2" customWidth="1"/>
    <col min="1026" max="1031" width="14.7109375" style="2" customWidth="1"/>
    <col min="1032" max="1032" width="29.7109375" style="2" customWidth="1"/>
    <col min="1033" max="1280" width="9.140625" style="2"/>
    <col min="1281" max="1281" width="25.7109375" style="2" customWidth="1"/>
    <col min="1282" max="1287" width="14.7109375" style="2" customWidth="1"/>
    <col min="1288" max="1288" width="29.7109375" style="2" customWidth="1"/>
    <col min="1289" max="1536" width="9.140625" style="2"/>
    <col min="1537" max="1537" width="25.7109375" style="2" customWidth="1"/>
    <col min="1538" max="1543" width="14.7109375" style="2" customWidth="1"/>
    <col min="1544" max="1544" width="29.7109375" style="2" customWidth="1"/>
    <col min="1545" max="1792" width="9.140625" style="2"/>
    <col min="1793" max="1793" width="25.7109375" style="2" customWidth="1"/>
    <col min="1794" max="1799" width="14.7109375" style="2" customWidth="1"/>
    <col min="1800" max="1800" width="29.7109375" style="2" customWidth="1"/>
    <col min="1801" max="2048" width="9.140625" style="2"/>
    <col min="2049" max="2049" width="25.7109375" style="2" customWidth="1"/>
    <col min="2050" max="2055" width="14.7109375" style="2" customWidth="1"/>
    <col min="2056" max="2056" width="29.7109375" style="2" customWidth="1"/>
    <col min="2057" max="2304" width="9.140625" style="2"/>
    <col min="2305" max="2305" width="25.7109375" style="2" customWidth="1"/>
    <col min="2306" max="2311" width="14.7109375" style="2" customWidth="1"/>
    <col min="2312" max="2312" width="29.7109375" style="2" customWidth="1"/>
    <col min="2313" max="2560" width="9.140625" style="2"/>
    <col min="2561" max="2561" width="25.7109375" style="2" customWidth="1"/>
    <col min="2562" max="2567" width="14.7109375" style="2" customWidth="1"/>
    <col min="2568" max="2568" width="29.7109375" style="2" customWidth="1"/>
    <col min="2569" max="2816" width="9.140625" style="2"/>
    <col min="2817" max="2817" width="25.7109375" style="2" customWidth="1"/>
    <col min="2818" max="2823" width="14.7109375" style="2" customWidth="1"/>
    <col min="2824" max="2824" width="29.7109375" style="2" customWidth="1"/>
    <col min="2825" max="3072" width="9.140625" style="2"/>
    <col min="3073" max="3073" width="25.7109375" style="2" customWidth="1"/>
    <col min="3074" max="3079" width="14.7109375" style="2" customWidth="1"/>
    <col min="3080" max="3080" width="29.7109375" style="2" customWidth="1"/>
    <col min="3081" max="3328" width="9.140625" style="2"/>
    <col min="3329" max="3329" width="25.7109375" style="2" customWidth="1"/>
    <col min="3330" max="3335" width="14.7109375" style="2" customWidth="1"/>
    <col min="3336" max="3336" width="29.7109375" style="2" customWidth="1"/>
    <col min="3337" max="3584" width="9.140625" style="2"/>
    <col min="3585" max="3585" width="25.7109375" style="2" customWidth="1"/>
    <col min="3586" max="3591" width="14.7109375" style="2" customWidth="1"/>
    <col min="3592" max="3592" width="29.7109375" style="2" customWidth="1"/>
    <col min="3593" max="3840" width="9.140625" style="2"/>
    <col min="3841" max="3841" width="25.7109375" style="2" customWidth="1"/>
    <col min="3842" max="3847" width="14.7109375" style="2" customWidth="1"/>
    <col min="3848" max="3848" width="29.7109375" style="2" customWidth="1"/>
    <col min="3849" max="4096" width="9.140625" style="2"/>
    <col min="4097" max="4097" width="25.7109375" style="2" customWidth="1"/>
    <col min="4098" max="4103" width="14.7109375" style="2" customWidth="1"/>
    <col min="4104" max="4104" width="29.7109375" style="2" customWidth="1"/>
    <col min="4105" max="4352" width="9.140625" style="2"/>
    <col min="4353" max="4353" width="25.7109375" style="2" customWidth="1"/>
    <col min="4354" max="4359" width="14.7109375" style="2" customWidth="1"/>
    <col min="4360" max="4360" width="29.7109375" style="2" customWidth="1"/>
    <col min="4361" max="4608" width="9.140625" style="2"/>
    <col min="4609" max="4609" width="25.7109375" style="2" customWidth="1"/>
    <col min="4610" max="4615" width="14.7109375" style="2" customWidth="1"/>
    <col min="4616" max="4616" width="29.7109375" style="2" customWidth="1"/>
    <col min="4617" max="4864" width="9.140625" style="2"/>
    <col min="4865" max="4865" width="25.7109375" style="2" customWidth="1"/>
    <col min="4866" max="4871" width="14.7109375" style="2" customWidth="1"/>
    <col min="4872" max="4872" width="29.7109375" style="2" customWidth="1"/>
    <col min="4873" max="5120" width="9.140625" style="2"/>
    <col min="5121" max="5121" width="25.7109375" style="2" customWidth="1"/>
    <col min="5122" max="5127" width="14.7109375" style="2" customWidth="1"/>
    <col min="5128" max="5128" width="29.7109375" style="2" customWidth="1"/>
    <col min="5129" max="5376" width="9.140625" style="2"/>
    <col min="5377" max="5377" width="25.7109375" style="2" customWidth="1"/>
    <col min="5378" max="5383" width="14.7109375" style="2" customWidth="1"/>
    <col min="5384" max="5384" width="29.7109375" style="2" customWidth="1"/>
    <col min="5385" max="5632" width="9.140625" style="2"/>
    <col min="5633" max="5633" width="25.7109375" style="2" customWidth="1"/>
    <col min="5634" max="5639" width="14.7109375" style="2" customWidth="1"/>
    <col min="5640" max="5640" width="29.7109375" style="2" customWidth="1"/>
    <col min="5641" max="5888" width="9.140625" style="2"/>
    <col min="5889" max="5889" width="25.7109375" style="2" customWidth="1"/>
    <col min="5890" max="5895" width="14.7109375" style="2" customWidth="1"/>
    <col min="5896" max="5896" width="29.7109375" style="2" customWidth="1"/>
    <col min="5897" max="6144" width="9.140625" style="2"/>
    <col min="6145" max="6145" width="25.7109375" style="2" customWidth="1"/>
    <col min="6146" max="6151" width="14.7109375" style="2" customWidth="1"/>
    <col min="6152" max="6152" width="29.7109375" style="2" customWidth="1"/>
    <col min="6153" max="6400" width="9.140625" style="2"/>
    <col min="6401" max="6401" width="25.7109375" style="2" customWidth="1"/>
    <col min="6402" max="6407" width="14.7109375" style="2" customWidth="1"/>
    <col min="6408" max="6408" width="29.7109375" style="2" customWidth="1"/>
    <col min="6409" max="6656" width="9.140625" style="2"/>
    <col min="6657" max="6657" width="25.7109375" style="2" customWidth="1"/>
    <col min="6658" max="6663" width="14.7109375" style="2" customWidth="1"/>
    <col min="6664" max="6664" width="29.7109375" style="2" customWidth="1"/>
    <col min="6665" max="6912" width="9.140625" style="2"/>
    <col min="6913" max="6913" width="25.7109375" style="2" customWidth="1"/>
    <col min="6914" max="6919" width="14.7109375" style="2" customWidth="1"/>
    <col min="6920" max="6920" width="29.7109375" style="2" customWidth="1"/>
    <col min="6921" max="7168" width="9.140625" style="2"/>
    <col min="7169" max="7169" width="25.7109375" style="2" customWidth="1"/>
    <col min="7170" max="7175" width="14.7109375" style="2" customWidth="1"/>
    <col min="7176" max="7176" width="29.7109375" style="2" customWidth="1"/>
    <col min="7177" max="7424" width="9.140625" style="2"/>
    <col min="7425" max="7425" width="25.7109375" style="2" customWidth="1"/>
    <col min="7426" max="7431" width="14.7109375" style="2" customWidth="1"/>
    <col min="7432" max="7432" width="29.7109375" style="2" customWidth="1"/>
    <col min="7433" max="7680" width="9.140625" style="2"/>
    <col min="7681" max="7681" width="25.7109375" style="2" customWidth="1"/>
    <col min="7682" max="7687" width="14.7109375" style="2" customWidth="1"/>
    <col min="7688" max="7688" width="29.7109375" style="2" customWidth="1"/>
    <col min="7689" max="7936" width="9.140625" style="2"/>
    <col min="7937" max="7937" width="25.7109375" style="2" customWidth="1"/>
    <col min="7938" max="7943" width="14.7109375" style="2" customWidth="1"/>
    <col min="7944" max="7944" width="29.7109375" style="2" customWidth="1"/>
    <col min="7945" max="8192" width="9.140625" style="2"/>
    <col min="8193" max="8193" width="25.7109375" style="2" customWidth="1"/>
    <col min="8194" max="8199" width="14.7109375" style="2" customWidth="1"/>
    <col min="8200" max="8200" width="29.7109375" style="2" customWidth="1"/>
    <col min="8201" max="8448" width="9.140625" style="2"/>
    <col min="8449" max="8449" width="25.7109375" style="2" customWidth="1"/>
    <col min="8450" max="8455" width="14.7109375" style="2" customWidth="1"/>
    <col min="8456" max="8456" width="29.7109375" style="2" customWidth="1"/>
    <col min="8457" max="8704" width="9.140625" style="2"/>
    <col min="8705" max="8705" width="25.7109375" style="2" customWidth="1"/>
    <col min="8706" max="8711" width="14.7109375" style="2" customWidth="1"/>
    <col min="8712" max="8712" width="29.7109375" style="2" customWidth="1"/>
    <col min="8713" max="8960" width="9.140625" style="2"/>
    <col min="8961" max="8961" width="25.7109375" style="2" customWidth="1"/>
    <col min="8962" max="8967" width="14.7109375" style="2" customWidth="1"/>
    <col min="8968" max="8968" width="29.7109375" style="2" customWidth="1"/>
    <col min="8969" max="9216" width="9.140625" style="2"/>
    <col min="9217" max="9217" width="25.7109375" style="2" customWidth="1"/>
    <col min="9218" max="9223" width="14.7109375" style="2" customWidth="1"/>
    <col min="9224" max="9224" width="29.7109375" style="2" customWidth="1"/>
    <col min="9225" max="9472" width="9.140625" style="2"/>
    <col min="9473" max="9473" width="25.7109375" style="2" customWidth="1"/>
    <col min="9474" max="9479" width="14.7109375" style="2" customWidth="1"/>
    <col min="9480" max="9480" width="29.7109375" style="2" customWidth="1"/>
    <col min="9481" max="9728" width="9.140625" style="2"/>
    <col min="9729" max="9729" width="25.7109375" style="2" customWidth="1"/>
    <col min="9730" max="9735" width="14.7109375" style="2" customWidth="1"/>
    <col min="9736" max="9736" width="29.7109375" style="2" customWidth="1"/>
    <col min="9737" max="9984" width="9.140625" style="2"/>
    <col min="9985" max="9985" width="25.7109375" style="2" customWidth="1"/>
    <col min="9986" max="9991" width="14.7109375" style="2" customWidth="1"/>
    <col min="9992" max="9992" width="29.7109375" style="2" customWidth="1"/>
    <col min="9993" max="10240" width="9.140625" style="2"/>
    <col min="10241" max="10241" width="25.7109375" style="2" customWidth="1"/>
    <col min="10242" max="10247" width="14.7109375" style="2" customWidth="1"/>
    <col min="10248" max="10248" width="29.7109375" style="2" customWidth="1"/>
    <col min="10249" max="10496" width="9.140625" style="2"/>
    <col min="10497" max="10497" width="25.7109375" style="2" customWidth="1"/>
    <col min="10498" max="10503" width="14.7109375" style="2" customWidth="1"/>
    <col min="10504" max="10504" width="29.7109375" style="2" customWidth="1"/>
    <col min="10505" max="10752" width="9.140625" style="2"/>
    <col min="10753" max="10753" width="25.7109375" style="2" customWidth="1"/>
    <col min="10754" max="10759" width="14.7109375" style="2" customWidth="1"/>
    <col min="10760" max="10760" width="29.7109375" style="2" customWidth="1"/>
    <col min="10761" max="11008" width="9.140625" style="2"/>
    <col min="11009" max="11009" width="25.7109375" style="2" customWidth="1"/>
    <col min="11010" max="11015" width="14.7109375" style="2" customWidth="1"/>
    <col min="11016" max="11016" width="29.7109375" style="2" customWidth="1"/>
    <col min="11017" max="11264" width="9.140625" style="2"/>
    <col min="11265" max="11265" width="25.7109375" style="2" customWidth="1"/>
    <col min="11266" max="11271" width="14.7109375" style="2" customWidth="1"/>
    <col min="11272" max="11272" width="29.7109375" style="2" customWidth="1"/>
    <col min="11273" max="11520" width="9.140625" style="2"/>
    <col min="11521" max="11521" width="25.7109375" style="2" customWidth="1"/>
    <col min="11522" max="11527" width="14.7109375" style="2" customWidth="1"/>
    <col min="11528" max="11528" width="29.7109375" style="2" customWidth="1"/>
    <col min="11529" max="11776" width="9.140625" style="2"/>
    <col min="11777" max="11777" width="25.7109375" style="2" customWidth="1"/>
    <col min="11778" max="11783" width="14.7109375" style="2" customWidth="1"/>
    <col min="11784" max="11784" width="29.7109375" style="2" customWidth="1"/>
    <col min="11785" max="12032" width="9.140625" style="2"/>
    <col min="12033" max="12033" width="25.7109375" style="2" customWidth="1"/>
    <col min="12034" max="12039" width="14.7109375" style="2" customWidth="1"/>
    <col min="12040" max="12040" width="29.7109375" style="2" customWidth="1"/>
    <col min="12041" max="12288" width="9.140625" style="2"/>
    <col min="12289" max="12289" width="25.7109375" style="2" customWidth="1"/>
    <col min="12290" max="12295" width="14.7109375" style="2" customWidth="1"/>
    <col min="12296" max="12296" width="29.7109375" style="2" customWidth="1"/>
    <col min="12297" max="12544" width="9.140625" style="2"/>
    <col min="12545" max="12545" width="25.7109375" style="2" customWidth="1"/>
    <col min="12546" max="12551" width="14.7109375" style="2" customWidth="1"/>
    <col min="12552" max="12552" width="29.7109375" style="2" customWidth="1"/>
    <col min="12553" max="12800" width="9.140625" style="2"/>
    <col min="12801" max="12801" width="25.7109375" style="2" customWidth="1"/>
    <col min="12802" max="12807" width="14.7109375" style="2" customWidth="1"/>
    <col min="12808" max="12808" width="29.7109375" style="2" customWidth="1"/>
    <col min="12809" max="13056" width="9.140625" style="2"/>
    <col min="13057" max="13057" width="25.7109375" style="2" customWidth="1"/>
    <col min="13058" max="13063" width="14.7109375" style="2" customWidth="1"/>
    <col min="13064" max="13064" width="29.7109375" style="2" customWidth="1"/>
    <col min="13065" max="13312" width="9.140625" style="2"/>
    <col min="13313" max="13313" width="25.7109375" style="2" customWidth="1"/>
    <col min="13314" max="13319" width="14.7109375" style="2" customWidth="1"/>
    <col min="13320" max="13320" width="29.7109375" style="2" customWidth="1"/>
    <col min="13321" max="13568" width="9.140625" style="2"/>
    <col min="13569" max="13569" width="25.7109375" style="2" customWidth="1"/>
    <col min="13570" max="13575" width="14.7109375" style="2" customWidth="1"/>
    <col min="13576" max="13576" width="29.7109375" style="2" customWidth="1"/>
    <col min="13577" max="13824" width="9.140625" style="2"/>
    <col min="13825" max="13825" width="25.7109375" style="2" customWidth="1"/>
    <col min="13826" max="13831" width="14.7109375" style="2" customWidth="1"/>
    <col min="13832" max="13832" width="29.7109375" style="2" customWidth="1"/>
    <col min="13833" max="14080" width="9.140625" style="2"/>
    <col min="14081" max="14081" width="25.7109375" style="2" customWidth="1"/>
    <col min="14082" max="14087" width="14.7109375" style="2" customWidth="1"/>
    <col min="14088" max="14088" width="29.7109375" style="2" customWidth="1"/>
    <col min="14089" max="14336" width="9.140625" style="2"/>
    <col min="14337" max="14337" width="25.7109375" style="2" customWidth="1"/>
    <col min="14338" max="14343" width="14.7109375" style="2" customWidth="1"/>
    <col min="14344" max="14344" width="29.7109375" style="2" customWidth="1"/>
    <col min="14345" max="14592" width="9.140625" style="2"/>
    <col min="14593" max="14593" width="25.7109375" style="2" customWidth="1"/>
    <col min="14594" max="14599" width="14.7109375" style="2" customWidth="1"/>
    <col min="14600" max="14600" width="29.7109375" style="2" customWidth="1"/>
    <col min="14601" max="14848" width="9.140625" style="2"/>
    <col min="14849" max="14849" width="25.7109375" style="2" customWidth="1"/>
    <col min="14850" max="14855" width="14.7109375" style="2" customWidth="1"/>
    <col min="14856" max="14856" width="29.7109375" style="2" customWidth="1"/>
    <col min="14857" max="15104" width="9.140625" style="2"/>
    <col min="15105" max="15105" width="25.7109375" style="2" customWidth="1"/>
    <col min="15106" max="15111" width="14.7109375" style="2" customWidth="1"/>
    <col min="15112" max="15112" width="29.7109375" style="2" customWidth="1"/>
    <col min="15113" max="15360" width="9.140625" style="2"/>
    <col min="15361" max="15361" width="25.7109375" style="2" customWidth="1"/>
    <col min="15362" max="15367" width="14.7109375" style="2" customWidth="1"/>
    <col min="15368" max="15368" width="29.7109375" style="2" customWidth="1"/>
    <col min="15369" max="15616" width="9.140625" style="2"/>
    <col min="15617" max="15617" width="25.7109375" style="2" customWidth="1"/>
    <col min="15618" max="15623" width="14.7109375" style="2" customWidth="1"/>
    <col min="15624" max="15624" width="29.7109375" style="2" customWidth="1"/>
    <col min="15625" max="15872" width="9.140625" style="2"/>
    <col min="15873" max="15873" width="25.7109375" style="2" customWidth="1"/>
    <col min="15874" max="15879" width="14.7109375" style="2" customWidth="1"/>
    <col min="15880" max="15880" width="29.7109375" style="2" customWidth="1"/>
    <col min="15881" max="16128" width="9.140625" style="2"/>
    <col min="16129" max="16129" width="25.7109375" style="2" customWidth="1"/>
    <col min="16130" max="16135" width="14.7109375" style="2" customWidth="1"/>
    <col min="16136" max="16136" width="29.7109375" style="2" customWidth="1"/>
    <col min="16137" max="16384" width="9.140625" style="2"/>
  </cols>
  <sheetData>
    <row r="1" spans="1:8" s="1" customFormat="1" ht="21.95" customHeight="1" x14ac:dyDescent="0.2">
      <c r="A1" s="298" t="s">
        <v>190</v>
      </c>
      <c r="B1" s="298"/>
      <c r="C1" s="298"/>
      <c r="D1" s="298"/>
      <c r="E1" s="298"/>
      <c r="F1" s="298"/>
      <c r="G1" s="298"/>
      <c r="H1" s="298"/>
    </row>
    <row r="2" spans="1:8" s="1" customFormat="1" ht="16.5" customHeight="1" x14ac:dyDescent="0.2">
      <c r="A2" s="316">
        <v>2017</v>
      </c>
      <c r="B2" s="316"/>
      <c r="C2" s="316"/>
      <c r="D2" s="316"/>
      <c r="E2" s="316"/>
      <c r="F2" s="316"/>
      <c r="G2" s="316"/>
      <c r="H2" s="316"/>
    </row>
    <row r="3" spans="1:8" s="1" customFormat="1" ht="33.75" customHeight="1" x14ac:dyDescent="0.2">
      <c r="A3" s="299" t="s">
        <v>232</v>
      </c>
      <c r="B3" s="299"/>
      <c r="C3" s="299"/>
      <c r="D3" s="299"/>
      <c r="E3" s="299"/>
      <c r="F3" s="299"/>
      <c r="G3" s="299"/>
      <c r="H3" s="299"/>
    </row>
    <row r="4" spans="1:8" s="1" customFormat="1" ht="15" customHeight="1" x14ac:dyDescent="0.2">
      <c r="A4" s="299">
        <v>2017</v>
      </c>
      <c r="B4" s="299"/>
      <c r="C4" s="299"/>
      <c r="D4" s="299"/>
      <c r="E4" s="299"/>
      <c r="F4" s="299"/>
      <c r="G4" s="299"/>
      <c r="H4" s="299"/>
    </row>
    <row r="5" spans="1:8" s="3" customFormat="1" ht="15.75" x14ac:dyDescent="0.2">
      <c r="A5" s="49" t="s">
        <v>269</v>
      </c>
      <c r="B5" s="50"/>
      <c r="C5" s="50"/>
      <c r="D5" s="50"/>
      <c r="E5" s="50"/>
      <c r="F5" s="50"/>
      <c r="G5" s="50"/>
      <c r="H5" s="51" t="s">
        <v>270</v>
      </c>
    </row>
    <row r="6" spans="1:8" s="4" customFormat="1" ht="33.75" customHeight="1" x14ac:dyDescent="0.2">
      <c r="A6" s="313" t="s">
        <v>134</v>
      </c>
      <c r="B6" s="306" t="s">
        <v>125</v>
      </c>
      <c r="C6" s="306"/>
      <c r="D6" s="306" t="s">
        <v>126</v>
      </c>
      <c r="E6" s="306"/>
      <c r="F6" s="314" t="s">
        <v>219</v>
      </c>
      <c r="G6" s="314"/>
      <c r="H6" s="315" t="s">
        <v>135</v>
      </c>
    </row>
    <row r="7" spans="1:8" s="5" customFormat="1" ht="55.5" customHeight="1" x14ac:dyDescent="0.2">
      <c r="A7" s="313"/>
      <c r="B7" s="30" t="s">
        <v>127</v>
      </c>
      <c r="C7" s="30" t="s">
        <v>128</v>
      </c>
      <c r="D7" s="30" t="s">
        <v>127</v>
      </c>
      <c r="E7" s="30" t="s">
        <v>128</v>
      </c>
      <c r="F7" s="30" t="s">
        <v>127</v>
      </c>
      <c r="G7" s="30" t="s">
        <v>128</v>
      </c>
      <c r="H7" s="315"/>
    </row>
    <row r="8" spans="1:8" s="6" customFormat="1" ht="35.1" customHeight="1" thickBot="1" x14ac:dyDescent="0.25">
      <c r="A8" s="156" t="s">
        <v>253</v>
      </c>
      <c r="B8" s="111">
        <v>21789</v>
      </c>
      <c r="C8" s="111">
        <v>3973</v>
      </c>
      <c r="D8" s="111">
        <v>1940</v>
      </c>
      <c r="E8" s="111">
        <v>3027</v>
      </c>
      <c r="F8" s="112">
        <v>23729</v>
      </c>
      <c r="G8" s="112">
        <v>3769</v>
      </c>
      <c r="H8" s="116" t="s">
        <v>50</v>
      </c>
    </row>
    <row r="9" spans="1:8" s="6" customFormat="1" ht="35.1" customHeight="1" thickBot="1" x14ac:dyDescent="0.25">
      <c r="A9" s="35" t="s">
        <v>51</v>
      </c>
      <c r="B9" s="82">
        <v>204074</v>
      </c>
      <c r="C9" s="82">
        <v>4299</v>
      </c>
      <c r="D9" s="82">
        <v>23718</v>
      </c>
      <c r="E9" s="82">
        <v>3093</v>
      </c>
      <c r="F9" s="83">
        <v>227792</v>
      </c>
      <c r="G9" s="83">
        <v>3928</v>
      </c>
      <c r="H9" s="119" t="s">
        <v>52</v>
      </c>
    </row>
    <row r="10" spans="1:8" s="6" customFormat="1" ht="35.1" customHeight="1" thickBot="1" x14ac:dyDescent="0.25">
      <c r="A10" s="156" t="s">
        <v>53</v>
      </c>
      <c r="B10" s="111">
        <v>370798</v>
      </c>
      <c r="C10" s="111">
        <v>4726</v>
      </c>
      <c r="D10" s="111">
        <v>50072</v>
      </c>
      <c r="E10" s="111">
        <v>3210</v>
      </c>
      <c r="F10" s="112">
        <v>420870</v>
      </c>
      <c r="G10" s="112">
        <v>4309</v>
      </c>
      <c r="H10" s="116" t="s">
        <v>54</v>
      </c>
    </row>
    <row r="11" spans="1:8" s="6" customFormat="1" ht="35.1" customHeight="1" thickBot="1" x14ac:dyDescent="0.25">
      <c r="A11" s="35" t="s">
        <v>55</v>
      </c>
      <c r="B11" s="82">
        <v>529729</v>
      </c>
      <c r="C11" s="82">
        <v>5941</v>
      </c>
      <c r="D11" s="82">
        <v>45977</v>
      </c>
      <c r="E11" s="82">
        <v>4415</v>
      </c>
      <c r="F11" s="83">
        <v>575706</v>
      </c>
      <c r="G11" s="83">
        <v>5583</v>
      </c>
      <c r="H11" s="119" t="s">
        <v>56</v>
      </c>
    </row>
    <row r="12" spans="1:8" s="6" customFormat="1" ht="35.1" customHeight="1" thickBot="1" x14ac:dyDescent="0.25">
      <c r="A12" s="156" t="s">
        <v>57</v>
      </c>
      <c r="B12" s="111">
        <v>305943</v>
      </c>
      <c r="C12" s="111">
        <v>14093</v>
      </c>
      <c r="D12" s="111">
        <v>48766</v>
      </c>
      <c r="E12" s="111">
        <v>11509</v>
      </c>
      <c r="F12" s="112">
        <v>354709</v>
      </c>
      <c r="G12" s="112">
        <v>13306</v>
      </c>
      <c r="H12" s="116" t="s">
        <v>58</v>
      </c>
    </row>
    <row r="13" spans="1:8" s="6" customFormat="1" ht="35.1" customHeight="1" thickBot="1" x14ac:dyDescent="0.25">
      <c r="A13" s="35" t="s">
        <v>59</v>
      </c>
      <c r="B13" s="82">
        <v>86479</v>
      </c>
      <c r="C13" s="82">
        <v>14178</v>
      </c>
      <c r="D13" s="82">
        <v>14946</v>
      </c>
      <c r="E13" s="82">
        <v>11362</v>
      </c>
      <c r="F13" s="83">
        <v>101425</v>
      </c>
      <c r="G13" s="83">
        <v>13452</v>
      </c>
      <c r="H13" s="119" t="s">
        <v>60</v>
      </c>
    </row>
    <row r="14" spans="1:8" s="6" customFormat="1" ht="35.1" customHeight="1" x14ac:dyDescent="0.2">
      <c r="A14" s="162" t="s">
        <v>65</v>
      </c>
      <c r="B14" s="124">
        <v>252159</v>
      </c>
      <c r="C14" s="124">
        <v>31088</v>
      </c>
      <c r="D14" s="124">
        <v>89394</v>
      </c>
      <c r="E14" s="124">
        <v>22596</v>
      </c>
      <c r="F14" s="125">
        <v>341553</v>
      </c>
      <c r="G14" s="125">
        <v>28017</v>
      </c>
      <c r="H14" s="177" t="s">
        <v>136</v>
      </c>
    </row>
    <row r="15" spans="1:8" s="7" customFormat="1" ht="30" customHeight="1" x14ac:dyDescent="0.2">
      <c r="A15" s="36" t="s">
        <v>12</v>
      </c>
      <c r="B15" s="72">
        <f>SUM(B8:B14)</f>
        <v>1770971</v>
      </c>
      <c r="C15" s="72">
        <v>11560</v>
      </c>
      <c r="D15" s="72">
        <f>SUM(D8:D14)</f>
        <v>274813</v>
      </c>
      <c r="E15" s="72">
        <v>9960</v>
      </c>
      <c r="F15" s="72">
        <f>SUM(F8:F14)</f>
        <v>2045784</v>
      </c>
      <c r="G15" s="72">
        <v>11099</v>
      </c>
      <c r="H15" s="165" t="s">
        <v>13</v>
      </c>
    </row>
    <row r="16" spans="1:8" ht="18" customHeight="1" x14ac:dyDescent="0.2">
      <c r="A16" s="14" t="s">
        <v>130</v>
      </c>
      <c r="H16" s="2" t="s">
        <v>131</v>
      </c>
    </row>
    <row r="17" spans="1:7" ht="18" customHeight="1" x14ac:dyDescent="0.2">
      <c r="A17" s="14"/>
    </row>
    <row r="19" spans="1:7" ht="24.95" customHeight="1" x14ac:dyDescent="0.2">
      <c r="B19" s="63" t="s">
        <v>252</v>
      </c>
      <c r="C19" s="63" t="s">
        <v>251</v>
      </c>
    </row>
    <row r="20" spans="1:7" ht="24.95" customHeight="1" x14ac:dyDescent="0.2">
      <c r="A20" s="69" t="s">
        <v>169</v>
      </c>
      <c r="B20" s="59">
        <f>C8</f>
        <v>3973</v>
      </c>
      <c r="C20" s="59">
        <f>E8</f>
        <v>3027</v>
      </c>
    </row>
    <row r="21" spans="1:7" ht="24.95" customHeight="1" x14ac:dyDescent="0.2">
      <c r="A21" s="69" t="s">
        <v>170</v>
      </c>
      <c r="B21" s="59">
        <f t="shared" ref="B21:B26" si="0">C9</f>
        <v>4299</v>
      </c>
      <c r="C21" s="59">
        <f t="shared" ref="C21:C26" si="1">E9</f>
        <v>3093</v>
      </c>
    </row>
    <row r="22" spans="1:7" ht="24.95" customHeight="1" x14ac:dyDescent="0.2">
      <c r="A22" s="69" t="s">
        <v>171</v>
      </c>
      <c r="B22" s="59">
        <f t="shared" si="0"/>
        <v>4726</v>
      </c>
      <c r="C22" s="59">
        <f t="shared" si="1"/>
        <v>3210</v>
      </c>
    </row>
    <row r="23" spans="1:7" ht="24.95" customHeight="1" x14ac:dyDescent="0.2">
      <c r="A23" s="69" t="s">
        <v>172</v>
      </c>
      <c r="B23" s="59">
        <f t="shared" si="0"/>
        <v>5941</v>
      </c>
      <c r="C23" s="59">
        <f t="shared" si="1"/>
        <v>4415</v>
      </c>
      <c r="D23" s="8"/>
      <c r="E23" s="8"/>
      <c r="F23" s="8"/>
      <c r="G23" s="8"/>
    </row>
    <row r="24" spans="1:7" ht="24.95" customHeight="1" x14ac:dyDescent="0.2">
      <c r="A24" s="69" t="s">
        <v>173</v>
      </c>
      <c r="B24" s="59">
        <f t="shared" si="0"/>
        <v>14093</v>
      </c>
      <c r="C24" s="59">
        <f t="shared" si="1"/>
        <v>11509</v>
      </c>
      <c r="D24" s="8"/>
      <c r="E24" s="8"/>
      <c r="F24" s="8"/>
      <c r="G24" s="8"/>
    </row>
    <row r="25" spans="1:7" ht="24.95" customHeight="1" x14ac:dyDescent="0.2">
      <c r="A25" s="69" t="s">
        <v>174</v>
      </c>
      <c r="B25" s="59">
        <f t="shared" si="0"/>
        <v>14178</v>
      </c>
      <c r="C25" s="59">
        <f t="shared" si="1"/>
        <v>11362</v>
      </c>
      <c r="D25" s="8"/>
      <c r="E25" s="8"/>
      <c r="F25" s="8"/>
      <c r="G25" s="8"/>
    </row>
    <row r="26" spans="1:7" ht="24.95" customHeight="1" x14ac:dyDescent="0.2">
      <c r="A26" s="69" t="s">
        <v>175</v>
      </c>
      <c r="B26" s="59">
        <f t="shared" si="0"/>
        <v>31088</v>
      </c>
      <c r="C26" s="59">
        <f t="shared" si="1"/>
        <v>22596</v>
      </c>
      <c r="D26" s="8"/>
      <c r="E26" s="8"/>
      <c r="F26" s="8"/>
      <c r="G26" s="8"/>
    </row>
  </sheetData>
  <mergeCells count="9">
    <mergeCell ref="A1:H1"/>
    <mergeCell ref="A3:H3"/>
    <mergeCell ref="A6:A7"/>
    <mergeCell ref="B6:C6"/>
    <mergeCell ref="D6:E6"/>
    <mergeCell ref="F6:G6"/>
    <mergeCell ref="H6:H7"/>
    <mergeCell ref="A4:H4"/>
    <mergeCell ref="A2:H2"/>
  </mergeCells>
  <printOptions horizontalCentered="1" verticalCentered="1"/>
  <pageMargins left="0" right="0" top="0" bottom="0" header="0" footer="0"/>
  <pageSetup paperSize="9"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rightToLeft="1" view="pageBreakPreview" zoomScaleNormal="100" zoomScaleSheetLayoutView="100" workbookViewId="0">
      <selection activeCell="M4" sqref="M4"/>
    </sheetView>
  </sheetViews>
  <sheetFormatPr defaultColWidth="9.140625" defaultRowHeight="24.95" customHeight="1" x14ac:dyDescent="0.2"/>
  <cols>
    <col min="1" max="1" width="35.7109375" style="2" customWidth="1"/>
    <col min="2" max="10" width="10.7109375" style="2" customWidth="1"/>
    <col min="11" max="11" width="12" style="2" bestFit="1" customWidth="1"/>
    <col min="12" max="12" width="35.7109375" style="2" customWidth="1"/>
    <col min="13" max="16384" width="9.140625" style="2"/>
  </cols>
  <sheetData>
    <row r="1" spans="1:12" s="1" customFormat="1" ht="20.25" x14ac:dyDescent="0.2">
      <c r="A1" s="298" t="s">
        <v>137</v>
      </c>
      <c r="B1" s="298"/>
      <c r="C1" s="298"/>
      <c r="D1" s="298"/>
      <c r="E1" s="298"/>
      <c r="F1" s="298"/>
      <c r="G1" s="298"/>
      <c r="H1" s="298"/>
      <c r="I1" s="298"/>
      <c r="J1" s="298"/>
      <c r="K1" s="298"/>
      <c r="L1" s="298"/>
    </row>
    <row r="2" spans="1:12" s="1" customFormat="1" ht="20.25" x14ac:dyDescent="0.2">
      <c r="A2" s="316">
        <v>2017</v>
      </c>
      <c r="B2" s="316"/>
      <c r="C2" s="316"/>
      <c r="D2" s="316"/>
      <c r="E2" s="316"/>
      <c r="F2" s="316"/>
      <c r="G2" s="316"/>
      <c r="H2" s="316"/>
      <c r="I2" s="316"/>
      <c r="J2" s="316"/>
      <c r="K2" s="316"/>
      <c r="L2" s="316"/>
    </row>
    <row r="3" spans="1:12" s="1" customFormat="1" ht="20.25" x14ac:dyDescent="0.2">
      <c r="A3" s="299" t="s">
        <v>233</v>
      </c>
      <c r="B3" s="299"/>
      <c r="C3" s="299"/>
      <c r="D3" s="299"/>
      <c r="E3" s="299"/>
      <c r="F3" s="299"/>
      <c r="G3" s="299"/>
      <c r="H3" s="299"/>
      <c r="I3" s="299"/>
      <c r="J3" s="299"/>
      <c r="K3" s="299"/>
      <c r="L3" s="299"/>
    </row>
    <row r="4" spans="1:12" s="1" customFormat="1" ht="20.25" x14ac:dyDescent="0.2">
      <c r="A4" s="299">
        <v>2017</v>
      </c>
      <c r="B4" s="299"/>
      <c r="C4" s="299"/>
      <c r="D4" s="299"/>
      <c r="E4" s="299"/>
      <c r="F4" s="299"/>
      <c r="G4" s="299"/>
      <c r="H4" s="299"/>
      <c r="I4" s="299"/>
      <c r="J4" s="299"/>
      <c r="K4" s="299"/>
      <c r="L4" s="299"/>
    </row>
    <row r="5" spans="1:12" s="3" customFormat="1" ht="15.75" x14ac:dyDescent="0.2">
      <c r="A5" s="49" t="s">
        <v>271</v>
      </c>
      <c r="B5" s="50"/>
      <c r="C5" s="50"/>
      <c r="D5" s="50"/>
      <c r="E5" s="50"/>
      <c r="F5" s="50"/>
      <c r="G5" s="50"/>
      <c r="H5" s="50"/>
      <c r="I5" s="50"/>
      <c r="J5" s="50"/>
      <c r="K5" s="50"/>
      <c r="L5" s="51" t="s">
        <v>272</v>
      </c>
    </row>
    <row r="6" spans="1:12" s="4" customFormat="1" ht="79.5" customHeight="1" x14ac:dyDescent="0.2">
      <c r="A6" s="317" t="s">
        <v>138</v>
      </c>
      <c r="B6" s="38" t="s">
        <v>245</v>
      </c>
      <c r="C6" s="38" t="s">
        <v>19</v>
      </c>
      <c r="D6" s="38" t="s">
        <v>21</v>
      </c>
      <c r="E6" s="38" t="s">
        <v>23</v>
      </c>
      <c r="F6" s="38" t="s">
        <v>25</v>
      </c>
      <c r="G6" s="38" t="s">
        <v>27</v>
      </c>
      <c r="H6" s="38" t="s">
        <v>29</v>
      </c>
      <c r="I6" s="38" t="s">
        <v>31</v>
      </c>
      <c r="J6" s="38" t="s">
        <v>33</v>
      </c>
      <c r="K6" s="39" t="s">
        <v>12</v>
      </c>
      <c r="L6" s="319" t="s">
        <v>139</v>
      </c>
    </row>
    <row r="7" spans="1:12" s="5" customFormat="1" ht="57.75" customHeight="1" x14ac:dyDescent="0.2">
      <c r="A7" s="318"/>
      <c r="B7" s="40" t="s">
        <v>18</v>
      </c>
      <c r="C7" s="40" t="s">
        <v>20</v>
      </c>
      <c r="D7" s="40" t="s">
        <v>22</v>
      </c>
      <c r="E7" s="40" t="s">
        <v>24</v>
      </c>
      <c r="F7" s="40" t="s">
        <v>26</v>
      </c>
      <c r="G7" s="40" t="s">
        <v>28</v>
      </c>
      <c r="H7" s="40" t="s">
        <v>30</v>
      </c>
      <c r="I7" s="41" t="s">
        <v>32</v>
      </c>
      <c r="J7" s="41" t="s">
        <v>34</v>
      </c>
      <c r="K7" s="41" t="s">
        <v>13</v>
      </c>
      <c r="L7" s="320"/>
    </row>
    <row r="8" spans="1:12" s="6" customFormat="1" ht="13.5" thickBot="1" x14ac:dyDescent="0.25">
      <c r="A8" s="182" t="s">
        <v>69</v>
      </c>
      <c r="B8" s="178">
        <v>96</v>
      </c>
      <c r="C8" s="178">
        <v>43</v>
      </c>
      <c r="D8" s="178">
        <v>504</v>
      </c>
      <c r="E8" s="178">
        <v>48</v>
      </c>
      <c r="F8" s="178">
        <v>806</v>
      </c>
      <c r="G8" s="178">
        <v>17584</v>
      </c>
      <c r="H8" s="178">
        <v>2809</v>
      </c>
      <c r="I8" s="178">
        <v>1768</v>
      </c>
      <c r="J8" s="178">
        <v>1886</v>
      </c>
      <c r="K8" s="111">
        <f t="shared" ref="K8:K28" si="0">SUM(B8:J8)</f>
        <v>25544</v>
      </c>
      <c r="L8" s="60" t="s">
        <v>70</v>
      </c>
    </row>
    <row r="9" spans="1:12" s="6" customFormat="1" ht="13.5" thickBot="1" x14ac:dyDescent="0.25">
      <c r="A9" s="67" t="s">
        <v>71</v>
      </c>
      <c r="B9" s="179">
        <v>4518</v>
      </c>
      <c r="C9" s="179">
        <v>12861</v>
      </c>
      <c r="D9" s="179">
        <v>10150</v>
      </c>
      <c r="E9" s="179">
        <v>4905</v>
      </c>
      <c r="F9" s="179">
        <v>4251</v>
      </c>
      <c r="G9" s="179">
        <v>0</v>
      </c>
      <c r="H9" s="179">
        <v>41078</v>
      </c>
      <c r="I9" s="179">
        <v>9173</v>
      </c>
      <c r="J9" s="179">
        <v>12573</v>
      </c>
      <c r="K9" s="82">
        <f t="shared" si="0"/>
        <v>99509</v>
      </c>
      <c r="L9" s="61" t="s">
        <v>72</v>
      </c>
    </row>
    <row r="10" spans="1:12" s="6" customFormat="1" ht="13.5" thickBot="1" x14ac:dyDescent="0.25">
      <c r="A10" s="182" t="s">
        <v>73</v>
      </c>
      <c r="B10" s="178">
        <v>3019</v>
      </c>
      <c r="C10" s="178">
        <v>10956</v>
      </c>
      <c r="D10" s="178">
        <v>15333</v>
      </c>
      <c r="E10" s="178">
        <v>4384</v>
      </c>
      <c r="F10" s="178">
        <v>6028</v>
      </c>
      <c r="G10" s="178">
        <v>0</v>
      </c>
      <c r="H10" s="178">
        <v>59573</v>
      </c>
      <c r="I10" s="178">
        <v>32149</v>
      </c>
      <c r="J10" s="178">
        <v>12784</v>
      </c>
      <c r="K10" s="111">
        <f t="shared" si="0"/>
        <v>144226</v>
      </c>
      <c r="L10" s="60" t="s">
        <v>74</v>
      </c>
    </row>
    <row r="11" spans="1:12" s="6" customFormat="1" ht="26.25" thickBot="1" x14ac:dyDescent="0.25">
      <c r="A11" s="67" t="s">
        <v>75</v>
      </c>
      <c r="B11" s="179">
        <v>211</v>
      </c>
      <c r="C11" s="179">
        <v>3204</v>
      </c>
      <c r="D11" s="179">
        <v>2052</v>
      </c>
      <c r="E11" s="179">
        <v>1612</v>
      </c>
      <c r="F11" s="179">
        <v>2199</v>
      </c>
      <c r="G11" s="179">
        <v>0</v>
      </c>
      <c r="H11" s="179">
        <v>5363</v>
      </c>
      <c r="I11" s="179">
        <v>1515</v>
      </c>
      <c r="J11" s="179">
        <v>978</v>
      </c>
      <c r="K11" s="82">
        <f t="shared" si="0"/>
        <v>17134</v>
      </c>
      <c r="L11" s="61" t="s">
        <v>76</v>
      </c>
    </row>
    <row r="12" spans="1:12" s="6" customFormat="1" ht="39" thickBot="1" x14ac:dyDescent="0.25">
      <c r="A12" s="182" t="s">
        <v>77</v>
      </c>
      <c r="B12" s="178">
        <v>208</v>
      </c>
      <c r="C12" s="178">
        <v>1059</v>
      </c>
      <c r="D12" s="178">
        <v>542</v>
      </c>
      <c r="E12" s="178">
        <v>310</v>
      </c>
      <c r="F12" s="178">
        <v>326</v>
      </c>
      <c r="G12" s="178">
        <v>0</v>
      </c>
      <c r="H12" s="178">
        <v>3622</v>
      </c>
      <c r="I12" s="178">
        <v>863</v>
      </c>
      <c r="J12" s="178">
        <v>1975</v>
      </c>
      <c r="K12" s="111">
        <f t="shared" si="0"/>
        <v>8905</v>
      </c>
      <c r="L12" s="60" t="s">
        <v>78</v>
      </c>
    </row>
    <row r="13" spans="1:12" s="6" customFormat="1" ht="13.5" thickBot="1" x14ac:dyDescent="0.25">
      <c r="A13" s="67" t="s">
        <v>79</v>
      </c>
      <c r="B13" s="179">
        <v>8336</v>
      </c>
      <c r="C13" s="179">
        <v>36855</v>
      </c>
      <c r="D13" s="179">
        <v>45956</v>
      </c>
      <c r="E13" s="179">
        <v>17624</v>
      </c>
      <c r="F13" s="179">
        <v>8741</v>
      </c>
      <c r="G13" s="179">
        <v>764</v>
      </c>
      <c r="H13" s="179">
        <v>461488</v>
      </c>
      <c r="I13" s="179">
        <v>114750</v>
      </c>
      <c r="J13" s="179">
        <v>153245</v>
      </c>
      <c r="K13" s="82">
        <f t="shared" si="0"/>
        <v>847759</v>
      </c>
      <c r="L13" s="61" t="s">
        <v>80</v>
      </c>
    </row>
    <row r="14" spans="1:12" s="6" customFormat="1" ht="26.25" thickBot="1" x14ac:dyDescent="0.25">
      <c r="A14" s="182" t="s">
        <v>81</v>
      </c>
      <c r="B14" s="178">
        <v>8918</v>
      </c>
      <c r="C14" s="178">
        <v>17650</v>
      </c>
      <c r="D14" s="178">
        <v>15368</v>
      </c>
      <c r="E14" s="178">
        <v>19819</v>
      </c>
      <c r="F14" s="178">
        <v>68913</v>
      </c>
      <c r="G14" s="178">
        <v>1847</v>
      </c>
      <c r="H14" s="178">
        <v>63811</v>
      </c>
      <c r="I14" s="178">
        <v>29475</v>
      </c>
      <c r="J14" s="178">
        <v>29311</v>
      </c>
      <c r="K14" s="111">
        <f t="shared" si="0"/>
        <v>255112</v>
      </c>
      <c r="L14" s="60" t="s">
        <v>82</v>
      </c>
    </row>
    <row r="15" spans="1:12" s="6" customFormat="1" ht="13.5" thickBot="1" x14ac:dyDescent="0.25">
      <c r="A15" s="67" t="s">
        <v>83</v>
      </c>
      <c r="B15" s="179">
        <v>1327</v>
      </c>
      <c r="C15" s="179">
        <v>5142</v>
      </c>
      <c r="D15" s="179">
        <v>5087</v>
      </c>
      <c r="E15" s="179">
        <v>7231</v>
      </c>
      <c r="F15" s="179">
        <v>6863</v>
      </c>
      <c r="G15" s="179">
        <v>0</v>
      </c>
      <c r="H15" s="179">
        <v>6722</v>
      </c>
      <c r="I15" s="179">
        <v>22590</v>
      </c>
      <c r="J15" s="179">
        <v>5292</v>
      </c>
      <c r="K15" s="82">
        <f t="shared" si="0"/>
        <v>60254</v>
      </c>
      <c r="L15" s="61" t="s">
        <v>84</v>
      </c>
    </row>
    <row r="16" spans="1:12" s="6" customFormat="1" ht="26.25" thickBot="1" x14ac:dyDescent="0.25">
      <c r="A16" s="182" t="s">
        <v>85</v>
      </c>
      <c r="B16" s="178">
        <v>1341</v>
      </c>
      <c r="C16" s="178">
        <v>2459</v>
      </c>
      <c r="D16" s="178">
        <v>1959</v>
      </c>
      <c r="E16" s="178">
        <v>6224</v>
      </c>
      <c r="F16" s="178">
        <v>37743</v>
      </c>
      <c r="G16" s="178">
        <v>0</v>
      </c>
      <c r="H16" s="178">
        <v>2370</v>
      </c>
      <c r="I16" s="178">
        <v>4927</v>
      </c>
      <c r="J16" s="178">
        <v>16920</v>
      </c>
      <c r="K16" s="111">
        <f t="shared" si="0"/>
        <v>73943</v>
      </c>
      <c r="L16" s="60" t="s">
        <v>86</v>
      </c>
    </row>
    <row r="17" spans="1:13" s="6" customFormat="1" ht="13.5" thickBot="1" x14ac:dyDescent="0.25">
      <c r="A17" s="67" t="s">
        <v>87</v>
      </c>
      <c r="B17" s="179">
        <v>1495</v>
      </c>
      <c r="C17" s="179">
        <v>6781</v>
      </c>
      <c r="D17" s="179">
        <v>4457</v>
      </c>
      <c r="E17" s="179">
        <v>2215</v>
      </c>
      <c r="F17" s="179">
        <v>119</v>
      </c>
      <c r="G17" s="179">
        <v>0</v>
      </c>
      <c r="H17" s="179">
        <v>133</v>
      </c>
      <c r="I17" s="179">
        <v>174</v>
      </c>
      <c r="J17" s="179">
        <v>1044</v>
      </c>
      <c r="K17" s="82">
        <f t="shared" si="0"/>
        <v>16418</v>
      </c>
      <c r="L17" s="61" t="s">
        <v>88</v>
      </c>
    </row>
    <row r="18" spans="1:13" s="6" customFormat="1" ht="13.5" thickBot="1" x14ac:dyDescent="0.25">
      <c r="A18" s="182" t="s">
        <v>89</v>
      </c>
      <c r="B18" s="178">
        <v>2798</v>
      </c>
      <c r="C18" s="178">
        <v>5374</v>
      </c>
      <c r="D18" s="178">
        <v>1812</v>
      </c>
      <c r="E18" s="178">
        <v>2980</v>
      </c>
      <c r="F18" s="178">
        <v>110</v>
      </c>
      <c r="G18" s="178">
        <v>0</v>
      </c>
      <c r="H18" s="178">
        <v>0</v>
      </c>
      <c r="I18" s="178">
        <v>576</v>
      </c>
      <c r="J18" s="178">
        <v>1722</v>
      </c>
      <c r="K18" s="111">
        <f t="shared" si="0"/>
        <v>15372</v>
      </c>
      <c r="L18" s="60" t="s">
        <v>90</v>
      </c>
    </row>
    <row r="19" spans="1:13" s="6" customFormat="1" ht="13.5" thickBot="1" x14ac:dyDescent="0.25">
      <c r="A19" s="67" t="s">
        <v>91</v>
      </c>
      <c r="B19" s="179">
        <v>1002</v>
      </c>
      <c r="C19" s="179">
        <v>2197</v>
      </c>
      <c r="D19" s="179">
        <v>1999</v>
      </c>
      <c r="E19" s="179">
        <v>932</v>
      </c>
      <c r="F19" s="179">
        <v>2294</v>
      </c>
      <c r="G19" s="179">
        <v>0</v>
      </c>
      <c r="H19" s="179">
        <v>914</v>
      </c>
      <c r="I19" s="179">
        <v>966</v>
      </c>
      <c r="J19" s="179">
        <v>1339</v>
      </c>
      <c r="K19" s="82">
        <f t="shared" si="0"/>
        <v>11643</v>
      </c>
      <c r="L19" s="61" t="s">
        <v>92</v>
      </c>
    </row>
    <row r="20" spans="1:13" s="6" customFormat="1" ht="26.25" thickBot="1" x14ac:dyDescent="0.25">
      <c r="A20" s="182" t="s">
        <v>93</v>
      </c>
      <c r="B20" s="178">
        <v>1985</v>
      </c>
      <c r="C20" s="178">
        <v>7454</v>
      </c>
      <c r="D20" s="178">
        <v>2102</v>
      </c>
      <c r="E20" s="178">
        <v>3729</v>
      </c>
      <c r="F20" s="178">
        <v>845</v>
      </c>
      <c r="G20" s="178">
        <v>0</v>
      </c>
      <c r="H20" s="178">
        <v>2255</v>
      </c>
      <c r="I20" s="178">
        <v>2697</v>
      </c>
      <c r="J20" s="178">
        <v>8189</v>
      </c>
      <c r="K20" s="111">
        <f t="shared" si="0"/>
        <v>29256</v>
      </c>
      <c r="L20" s="60" t="s">
        <v>94</v>
      </c>
    </row>
    <row r="21" spans="1:13" s="6" customFormat="1" ht="26.25" thickBot="1" x14ac:dyDescent="0.25">
      <c r="A21" s="67" t="s">
        <v>95</v>
      </c>
      <c r="B21" s="179">
        <v>1383</v>
      </c>
      <c r="C21" s="179">
        <v>4342</v>
      </c>
      <c r="D21" s="179">
        <v>5996</v>
      </c>
      <c r="E21" s="179">
        <v>3758</v>
      </c>
      <c r="F21" s="179">
        <v>11243</v>
      </c>
      <c r="G21" s="179">
        <v>2239</v>
      </c>
      <c r="H21" s="179">
        <v>12190</v>
      </c>
      <c r="I21" s="179">
        <v>8364</v>
      </c>
      <c r="J21" s="179">
        <v>38060</v>
      </c>
      <c r="K21" s="82">
        <f t="shared" si="0"/>
        <v>87575</v>
      </c>
      <c r="L21" s="61" t="s">
        <v>96</v>
      </c>
    </row>
    <row r="22" spans="1:13" s="6" customFormat="1" ht="26.25" thickBot="1" x14ac:dyDescent="0.25">
      <c r="A22" s="182" t="s">
        <v>97</v>
      </c>
      <c r="B22" s="178">
        <v>4618</v>
      </c>
      <c r="C22" s="178">
        <v>17178</v>
      </c>
      <c r="D22" s="178">
        <v>11285</v>
      </c>
      <c r="E22" s="178">
        <v>22611</v>
      </c>
      <c r="F22" s="178">
        <v>10195</v>
      </c>
      <c r="G22" s="178">
        <v>2787</v>
      </c>
      <c r="H22" s="178">
        <v>5608</v>
      </c>
      <c r="I22" s="178">
        <v>2520</v>
      </c>
      <c r="J22" s="178">
        <v>5035</v>
      </c>
      <c r="K22" s="111">
        <f t="shared" si="0"/>
        <v>81837</v>
      </c>
      <c r="L22" s="60" t="s">
        <v>98</v>
      </c>
    </row>
    <row r="23" spans="1:13" s="6" customFormat="1" ht="13.5" thickBot="1" x14ac:dyDescent="0.25">
      <c r="A23" s="67" t="s">
        <v>99</v>
      </c>
      <c r="B23" s="179">
        <v>2559</v>
      </c>
      <c r="C23" s="179">
        <v>29176</v>
      </c>
      <c r="D23" s="179">
        <v>3092</v>
      </c>
      <c r="E23" s="179">
        <v>3823</v>
      </c>
      <c r="F23" s="179">
        <v>5744</v>
      </c>
      <c r="G23" s="179">
        <v>0</v>
      </c>
      <c r="H23" s="179">
        <v>38</v>
      </c>
      <c r="I23" s="179">
        <v>1107</v>
      </c>
      <c r="J23" s="179">
        <v>1774</v>
      </c>
      <c r="K23" s="82">
        <f t="shared" si="0"/>
        <v>47313</v>
      </c>
      <c r="L23" s="61" t="s">
        <v>100</v>
      </c>
    </row>
    <row r="24" spans="1:13" s="6" customFormat="1" ht="26.25" thickBot="1" x14ac:dyDescent="0.25">
      <c r="A24" s="182" t="s">
        <v>101</v>
      </c>
      <c r="B24" s="178">
        <v>1326</v>
      </c>
      <c r="C24" s="178">
        <v>17409</v>
      </c>
      <c r="D24" s="178">
        <v>6744</v>
      </c>
      <c r="E24" s="178">
        <v>4113</v>
      </c>
      <c r="F24" s="178">
        <v>1477</v>
      </c>
      <c r="G24" s="178">
        <v>0</v>
      </c>
      <c r="H24" s="178">
        <v>129</v>
      </c>
      <c r="I24" s="178">
        <v>765</v>
      </c>
      <c r="J24" s="178">
        <v>1003</v>
      </c>
      <c r="K24" s="111">
        <f t="shared" si="0"/>
        <v>32966</v>
      </c>
      <c r="L24" s="60" t="s">
        <v>102</v>
      </c>
    </row>
    <row r="25" spans="1:13" s="6" customFormat="1" ht="13.5" thickBot="1" x14ac:dyDescent="0.25">
      <c r="A25" s="67" t="s">
        <v>103</v>
      </c>
      <c r="B25" s="179">
        <v>254</v>
      </c>
      <c r="C25" s="179">
        <v>1763</v>
      </c>
      <c r="D25" s="179">
        <v>1726</v>
      </c>
      <c r="E25" s="179">
        <v>876</v>
      </c>
      <c r="F25" s="179">
        <v>433</v>
      </c>
      <c r="G25" s="179">
        <v>0</v>
      </c>
      <c r="H25" s="179">
        <v>162</v>
      </c>
      <c r="I25" s="179">
        <v>604</v>
      </c>
      <c r="J25" s="179">
        <v>350</v>
      </c>
      <c r="K25" s="82">
        <f t="shared" si="0"/>
        <v>6168</v>
      </c>
      <c r="L25" s="61" t="s">
        <v>104</v>
      </c>
    </row>
    <row r="26" spans="1:13" s="6" customFormat="1" ht="13.5" thickBot="1" x14ac:dyDescent="0.25">
      <c r="A26" s="182" t="s">
        <v>105</v>
      </c>
      <c r="B26" s="178">
        <v>522</v>
      </c>
      <c r="C26" s="178">
        <v>2901</v>
      </c>
      <c r="D26" s="178">
        <v>2148</v>
      </c>
      <c r="E26" s="178">
        <v>2170</v>
      </c>
      <c r="F26" s="178">
        <v>5150</v>
      </c>
      <c r="G26" s="178">
        <v>0</v>
      </c>
      <c r="H26" s="178">
        <v>720</v>
      </c>
      <c r="I26" s="178">
        <v>330</v>
      </c>
      <c r="J26" s="178">
        <v>2177</v>
      </c>
      <c r="K26" s="111">
        <f t="shared" si="0"/>
        <v>16118</v>
      </c>
      <c r="L26" s="60" t="s">
        <v>106</v>
      </c>
    </row>
    <row r="27" spans="1:13" s="6" customFormat="1" ht="51.75" thickBot="1" x14ac:dyDescent="0.25">
      <c r="A27" s="67" t="s">
        <v>107</v>
      </c>
      <c r="B27" s="179">
        <v>0</v>
      </c>
      <c r="C27" s="179">
        <v>1363</v>
      </c>
      <c r="D27" s="179">
        <v>272</v>
      </c>
      <c r="E27" s="179">
        <v>406</v>
      </c>
      <c r="F27" s="179">
        <v>22674</v>
      </c>
      <c r="G27" s="179">
        <v>14</v>
      </c>
      <c r="H27" s="179">
        <v>28</v>
      </c>
      <c r="I27" s="179">
        <v>56475</v>
      </c>
      <c r="J27" s="179">
        <v>91174</v>
      </c>
      <c r="K27" s="82">
        <f t="shared" si="0"/>
        <v>172406</v>
      </c>
      <c r="L27" s="61" t="s">
        <v>108</v>
      </c>
    </row>
    <row r="28" spans="1:13" s="6" customFormat="1" ht="25.5" x14ac:dyDescent="0.2">
      <c r="A28" s="183" t="s">
        <v>109</v>
      </c>
      <c r="B28" s="180">
        <v>301</v>
      </c>
      <c r="C28" s="180">
        <v>2374</v>
      </c>
      <c r="D28" s="180">
        <v>1287</v>
      </c>
      <c r="E28" s="180">
        <v>768</v>
      </c>
      <c r="F28" s="180">
        <v>0</v>
      </c>
      <c r="G28" s="180">
        <v>0</v>
      </c>
      <c r="H28" s="180">
        <v>0</v>
      </c>
      <c r="I28" s="180">
        <v>228</v>
      </c>
      <c r="J28" s="180">
        <v>86</v>
      </c>
      <c r="K28" s="124">
        <f t="shared" si="0"/>
        <v>5044</v>
      </c>
      <c r="L28" s="62" t="s">
        <v>110</v>
      </c>
    </row>
    <row r="29" spans="1:13" s="7" customFormat="1" ht="22.5" customHeight="1" x14ac:dyDescent="0.2">
      <c r="A29" s="68" t="s">
        <v>12</v>
      </c>
      <c r="B29" s="72">
        <f>SUM(B8:B28)</f>
        <v>46217</v>
      </c>
      <c r="C29" s="72">
        <f t="shared" ref="C29:K29" si="1">SUM(C8:C28)</f>
        <v>188541</v>
      </c>
      <c r="D29" s="72">
        <f t="shared" si="1"/>
        <v>139871</v>
      </c>
      <c r="E29" s="72">
        <f t="shared" si="1"/>
        <v>110538</v>
      </c>
      <c r="F29" s="72">
        <f t="shared" si="1"/>
        <v>196154</v>
      </c>
      <c r="G29" s="72">
        <f t="shared" si="1"/>
        <v>25235</v>
      </c>
      <c r="H29" s="72">
        <f t="shared" si="1"/>
        <v>669013</v>
      </c>
      <c r="I29" s="72">
        <f t="shared" si="1"/>
        <v>292016</v>
      </c>
      <c r="J29" s="72">
        <f t="shared" si="1"/>
        <v>386917</v>
      </c>
      <c r="K29" s="72">
        <f t="shared" si="1"/>
        <v>2054502</v>
      </c>
      <c r="L29" s="184" t="s">
        <v>13</v>
      </c>
      <c r="M29" s="14"/>
    </row>
    <row r="30" spans="1:13" ht="12.75" x14ac:dyDescent="0.2">
      <c r="A30" s="15" t="s">
        <v>140</v>
      </c>
      <c r="L30" s="13" t="s">
        <v>15</v>
      </c>
    </row>
    <row r="34" spans="1:10" s="9" customFormat="1" ht="63" customHeight="1" x14ac:dyDescent="0.2">
      <c r="B34" s="10"/>
      <c r="C34" s="10"/>
      <c r="D34" s="10"/>
      <c r="E34" s="10"/>
      <c r="F34" s="10"/>
      <c r="G34" s="10"/>
      <c r="H34" s="10"/>
      <c r="I34" s="10"/>
      <c r="J34" s="10"/>
    </row>
    <row r="35" spans="1:10" s="9" customFormat="1" ht="24.95" customHeight="1" x14ac:dyDescent="0.2">
      <c r="A35" s="11"/>
      <c r="B35" s="12"/>
      <c r="C35" s="12"/>
      <c r="D35" s="12"/>
      <c r="E35" s="12"/>
      <c r="F35" s="12"/>
      <c r="G35" s="12"/>
      <c r="H35" s="12"/>
      <c r="I35" s="12"/>
      <c r="J35" s="12"/>
    </row>
    <row r="36" spans="1:10" s="9" customFormat="1" ht="24.95" customHeight="1" x14ac:dyDescent="0.2">
      <c r="A36" s="11"/>
      <c r="B36" s="12"/>
      <c r="C36" s="12"/>
      <c r="D36" s="12"/>
      <c r="E36" s="12"/>
      <c r="F36" s="12"/>
      <c r="G36" s="12"/>
      <c r="H36" s="12"/>
      <c r="I36" s="12"/>
      <c r="J36" s="12"/>
    </row>
    <row r="37" spans="1:10" s="9" customFormat="1" ht="24.95" customHeight="1" x14ac:dyDescent="0.2">
      <c r="A37" s="11"/>
      <c r="B37" s="12"/>
      <c r="C37" s="12"/>
      <c r="D37" s="12"/>
      <c r="E37" s="12"/>
      <c r="F37" s="12"/>
      <c r="G37" s="12"/>
      <c r="H37" s="12"/>
      <c r="I37" s="12"/>
      <c r="J37" s="12"/>
    </row>
    <row r="38" spans="1:10" s="9" customFormat="1" ht="24.95" customHeight="1" x14ac:dyDescent="0.2">
      <c r="A38" s="11"/>
      <c r="B38" s="12"/>
      <c r="C38" s="12"/>
      <c r="D38" s="12"/>
      <c r="E38" s="12"/>
      <c r="F38" s="12"/>
      <c r="G38" s="12"/>
      <c r="H38" s="12"/>
      <c r="I38" s="12"/>
      <c r="J38" s="12"/>
    </row>
    <row r="39" spans="1:10" s="9" customFormat="1" ht="24.95" customHeight="1" x14ac:dyDescent="0.2">
      <c r="A39" s="11"/>
      <c r="B39" s="12"/>
      <c r="C39" s="12"/>
      <c r="D39" s="12"/>
      <c r="E39" s="12"/>
      <c r="F39" s="12"/>
      <c r="G39" s="12"/>
      <c r="H39" s="12"/>
      <c r="I39" s="12"/>
      <c r="J39" s="12"/>
    </row>
    <row r="40" spans="1:10" s="9" customFormat="1" ht="24.95" customHeight="1" x14ac:dyDescent="0.2">
      <c r="A40" s="11"/>
      <c r="B40" s="12"/>
      <c r="C40" s="12"/>
      <c r="D40" s="12"/>
      <c r="E40" s="12"/>
      <c r="F40" s="12"/>
      <c r="G40" s="12"/>
      <c r="H40" s="12"/>
      <c r="I40" s="12"/>
      <c r="J40" s="12"/>
    </row>
    <row r="41" spans="1:10" s="9" customFormat="1" ht="24.95" customHeight="1" x14ac:dyDescent="0.2">
      <c r="A41" s="11"/>
      <c r="B41" s="12"/>
      <c r="C41" s="12"/>
      <c r="D41" s="12"/>
      <c r="E41" s="12"/>
      <c r="F41" s="12"/>
      <c r="G41" s="12"/>
      <c r="H41" s="12"/>
      <c r="I41" s="12"/>
      <c r="J41" s="12"/>
    </row>
    <row r="42" spans="1:10" s="9" customFormat="1" ht="24.95" customHeight="1" x14ac:dyDescent="0.2">
      <c r="A42" s="11"/>
      <c r="B42" s="12"/>
      <c r="C42" s="12"/>
      <c r="D42" s="12"/>
      <c r="E42" s="12"/>
      <c r="F42" s="12"/>
      <c r="G42" s="12"/>
      <c r="H42" s="12"/>
      <c r="I42" s="12"/>
      <c r="J42" s="12"/>
    </row>
    <row r="43" spans="1:10" s="9" customFormat="1" ht="24.95" customHeight="1" x14ac:dyDescent="0.2">
      <c r="A43" s="11"/>
      <c r="B43" s="12"/>
      <c r="C43" s="12"/>
      <c r="D43" s="12"/>
      <c r="E43" s="12"/>
      <c r="F43" s="12"/>
      <c r="G43" s="12"/>
      <c r="H43" s="12"/>
      <c r="I43" s="12"/>
      <c r="J43" s="12"/>
    </row>
    <row r="44" spans="1:10" s="9" customFormat="1" ht="24.95" customHeight="1" x14ac:dyDescent="0.2">
      <c r="A44" s="11"/>
      <c r="B44" s="12"/>
      <c r="C44" s="12"/>
      <c r="D44" s="12"/>
      <c r="E44" s="12"/>
      <c r="F44" s="12"/>
      <c r="G44" s="12"/>
      <c r="H44" s="12"/>
      <c r="I44" s="12"/>
      <c r="J44" s="12"/>
    </row>
    <row r="45" spans="1:10" s="9" customFormat="1" ht="24.95" customHeight="1" x14ac:dyDescent="0.2">
      <c r="A45" s="11"/>
      <c r="B45" s="12"/>
      <c r="C45" s="12"/>
      <c r="D45" s="12"/>
      <c r="E45" s="12"/>
      <c r="F45" s="12"/>
      <c r="G45" s="12"/>
      <c r="H45" s="12"/>
      <c r="I45" s="12"/>
      <c r="J45" s="12"/>
    </row>
    <row r="46" spans="1:10" s="9" customFormat="1" ht="24.95" customHeight="1" x14ac:dyDescent="0.2">
      <c r="A46" s="11"/>
      <c r="B46" s="12"/>
      <c r="C46" s="12"/>
      <c r="D46" s="12"/>
      <c r="E46" s="12"/>
      <c r="F46" s="12"/>
      <c r="G46" s="12"/>
      <c r="H46" s="12"/>
      <c r="I46" s="12"/>
      <c r="J46" s="12"/>
    </row>
    <row r="47" spans="1:10" s="9" customFormat="1" ht="24.95" customHeight="1" x14ac:dyDescent="0.2">
      <c r="A47" s="11"/>
      <c r="B47" s="12"/>
      <c r="C47" s="12"/>
      <c r="D47" s="12"/>
      <c r="E47" s="12"/>
      <c r="F47" s="12"/>
      <c r="G47" s="12"/>
      <c r="H47" s="12"/>
      <c r="I47" s="12"/>
      <c r="J47" s="12"/>
    </row>
    <row r="48" spans="1:10" s="9" customFormat="1" ht="24.95" customHeight="1" x14ac:dyDescent="0.2">
      <c r="A48" s="11"/>
      <c r="B48" s="12"/>
      <c r="C48" s="12"/>
      <c r="D48" s="12"/>
      <c r="E48" s="12"/>
      <c r="F48" s="12"/>
      <c r="G48" s="12"/>
      <c r="H48" s="12"/>
      <c r="I48" s="12"/>
      <c r="J48" s="12"/>
    </row>
    <row r="49" spans="1:10" s="9" customFormat="1" ht="24.95" customHeight="1" x14ac:dyDescent="0.2">
      <c r="A49" s="11"/>
      <c r="B49" s="12"/>
      <c r="C49" s="12"/>
      <c r="D49" s="12"/>
      <c r="E49" s="12"/>
      <c r="F49" s="12"/>
      <c r="G49" s="12"/>
      <c r="H49" s="12"/>
      <c r="I49" s="12"/>
      <c r="J49" s="12"/>
    </row>
    <row r="50" spans="1:10" s="9" customFormat="1" ht="24.95" customHeight="1" x14ac:dyDescent="0.2">
      <c r="A50" s="11"/>
      <c r="B50" s="12"/>
      <c r="C50" s="12"/>
      <c r="D50" s="12"/>
      <c r="E50" s="12"/>
      <c r="F50" s="12"/>
      <c r="G50" s="12"/>
      <c r="H50" s="12"/>
      <c r="I50" s="12"/>
      <c r="J50" s="12"/>
    </row>
    <row r="51" spans="1:10" s="9" customFormat="1" ht="24.95" customHeight="1" x14ac:dyDescent="0.2">
      <c r="A51" s="11"/>
      <c r="B51" s="12"/>
      <c r="C51" s="12"/>
      <c r="D51" s="12"/>
      <c r="E51" s="12"/>
      <c r="F51" s="12"/>
      <c r="G51" s="12"/>
      <c r="H51" s="12"/>
      <c r="I51" s="12"/>
      <c r="J51" s="12"/>
    </row>
  </sheetData>
  <mergeCells count="6">
    <mergeCell ref="A1:L1"/>
    <mergeCell ref="A3:L3"/>
    <mergeCell ref="A6:A7"/>
    <mergeCell ref="L6:L7"/>
    <mergeCell ref="A4:L4"/>
    <mergeCell ref="A2:L2"/>
  </mergeCells>
  <printOptions horizontalCentered="1" verticalCentered="1"/>
  <pageMargins left="0" right="0" top="0" bottom="0" header="0" footer="0"/>
  <pageSetup paperSize="9" scale="80"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rightToLeft="1" view="pageBreakPreview" zoomScaleNormal="100" zoomScaleSheetLayoutView="100" workbookViewId="0">
      <selection activeCell="M6" sqref="M6"/>
    </sheetView>
  </sheetViews>
  <sheetFormatPr defaultColWidth="9.140625" defaultRowHeight="24.95" customHeight="1" x14ac:dyDescent="0.2"/>
  <cols>
    <col min="1" max="1" width="35.7109375" style="2" customWidth="1"/>
    <col min="2" max="10" width="10.7109375" style="2" customWidth="1"/>
    <col min="11" max="11" width="12" style="2" bestFit="1" customWidth="1"/>
    <col min="12" max="12" width="35.7109375" style="2" customWidth="1"/>
    <col min="13" max="16384" width="9.140625" style="2"/>
  </cols>
  <sheetData>
    <row r="1" spans="1:12" s="1" customFormat="1" ht="20.25" x14ac:dyDescent="0.2">
      <c r="A1" s="298" t="s">
        <v>142</v>
      </c>
      <c r="B1" s="298"/>
      <c r="C1" s="298"/>
      <c r="D1" s="298"/>
      <c r="E1" s="298"/>
      <c r="F1" s="298"/>
      <c r="G1" s="298"/>
      <c r="H1" s="298"/>
      <c r="I1" s="298"/>
      <c r="J1" s="298"/>
      <c r="K1" s="298"/>
      <c r="L1" s="298"/>
    </row>
    <row r="2" spans="1:12" s="1" customFormat="1" ht="18.75" customHeight="1" x14ac:dyDescent="0.2">
      <c r="A2" s="316">
        <v>2017</v>
      </c>
      <c r="B2" s="316"/>
      <c r="C2" s="316"/>
      <c r="D2" s="316"/>
      <c r="E2" s="316"/>
      <c r="F2" s="316"/>
      <c r="G2" s="316"/>
      <c r="H2" s="316"/>
      <c r="I2" s="316"/>
      <c r="J2" s="316"/>
      <c r="K2" s="316"/>
      <c r="L2" s="316"/>
    </row>
    <row r="3" spans="1:12" s="1" customFormat="1" ht="20.25" x14ac:dyDescent="0.2">
      <c r="A3" s="299" t="s">
        <v>234</v>
      </c>
      <c r="B3" s="299"/>
      <c r="C3" s="299"/>
      <c r="D3" s="299"/>
      <c r="E3" s="299"/>
      <c r="F3" s="299"/>
      <c r="G3" s="299"/>
      <c r="H3" s="299"/>
      <c r="I3" s="299"/>
      <c r="J3" s="299"/>
      <c r="K3" s="299"/>
      <c r="L3" s="299"/>
    </row>
    <row r="4" spans="1:12" s="1" customFormat="1" ht="20.25" x14ac:dyDescent="0.2">
      <c r="A4" s="299">
        <v>2017</v>
      </c>
      <c r="B4" s="299"/>
      <c r="C4" s="299"/>
      <c r="D4" s="299"/>
      <c r="E4" s="299"/>
      <c r="F4" s="299"/>
      <c r="G4" s="299"/>
      <c r="H4" s="299"/>
      <c r="I4" s="299"/>
      <c r="J4" s="299"/>
      <c r="K4" s="299"/>
      <c r="L4" s="299"/>
    </row>
    <row r="5" spans="1:12" s="3" customFormat="1" ht="21" customHeight="1" x14ac:dyDescent="0.2">
      <c r="A5" s="49" t="s">
        <v>273</v>
      </c>
      <c r="B5" s="50"/>
      <c r="C5" s="50"/>
      <c r="D5" s="50"/>
      <c r="E5" s="50"/>
      <c r="F5" s="50"/>
      <c r="G5" s="50"/>
      <c r="H5" s="50"/>
      <c r="I5" s="50"/>
      <c r="J5" s="50"/>
      <c r="K5" s="50"/>
      <c r="L5" s="51" t="s">
        <v>274</v>
      </c>
    </row>
    <row r="6" spans="1:12" s="4" customFormat="1" ht="78.75" customHeight="1" x14ac:dyDescent="0.2">
      <c r="A6" s="317" t="s">
        <v>143</v>
      </c>
      <c r="B6" s="38" t="s">
        <v>245</v>
      </c>
      <c r="C6" s="38" t="s">
        <v>19</v>
      </c>
      <c r="D6" s="38" t="s">
        <v>21</v>
      </c>
      <c r="E6" s="38" t="s">
        <v>23</v>
      </c>
      <c r="F6" s="38" t="s">
        <v>25</v>
      </c>
      <c r="G6" s="38" t="s">
        <v>27</v>
      </c>
      <c r="H6" s="38" t="s">
        <v>29</v>
      </c>
      <c r="I6" s="38" t="s">
        <v>31</v>
      </c>
      <c r="J6" s="38" t="s">
        <v>33</v>
      </c>
      <c r="K6" s="39" t="s">
        <v>12</v>
      </c>
      <c r="L6" s="319" t="s">
        <v>139</v>
      </c>
    </row>
    <row r="7" spans="1:12" s="5" customFormat="1" ht="57.75" customHeight="1" x14ac:dyDescent="0.2">
      <c r="A7" s="318"/>
      <c r="B7" s="40" t="s">
        <v>18</v>
      </c>
      <c r="C7" s="40" t="s">
        <v>20</v>
      </c>
      <c r="D7" s="40" t="s">
        <v>22</v>
      </c>
      <c r="E7" s="40" t="s">
        <v>24</v>
      </c>
      <c r="F7" s="40" t="s">
        <v>26</v>
      </c>
      <c r="G7" s="40" t="s">
        <v>28</v>
      </c>
      <c r="H7" s="40" t="s">
        <v>30</v>
      </c>
      <c r="I7" s="41" t="s">
        <v>32</v>
      </c>
      <c r="J7" s="41" t="s">
        <v>34</v>
      </c>
      <c r="K7" s="41" t="s">
        <v>13</v>
      </c>
      <c r="L7" s="320"/>
    </row>
    <row r="8" spans="1:12" s="6" customFormat="1" ht="13.5" thickBot="1" x14ac:dyDescent="0.25">
      <c r="A8" s="182" t="s">
        <v>69</v>
      </c>
      <c r="B8" s="178">
        <v>96</v>
      </c>
      <c r="C8" s="178">
        <v>43</v>
      </c>
      <c r="D8" s="178">
        <v>504</v>
      </c>
      <c r="E8" s="178">
        <v>48</v>
      </c>
      <c r="F8" s="178">
        <v>806</v>
      </c>
      <c r="G8" s="185">
        <v>17584</v>
      </c>
      <c r="H8" s="178">
        <v>2809</v>
      </c>
      <c r="I8" s="185">
        <v>1768</v>
      </c>
      <c r="J8" s="178">
        <v>1886</v>
      </c>
      <c r="K8" s="111">
        <f t="shared" ref="K8:K28" si="0">SUM(B8:J8)</f>
        <v>25544</v>
      </c>
      <c r="L8" s="60" t="s">
        <v>70</v>
      </c>
    </row>
    <row r="9" spans="1:12" s="6" customFormat="1" ht="13.5" thickBot="1" x14ac:dyDescent="0.25">
      <c r="A9" s="67" t="s">
        <v>71</v>
      </c>
      <c r="B9" s="179">
        <v>4083</v>
      </c>
      <c r="C9" s="179">
        <v>9376</v>
      </c>
      <c r="D9" s="179">
        <v>9241</v>
      </c>
      <c r="E9" s="179">
        <v>3905</v>
      </c>
      <c r="F9" s="179">
        <v>3886</v>
      </c>
      <c r="G9" s="186">
        <v>0</v>
      </c>
      <c r="H9" s="179">
        <v>41078</v>
      </c>
      <c r="I9" s="186">
        <v>9173</v>
      </c>
      <c r="J9" s="179">
        <v>11991</v>
      </c>
      <c r="K9" s="82">
        <f t="shared" si="0"/>
        <v>92733</v>
      </c>
      <c r="L9" s="61" t="s">
        <v>72</v>
      </c>
    </row>
    <row r="10" spans="1:12" s="6" customFormat="1" ht="13.5" thickBot="1" x14ac:dyDescent="0.25">
      <c r="A10" s="182" t="s">
        <v>73</v>
      </c>
      <c r="B10" s="178">
        <v>2948</v>
      </c>
      <c r="C10" s="178">
        <v>10394</v>
      </c>
      <c r="D10" s="178">
        <v>15190</v>
      </c>
      <c r="E10" s="178">
        <v>3766</v>
      </c>
      <c r="F10" s="178">
        <v>5399</v>
      </c>
      <c r="G10" s="185">
        <v>0</v>
      </c>
      <c r="H10" s="178">
        <v>59573</v>
      </c>
      <c r="I10" s="185">
        <v>32149</v>
      </c>
      <c r="J10" s="178">
        <v>12519</v>
      </c>
      <c r="K10" s="111">
        <f t="shared" si="0"/>
        <v>141938</v>
      </c>
      <c r="L10" s="60" t="s">
        <v>74</v>
      </c>
    </row>
    <row r="11" spans="1:12" s="6" customFormat="1" ht="26.25" thickBot="1" x14ac:dyDescent="0.25">
      <c r="A11" s="67" t="s">
        <v>75</v>
      </c>
      <c r="B11" s="179">
        <v>183</v>
      </c>
      <c r="C11" s="179">
        <v>2627</v>
      </c>
      <c r="D11" s="179">
        <v>1926</v>
      </c>
      <c r="E11" s="179">
        <v>877</v>
      </c>
      <c r="F11" s="179">
        <v>2143</v>
      </c>
      <c r="G11" s="186">
        <v>0</v>
      </c>
      <c r="H11" s="179">
        <v>5363</v>
      </c>
      <c r="I11" s="186">
        <v>1515</v>
      </c>
      <c r="J11" s="179">
        <v>978</v>
      </c>
      <c r="K11" s="82">
        <f t="shared" si="0"/>
        <v>15612</v>
      </c>
      <c r="L11" s="61" t="s">
        <v>76</v>
      </c>
    </row>
    <row r="12" spans="1:12" s="6" customFormat="1" ht="39" thickBot="1" x14ac:dyDescent="0.25">
      <c r="A12" s="182" t="s">
        <v>77</v>
      </c>
      <c r="B12" s="178">
        <v>194</v>
      </c>
      <c r="C12" s="178">
        <v>805</v>
      </c>
      <c r="D12" s="178">
        <v>472</v>
      </c>
      <c r="E12" s="178">
        <v>212</v>
      </c>
      <c r="F12" s="178">
        <v>283</v>
      </c>
      <c r="G12" s="185">
        <v>0</v>
      </c>
      <c r="H12" s="178">
        <v>3622</v>
      </c>
      <c r="I12" s="185">
        <v>863</v>
      </c>
      <c r="J12" s="178">
        <v>1799</v>
      </c>
      <c r="K12" s="111">
        <f t="shared" si="0"/>
        <v>8250</v>
      </c>
      <c r="L12" s="60" t="s">
        <v>78</v>
      </c>
    </row>
    <row r="13" spans="1:12" s="6" customFormat="1" ht="13.5" thickBot="1" x14ac:dyDescent="0.25">
      <c r="A13" s="67" t="s">
        <v>79</v>
      </c>
      <c r="B13" s="179">
        <v>7578</v>
      </c>
      <c r="C13" s="179">
        <v>35118</v>
      </c>
      <c r="D13" s="179">
        <v>45367</v>
      </c>
      <c r="E13" s="179">
        <v>15143</v>
      </c>
      <c r="F13" s="179">
        <v>8250</v>
      </c>
      <c r="G13" s="186">
        <v>764</v>
      </c>
      <c r="H13" s="179">
        <v>461488</v>
      </c>
      <c r="I13" s="186">
        <v>114750</v>
      </c>
      <c r="J13" s="179">
        <v>152839</v>
      </c>
      <c r="K13" s="82">
        <f t="shared" si="0"/>
        <v>841297</v>
      </c>
      <c r="L13" s="61" t="s">
        <v>80</v>
      </c>
    </row>
    <row r="14" spans="1:12" s="6" customFormat="1" ht="26.25" thickBot="1" x14ac:dyDescent="0.25">
      <c r="A14" s="182" t="s">
        <v>81</v>
      </c>
      <c r="B14" s="178">
        <v>8395</v>
      </c>
      <c r="C14" s="178">
        <v>12601</v>
      </c>
      <c r="D14" s="178">
        <v>14260</v>
      </c>
      <c r="E14" s="178">
        <v>13101</v>
      </c>
      <c r="F14" s="178">
        <v>56829</v>
      </c>
      <c r="G14" s="185">
        <v>1847</v>
      </c>
      <c r="H14" s="178">
        <v>63378</v>
      </c>
      <c r="I14" s="185">
        <v>29475</v>
      </c>
      <c r="J14" s="178">
        <v>27439</v>
      </c>
      <c r="K14" s="111">
        <f t="shared" si="0"/>
        <v>227325</v>
      </c>
      <c r="L14" s="60" t="s">
        <v>82</v>
      </c>
    </row>
    <row r="15" spans="1:12" s="6" customFormat="1" ht="13.5" thickBot="1" x14ac:dyDescent="0.25">
      <c r="A15" s="67" t="s">
        <v>83</v>
      </c>
      <c r="B15" s="179">
        <v>870</v>
      </c>
      <c r="C15" s="179">
        <v>3628</v>
      </c>
      <c r="D15" s="179">
        <v>4508</v>
      </c>
      <c r="E15" s="179">
        <v>5423</v>
      </c>
      <c r="F15" s="179">
        <v>1406</v>
      </c>
      <c r="G15" s="186">
        <v>0</v>
      </c>
      <c r="H15" s="179">
        <v>6722</v>
      </c>
      <c r="I15" s="186">
        <v>22590</v>
      </c>
      <c r="J15" s="179">
        <v>4694</v>
      </c>
      <c r="K15" s="82">
        <f t="shared" si="0"/>
        <v>49841</v>
      </c>
      <c r="L15" s="61" t="s">
        <v>84</v>
      </c>
    </row>
    <row r="16" spans="1:12" s="6" customFormat="1" ht="26.25" thickBot="1" x14ac:dyDescent="0.25">
      <c r="A16" s="182" t="s">
        <v>85</v>
      </c>
      <c r="B16" s="178">
        <v>1262</v>
      </c>
      <c r="C16" s="178">
        <v>1326</v>
      </c>
      <c r="D16" s="178">
        <v>899</v>
      </c>
      <c r="E16" s="178">
        <v>3991</v>
      </c>
      <c r="F16" s="178">
        <v>35097</v>
      </c>
      <c r="G16" s="185">
        <v>0</v>
      </c>
      <c r="H16" s="178">
        <v>2370</v>
      </c>
      <c r="I16" s="185">
        <v>4927</v>
      </c>
      <c r="J16" s="178">
        <v>5851</v>
      </c>
      <c r="K16" s="111">
        <f>SUM(B16:J16)</f>
        <v>55723</v>
      </c>
      <c r="L16" s="60" t="s">
        <v>86</v>
      </c>
    </row>
    <row r="17" spans="1:13" s="6" customFormat="1" ht="13.5" thickBot="1" x14ac:dyDescent="0.25">
      <c r="A17" s="67" t="s">
        <v>87</v>
      </c>
      <c r="B17" s="179">
        <v>1369</v>
      </c>
      <c r="C17" s="179">
        <v>5675</v>
      </c>
      <c r="D17" s="179">
        <v>3975</v>
      </c>
      <c r="E17" s="179">
        <v>1329</v>
      </c>
      <c r="F17" s="179">
        <v>92</v>
      </c>
      <c r="G17" s="186">
        <v>0</v>
      </c>
      <c r="H17" s="179">
        <v>133</v>
      </c>
      <c r="I17" s="186">
        <v>174</v>
      </c>
      <c r="J17" s="179">
        <v>665</v>
      </c>
      <c r="K17" s="82">
        <f t="shared" si="0"/>
        <v>13412</v>
      </c>
      <c r="L17" s="61" t="s">
        <v>88</v>
      </c>
    </row>
    <row r="18" spans="1:13" s="6" customFormat="1" ht="13.5" thickBot="1" x14ac:dyDescent="0.25">
      <c r="A18" s="182" t="s">
        <v>89</v>
      </c>
      <c r="B18" s="178">
        <v>2027</v>
      </c>
      <c r="C18" s="178">
        <v>4224</v>
      </c>
      <c r="D18" s="178">
        <v>805</v>
      </c>
      <c r="E18" s="178">
        <v>1143</v>
      </c>
      <c r="F18" s="178">
        <v>110</v>
      </c>
      <c r="G18" s="185">
        <v>0</v>
      </c>
      <c r="H18" s="178">
        <v>0</v>
      </c>
      <c r="I18" s="185">
        <v>576</v>
      </c>
      <c r="J18" s="178">
        <v>754</v>
      </c>
      <c r="K18" s="111">
        <f t="shared" si="0"/>
        <v>9639</v>
      </c>
      <c r="L18" s="60" t="s">
        <v>90</v>
      </c>
    </row>
    <row r="19" spans="1:13" s="6" customFormat="1" ht="13.5" thickBot="1" x14ac:dyDescent="0.25">
      <c r="A19" s="67" t="s">
        <v>91</v>
      </c>
      <c r="B19" s="179">
        <v>917</v>
      </c>
      <c r="C19" s="179">
        <v>1984</v>
      </c>
      <c r="D19" s="179">
        <v>1899</v>
      </c>
      <c r="E19" s="179">
        <v>619</v>
      </c>
      <c r="F19" s="179">
        <v>2294</v>
      </c>
      <c r="G19" s="186">
        <v>0</v>
      </c>
      <c r="H19" s="179">
        <v>914</v>
      </c>
      <c r="I19" s="186">
        <v>966</v>
      </c>
      <c r="J19" s="179">
        <v>1339</v>
      </c>
      <c r="K19" s="82">
        <f t="shared" si="0"/>
        <v>10932</v>
      </c>
      <c r="L19" s="61" t="s">
        <v>92</v>
      </c>
    </row>
    <row r="20" spans="1:13" s="6" customFormat="1" ht="26.25" thickBot="1" x14ac:dyDescent="0.25">
      <c r="A20" s="182" t="s">
        <v>93</v>
      </c>
      <c r="B20" s="178">
        <v>1751</v>
      </c>
      <c r="C20" s="178">
        <v>6495</v>
      </c>
      <c r="D20" s="178">
        <v>1796</v>
      </c>
      <c r="E20" s="178">
        <v>1858</v>
      </c>
      <c r="F20" s="178">
        <v>650</v>
      </c>
      <c r="G20" s="185">
        <v>0</v>
      </c>
      <c r="H20" s="178">
        <v>2255</v>
      </c>
      <c r="I20" s="185">
        <v>2697</v>
      </c>
      <c r="J20" s="178">
        <v>8189</v>
      </c>
      <c r="K20" s="111">
        <f t="shared" si="0"/>
        <v>25691</v>
      </c>
      <c r="L20" s="60" t="s">
        <v>94</v>
      </c>
    </row>
    <row r="21" spans="1:13" s="6" customFormat="1" ht="26.25" thickBot="1" x14ac:dyDescent="0.25">
      <c r="A21" s="67" t="s">
        <v>95</v>
      </c>
      <c r="B21" s="179">
        <v>1297</v>
      </c>
      <c r="C21" s="179">
        <v>3966</v>
      </c>
      <c r="D21" s="179">
        <v>5463</v>
      </c>
      <c r="E21" s="179">
        <v>3072</v>
      </c>
      <c r="F21" s="179">
        <v>10597</v>
      </c>
      <c r="G21" s="186">
        <v>2239</v>
      </c>
      <c r="H21" s="179">
        <v>12190</v>
      </c>
      <c r="I21" s="186">
        <v>8364</v>
      </c>
      <c r="J21" s="179">
        <v>33465</v>
      </c>
      <c r="K21" s="82">
        <f t="shared" si="0"/>
        <v>80653</v>
      </c>
      <c r="L21" s="61" t="s">
        <v>96</v>
      </c>
    </row>
    <row r="22" spans="1:13" s="6" customFormat="1" ht="26.25" thickBot="1" x14ac:dyDescent="0.25">
      <c r="A22" s="182" t="s">
        <v>97</v>
      </c>
      <c r="B22" s="178">
        <v>4001</v>
      </c>
      <c r="C22" s="178">
        <v>11309</v>
      </c>
      <c r="D22" s="178">
        <v>9348</v>
      </c>
      <c r="E22" s="178">
        <v>16511</v>
      </c>
      <c r="F22" s="178">
        <v>9943</v>
      </c>
      <c r="G22" s="185">
        <v>2787</v>
      </c>
      <c r="H22" s="178">
        <v>5608</v>
      </c>
      <c r="I22" s="185">
        <v>2520</v>
      </c>
      <c r="J22" s="178">
        <v>4867</v>
      </c>
      <c r="K22" s="111">
        <f t="shared" si="0"/>
        <v>66894</v>
      </c>
      <c r="L22" s="60" t="s">
        <v>98</v>
      </c>
    </row>
    <row r="23" spans="1:13" s="6" customFormat="1" ht="13.5" thickBot="1" x14ac:dyDescent="0.25">
      <c r="A23" s="67" t="s">
        <v>99</v>
      </c>
      <c r="B23" s="179">
        <v>723</v>
      </c>
      <c r="C23" s="179">
        <v>7860</v>
      </c>
      <c r="D23" s="179">
        <v>1191</v>
      </c>
      <c r="E23" s="179">
        <v>962</v>
      </c>
      <c r="F23" s="179">
        <v>779</v>
      </c>
      <c r="G23" s="186">
        <v>0</v>
      </c>
      <c r="H23" s="179">
        <v>38</v>
      </c>
      <c r="I23" s="186">
        <v>906</v>
      </c>
      <c r="J23" s="179">
        <v>861</v>
      </c>
      <c r="K23" s="82">
        <f t="shared" si="0"/>
        <v>13320</v>
      </c>
      <c r="L23" s="61" t="s">
        <v>100</v>
      </c>
    </row>
    <row r="24" spans="1:13" s="6" customFormat="1" ht="26.25" thickBot="1" x14ac:dyDescent="0.25">
      <c r="A24" s="182" t="s">
        <v>101</v>
      </c>
      <c r="B24" s="178">
        <v>848</v>
      </c>
      <c r="C24" s="178">
        <v>8037</v>
      </c>
      <c r="D24" s="178">
        <v>2691</v>
      </c>
      <c r="E24" s="178">
        <v>2155</v>
      </c>
      <c r="F24" s="178">
        <v>1212</v>
      </c>
      <c r="G24" s="185">
        <v>0</v>
      </c>
      <c r="H24" s="178">
        <v>129</v>
      </c>
      <c r="I24" s="185">
        <v>765</v>
      </c>
      <c r="J24" s="178">
        <v>767</v>
      </c>
      <c r="K24" s="111">
        <f t="shared" si="0"/>
        <v>16604</v>
      </c>
      <c r="L24" s="60" t="s">
        <v>102</v>
      </c>
    </row>
    <row r="25" spans="1:13" s="6" customFormat="1" ht="13.5" thickBot="1" x14ac:dyDescent="0.25">
      <c r="A25" s="67" t="s">
        <v>103</v>
      </c>
      <c r="B25" s="179">
        <v>141</v>
      </c>
      <c r="C25" s="179">
        <v>1211</v>
      </c>
      <c r="D25" s="179">
        <v>1513</v>
      </c>
      <c r="E25" s="179">
        <v>693</v>
      </c>
      <c r="F25" s="179">
        <v>364</v>
      </c>
      <c r="G25" s="186">
        <v>0</v>
      </c>
      <c r="H25" s="179">
        <v>162</v>
      </c>
      <c r="I25" s="186">
        <v>604</v>
      </c>
      <c r="J25" s="179">
        <v>350</v>
      </c>
      <c r="K25" s="82">
        <f t="shared" si="0"/>
        <v>5038</v>
      </c>
      <c r="L25" s="61" t="s">
        <v>104</v>
      </c>
    </row>
    <row r="26" spans="1:13" s="6" customFormat="1" ht="13.5" thickBot="1" x14ac:dyDescent="0.25">
      <c r="A26" s="182" t="s">
        <v>105</v>
      </c>
      <c r="B26" s="178">
        <v>241</v>
      </c>
      <c r="C26" s="178">
        <v>2004</v>
      </c>
      <c r="D26" s="178">
        <v>2064</v>
      </c>
      <c r="E26" s="178">
        <v>944</v>
      </c>
      <c r="F26" s="178">
        <v>2727</v>
      </c>
      <c r="G26" s="185">
        <v>0</v>
      </c>
      <c r="H26" s="178">
        <v>720</v>
      </c>
      <c r="I26" s="185">
        <v>330</v>
      </c>
      <c r="J26" s="178">
        <v>1992</v>
      </c>
      <c r="K26" s="111">
        <f t="shared" si="0"/>
        <v>11022</v>
      </c>
      <c r="L26" s="60" t="s">
        <v>106</v>
      </c>
    </row>
    <row r="27" spans="1:13" s="6" customFormat="1" ht="51.75" thickBot="1" x14ac:dyDescent="0.25">
      <c r="A27" s="67" t="s">
        <v>107</v>
      </c>
      <c r="B27" s="179">
        <v>0</v>
      </c>
      <c r="C27" s="179">
        <v>42</v>
      </c>
      <c r="D27" s="179">
        <v>28</v>
      </c>
      <c r="E27" s="179">
        <v>406</v>
      </c>
      <c r="F27" s="179">
        <v>4121</v>
      </c>
      <c r="G27" s="186">
        <v>14</v>
      </c>
      <c r="H27" s="179">
        <v>14</v>
      </c>
      <c r="I27" s="186">
        <v>55803</v>
      </c>
      <c r="J27" s="179">
        <v>3036</v>
      </c>
      <c r="K27" s="82">
        <f t="shared" si="0"/>
        <v>63464</v>
      </c>
      <c r="L27" s="61" t="s">
        <v>108</v>
      </c>
    </row>
    <row r="28" spans="1:13" s="6" customFormat="1" ht="25.5" x14ac:dyDescent="0.2">
      <c r="A28" s="183" t="s">
        <v>109</v>
      </c>
      <c r="B28" s="180">
        <v>258</v>
      </c>
      <c r="C28" s="180">
        <v>1455</v>
      </c>
      <c r="D28" s="180">
        <v>1087</v>
      </c>
      <c r="E28" s="180">
        <v>411</v>
      </c>
      <c r="F28" s="180">
        <v>0</v>
      </c>
      <c r="G28" s="187">
        <v>0</v>
      </c>
      <c r="H28" s="180">
        <v>0</v>
      </c>
      <c r="I28" s="187">
        <v>228</v>
      </c>
      <c r="J28" s="180">
        <v>86</v>
      </c>
      <c r="K28" s="124">
        <f t="shared" si="0"/>
        <v>3525</v>
      </c>
      <c r="L28" s="62" t="s">
        <v>110</v>
      </c>
    </row>
    <row r="29" spans="1:13" s="7" customFormat="1" ht="18.75" customHeight="1" x14ac:dyDescent="0.2">
      <c r="A29" s="68" t="s">
        <v>12</v>
      </c>
      <c r="B29" s="72">
        <f t="shared" ref="B29:K29" si="1">SUM(B8:B28)</f>
        <v>39182</v>
      </c>
      <c r="C29" s="72">
        <f t="shared" si="1"/>
        <v>130180</v>
      </c>
      <c r="D29" s="72">
        <f t="shared" si="1"/>
        <v>124227</v>
      </c>
      <c r="E29" s="72">
        <f t="shared" si="1"/>
        <v>76569</v>
      </c>
      <c r="F29" s="72">
        <f t="shared" si="1"/>
        <v>146988</v>
      </c>
      <c r="G29" s="93">
        <f t="shared" si="1"/>
        <v>25235</v>
      </c>
      <c r="H29" s="72">
        <v>668566</v>
      </c>
      <c r="I29" s="93">
        <v>291143</v>
      </c>
      <c r="J29" s="72">
        <f t="shared" si="1"/>
        <v>276367</v>
      </c>
      <c r="K29" s="72">
        <f t="shared" si="1"/>
        <v>1778457</v>
      </c>
      <c r="L29" s="181" t="s">
        <v>13</v>
      </c>
      <c r="M29" s="14"/>
    </row>
    <row r="30" spans="1:13" ht="12.75" x14ac:dyDescent="0.2">
      <c r="A30" s="15" t="s">
        <v>140</v>
      </c>
      <c r="L30" s="13" t="s">
        <v>15</v>
      </c>
    </row>
    <row r="34" spans="1:10" s="9" customFormat="1" ht="63" customHeight="1" x14ac:dyDescent="0.2">
      <c r="B34" s="10"/>
      <c r="C34" s="10"/>
      <c r="D34" s="10"/>
      <c r="E34" s="10"/>
      <c r="F34" s="10"/>
      <c r="G34" s="10"/>
      <c r="H34" s="10"/>
      <c r="I34" s="10"/>
      <c r="J34" s="10"/>
    </row>
    <row r="35" spans="1:10" s="9" customFormat="1" ht="24.95" customHeight="1" x14ac:dyDescent="0.2">
      <c r="A35" s="11"/>
      <c r="B35" s="12"/>
      <c r="C35" s="12"/>
      <c r="D35" s="12"/>
      <c r="E35" s="12"/>
      <c r="F35" s="12"/>
      <c r="G35" s="12"/>
      <c r="H35" s="12"/>
      <c r="I35" s="12"/>
      <c r="J35" s="12"/>
    </row>
    <row r="36" spans="1:10" s="9" customFormat="1" ht="24.95" customHeight="1" x14ac:dyDescent="0.2">
      <c r="A36" s="11"/>
      <c r="B36" s="12"/>
      <c r="C36" s="12"/>
      <c r="D36" s="12"/>
      <c r="E36" s="12"/>
      <c r="F36" s="12"/>
      <c r="G36" s="12"/>
      <c r="H36" s="12"/>
      <c r="I36" s="12"/>
      <c r="J36" s="12"/>
    </row>
    <row r="37" spans="1:10" s="9" customFormat="1" ht="24.95" customHeight="1" x14ac:dyDescent="0.2">
      <c r="A37" s="11"/>
      <c r="B37" s="12"/>
      <c r="C37" s="12"/>
      <c r="D37" s="12"/>
      <c r="E37" s="12"/>
      <c r="F37" s="12"/>
      <c r="G37" s="12"/>
      <c r="H37" s="12"/>
      <c r="I37" s="12"/>
      <c r="J37" s="12"/>
    </row>
    <row r="38" spans="1:10" s="9" customFormat="1" ht="24.95" customHeight="1" x14ac:dyDescent="0.2">
      <c r="A38" s="11"/>
      <c r="B38" s="12"/>
      <c r="C38" s="12"/>
      <c r="D38" s="12"/>
      <c r="E38" s="12"/>
      <c r="F38" s="12"/>
      <c r="G38" s="12"/>
      <c r="H38" s="12"/>
      <c r="I38" s="12"/>
      <c r="J38" s="12"/>
    </row>
    <row r="39" spans="1:10" s="9" customFormat="1" ht="24.95" customHeight="1" x14ac:dyDescent="0.2">
      <c r="A39" s="11"/>
      <c r="B39" s="12"/>
      <c r="C39" s="12"/>
      <c r="D39" s="12"/>
      <c r="E39" s="12"/>
      <c r="F39" s="12"/>
      <c r="G39" s="12"/>
      <c r="H39" s="12"/>
      <c r="I39" s="12"/>
      <c r="J39" s="12"/>
    </row>
    <row r="40" spans="1:10" s="9" customFormat="1" ht="24.95" customHeight="1" x14ac:dyDescent="0.2">
      <c r="A40" s="11"/>
      <c r="B40" s="12"/>
      <c r="C40" s="12"/>
      <c r="D40" s="12"/>
      <c r="E40" s="12"/>
      <c r="F40" s="12"/>
      <c r="G40" s="12"/>
      <c r="H40" s="12"/>
      <c r="I40" s="12"/>
      <c r="J40" s="12"/>
    </row>
    <row r="41" spans="1:10" s="9" customFormat="1" ht="24.95" customHeight="1" x14ac:dyDescent="0.2">
      <c r="A41" s="11"/>
      <c r="B41" s="12"/>
      <c r="C41" s="12"/>
      <c r="D41" s="12"/>
      <c r="E41" s="12"/>
      <c r="F41" s="12"/>
      <c r="G41" s="12"/>
      <c r="H41" s="12"/>
      <c r="I41" s="12"/>
      <c r="J41" s="12"/>
    </row>
    <row r="42" spans="1:10" s="9" customFormat="1" ht="24.95" customHeight="1" x14ac:dyDescent="0.2">
      <c r="A42" s="11"/>
      <c r="B42" s="12"/>
      <c r="C42" s="12"/>
      <c r="D42" s="12"/>
      <c r="E42" s="12"/>
      <c r="F42" s="12"/>
      <c r="G42" s="12"/>
      <c r="H42" s="12"/>
      <c r="I42" s="12"/>
      <c r="J42" s="12"/>
    </row>
    <row r="43" spans="1:10" s="9" customFormat="1" ht="24.95" customHeight="1" x14ac:dyDescent="0.2">
      <c r="A43" s="11"/>
      <c r="B43" s="12"/>
      <c r="C43" s="12"/>
      <c r="D43" s="12"/>
      <c r="E43" s="12"/>
      <c r="F43" s="12"/>
      <c r="G43" s="12"/>
      <c r="H43" s="12"/>
      <c r="I43" s="12"/>
      <c r="J43" s="12"/>
    </row>
    <row r="44" spans="1:10" s="9" customFormat="1" ht="24.95" customHeight="1" x14ac:dyDescent="0.2">
      <c r="A44" s="11"/>
      <c r="B44" s="12"/>
      <c r="C44" s="12"/>
      <c r="D44" s="12"/>
      <c r="E44" s="12"/>
      <c r="F44" s="12"/>
      <c r="G44" s="12"/>
      <c r="H44" s="12"/>
      <c r="I44" s="12"/>
      <c r="J44" s="12"/>
    </row>
    <row r="45" spans="1:10" s="9" customFormat="1" ht="24.95" customHeight="1" x14ac:dyDescent="0.2">
      <c r="A45" s="11"/>
      <c r="B45" s="12"/>
      <c r="C45" s="12"/>
      <c r="D45" s="12"/>
      <c r="E45" s="12"/>
      <c r="F45" s="12"/>
      <c r="G45" s="12"/>
      <c r="H45" s="12"/>
      <c r="I45" s="12"/>
      <c r="J45" s="12"/>
    </row>
    <row r="46" spans="1:10" s="9" customFormat="1" ht="24.95" customHeight="1" x14ac:dyDescent="0.2">
      <c r="A46" s="11"/>
      <c r="B46" s="12"/>
      <c r="C46" s="12"/>
      <c r="D46" s="12"/>
      <c r="E46" s="12"/>
      <c r="F46" s="12"/>
      <c r="G46" s="12"/>
      <c r="H46" s="12"/>
      <c r="I46" s="12"/>
      <c r="J46" s="12"/>
    </row>
    <row r="47" spans="1:10" s="9" customFormat="1" ht="24.95" customHeight="1" x14ac:dyDescent="0.2">
      <c r="A47" s="11"/>
      <c r="B47" s="12"/>
      <c r="C47" s="12"/>
      <c r="D47" s="12"/>
      <c r="E47" s="12"/>
      <c r="F47" s="12"/>
      <c r="G47" s="12"/>
      <c r="H47" s="12"/>
      <c r="I47" s="12"/>
      <c r="J47" s="12"/>
    </row>
    <row r="48" spans="1:10" s="9" customFormat="1" ht="24.95" customHeight="1" x14ac:dyDescent="0.2">
      <c r="A48" s="11"/>
      <c r="B48" s="12"/>
      <c r="C48" s="12"/>
      <c r="D48" s="12"/>
      <c r="E48" s="12"/>
      <c r="F48" s="12"/>
      <c r="G48" s="12"/>
      <c r="H48" s="12"/>
      <c r="I48" s="12"/>
      <c r="J48" s="12"/>
    </row>
    <row r="49" spans="1:10" s="9" customFormat="1" ht="24.95" customHeight="1" x14ac:dyDescent="0.2">
      <c r="A49" s="11"/>
      <c r="B49" s="12"/>
      <c r="C49" s="12"/>
      <c r="D49" s="12"/>
      <c r="E49" s="12"/>
      <c r="F49" s="12"/>
      <c r="G49" s="12"/>
      <c r="H49" s="12"/>
      <c r="I49" s="12"/>
      <c r="J49" s="12"/>
    </row>
    <row r="50" spans="1:10" s="9" customFormat="1" ht="24.95" customHeight="1" x14ac:dyDescent="0.2">
      <c r="A50" s="11"/>
      <c r="B50" s="12"/>
      <c r="C50" s="12"/>
      <c r="D50" s="12"/>
      <c r="E50" s="12"/>
      <c r="F50" s="12"/>
      <c r="G50" s="12"/>
      <c r="H50" s="12"/>
      <c r="I50" s="12"/>
      <c r="J50" s="12"/>
    </row>
    <row r="51" spans="1:10" s="9" customFormat="1" ht="24.95" customHeight="1" x14ac:dyDescent="0.2">
      <c r="A51" s="11"/>
      <c r="B51" s="12"/>
      <c r="C51" s="12"/>
      <c r="D51" s="12"/>
      <c r="E51" s="12"/>
      <c r="F51" s="12"/>
      <c r="G51" s="12"/>
      <c r="H51" s="12"/>
      <c r="I51" s="12"/>
      <c r="J51" s="12"/>
    </row>
  </sheetData>
  <mergeCells count="6">
    <mergeCell ref="A1:L1"/>
    <mergeCell ref="A3:L3"/>
    <mergeCell ref="A6:A7"/>
    <mergeCell ref="L6:L7"/>
    <mergeCell ref="A4:L4"/>
    <mergeCell ref="A2:L2"/>
  </mergeCells>
  <printOptions horizontalCentered="1" verticalCentered="1"/>
  <pageMargins left="0" right="0" top="0" bottom="0" header="0" footer="0"/>
  <pageSetup paperSize="9" scale="80"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rightToLeft="1" view="pageBreakPreview" zoomScaleNormal="100" zoomScaleSheetLayoutView="100" workbookViewId="0">
      <selection activeCell="M4" sqref="M4"/>
    </sheetView>
  </sheetViews>
  <sheetFormatPr defaultColWidth="9.140625" defaultRowHeight="24.95" customHeight="1" x14ac:dyDescent="0.2"/>
  <cols>
    <col min="1" max="1" width="35.7109375" style="2" customWidth="1"/>
    <col min="2" max="10" width="10.7109375" style="2" customWidth="1"/>
    <col min="11" max="11" width="12" style="2" bestFit="1" customWidth="1"/>
    <col min="12" max="12" width="35.7109375" style="2" customWidth="1"/>
    <col min="13" max="16384" width="9.140625" style="2"/>
  </cols>
  <sheetData>
    <row r="1" spans="1:12" s="1" customFormat="1" ht="20.25" x14ac:dyDescent="0.2">
      <c r="A1" s="298" t="s">
        <v>144</v>
      </c>
      <c r="B1" s="298"/>
      <c r="C1" s="298"/>
      <c r="D1" s="298"/>
      <c r="E1" s="298"/>
      <c r="F1" s="298"/>
      <c r="G1" s="298"/>
      <c r="H1" s="298"/>
      <c r="I1" s="298"/>
      <c r="J1" s="298"/>
      <c r="K1" s="298"/>
      <c r="L1" s="298"/>
    </row>
    <row r="2" spans="1:12" s="1" customFormat="1" ht="20.25" x14ac:dyDescent="0.2">
      <c r="A2" s="316">
        <v>2017</v>
      </c>
      <c r="B2" s="316"/>
      <c r="C2" s="316"/>
      <c r="D2" s="316"/>
      <c r="E2" s="316"/>
      <c r="F2" s="316"/>
      <c r="G2" s="316"/>
      <c r="H2" s="316"/>
      <c r="I2" s="316"/>
      <c r="J2" s="316"/>
      <c r="K2" s="316"/>
      <c r="L2" s="316"/>
    </row>
    <row r="3" spans="1:12" s="1" customFormat="1" ht="20.25" x14ac:dyDescent="0.2">
      <c r="A3" s="299" t="s">
        <v>235</v>
      </c>
      <c r="B3" s="299"/>
      <c r="C3" s="299"/>
      <c r="D3" s="299"/>
      <c r="E3" s="299"/>
      <c r="F3" s="299"/>
      <c r="G3" s="299"/>
      <c r="H3" s="299"/>
      <c r="I3" s="299"/>
      <c r="J3" s="299"/>
      <c r="K3" s="299"/>
      <c r="L3" s="299"/>
    </row>
    <row r="4" spans="1:12" s="1" customFormat="1" ht="20.25" x14ac:dyDescent="0.2">
      <c r="A4" s="299">
        <v>2017</v>
      </c>
      <c r="B4" s="299"/>
      <c r="C4" s="299"/>
      <c r="D4" s="299"/>
      <c r="E4" s="299"/>
      <c r="F4" s="299"/>
      <c r="G4" s="299"/>
      <c r="H4" s="299"/>
      <c r="I4" s="299"/>
      <c r="J4" s="299"/>
      <c r="K4" s="299"/>
      <c r="L4" s="299"/>
    </row>
    <row r="5" spans="1:12" s="3" customFormat="1" ht="21" customHeight="1" x14ac:dyDescent="0.2">
      <c r="A5" s="49" t="s">
        <v>275</v>
      </c>
      <c r="B5" s="50"/>
      <c r="C5" s="50"/>
      <c r="D5" s="50"/>
      <c r="E5" s="50"/>
      <c r="F5" s="50"/>
      <c r="G5" s="50"/>
      <c r="H5" s="50"/>
      <c r="I5" s="50"/>
      <c r="J5" s="50"/>
      <c r="K5" s="50"/>
      <c r="L5" s="51" t="s">
        <v>276</v>
      </c>
    </row>
    <row r="6" spans="1:12" s="4" customFormat="1" ht="78.75" customHeight="1" x14ac:dyDescent="0.2">
      <c r="A6" s="317" t="s">
        <v>145</v>
      </c>
      <c r="B6" s="38" t="s">
        <v>245</v>
      </c>
      <c r="C6" s="38" t="s">
        <v>19</v>
      </c>
      <c r="D6" s="38" t="s">
        <v>21</v>
      </c>
      <c r="E6" s="38" t="s">
        <v>23</v>
      </c>
      <c r="F6" s="38" t="s">
        <v>25</v>
      </c>
      <c r="G6" s="38" t="s">
        <v>27</v>
      </c>
      <c r="H6" s="38" t="s">
        <v>29</v>
      </c>
      <c r="I6" s="38" t="s">
        <v>31</v>
      </c>
      <c r="J6" s="38" t="s">
        <v>33</v>
      </c>
      <c r="K6" s="39" t="s">
        <v>12</v>
      </c>
      <c r="L6" s="319" t="s">
        <v>139</v>
      </c>
    </row>
    <row r="7" spans="1:12" s="5" customFormat="1" ht="57.75" customHeight="1" x14ac:dyDescent="0.2">
      <c r="A7" s="321"/>
      <c r="B7" s="95" t="s">
        <v>18</v>
      </c>
      <c r="C7" s="95" t="s">
        <v>20</v>
      </c>
      <c r="D7" s="95" t="s">
        <v>22</v>
      </c>
      <c r="E7" s="95" t="s">
        <v>24</v>
      </c>
      <c r="F7" s="95" t="s">
        <v>26</v>
      </c>
      <c r="G7" s="95" t="s">
        <v>28</v>
      </c>
      <c r="H7" s="95" t="s">
        <v>30</v>
      </c>
      <c r="I7" s="96" t="s">
        <v>32</v>
      </c>
      <c r="J7" s="96" t="s">
        <v>34</v>
      </c>
      <c r="K7" s="96" t="s">
        <v>13</v>
      </c>
      <c r="L7" s="322"/>
    </row>
    <row r="8" spans="1:12" s="6" customFormat="1" ht="13.5" thickBot="1" x14ac:dyDescent="0.25">
      <c r="A8" s="210" t="s">
        <v>69</v>
      </c>
      <c r="B8" s="211">
        <v>0</v>
      </c>
      <c r="C8" s="211">
        <v>0</v>
      </c>
      <c r="D8" s="211">
        <v>0</v>
      </c>
      <c r="E8" s="211">
        <v>0</v>
      </c>
      <c r="F8" s="211">
        <v>0</v>
      </c>
      <c r="G8" s="212">
        <v>0</v>
      </c>
      <c r="H8" s="188">
        <v>0</v>
      </c>
      <c r="I8" s="188">
        <v>0</v>
      </c>
      <c r="J8" s="211">
        <v>0</v>
      </c>
      <c r="K8" s="76">
        <v>0</v>
      </c>
      <c r="L8" s="60" t="s">
        <v>70</v>
      </c>
    </row>
    <row r="9" spans="1:12" s="6" customFormat="1" ht="13.5" thickBot="1" x14ac:dyDescent="0.25">
      <c r="A9" s="213" t="s">
        <v>71</v>
      </c>
      <c r="B9" s="214">
        <v>435</v>
      </c>
      <c r="C9" s="214">
        <v>3485</v>
      </c>
      <c r="D9" s="214">
        <v>909</v>
      </c>
      <c r="E9" s="214">
        <v>1000</v>
      </c>
      <c r="F9" s="214">
        <v>365</v>
      </c>
      <c r="G9" s="215">
        <v>0</v>
      </c>
      <c r="H9" s="216">
        <v>0</v>
      </c>
      <c r="I9" s="216">
        <v>0</v>
      </c>
      <c r="J9" s="214">
        <v>582</v>
      </c>
      <c r="K9" s="217">
        <f t="shared" ref="K9:K28" si="0">SUM(B9:J9)</f>
        <v>6776</v>
      </c>
      <c r="L9" s="218" t="s">
        <v>72</v>
      </c>
    </row>
    <row r="10" spans="1:12" s="6" customFormat="1" ht="13.5" thickBot="1" x14ac:dyDescent="0.25">
      <c r="A10" s="219" t="s">
        <v>73</v>
      </c>
      <c r="B10" s="220">
        <v>71</v>
      </c>
      <c r="C10" s="220">
        <v>562</v>
      </c>
      <c r="D10" s="220">
        <v>143</v>
      </c>
      <c r="E10" s="220">
        <v>618</v>
      </c>
      <c r="F10" s="220">
        <v>629</v>
      </c>
      <c r="G10" s="221">
        <v>0</v>
      </c>
      <c r="H10" s="222">
        <v>0</v>
      </c>
      <c r="I10" s="222">
        <v>0</v>
      </c>
      <c r="J10" s="220">
        <v>265</v>
      </c>
      <c r="K10" s="120">
        <f t="shared" si="0"/>
        <v>2288</v>
      </c>
      <c r="L10" s="223" t="s">
        <v>74</v>
      </c>
    </row>
    <row r="11" spans="1:12" s="6" customFormat="1" ht="26.25" thickBot="1" x14ac:dyDescent="0.25">
      <c r="A11" s="213" t="s">
        <v>75</v>
      </c>
      <c r="B11" s="214">
        <v>28</v>
      </c>
      <c r="C11" s="214">
        <v>577</v>
      </c>
      <c r="D11" s="214">
        <v>126</v>
      </c>
      <c r="E11" s="214">
        <v>735</v>
      </c>
      <c r="F11" s="214">
        <v>56</v>
      </c>
      <c r="G11" s="215">
        <v>0</v>
      </c>
      <c r="H11" s="216">
        <v>0</v>
      </c>
      <c r="I11" s="216">
        <v>0</v>
      </c>
      <c r="J11" s="214">
        <v>0</v>
      </c>
      <c r="K11" s="217">
        <f t="shared" si="0"/>
        <v>1522</v>
      </c>
      <c r="L11" s="218" t="s">
        <v>76</v>
      </c>
    </row>
    <row r="12" spans="1:12" s="6" customFormat="1" ht="39" thickBot="1" x14ac:dyDescent="0.25">
      <c r="A12" s="219" t="s">
        <v>77</v>
      </c>
      <c r="B12" s="220">
        <v>14</v>
      </c>
      <c r="C12" s="220">
        <v>254</v>
      </c>
      <c r="D12" s="220">
        <v>70</v>
      </c>
      <c r="E12" s="220">
        <v>98</v>
      </c>
      <c r="F12" s="220">
        <v>43</v>
      </c>
      <c r="G12" s="221">
        <v>0</v>
      </c>
      <c r="H12" s="222">
        <v>0</v>
      </c>
      <c r="I12" s="222">
        <v>0</v>
      </c>
      <c r="J12" s="220">
        <v>176</v>
      </c>
      <c r="K12" s="120">
        <f t="shared" si="0"/>
        <v>655</v>
      </c>
      <c r="L12" s="223" t="s">
        <v>78</v>
      </c>
    </row>
    <row r="13" spans="1:12" s="6" customFormat="1" ht="13.5" thickBot="1" x14ac:dyDescent="0.25">
      <c r="A13" s="213" t="s">
        <v>79</v>
      </c>
      <c r="B13" s="214">
        <v>758</v>
      </c>
      <c r="C13" s="214">
        <v>1737</v>
      </c>
      <c r="D13" s="214">
        <v>589</v>
      </c>
      <c r="E13" s="214">
        <v>2481</v>
      </c>
      <c r="F13" s="214">
        <v>491</v>
      </c>
      <c r="G13" s="215">
        <v>0</v>
      </c>
      <c r="H13" s="216">
        <v>0</v>
      </c>
      <c r="I13" s="216">
        <v>0</v>
      </c>
      <c r="J13" s="214">
        <v>406</v>
      </c>
      <c r="K13" s="217">
        <f t="shared" si="0"/>
        <v>6462</v>
      </c>
      <c r="L13" s="218" t="s">
        <v>80</v>
      </c>
    </row>
    <row r="14" spans="1:12" s="6" customFormat="1" ht="26.25" thickBot="1" x14ac:dyDescent="0.25">
      <c r="A14" s="219" t="s">
        <v>81</v>
      </c>
      <c r="B14" s="220">
        <v>523</v>
      </c>
      <c r="C14" s="220">
        <v>5049</v>
      </c>
      <c r="D14" s="220">
        <v>1108</v>
      </c>
      <c r="E14" s="220">
        <v>6718</v>
      </c>
      <c r="F14" s="220">
        <v>12084</v>
      </c>
      <c r="G14" s="221">
        <v>0</v>
      </c>
      <c r="H14" s="222">
        <v>433</v>
      </c>
      <c r="I14" s="222">
        <v>0</v>
      </c>
      <c r="J14" s="220">
        <v>1872</v>
      </c>
      <c r="K14" s="120">
        <f t="shared" si="0"/>
        <v>27787</v>
      </c>
      <c r="L14" s="223" t="s">
        <v>82</v>
      </c>
    </row>
    <row r="15" spans="1:12" s="6" customFormat="1" ht="13.5" thickBot="1" x14ac:dyDescent="0.25">
      <c r="A15" s="213" t="s">
        <v>83</v>
      </c>
      <c r="B15" s="214">
        <v>457</v>
      </c>
      <c r="C15" s="214">
        <v>1514</v>
      </c>
      <c r="D15" s="214">
        <v>579</v>
      </c>
      <c r="E15" s="214">
        <v>1808</v>
      </c>
      <c r="F15" s="214">
        <v>5457</v>
      </c>
      <c r="G15" s="215">
        <v>0</v>
      </c>
      <c r="H15" s="216">
        <v>0</v>
      </c>
      <c r="I15" s="216">
        <v>0</v>
      </c>
      <c r="J15" s="214">
        <v>598</v>
      </c>
      <c r="K15" s="217">
        <f t="shared" si="0"/>
        <v>10413</v>
      </c>
      <c r="L15" s="218" t="s">
        <v>84</v>
      </c>
    </row>
    <row r="16" spans="1:12" s="6" customFormat="1" ht="26.25" thickBot="1" x14ac:dyDescent="0.25">
      <c r="A16" s="219" t="s">
        <v>85</v>
      </c>
      <c r="B16" s="220">
        <v>79</v>
      </c>
      <c r="C16" s="220">
        <v>1133</v>
      </c>
      <c r="D16" s="220">
        <v>1060</v>
      </c>
      <c r="E16" s="220">
        <v>2233</v>
      </c>
      <c r="F16" s="220">
        <v>2646</v>
      </c>
      <c r="G16" s="221">
        <v>0</v>
      </c>
      <c r="H16" s="222">
        <v>0</v>
      </c>
      <c r="I16" s="222">
        <v>0</v>
      </c>
      <c r="J16" s="220">
        <v>11069</v>
      </c>
      <c r="K16" s="120">
        <f t="shared" si="0"/>
        <v>18220</v>
      </c>
      <c r="L16" s="223" t="s">
        <v>86</v>
      </c>
    </row>
    <row r="17" spans="1:13" s="6" customFormat="1" ht="13.5" thickBot="1" x14ac:dyDescent="0.25">
      <c r="A17" s="213" t="s">
        <v>87</v>
      </c>
      <c r="B17" s="214">
        <v>126</v>
      </c>
      <c r="C17" s="214">
        <v>1106</v>
      </c>
      <c r="D17" s="214">
        <v>482</v>
      </c>
      <c r="E17" s="214">
        <v>886</v>
      </c>
      <c r="F17" s="214">
        <v>27</v>
      </c>
      <c r="G17" s="215">
        <v>0</v>
      </c>
      <c r="H17" s="216">
        <v>0</v>
      </c>
      <c r="I17" s="216">
        <v>0</v>
      </c>
      <c r="J17" s="214">
        <v>379</v>
      </c>
      <c r="K17" s="217">
        <f t="shared" si="0"/>
        <v>3006</v>
      </c>
      <c r="L17" s="218" t="s">
        <v>88</v>
      </c>
    </row>
    <row r="18" spans="1:13" s="6" customFormat="1" ht="13.5" thickBot="1" x14ac:dyDescent="0.25">
      <c r="A18" s="219" t="s">
        <v>89</v>
      </c>
      <c r="B18" s="220">
        <v>771</v>
      </c>
      <c r="C18" s="220">
        <v>1150</v>
      </c>
      <c r="D18" s="220">
        <v>1007</v>
      </c>
      <c r="E18" s="220">
        <v>1837</v>
      </c>
      <c r="F18" s="220">
        <v>0</v>
      </c>
      <c r="G18" s="221">
        <v>0</v>
      </c>
      <c r="H18" s="222">
        <v>0</v>
      </c>
      <c r="I18" s="222">
        <v>0</v>
      </c>
      <c r="J18" s="220">
        <v>968</v>
      </c>
      <c r="K18" s="120">
        <f t="shared" si="0"/>
        <v>5733</v>
      </c>
      <c r="L18" s="223" t="s">
        <v>90</v>
      </c>
    </row>
    <row r="19" spans="1:13" s="6" customFormat="1" ht="13.5" thickBot="1" x14ac:dyDescent="0.25">
      <c r="A19" s="213" t="s">
        <v>91</v>
      </c>
      <c r="B19" s="214">
        <v>85</v>
      </c>
      <c r="C19" s="214">
        <v>213</v>
      </c>
      <c r="D19" s="214">
        <v>100</v>
      </c>
      <c r="E19" s="214">
        <v>313</v>
      </c>
      <c r="F19" s="214">
        <v>0</v>
      </c>
      <c r="G19" s="215">
        <v>0</v>
      </c>
      <c r="H19" s="216">
        <v>0</v>
      </c>
      <c r="I19" s="216">
        <v>0</v>
      </c>
      <c r="J19" s="214">
        <v>0</v>
      </c>
      <c r="K19" s="217">
        <f t="shared" si="0"/>
        <v>711</v>
      </c>
      <c r="L19" s="218" t="s">
        <v>92</v>
      </c>
    </row>
    <row r="20" spans="1:13" s="6" customFormat="1" ht="26.25" thickBot="1" x14ac:dyDescent="0.25">
      <c r="A20" s="219" t="s">
        <v>93</v>
      </c>
      <c r="B20" s="220">
        <v>234</v>
      </c>
      <c r="C20" s="220">
        <v>959</v>
      </c>
      <c r="D20" s="220">
        <v>306</v>
      </c>
      <c r="E20" s="220">
        <v>1871</v>
      </c>
      <c r="F20" s="220">
        <v>195</v>
      </c>
      <c r="G20" s="221">
        <v>0</v>
      </c>
      <c r="H20" s="222">
        <v>0</v>
      </c>
      <c r="I20" s="222">
        <v>0</v>
      </c>
      <c r="J20" s="220">
        <v>0</v>
      </c>
      <c r="K20" s="120">
        <f t="shared" si="0"/>
        <v>3565</v>
      </c>
      <c r="L20" s="223" t="s">
        <v>94</v>
      </c>
    </row>
    <row r="21" spans="1:13" s="6" customFormat="1" ht="26.25" thickBot="1" x14ac:dyDescent="0.25">
      <c r="A21" s="213" t="s">
        <v>95</v>
      </c>
      <c r="B21" s="214">
        <v>86</v>
      </c>
      <c r="C21" s="214">
        <v>376</v>
      </c>
      <c r="D21" s="214">
        <v>533</v>
      </c>
      <c r="E21" s="214">
        <v>686</v>
      </c>
      <c r="F21" s="214">
        <v>646</v>
      </c>
      <c r="G21" s="215">
        <v>0</v>
      </c>
      <c r="H21" s="216">
        <v>0</v>
      </c>
      <c r="I21" s="216">
        <v>0</v>
      </c>
      <c r="J21" s="214">
        <v>4595</v>
      </c>
      <c r="K21" s="217">
        <f t="shared" si="0"/>
        <v>6922</v>
      </c>
      <c r="L21" s="218" t="s">
        <v>96</v>
      </c>
    </row>
    <row r="22" spans="1:13" s="6" customFormat="1" ht="26.25" thickBot="1" x14ac:dyDescent="0.25">
      <c r="A22" s="219" t="s">
        <v>97</v>
      </c>
      <c r="B22" s="220">
        <v>617</v>
      </c>
      <c r="C22" s="220">
        <v>5869</v>
      </c>
      <c r="D22" s="220">
        <v>1937</v>
      </c>
      <c r="E22" s="220">
        <v>6100</v>
      </c>
      <c r="F22" s="220">
        <v>252</v>
      </c>
      <c r="G22" s="221">
        <v>0</v>
      </c>
      <c r="H22" s="222">
        <v>0</v>
      </c>
      <c r="I22" s="222">
        <v>0</v>
      </c>
      <c r="J22" s="220">
        <v>168</v>
      </c>
      <c r="K22" s="120">
        <f t="shared" si="0"/>
        <v>14943</v>
      </c>
      <c r="L22" s="223" t="s">
        <v>98</v>
      </c>
    </row>
    <row r="23" spans="1:13" s="6" customFormat="1" ht="13.5" thickBot="1" x14ac:dyDescent="0.25">
      <c r="A23" s="213" t="s">
        <v>99</v>
      </c>
      <c r="B23" s="214">
        <v>1836</v>
      </c>
      <c r="C23" s="214">
        <v>21316</v>
      </c>
      <c r="D23" s="214">
        <v>1901</v>
      </c>
      <c r="E23" s="214">
        <v>2861</v>
      </c>
      <c r="F23" s="214">
        <v>4965</v>
      </c>
      <c r="G23" s="215">
        <v>0</v>
      </c>
      <c r="H23" s="216">
        <v>0</v>
      </c>
      <c r="I23" s="216">
        <v>201</v>
      </c>
      <c r="J23" s="214">
        <v>913</v>
      </c>
      <c r="K23" s="217">
        <f t="shared" si="0"/>
        <v>33993</v>
      </c>
      <c r="L23" s="218" t="s">
        <v>100</v>
      </c>
    </row>
    <row r="24" spans="1:13" s="6" customFormat="1" ht="26.25" thickBot="1" x14ac:dyDescent="0.25">
      <c r="A24" s="219" t="s">
        <v>101</v>
      </c>
      <c r="B24" s="220">
        <v>478</v>
      </c>
      <c r="C24" s="220">
        <v>9372</v>
      </c>
      <c r="D24" s="220">
        <v>4053</v>
      </c>
      <c r="E24" s="220">
        <v>1958</v>
      </c>
      <c r="F24" s="220">
        <v>265</v>
      </c>
      <c r="G24" s="221">
        <v>0</v>
      </c>
      <c r="H24" s="222">
        <v>0</v>
      </c>
      <c r="I24" s="222">
        <v>0</v>
      </c>
      <c r="J24" s="220">
        <v>236</v>
      </c>
      <c r="K24" s="120">
        <f t="shared" si="0"/>
        <v>16362</v>
      </c>
      <c r="L24" s="223" t="s">
        <v>102</v>
      </c>
    </row>
    <row r="25" spans="1:13" s="6" customFormat="1" ht="13.5" thickBot="1" x14ac:dyDescent="0.25">
      <c r="A25" s="213" t="s">
        <v>103</v>
      </c>
      <c r="B25" s="214">
        <v>113</v>
      </c>
      <c r="C25" s="214">
        <v>552</v>
      </c>
      <c r="D25" s="214">
        <v>213</v>
      </c>
      <c r="E25" s="214">
        <v>183</v>
      </c>
      <c r="F25" s="214">
        <v>69</v>
      </c>
      <c r="G25" s="215">
        <v>0</v>
      </c>
      <c r="H25" s="216">
        <v>0</v>
      </c>
      <c r="I25" s="216">
        <v>0</v>
      </c>
      <c r="J25" s="214">
        <v>0</v>
      </c>
      <c r="K25" s="217">
        <f t="shared" si="0"/>
        <v>1130</v>
      </c>
      <c r="L25" s="218" t="s">
        <v>104</v>
      </c>
    </row>
    <row r="26" spans="1:13" s="6" customFormat="1" ht="13.5" thickBot="1" x14ac:dyDescent="0.25">
      <c r="A26" s="219" t="s">
        <v>105</v>
      </c>
      <c r="B26" s="220">
        <v>281</v>
      </c>
      <c r="C26" s="220">
        <v>897</v>
      </c>
      <c r="D26" s="220">
        <v>84</v>
      </c>
      <c r="E26" s="220">
        <v>1226</v>
      </c>
      <c r="F26" s="220">
        <v>2423</v>
      </c>
      <c r="G26" s="221">
        <v>0</v>
      </c>
      <c r="H26" s="222">
        <v>0</v>
      </c>
      <c r="I26" s="222">
        <v>0</v>
      </c>
      <c r="J26" s="220">
        <v>185</v>
      </c>
      <c r="K26" s="120">
        <f t="shared" si="0"/>
        <v>5096</v>
      </c>
      <c r="L26" s="223" t="s">
        <v>106</v>
      </c>
    </row>
    <row r="27" spans="1:13" s="6" customFormat="1" ht="51.75" thickBot="1" x14ac:dyDescent="0.25">
      <c r="A27" s="213" t="s">
        <v>107</v>
      </c>
      <c r="B27" s="214">
        <v>0</v>
      </c>
      <c r="C27" s="214">
        <v>1321</v>
      </c>
      <c r="D27" s="214">
        <v>244</v>
      </c>
      <c r="E27" s="214">
        <v>0</v>
      </c>
      <c r="F27" s="214">
        <v>18553</v>
      </c>
      <c r="G27" s="215">
        <v>0</v>
      </c>
      <c r="H27" s="216">
        <v>14</v>
      </c>
      <c r="I27" s="216">
        <v>672</v>
      </c>
      <c r="J27" s="214">
        <v>88138</v>
      </c>
      <c r="K27" s="217">
        <f t="shared" si="0"/>
        <v>108942</v>
      </c>
      <c r="L27" s="218" t="s">
        <v>108</v>
      </c>
    </row>
    <row r="28" spans="1:13" s="7" customFormat="1" ht="25.5" x14ac:dyDescent="0.2">
      <c r="A28" s="224" t="s">
        <v>109</v>
      </c>
      <c r="B28" s="225">
        <v>43</v>
      </c>
      <c r="C28" s="225">
        <v>919</v>
      </c>
      <c r="D28" s="225">
        <v>200</v>
      </c>
      <c r="E28" s="225">
        <v>357</v>
      </c>
      <c r="F28" s="225">
        <v>0</v>
      </c>
      <c r="G28" s="226">
        <v>0</v>
      </c>
      <c r="H28" s="227">
        <v>0</v>
      </c>
      <c r="I28" s="227">
        <v>0</v>
      </c>
      <c r="J28" s="225">
        <v>0</v>
      </c>
      <c r="K28" s="228">
        <f t="shared" si="0"/>
        <v>1519</v>
      </c>
      <c r="L28" s="229" t="s">
        <v>110</v>
      </c>
      <c r="M28" s="14"/>
    </row>
    <row r="29" spans="1:13" ht="22.5" customHeight="1" x14ac:dyDescent="0.2">
      <c r="A29" s="230" t="s">
        <v>12</v>
      </c>
      <c r="B29" s="231">
        <f t="shared" ref="B29:K29" si="1">SUM(B9:B28)</f>
        <v>7035</v>
      </c>
      <c r="C29" s="231">
        <f t="shared" si="1"/>
        <v>58361</v>
      </c>
      <c r="D29" s="231">
        <f t="shared" si="1"/>
        <v>15644</v>
      </c>
      <c r="E29" s="231">
        <f t="shared" si="1"/>
        <v>33969</v>
      </c>
      <c r="F29" s="231">
        <f t="shared" si="1"/>
        <v>49166</v>
      </c>
      <c r="G29" s="232">
        <f t="shared" si="1"/>
        <v>0</v>
      </c>
      <c r="H29" s="233">
        <f t="shared" si="1"/>
        <v>447</v>
      </c>
      <c r="I29" s="233">
        <f t="shared" si="1"/>
        <v>873</v>
      </c>
      <c r="J29" s="231">
        <f t="shared" si="1"/>
        <v>110550</v>
      </c>
      <c r="K29" s="231">
        <f t="shared" si="1"/>
        <v>276045</v>
      </c>
      <c r="L29" s="234" t="s">
        <v>13</v>
      </c>
    </row>
    <row r="33" spans="1:10" s="9" customFormat="1" ht="63" customHeight="1" x14ac:dyDescent="0.2">
      <c r="B33" s="10"/>
      <c r="C33" s="10"/>
      <c r="D33" s="10"/>
      <c r="E33" s="10"/>
      <c r="F33" s="10"/>
      <c r="G33" s="10"/>
      <c r="H33" s="10"/>
      <c r="I33" s="10"/>
      <c r="J33" s="10"/>
    </row>
    <row r="34" spans="1:10" s="9" customFormat="1" ht="24.95" customHeight="1" x14ac:dyDescent="0.2">
      <c r="A34" s="11"/>
      <c r="B34" s="12"/>
      <c r="C34" s="12"/>
      <c r="D34" s="12"/>
      <c r="E34" s="12"/>
      <c r="F34" s="12"/>
      <c r="G34" s="12"/>
      <c r="H34" s="12"/>
      <c r="I34" s="12"/>
      <c r="J34" s="12"/>
    </row>
    <row r="35" spans="1:10" s="9" customFormat="1" ht="24.95" customHeight="1" x14ac:dyDescent="0.2">
      <c r="A35" s="11"/>
      <c r="B35" s="12"/>
      <c r="C35" s="12"/>
      <c r="D35" s="12"/>
      <c r="E35" s="12"/>
      <c r="F35" s="12"/>
      <c r="G35" s="12"/>
      <c r="H35" s="12"/>
      <c r="I35" s="12"/>
      <c r="J35" s="12"/>
    </row>
    <row r="36" spans="1:10" s="9" customFormat="1" ht="24.95" customHeight="1" x14ac:dyDescent="0.2">
      <c r="A36" s="11"/>
      <c r="B36" s="12"/>
      <c r="C36" s="12"/>
      <c r="D36" s="12"/>
      <c r="E36" s="12"/>
      <c r="F36" s="12"/>
      <c r="G36" s="12"/>
      <c r="H36" s="12"/>
      <c r="I36" s="12"/>
      <c r="J36" s="12"/>
    </row>
    <row r="37" spans="1:10" s="9" customFormat="1" ht="24.95" customHeight="1" x14ac:dyDescent="0.2">
      <c r="A37" s="11"/>
      <c r="B37" s="12"/>
      <c r="C37" s="12"/>
      <c r="D37" s="12"/>
      <c r="E37" s="12"/>
      <c r="F37" s="12"/>
      <c r="G37" s="12"/>
      <c r="H37" s="12"/>
      <c r="I37" s="12"/>
      <c r="J37" s="12"/>
    </row>
    <row r="38" spans="1:10" s="9" customFormat="1" ht="24.95" customHeight="1" x14ac:dyDescent="0.2">
      <c r="A38" s="11"/>
      <c r="B38" s="12"/>
      <c r="C38" s="12"/>
      <c r="D38" s="12"/>
      <c r="E38" s="12"/>
      <c r="F38" s="12"/>
      <c r="G38" s="12"/>
      <c r="H38" s="12"/>
      <c r="I38" s="12"/>
      <c r="J38" s="12"/>
    </row>
    <row r="39" spans="1:10" s="9" customFormat="1" ht="24.95" customHeight="1" x14ac:dyDescent="0.2">
      <c r="A39" s="11"/>
      <c r="B39" s="12"/>
      <c r="C39" s="12"/>
      <c r="D39" s="12"/>
      <c r="E39" s="12"/>
      <c r="F39" s="12"/>
      <c r="G39" s="12"/>
      <c r="H39" s="12"/>
      <c r="I39" s="12"/>
      <c r="J39" s="12"/>
    </row>
    <row r="40" spans="1:10" s="9" customFormat="1" ht="24.95" customHeight="1" x14ac:dyDescent="0.2">
      <c r="A40" s="11"/>
      <c r="B40" s="12"/>
      <c r="C40" s="12"/>
      <c r="D40" s="12"/>
      <c r="E40" s="12"/>
      <c r="F40" s="12"/>
      <c r="G40" s="12"/>
      <c r="H40" s="12"/>
      <c r="I40" s="12"/>
      <c r="J40" s="12"/>
    </row>
    <row r="41" spans="1:10" s="9" customFormat="1" ht="24.95" customHeight="1" x14ac:dyDescent="0.2">
      <c r="A41" s="11"/>
      <c r="B41" s="12"/>
      <c r="C41" s="12"/>
      <c r="D41" s="12"/>
      <c r="E41" s="12"/>
      <c r="F41" s="12"/>
      <c r="G41" s="12"/>
      <c r="H41" s="12"/>
      <c r="I41" s="12"/>
      <c r="J41" s="12"/>
    </row>
    <row r="42" spans="1:10" s="9" customFormat="1" ht="24.95" customHeight="1" x14ac:dyDescent="0.2">
      <c r="A42" s="11"/>
      <c r="B42" s="12"/>
      <c r="C42" s="12"/>
      <c r="D42" s="12"/>
      <c r="E42" s="12"/>
      <c r="F42" s="12"/>
      <c r="G42" s="12"/>
      <c r="H42" s="12"/>
      <c r="I42" s="12"/>
      <c r="J42" s="12"/>
    </row>
    <row r="43" spans="1:10" s="9" customFormat="1" ht="24.95" customHeight="1" x14ac:dyDescent="0.2">
      <c r="A43" s="11"/>
      <c r="B43" s="12"/>
      <c r="C43" s="12"/>
      <c r="D43" s="12"/>
      <c r="E43" s="12"/>
      <c r="F43" s="12"/>
      <c r="G43" s="12"/>
      <c r="H43" s="12"/>
      <c r="I43" s="12"/>
      <c r="J43" s="12"/>
    </row>
    <row r="44" spans="1:10" s="9" customFormat="1" ht="24.95" customHeight="1" x14ac:dyDescent="0.2">
      <c r="A44" s="11"/>
      <c r="B44" s="12"/>
      <c r="C44" s="12"/>
      <c r="D44" s="12"/>
      <c r="E44" s="12"/>
      <c r="F44" s="12"/>
      <c r="G44" s="12"/>
      <c r="H44" s="12"/>
      <c r="I44" s="12"/>
      <c r="J44" s="12"/>
    </row>
    <row r="45" spans="1:10" s="9" customFormat="1" ht="24.95" customHeight="1" x14ac:dyDescent="0.2">
      <c r="A45" s="11"/>
      <c r="B45" s="12"/>
      <c r="C45" s="12"/>
      <c r="D45" s="12"/>
      <c r="E45" s="12"/>
      <c r="F45" s="12"/>
      <c r="G45" s="12"/>
      <c r="H45" s="12"/>
      <c r="I45" s="12"/>
      <c r="J45" s="12"/>
    </row>
    <row r="46" spans="1:10" s="9" customFormat="1" ht="24.95" customHeight="1" x14ac:dyDescent="0.2">
      <c r="A46" s="11"/>
      <c r="B46" s="12"/>
      <c r="C46" s="12"/>
      <c r="D46" s="12"/>
      <c r="E46" s="12"/>
      <c r="F46" s="12"/>
      <c r="G46" s="12"/>
      <c r="H46" s="12"/>
      <c r="I46" s="12"/>
      <c r="J46" s="12"/>
    </row>
    <row r="47" spans="1:10" s="9" customFormat="1" ht="24.95" customHeight="1" x14ac:dyDescent="0.2">
      <c r="A47" s="11"/>
      <c r="B47" s="12"/>
      <c r="C47" s="12"/>
      <c r="D47" s="12"/>
      <c r="E47" s="12"/>
      <c r="F47" s="12"/>
      <c r="G47" s="12"/>
      <c r="H47" s="12"/>
      <c r="I47" s="12"/>
      <c r="J47" s="12"/>
    </row>
    <row r="48" spans="1:10" s="9" customFormat="1" ht="24.95" customHeight="1" x14ac:dyDescent="0.2">
      <c r="A48" s="11"/>
      <c r="B48" s="12"/>
      <c r="C48" s="12"/>
      <c r="D48" s="12"/>
      <c r="E48" s="12"/>
      <c r="F48" s="12"/>
      <c r="G48" s="12"/>
      <c r="H48" s="12"/>
      <c r="I48" s="12"/>
      <c r="J48" s="12"/>
    </row>
    <row r="49" spans="1:10" s="9" customFormat="1" ht="24.95" customHeight="1" x14ac:dyDescent="0.2">
      <c r="A49" s="11"/>
      <c r="B49" s="12"/>
      <c r="C49" s="12"/>
      <c r="D49" s="12"/>
      <c r="E49" s="12"/>
      <c r="F49" s="12"/>
      <c r="G49" s="12"/>
      <c r="H49" s="12"/>
      <c r="I49" s="12"/>
      <c r="J49" s="12"/>
    </row>
    <row r="50" spans="1:10" s="9" customFormat="1" ht="24.95" customHeight="1" x14ac:dyDescent="0.2">
      <c r="A50" s="11"/>
      <c r="B50" s="12"/>
      <c r="C50" s="12"/>
      <c r="D50" s="12"/>
      <c r="E50" s="12"/>
      <c r="F50" s="12"/>
      <c r="G50" s="12"/>
      <c r="H50" s="12"/>
      <c r="I50" s="12"/>
      <c r="J50" s="12"/>
    </row>
  </sheetData>
  <mergeCells count="6">
    <mergeCell ref="A1:L1"/>
    <mergeCell ref="A3:L3"/>
    <mergeCell ref="A6:A7"/>
    <mergeCell ref="L6:L7"/>
    <mergeCell ref="A4:L4"/>
    <mergeCell ref="A2:L2"/>
  </mergeCells>
  <printOptions horizontalCentered="1" verticalCentered="1"/>
  <pageMargins left="0" right="0" top="0" bottom="0" header="0" footer="0"/>
  <pageSetup paperSize="9" scale="80"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rightToLeft="1" view="pageBreakPreview" zoomScaleNormal="100" zoomScaleSheetLayoutView="100" workbookViewId="0">
      <selection activeCell="L5" sqref="L5"/>
    </sheetView>
  </sheetViews>
  <sheetFormatPr defaultColWidth="9.140625" defaultRowHeight="24.95" customHeight="1" x14ac:dyDescent="0.2"/>
  <cols>
    <col min="1" max="1" width="35.7109375" style="2" customWidth="1"/>
    <col min="2" max="9" width="11.7109375" style="2" customWidth="1"/>
    <col min="10" max="10" width="35.7109375" style="2" customWidth="1"/>
    <col min="11" max="16384" width="9.140625" style="2"/>
  </cols>
  <sheetData>
    <row r="1" spans="1:12" s="1" customFormat="1" ht="21.95" customHeight="1" x14ac:dyDescent="0.2">
      <c r="A1" s="298" t="s">
        <v>146</v>
      </c>
      <c r="B1" s="298"/>
      <c r="C1" s="298"/>
      <c r="D1" s="298"/>
      <c r="E1" s="298"/>
      <c r="F1" s="298"/>
      <c r="G1" s="298"/>
      <c r="H1" s="298"/>
      <c r="I1" s="298"/>
      <c r="J1" s="298"/>
    </row>
    <row r="2" spans="1:12" s="1" customFormat="1" ht="20.25" x14ac:dyDescent="0.2">
      <c r="A2" s="316">
        <v>2017</v>
      </c>
      <c r="B2" s="316"/>
      <c r="C2" s="316"/>
      <c r="D2" s="316"/>
      <c r="E2" s="316"/>
      <c r="F2" s="316"/>
      <c r="G2" s="316"/>
      <c r="H2" s="316"/>
      <c r="I2" s="316"/>
      <c r="J2" s="316"/>
    </row>
    <row r="3" spans="1:12" s="1" customFormat="1" ht="21.95" customHeight="1" x14ac:dyDescent="0.2">
      <c r="A3" s="299" t="s">
        <v>236</v>
      </c>
      <c r="B3" s="299"/>
      <c r="C3" s="299"/>
      <c r="D3" s="299"/>
      <c r="E3" s="299"/>
      <c r="F3" s="299"/>
      <c r="G3" s="299"/>
      <c r="H3" s="299"/>
      <c r="I3" s="299"/>
      <c r="J3" s="299"/>
    </row>
    <row r="4" spans="1:12" s="1" customFormat="1" ht="20.25" x14ac:dyDescent="0.2">
      <c r="A4" s="299">
        <v>2017</v>
      </c>
      <c r="B4" s="299"/>
      <c r="C4" s="299"/>
      <c r="D4" s="299"/>
      <c r="E4" s="299"/>
      <c r="F4" s="299"/>
      <c r="G4" s="299"/>
      <c r="H4" s="299"/>
      <c r="I4" s="299"/>
      <c r="J4" s="299"/>
    </row>
    <row r="5" spans="1:12" s="3" customFormat="1" ht="21" customHeight="1" x14ac:dyDescent="0.2">
      <c r="A5" s="49" t="s">
        <v>278</v>
      </c>
      <c r="B5" s="50"/>
      <c r="C5" s="50"/>
      <c r="D5" s="50"/>
      <c r="E5" s="50"/>
      <c r="F5" s="50"/>
      <c r="G5" s="50"/>
      <c r="H5" s="50"/>
      <c r="I5" s="50"/>
      <c r="J5" s="51" t="s">
        <v>277</v>
      </c>
    </row>
    <row r="6" spans="1:12" s="4" customFormat="1" ht="58.5" customHeight="1" x14ac:dyDescent="0.25">
      <c r="A6" s="323" t="s">
        <v>147</v>
      </c>
      <c r="B6" s="42" t="s">
        <v>113</v>
      </c>
      <c r="C6" s="42" t="s">
        <v>115</v>
      </c>
      <c r="D6" s="42" t="s">
        <v>117</v>
      </c>
      <c r="E6" s="43" t="s">
        <v>119</v>
      </c>
      <c r="F6" s="43" t="s">
        <v>254</v>
      </c>
      <c r="G6" s="43" t="s">
        <v>122</v>
      </c>
      <c r="H6" s="43" t="s">
        <v>148</v>
      </c>
      <c r="I6" s="43" t="s">
        <v>12</v>
      </c>
      <c r="J6" s="324" t="s">
        <v>149</v>
      </c>
    </row>
    <row r="7" spans="1:12" s="5" customFormat="1" ht="45" customHeight="1" x14ac:dyDescent="0.2">
      <c r="A7" s="323"/>
      <c r="B7" s="194" t="s">
        <v>114</v>
      </c>
      <c r="C7" s="194" t="s">
        <v>150</v>
      </c>
      <c r="D7" s="194" t="s">
        <v>118</v>
      </c>
      <c r="E7" s="195" t="s">
        <v>120</v>
      </c>
      <c r="F7" s="195" t="s">
        <v>121</v>
      </c>
      <c r="G7" s="195" t="s">
        <v>123</v>
      </c>
      <c r="H7" s="195" t="s">
        <v>124</v>
      </c>
      <c r="I7" s="195" t="s">
        <v>13</v>
      </c>
      <c r="J7" s="324"/>
    </row>
    <row r="8" spans="1:12" s="6" customFormat="1" ht="32.1" customHeight="1" thickBot="1" x14ac:dyDescent="0.25">
      <c r="A8" s="34" t="s">
        <v>245</v>
      </c>
      <c r="B8" s="111">
        <v>6452</v>
      </c>
      <c r="C8" s="111">
        <v>2675</v>
      </c>
      <c r="D8" s="111">
        <v>3665</v>
      </c>
      <c r="E8" s="111">
        <v>33096</v>
      </c>
      <c r="F8" s="111">
        <v>301</v>
      </c>
      <c r="G8" s="111">
        <v>28</v>
      </c>
      <c r="H8" s="111">
        <v>0</v>
      </c>
      <c r="I8" s="193">
        <f t="shared" ref="I8:I16" si="0">SUM(B8:H8)</f>
        <v>46217</v>
      </c>
      <c r="J8" s="60" t="s">
        <v>18</v>
      </c>
      <c r="K8" s="13"/>
      <c r="L8" s="13"/>
    </row>
    <row r="9" spans="1:12" s="6" customFormat="1" ht="32.1" customHeight="1" thickBot="1" x14ac:dyDescent="0.25">
      <c r="A9" s="35" t="s">
        <v>19</v>
      </c>
      <c r="B9" s="82">
        <v>48331</v>
      </c>
      <c r="C9" s="82">
        <v>18029</v>
      </c>
      <c r="D9" s="82">
        <v>12721</v>
      </c>
      <c r="E9" s="82">
        <v>104317</v>
      </c>
      <c r="F9" s="82">
        <v>2374</v>
      </c>
      <c r="G9" s="82">
        <v>1406</v>
      </c>
      <c r="H9" s="82">
        <v>1363</v>
      </c>
      <c r="I9" s="190">
        <f t="shared" si="0"/>
        <v>188541</v>
      </c>
      <c r="J9" s="61" t="s">
        <v>20</v>
      </c>
      <c r="K9" s="13"/>
      <c r="L9" s="13"/>
    </row>
    <row r="10" spans="1:12" s="6" customFormat="1" ht="32.1" customHeight="1" thickBot="1" x14ac:dyDescent="0.25">
      <c r="A10" s="156" t="s">
        <v>21</v>
      </c>
      <c r="B10" s="111">
        <v>19723</v>
      </c>
      <c r="C10" s="111">
        <v>11228</v>
      </c>
      <c r="D10" s="111">
        <v>7431</v>
      </c>
      <c r="E10" s="111">
        <v>99222</v>
      </c>
      <c r="F10" s="111">
        <v>1287</v>
      </c>
      <c r="G10" s="111">
        <v>708</v>
      </c>
      <c r="H10" s="111">
        <v>272</v>
      </c>
      <c r="I10" s="189">
        <f t="shared" si="0"/>
        <v>139871</v>
      </c>
      <c r="J10" s="60" t="s">
        <v>22</v>
      </c>
      <c r="K10" s="13"/>
      <c r="L10" s="13"/>
    </row>
    <row r="11" spans="1:12" s="6" customFormat="1" ht="32.1" customHeight="1" thickBot="1" x14ac:dyDescent="0.25">
      <c r="A11" s="35" t="s">
        <v>23</v>
      </c>
      <c r="B11" s="82">
        <v>27621</v>
      </c>
      <c r="C11" s="82">
        <v>8734</v>
      </c>
      <c r="D11" s="82">
        <v>6981</v>
      </c>
      <c r="E11" s="82">
        <v>64313</v>
      </c>
      <c r="F11" s="82">
        <v>768</v>
      </c>
      <c r="G11" s="82">
        <v>1715</v>
      </c>
      <c r="H11" s="82">
        <v>406</v>
      </c>
      <c r="I11" s="190">
        <f t="shared" si="0"/>
        <v>110538</v>
      </c>
      <c r="J11" s="61" t="s">
        <v>24</v>
      </c>
      <c r="K11" s="13"/>
      <c r="L11" s="13"/>
    </row>
    <row r="12" spans="1:12" s="6" customFormat="1" ht="32.1" customHeight="1" thickBot="1" x14ac:dyDescent="0.25">
      <c r="A12" s="156" t="s">
        <v>25</v>
      </c>
      <c r="B12" s="111">
        <v>14290</v>
      </c>
      <c r="C12" s="111">
        <v>8829</v>
      </c>
      <c r="D12" s="111">
        <v>4594</v>
      </c>
      <c r="E12" s="111">
        <v>145642</v>
      </c>
      <c r="F12" s="111">
        <v>0</v>
      </c>
      <c r="G12" s="111">
        <v>125</v>
      </c>
      <c r="H12" s="111">
        <v>22674</v>
      </c>
      <c r="I12" s="189">
        <f t="shared" si="0"/>
        <v>196154</v>
      </c>
      <c r="J12" s="60" t="s">
        <v>26</v>
      </c>
      <c r="K12" s="13"/>
      <c r="L12" s="13"/>
    </row>
    <row r="13" spans="1:12" s="6" customFormat="1" ht="32.1" customHeight="1" thickBot="1" x14ac:dyDescent="0.25">
      <c r="A13" s="35" t="s">
        <v>246</v>
      </c>
      <c r="B13" s="82">
        <v>2801</v>
      </c>
      <c r="C13" s="82">
        <v>0</v>
      </c>
      <c r="D13" s="82">
        <v>0</v>
      </c>
      <c r="E13" s="82">
        <v>22420</v>
      </c>
      <c r="F13" s="82">
        <v>0</v>
      </c>
      <c r="G13" s="82">
        <v>0</v>
      </c>
      <c r="H13" s="82">
        <v>14</v>
      </c>
      <c r="I13" s="190">
        <f t="shared" si="0"/>
        <v>25235</v>
      </c>
      <c r="J13" s="61" t="s">
        <v>28</v>
      </c>
      <c r="K13" s="13"/>
      <c r="L13" s="13"/>
    </row>
    <row r="14" spans="1:12" s="6" customFormat="1" ht="32.1" customHeight="1" thickBot="1" x14ac:dyDescent="0.25">
      <c r="A14" s="156" t="s">
        <v>247</v>
      </c>
      <c r="B14" s="111">
        <v>5895</v>
      </c>
      <c r="C14" s="111">
        <v>11182</v>
      </c>
      <c r="D14" s="111">
        <v>10704</v>
      </c>
      <c r="E14" s="111">
        <v>640949</v>
      </c>
      <c r="F14" s="111">
        <v>0</v>
      </c>
      <c r="G14" s="111">
        <v>255</v>
      </c>
      <c r="H14" s="111">
        <v>28</v>
      </c>
      <c r="I14" s="189">
        <f t="shared" si="0"/>
        <v>669013</v>
      </c>
      <c r="J14" s="60" t="s">
        <v>30</v>
      </c>
      <c r="K14" s="13"/>
      <c r="L14" s="13"/>
    </row>
    <row r="15" spans="1:12" s="6" customFormat="1" ht="32.1" customHeight="1" thickBot="1" x14ac:dyDescent="0.25">
      <c r="A15" s="35" t="s">
        <v>248</v>
      </c>
      <c r="B15" s="82">
        <v>3757</v>
      </c>
      <c r="C15" s="82">
        <v>6248</v>
      </c>
      <c r="D15" s="82">
        <v>5989</v>
      </c>
      <c r="E15" s="82">
        <v>219129</v>
      </c>
      <c r="F15" s="82">
        <v>228</v>
      </c>
      <c r="G15" s="82">
        <v>190</v>
      </c>
      <c r="H15" s="82">
        <v>56475</v>
      </c>
      <c r="I15" s="190">
        <f t="shared" si="0"/>
        <v>292016</v>
      </c>
      <c r="J15" s="61" t="s">
        <v>32</v>
      </c>
      <c r="K15" s="13"/>
      <c r="L15" s="13"/>
    </row>
    <row r="16" spans="1:12" s="6" customFormat="1" ht="32.1" customHeight="1" x14ac:dyDescent="0.2">
      <c r="A16" s="162" t="s">
        <v>33</v>
      </c>
      <c r="B16" s="124">
        <v>6657</v>
      </c>
      <c r="C16" s="124">
        <v>4960</v>
      </c>
      <c r="D16" s="124">
        <v>6578</v>
      </c>
      <c r="E16" s="124">
        <v>277462</v>
      </c>
      <c r="F16" s="124">
        <v>86</v>
      </c>
      <c r="G16" s="124">
        <v>0</v>
      </c>
      <c r="H16" s="124">
        <v>91174</v>
      </c>
      <c r="I16" s="191">
        <f t="shared" si="0"/>
        <v>386917</v>
      </c>
      <c r="J16" s="62" t="s">
        <v>34</v>
      </c>
      <c r="K16" s="13"/>
      <c r="L16" s="13"/>
    </row>
    <row r="17" spans="1:12" s="7" customFormat="1" ht="30" customHeight="1" x14ac:dyDescent="0.2">
      <c r="A17" s="36" t="s">
        <v>12</v>
      </c>
      <c r="B17" s="72">
        <f>SUM(B8:B16)</f>
        <v>135527</v>
      </c>
      <c r="C17" s="72">
        <f t="shared" ref="C17:H17" si="1">SUM(C8:C16)</f>
        <v>71885</v>
      </c>
      <c r="D17" s="72">
        <f t="shared" si="1"/>
        <v>58663</v>
      </c>
      <c r="E17" s="72">
        <f>SUM(E8:E16)</f>
        <v>1606550</v>
      </c>
      <c r="F17" s="72">
        <f t="shared" si="1"/>
        <v>5044</v>
      </c>
      <c r="G17" s="93">
        <f t="shared" si="1"/>
        <v>4427</v>
      </c>
      <c r="H17" s="192">
        <f t="shared" si="1"/>
        <v>172406</v>
      </c>
      <c r="I17" s="192">
        <f>SUM(I8:I16)</f>
        <v>2054502</v>
      </c>
      <c r="J17" s="184" t="s">
        <v>13</v>
      </c>
      <c r="K17" s="14"/>
      <c r="L17" s="14"/>
    </row>
    <row r="18" spans="1:12" ht="18" customHeight="1" x14ac:dyDescent="0.2">
      <c r="A18" s="15" t="s">
        <v>140</v>
      </c>
      <c r="J18" s="13" t="s">
        <v>15</v>
      </c>
    </row>
    <row r="24" spans="1:12" ht="24.95" customHeight="1" x14ac:dyDescent="0.2">
      <c r="B24" s="8"/>
      <c r="C24" s="8"/>
      <c r="D24" s="8"/>
      <c r="E24" s="8"/>
      <c r="F24" s="8"/>
      <c r="G24" s="8"/>
      <c r="H24" s="8"/>
      <c r="I24" s="8"/>
    </row>
    <row r="25" spans="1:12" ht="24.95" customHeight="1" x14ac:dyDescent="0.2">
      <c r="B25" s="8"/>
      <c r="C25" s="8"/>
      <c r="D25" s="8"/>
      <c r="E25" s="8"/>
      <c r="F25" s="8"/>
      <c r="G25" s="8"/>
      <c r="H25" s="8"/>
      <c r="I25" s="8"/>
    </row>
    <row r="26" spans="1:12" ht="24.95" customHeight="1" x14ac:dyDescent="0.2">
      <c r="B26" s="8"/>
      <c r="C26" s="8"/>
      <c r="D26" s="8"/>
      <c r="E26" s="8"/>
      <c r="F26" s="8"/>
      <c r="G26" s="8"/>
      <c r="H26" s="8"/>
      <c r="I26" s="8"/>
    </row>
    <row r="27" spans="1:12" ht="24.95" customHeight="1" x14ac:dyDescent="0.2">
      <c r="B27" s="8"/>
      <c r="C27" s="8"/>
      <c r="D27" s="8"/>
      <c r="E27" s="8"/>
      <c r="F27" s="8"/>
      <c r="G27" s="8"/>
      <c r="H27" s="8"/>
      <c r="I27" s="8"/>
    </row>
  </sheetData>
  <mergeCells count="6">
    <mergeCell ref="A1:J1"/>
    <mergeCell ref="A3:J3"/>
    <mergeCell ref="A6:A7"/>
    <mergeCell ref="J6:J7"/>
    <mergeCell ref="A4:J4"/>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rightToLeft="1" view="pageBreakPreview" zoomScaleNormal="100" zoomScaleSheetLayoutView="100" workbookViewId="0">
      <selection activeCell="K4" sqref="K4"/>
    </sheetView>
  </sheetViews>
  <sheetFormatPr defaultColWidth="9.140625" defaultRowHeight="24.95" customHeight="1" x14ac:dyDescent="0.2"/>
  <cols>
    <col min="1" max="1" width="35.7109375" style="2" customWidth="1"/>
    <col min="2" max="9" width="11.7109375" style="2" customWidth="1"/>
    <col min="10" max="10" width="35.7109375" style="2" customWidth="1"/>
    <col min="11" max="16384" width="9.140625" style="2"/>
  </cols>
  <sheetData>
    <row r="1" spans="1:12" s="1" customFormat="1" ht="21.95" customHeight="1" x14ac:dyDescent="0.2">
      <c r="A1" s="298" t="s">
        <v>151</v>
      </c>
      <c r="B1" s="298"/>
      <c r="C1" s="298"/>
      <c r="D1" s="298"/>
      <c r="E1" s="298"/>
      <c r="F1" s="298"/>
      <c r="G1" s="298"/>
      <c r="H1" s="298"/>
      <c r="I1" s="298"/>
      <c r="J1" s="298"/>
    </row>
    <row r="2" spans="1:12" s="1" customFormat="1" ht="20.25" x14ac:dyDescent="0.2">
      <c r="A2" s="316">
        <v>2017</v>
      </c>
      <c r="B2" s="316"/>
      <c r="C2" s="316"/>
      <c r="D2" s="316"/>
      <c r="E2" s="316"/>
      <c r="F2" s="316"/>
      <c r="G2" s="316"/>
      <c r="H2" s="316"/>
      <c r="I2" s="316"/>
      <c r="J2" s="316"/>
    </row>
    <row r="3" spans="1:12" s="1" customFormat="1" ht="21.95" customHeight="1" x14ac:dyDescent="0.2">
      <c r="A3" s="299" t="s">
        <v>237</v>
      </c>
      <c r="B3" s="299"/>
      <c r="C3" s="299"/>
      <c r="D3" s="299"/>
      <c r="E3" s="299"/>
      <c r="F3" s="299"/>
      <c r="G3" s="299"/>
      <c r="H3" s="299"/>
      <c r="I3" s="299"/>
      <c r="J3" s="299"/>
    </row>
    <row r="4" spans="1:12" s="1" customFormat="1" ht="20.25" x14ac:dyDescent="0.2">
      <c r="A4" s="299">
        <v>2017</v>
      </c>
      <c r="B4" s="299"/>
      <c r="C4" s="299"/>
      <c r="D4" s="299"/>
      <c r="E4" s="299"/>
      <c r="F4" s="299"/>
      <c r="G4" s="299"/>
      <c r="H4" s="299"/>
      <c r="I4" s="299"/>
      <c r="J4" s="299"/>
    </row>
    <row r="5" spans="1:12" s="3" customFormat="1" ht="21" customHeight="1" x14ac:dyDescent="0.2">
      <c r="A5" s="49" t="s">
        <v>279</v>
      </c>
      <c r="B5" s="50"/>
      <c r="C5" s="50"/>
      <c r="D5" s="50"/>
      <c r="E5" s="50"/>
      <c r="F5" s="50"/>
      <c r="G5" s="50"/>
      <c r="H5" s="50"/>
      <c r="I5" s="50"/>
      <c r="J5" s="51" t="s">
        <v>280</v>
      </c>
    </row>
    <row r="6" spans="1:12" s="4" customFormat="1" ht="58.5" customHeight="1" x14ac:dyDescent="0.25">
      <c r="A6" s="323" t="s">
        <v>147</v>
      </c>
      <c r="B6" s="42" t="s">
        <v>113</v>
      </c>
      <c r="C6" s="42" t="s">
        <v>115</v>
      </c>
      <c r="D6" s="42" t="s">
        <v>117</v>
      </c>
      <c r="E6" s="43" t="s">
        <v>119</v>
      </c>
      <c r="F6" s="43" t="s">
        <v>254</v>
      </c>
      <c r="G6" s="43" t="s">
        <v>122</v>
      </c>
      <c r="H6" s="43" t="s">
        <v>148</v>
      </c>
      <c r="I6" s="43" t="s">
        <v>12</v>
      </c>
      <c r="J6" s="324" t="s">
        <v>149</v>
      </c>
    </row>
    <row r="7" spans="1:12" s="5" customFormat="1" ht="45" customHeight="1" x14ac:dyDescent="0.2">
      <c r="A7" s="325"/>
      <c r="B7" s="44" t="s">
        <v>114</v>
      </c>
      <c r="C7" s="44" t="s">
        <v>150</v>
      </c>
      <c r="D7" s="44" t="s">
        <v>118</v>
      </c>
      <c r="E7" s="45" t="s">
        <v>120</v>
      </c>
      <c r="F7" s="45" t="s">
        <v>121</v>
      </c>
      <c r="G7" s="45" t="s">
        <v>123</v>
      </c>
      <c r="H7" s="45" t="s">
        <v>124</v>
      </c>
      <c r="I7" s="45" t="s">
        <v>13</v>
      </c>
      <c r="J7" s="326"/>
    </row>
    <row r="8" spans="1:12" s="6" customFormat="1" ht="32.1" customHeight="1" thickBot="1" x14ac:dyDescent="0.25">
      <c r="A8" s="156" t="s">
        <v>245</v>
      </c>
      <c r="B8" s="76">
        <v>4932</v>
      </c>
      <c r="C8" s="76">
        <v>1872</v>
      </c>
      <c r="D8" s="76">
        <v>3113</v>
      </c>
      <c r="E8" s="76">
        <v>28993</v>
      </c>
      <c r="F8" s="76">
        <v>258</v>
      </c>
      <c r="G8" s="76">
        <v>14</v>
      </c>
      <c r="H8" s="76">
        <v>0</v>
      </c>
      <c r="I8" s="189">
        <f t="shared" ref="I8:I16" si="0">SUM(B8:H8)</f>
        <v>39182</v>
      </c>
      <c r="J8" s="196" t="s">
        <v>18</v>
      </c>
      <c r="K8" s="13"/>
      <c r="L8" s="13"/>
    </row>
    <row r="9" spans="1:12" s="6" customFormat="1" ht="32.1" customHeight="1" thickBot="1" x14ac:dyDescent="0.25">
      <c r="A9" s="35" t="s">
        <v>19</v>
      </c>
      <c r="B9" s="82">
        <v>26444</v>
      </c>
      <c r="C9" s="82">
        <v>12962</v>
      </c>
      <c r="D9" s="82">
        <v>9708</v>
      </c>
      <c r="E9" s="82">
        <v>78746</v>
      </c>
      <c r="F9" s="82">
        <v>1455</v>
      </c>
      <c r="G9" s="82">
        <v>823</v>
      </c>
      <c r="H9" s="82">
        <v>42</v>
      </c>
      <c r="I9" s="190">
        <f t="shared" si="0"/>
        <v>130180</v>
      </c>
      <c r="J9" s="61" t="s">
        <v>20</v>
      </c>
      <c r="K9" s="13"/>
      <c r="L9" s="13"/>
    </row>
    <row r="10" spans="1:12" s="6" customFormat="1" ht="32.1" customHeight="1" thickBot="1" x14ac:dyDescent="0.25">
      <c r="A10" s="156" t="s">
        <v>21</v>
      </c>
      <c r="B10" s="111">
        <v>14695</v>
      </c>
      <c r="C10" s="111">
        <v>9572</v>
      </c>
      <c r="D10" s="111">
        <v>6855</v>
      </c>
      <c r="E10" s="111">
        <v>91353</v>
      </c>
      <c r="F10" s="111">
        <v>1087</v>
      </c>
      <c r="G10" s="111">
        <v>637</v>
      </c>
      <c r="H10" s="111">
        <v>28</v>
      </c>
      <c r="I10" s="189">
        <f t="shared" si="0"/>
        <v>124227</v>
      </c>
      <c r="J10" s="60" t="s">
        <v>22</v>
      </c>
      <c r="K10" s="13"/>
      <c r="L10" s="13"/>
    </row>
    <row r="11" spans="1:12" s="6" customFormat="1" ht="32.1" customHeight="1" thickBot="1" x14ac:dyDescent="0.25">
      <c r="A11" s="35" t="s">
        <v>23</v>
      </c>
      <c r="B11" s="82">
        <v>18902</v>
      </c>
      <c r="C11" s="82">
        <v>6074</v>
      </c>
      <c r="D11" s="82">
        <v>3445</v>
      </c>
      <c r="E11" s="82">
        <v>46534</v>
      </c>
      <c r="F11" s="82">
        <v>411</v>
      </c>
      <c r="G11" s="82">
        <v>797</v>
      </c>
      <c r="H11" s="82">
        <v>406</v>
      </c>
      <c r="I11" s="190">
        <f t="shared" si="0"/>
        <v>76569</v>
      </c>
      <c r="J11" s="61" t="s">
        <v>24</v>
      </c>
      <c r="K11" s="13"/>
      <c r="L11" s="13"/>
    </row>
    <row r="12" spans="1:12" s="6" customFormat="1" ht="32.1" customHeight="1" thickBot="1" x14ac:dyDescent="0.25">
      <c r="A12" s="156" t="s">
        <v>25</v>
      </c>
      <c r="B12" s="111">
        <v>11963</v>
      </c>
      <c r="C12" s="111">
        <v>6792</v>
      </c>
      <c r="D12" s="111">
        <v>3821</v>
      </c>
      <c r="E12" s="111">
        <v>120166</v>
      </c>
      <c r="F12" s="111">
        <v>0</v>
      </c>
      <c r="G12" s="111">
        <v>125</v>
      </c>
      <c r="H12" s="111">
        <v>4121</v>
      </c>
      <c r="I12" s="189">
        <f t="shared" si="0"/>
        <v>146988</v>
      </c>
      <c r="J12" s="60" t="s">
        <v>26</v>
      </c>
      <c r="K12" s="13"/>
      <c r="L12" s="13"/>
    </row>
    <row r="13" spans="1:12" s="6" customFormat="1" ht="32.1" customHeight="1" thickBot="1" x14ac:dyDescent="0.25">
      <c r="A13" s="35" t="s">
        <v>246</v>
      </c>
      <c r="B13" s="82">
        <v>2801</v>
      </c>
      <c r="C13" s="82">
        <v>0</v>
      </c>
      <c r="D13" s="82">
        <v>0</v>
      </c>
      <c r="E13" s="82">
        <v>22420</v>
      </c>
      <c r="F13" s="82">
        <v>0</v>
      </c>
      <c r="G13" s="82">
        <v>0</v>
      </c>
      <c r="H13" s="82">
        <v>14</v>
      </c>
      <c r="I13" s="190">
        <f t="shared" si="0"/>
        <v>25235</v>
      </c>
      <c r="J13" s="61" t="s">
        <v>28</v>
      </c>
      <c r="K13" s="13"/>
      <c r="L13" s="13"/>
    </row>
    <row r="14" spans="1:12" s="6" customFormat="1" ht="32.1" customHeight="1" thickBot="1" x14ac:dyDescent="0.25">
      <c r="A14" s="156" t="s">
        <v>247</v>
      </c>
      <c r="B14" s="111">
        <v>5895</v>
      </c>
      <c r="C14" s="111">
        <v>11182</v>
      </c>
      <c r="D14" s="111">
        <v>10704</v>
      </c>
      <c r="E14" s="111">
        <v>640516</v>
      </c>
      <c r="F14" s="111">
        <v>0</v>
      </c>
      <c r="G14" s="111">
        <v>255</v>
      </c>
      <c r="H14" s="111">
        <v>14</v>
      </c>
      <c r="I14" s="189">
        <f t="shared" si="0"/>
        <v>668566</v>
      </c>
      <c r="J14" s="60" t="s">
        <v>30</v>
      </c>
      <c r="K14" s="13"/>
      <c r="L14" s="13"/>
    </row>
    <row r="15" spans="1:12" s="6" customFormat="1" ht="32.1" customHeight="1" thickBot="1" x14ac:dyDescent="0.25">
      <c r="A15" s="35" t="s">
        <v>248</v>
      </c>
      <c r="B15" s="82">
        <v>3757</v>
      </c>
      <c r="C15" s="82">
        <v>6248</v>
      </c>
      <c r="D15" s="82">
        <v>5989</v>
      </c>
      <c r="E15" s="82">
        <v>218928</v>
      </c>
      <c r="F15" s="82">
        <v>228</v>
      </c>
      <c r="G15" s="82">
        <v>190</v>
      </c>
      <c r="H15" s="82">
        <v>55803</v>
      </c>
      <c r="I15" s="190">
        <f t="shared" si="0"/>
        <v>291143</v>
      </c>
      <c r="J15" s="61" t="s">
        <v>32</v>
      </c>
      <c r="K15" s="13"/>
      <c r="L15" s="13"/>
    </row>
    <row r="16" spans="1:12" s="6" customFormat="1" ht="32.1" customHeight="1" x14ac:dyDescent="0.2">
      <c r="A16" s="162" t="s">
        <v>33</v>
      </c>
      <c r="B16" s="124">
        <v>6180</v>
      </c>
      <c r="C16" s="124">
        <v>4103</v>
      </c>
      <c r="D16" s="124">
        <v>6578</v>
      </c>
      <c r="E16" s="124">
        <v>256384</v>
      </c>
      <c r="F16" s="124">
        <v>86</v>
      </c>
      <c r="G16" s="124">
        <v>0</v>
      </c>
      <c r="H16" s="124">
        <v>3036</v>
      </c>
      <c r="I16" s="191">
        <f t="shared" si="0"/>
        <v>276367</v>
      </c>
      <c r="J16" s="62" t="s">
        <v>34</v>
      </c>
      <c r="K16" s="13"/>
      <c r="L16" s="13"/>
    </row>
    <row r="17" spans="1:12" s="7" customFormat="1" ht="30" customHeight="1" x14ac:dyDescent="0.2">
      <c r="A17" s="36" t="s">
        <v>12</v>
      </c>
      <c r="B17" s="72">
        <f t="shared" ref="B17:I17" si="1">SUM(B8:B16)</f>
        <v>95569</v>
      </c>
      <c r="C17" s="72">
        <f t="shared" si="1"/>
        <v>58805</v>
      </c>
      <c r="D17" s="72">
        <f t="shared" si="1"/>
        <v>50213</v>
      </c>
      <c r="E17" s="72">
        <f t="shared" si="1"/>
        <v>1504040</v>
      </c>
      <c r="F17" s="72">
        <f t="shared" si="1"/>
        <v>3525</v>
      </c>
      <c r="G17" s="93">
        <f t="shared" si="1"/>
        <v>2841</v>
      </c>
      <c r="H17" s="192">
        <f t="shared" si="1"/>
        <v>63464</v>
      </c>
      <c r="I17" s="192">
        <f t="shared" si="1"/>
        <v>1778457</v>
      </c>
      <c r="J17" s="181" t="s">
        <v>13</v>
      </c>
      <c r="K17" s="14"/>
      <c r="L17" s="14"/>
    </row>
    <row r="18" spans="1:12" ht="18" customHeight="1" x14ac:dyDescent="0.2">
      <c r="A18" s="15" t="s">
        <v>140</v>
      </c>
      <c r="J18" s="13" t="s">
        <v>15</v>
      </c>
    </row>
    <row r="24" spans="1:12" ht="24.95" customHeight="1" x14ac:dyDescent="0.2">
      <c r="B24" s="8"/>
      <c r="C24" s="8"/>
      <c r="D24" s="8"/>
      <c r="E24" s="8"/>
      <c r="F24" s="8"/>
      <c r="G24" s="8"/>
      <c r="H24" s="8"/>
      <c r="I24" s="8"/>
    </row>
    <row r="25" spans="1:12" ht="24.95" customHeight="1" x14ac:dyDescent="0.2">
      <c r="B25" s="8"/>
      <c r="C25" s="8"/>
      <c r="D25" s="8"/>
      <c r="E25" s="8"/>
      <c r="F25" s="8"/>
      <c r="G25" s="8"/>
      <c r="H25" s="8"/>
      <c r="I25" s="8"/>
    </row>
    <row r="26" spans="1:12" ht="24.95" customHeight="1" x14ac:dyDescent="0.2">
      <c r="B26" s="8"/>
      <c r="C26" s="8"/>
      <c r="D26" s="8"/>
      <c r="E26" s="8"/>
      <c r="F26" s="8"/>
      <c r="G26" s="8"/>
      <c r="H26" s="8"/>
      <c r="I26" s="8"/>
    </row>
    <row r="27" spans="1:12" ht="24.95" customHeight="1" x14ac:dyDescent="0.2">
      <c r="B27" s="8"/>
      <c r="C27" s="8"/>
      <c r="D27" s="8"/>
      <c r="E27" s="8"/>
      <c r="F27" s="8"/>
      <c r="G27" s="8"/>
      <c r="H27" s="8"/>
      <c r="I27" s="8"/>
    </row>
  </sheetData>
  <mergeCells count="6">
    <mergeCell ref="A1:J1"/>
    <mergeCell ref="A3:J3"/>
    <mergeCell ref="A6:A7"/>
    <mergeCell ref="J6:J7"/>
    <mergeCell ref="A4:J4"/>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rightToLeft="1" view="pageBreakPreview" zoomScaleNormal="100" zoomScaleSheetLayoutView="100" workbookViewId="0">
      <selection activeCell="L4" sqref="L4"/>
    </sheetView>
  </sheetViews>
  <sheetFormatPr defaultColWidth="9.140625" defaultRowHeight="24.95" customHeight="1" x14ac:dyDescent="0.2"/>
  <cols>
    <col min="1" max="1" width="35.7109375" style="2" customWidth="1"/>
    <col min="2" max="9" width="11.7109375" style="2" customWidth="1"/>
    <col min="10" max="10" width="35.7109375" style="2" customWidth="1"/>
    <col min="11" max="16384" width="9.140625" style="2"/>
  </cols>
  <sheetData>
    <row r="1" spans="1:12" s="1" customFormat="1" ht="21.95" customHeight="1" x14ac:dyDescent="0.2">
      <c r="A1" s="298" t="s">
        <v>152</v>
      </c>
      <c r="B1" s="298"/>
      <c r="C1" s="298"/>
      <c r="D1" s="298"/>
      <c r="E1" s="298"/>
      <c r="F1" s="298"/>
      <c r="G1" s="298"/>
      <c r="H1" s="298"/>
      <c r="I1" s="298"/>
      <c r="J1" s="298"/>
    </row>
    <row r="2" spans="1:12" s="1" customFormat="1" ht="20.25" x14ac:dyDescent="0.2">
      <c r="A2" s="316">
        <v>2017</v>
      </c>
      <c r="B2" s="316"/>
      <c r="C2" s="316"/>
      <c r="D2" s="316"/>
      <c r="E2" s="316"/>
      <c r="F2" s="316"/>
      <c r="G2" s="316"/>
      <c r="H2" s="316"/>
      <c r="I2" s="316"/>
      <c r="J2" s="316"/>
    </row>
    <row r="3" spans="1:12" s="1" customFormat="1" ht="21.95" customHeight="1" x14ac:dyDescent="0.2">
      <c r="A3" s="299" t="s">
        <v>238</v>
      </c>
      <c r="B3" s="299"/>
      <c r="C3" s="299"/>
      <c r="D3" s="299"/>
      <c r="E3" s="299"/>
      <c r="F3" s="299"/>
      <c r="G3" s="299"/>
      <c r="H3" s="299"/>
      <c r="I3" s="299"/>
      <c r="J3" s="299"/>
    </row>
    <row r="4" spans="1:12" s="1" customFormat="1" ht="20.25" x14ac:dyDescent="0.2">
      <c r="A4" s="299">
        <v>2017</v>
      </c>
      <c r="B4" s="299"/>
      <c r="C4" s="299"/>
      <c r="D4" s="299"/>
      <c r="E4" s="299"/>
      <c r="F4" s="299"/>
      <c r="G4" s="299"/>
      <c r="H4" s="299"/>
      <c r="I4" s="299"/>
      <c r="J4" s="299"/>
    </row>
    <row r="5" spans="1:12" s="3" customFormat="1" ht="21" customHeight="1" x14ac:dyDescent="0.2">
      <c r="A5" s="49" t="s">
        <v>282</v>
      </c>
      <c r="B5" s="50"/>
      <c r="C5" s="50"/>
      <c r="D5" s="50"/>
      <c r="E5" s="50"/>
      <c r="F5" s="50"/>
      <c r="G5" s="50"/>
      <c r="H5" s="50"/>
      <c r="I5" s="50"/>
      <c r="J5" s="51" t="s">
        <v>281</v>
      </c>
    </row>
    <row r="6" spans="1:12" s="4" customFormat="1" ht="58.5" customHeight="1" x14ac:dyDescent="0.25">
      <c r="A6" s="323" t="s">
        <v>147</v>
      </c>
      <c r="B6" s="42" t="s">
        <v>113</v>
      </c>
      <c r="C6" s="42" t="s">
        <v>115</v>
      </c>
      <c r="D6" s="42" t="s">
        <v>117</v>
      </c>
      <c r="E6" s="43" t="s">
        <v>119</v>
      </c>
      <c r="F6" s="43" t="s">
        <v>254</v>
      </c>
      <c r="G6" s="43" t="s">
        <v>122</v>
      </c>
      <c r="H6" s="43" t="s">
        <v>148</v>
      </c>
      <c r="I6" s="43" t="s">
        <v>12</v>
      </c>
      <c r="J6" s="324" t="s">
        <v>149</v>
      </c>
    </row>
    <row r="7" spans="1:12" s="5" customFormat="1" ht="45" customHeight="1" x14ac:dyDescent="0.2">
      <c r="A7" s="325"/>
      <c r="B7" s="44" t="s">
        <v>114</v>
      </c>
      <c r="C7" s="44" t="s">
        <v>150</v>
      </c>
      <c r="D7" s="44" t="s">
        <v>118</v>
      </c>
      <c r="E7" s="45" t="s">
        <v>120</v>
      </c>
      <c r="F7" s="45" t="s">
        <v>121</v>
      </c>
      <c r="G7" s="45" t="s">
        <v>123</v>
      </c>
      <c r="H7" s="45" t="s">
        <v>124</v>
      </c>
      <c r="I7" s="45" t="s">
        <v>13</v>
      </c>
      <c r="J7" s="326"/>
    </row>
    <row r="8" spans="1:12" s="6" customFormat="1" ht="32.1" customHeight="1" thickBot="1" x14ac:dyDescent="0.25">
      <c r="A8" s="197" t="s">
        <v>245</v>
      </c>
      <c r="B8" s="198">
        <v>1520</v>
      </c>
      <c r="C8" s="198">
        <v>803</v>
      </c>
      <c r="D8" s="198">
        <v>552</v>
      </c>
      <c r="E8" s="198">
        <v>4103</v>
      </c>
      <c r="F8" s="198">
        <v>43</v>
      </c>
      <c r="G8" s="198">
        <v>14</v>
      </c>
      <c r="H8" s="198">
        <v>0</v>
      </c>
      <c r="I8" s="199">
        <f t="shared" ref="I8:I16" si="0">SUM(B8:H8)</f>
        <v>7035</v>
      </c>
      <c r="J8" s="200" t="s">
        <v>18</v>
      </c>
      <c r="K8" s="13"/>
      <c r="L8" s="13"/>
    </row>
    <row r="9" spans="1:12" s="6" customFormat="1" ht="32.1" customHeight="1" thickBot="1" x14ac:dyDescent="0.25">
      <c r="A9" s="35" t="s">
        <v>19</v>
      </c>
      <c r="B9" s="82">
        <v>21887</v>
      </c>
      <c r="C9" s="82">
        <v>5067</v>
      </c>
      <c r="D9" s="82">
        <v>3013</v>
      </c>
      <c r="E9" s="82">
        <v>25571</v>
      </c>
      <c r="F9" s="82">
        <v>919</v>
      </c>
      <c r="G9" s="82">
        <v>583</v>
      </c>
      <c r="H9" s="82">
        <v>1321</v>
      </c>
      <c r="I9" s="190">
        <f t="shared" si="0"/>
        <v>58361</v>
      </c>
      <c r="J9" s="61" t="s">
        <v>20</v>
      </c>
      <c r="K9" s="13"/>
      <c r="L9" s="13"/>
    </row>
    <row r="10" spans="1:12" s="6" customFormat="1" ht="32.1" customHeight="1" thickBot="1" x14ac:dyDescent="0.25">
      <c r="A10" s="156" t="s">
        <v>21</v>
      </c>
      <c r="B10" s="111">
        <v>5028</v>
      </c>
      <c r="C10" s="111">
        <v>1656</v>
      </c>
      <c r="D10" s="111">
        <v>576</v>
      </c>
      <c r="E10" s="111">
        <v>7869</v>
      </c>
      <c r="F10" s="111">
        <v>200</v>
      </c>
      <c r="G10" s="111">
        <v>71</v>
      </c>
      <c r="H10" s="111">
        <v>244</v>
      </c>
      <c r="I10" s="189">
        <f t="shared" si="0"/>
        <v>15644</v>
      </c>
      <c r="J10" s="60" t="s">
        <v>22</v>
      </c>
      <c r="K10" s="13"/>
      <c r="L10" s="13"/>
    </row>
    <row r="11" spans="1:12" s="6" customFormat="1" ht="32.1" customHeight="1" thickBot="1" x14ac:dyDescent="0.25">
      <c r="A11" s="35" t="s">
        <v>23</v>
      </c>
      <c r="B11" s="82">
        <v>8719</v>
      </c>
      <c r="C11" s="82">
        <v>2660</v>
      </c>
      <c r="D11" s="82">
        <v>3536</v>
      </c>
      <c r="E11" s="82">
        <v>17779</v>
      </c>
      <c r="F11" s="82">
        <v>357</v>
      </c>
      <c r="G11" s="82">
        <v>918</v>
      </c>
      <c r="H11" s="82">
        <v>0</v>
      </c>
      <c r="I11" s="190">
        <f t="shared" si="0"/>
        <v>33969</v>
      </c>
      <c r="J11" s="61" t="s">
        <v>24</v>
      </c>
      <c r="K11" s="13"/>
      <c r="L11" s="13"/>
    </row>
    <row r="12" spans="1:12" s="6" customFormat="1" ht="32.1" customHeight="1" thickBot="1" x14ac:dyDescent="0.25">
      <c r="A12" s="156" t="s">
        <v>25</v>
      </c>
      <c r="B12" s="111">
        <v>2327</v>
      </c>
      <c r="C12" s="111">
        <v>2037</v>
      </c>
      <c r="D12" s="111">
        <v>773</v>
      </c>
      <c r="E12" s="111">
        <v>25476</v>
      </c>
      <c r="F12" s="111">
        <v>0</v>
      </c>
      <c r="G12" s="111">
        <v>0</v>
      </c>
      <c r="H12" s="111">
        <v>18553</v>
      </c>
      <c r="I12" s="189">
        <f t="shared" si="0"/>
        <v>49166</v>
      </c>
      <c r="J12" s="60" t="s">
        <v>26</v>
      </c>
      <c r="K12" s="13"/>
      <c r="L12" s="13"/>
    </row>
    <row r="13" spans="1:12" s="6" customFormat="1" ht="32.1" customHeight="1" thickBot="1" x14ac:dyDescent="0.25">
      <c r="A13" s="35" t="s">
        <v>246</v>
      </c>
      <c r="B13" s="82">
        <v>0</v>
      </c>
      <c r="C13" s="82">
        <v>0</v>
      </c>
      <c r="D13" s="82">
        <v>0</v>
      </c>
      <c r="E13" s="82">
        <v>0</v>
      </c>
      <c r="F13" s="82">
        <v>0</v>
      </c>
      <c r="G13" s="82">
        <v>0</v>
      </c>
      <c r="H13" s="82">
        <v>0</v>
      </c>
      <c r="I13" s="190">
        <f t="shared" si="0"/>
        <v>0</v>
      </c>
      <c r="J13" s="61" t="s">
        <v>28</v>
      </c>
      <c r="K13" s="13"/>
      <c r="L13" s="13"/>
    </row>
    <row r="14" spans="1:12" s="6" customFormat="1" ht="32.1" customHeight="1" thickBot="1" x14ac:dyDescent="0.25">
      <c r="A14" s="235" t="s">
        <v>247</v>
      </c>
      <c r="B14" s="120">
        <v>0</v>
      </c>
      <c r="C14" s="120">
        <v>0</v>
      </c>
      <c r="D14" s="120">
        <v>0</v>
      </c>
      <c r="E14" s="120">
        <v>433</v>
      </c>
      <c r="F14" s="120">
        <v>0</v>
      </c>
      <c r="G14" s="120">
        <v>0</v>
      </c>
      <c r="H14" s="120">
        <v>14</v>
      </c>
      <c r="I14" s="236">
        <f t="shared" si="0"/>
        <v>447</v>
      </c>
      <c r="J14" s="223" t="s">
        <v>30</v>
      </c>
      <c r="K14" s="13"/>
      <c r="L14" s="13"/>
    </row>
    <row r="15" spans="1:12" s="6" customFormat="1" ht="32.1" customHeight="1" thickBot="1" x14ac:dyDescent="0.25">
      <c r="A15" s="237" t="s">
        <v>248</v>
      </c>
      <c r="B15" s="217">
        <v>0</v>
      </c>
      <c r="C15" s="217">
        <v>0</v>
      </c>
      <c r="D15" s="217">
        <v>0</v>
      </c>
      <c r="E15" s="217">
        <v>201</v>
      </c>
      <c r="F15" s="217">
        <v>0</v>
      </c>
      <c r="G15" s="217">
        <v>0</v>
      </c>
      <c r="H15" s="217">
        <v>672</v>
      </c>
      <c r="I15" s="238">
        <f t="shared" si="0"/>
        <v>873</v>
      </c>
      <c r="J15" s="218" t="s">
        <v>32</v>
      </c>
      <c r="K15" s="13"/>
      <c r="L15" s="13"/>
    </row>
    <row r="16" spans="1:12" s="7" customFormat="1" ht="30" customHeight="1" x14ac:dyDescent="0.2">
      <c r="A16" s="239" t="s">
        <v>33</v>
      </c>
      <c r="B16" s="228">
        <v>477</v>
      </c>
      <c r="C16" s="228">
        <v>857</v>
      </c>
      <c r="D16" s="228">
        <v>0</v>
      </c>
      <c r="E16" s="228">
        <v>21078</v>
      </c>
      <c r="F16" s="228">
        <v>0</v>
      </c>
      <c r="G16" s="228">
        <v>0</v>
      </c>
      <c r="H16" s="228">
        <v>88138</v>
      </c>
      <c r="I16" s="240">
        <f t="shared" si="0"/>
        <v>110550</v>
      </c>
      <c r="J16" s="229" t="s">
        <v>34</v>
      </c>
      <c r="K16" s="14"/>
      <c r="L16" s="14"/>
    </row>
    <row r="17" spans="1:10" ht="27.75" customHeight="1" x14ac:dyDescent="0.2">
      <c r="A17" s="36" t="s">
        <v>12</v>
      </c>
      <c r="B17" s="72">
        <f>SUM(B8:B16)</f>
        <v>39958</v>
      </c>
      <c r="C17" s="72">
        <f t="shared" ref="C17:I17" si="1">SUM(C8:C16)</f>
        <v>13080</v>
      </c>
      <c r="D17" s="72">
        <f t="shared" si="1"/>
        <v>8450</v>
      </c>
      <c r="E17" s="72">
        <f t="shared" si="1"/>
        <v>102510</v>
      </c>
      <c r="F17" s="72">
        <f>SUM(F8:F16)</f>
        <v>1519</v>
      </c>
      <c r="G17" s="93">
        <f t="shared" si="1"/>
        <v>1586</v>
      </c>
      <c r="H17" s="192">
        <f t="shared" si="1"/>
        <v>108942</v>
      </c>
      <c r="I17" s="192">
        <f t="shared" si="1"/>
        <v>276045</v>
      </c>
      <c r="J17" s="184" t="s">
        <v>13</v>
      </c>
    </row>
    <row r="18" spans="1:10" ht="18" customHeight="1" x14ac:dyDescent="0.2">
      <c r="A18" s="15"/>
      <c r="J18" s="13"/>
    </row>
    <row r="24" spans="1:10" ht="24.95" customHeight="1" x14ac:dyDescent="0.2">
      <c r="B24" s="8"/>
      <c r="C24" s="8"/>
      <c r="D24" s="8"/>
      <c r="E24" s="8"/>
      <c r="F24" s="8"/>
      <c r="G24" s="8"/>
      <c r="H24" s="8"/>
      <c r="I24" s="8"/>
    </row>
    <row r="25" spans="1:10" ht="24.95" customHeight="1" x14ac:dyDescent="0.2">
      <c r="B25" s="8"/>
      <c r="C25" s="8"/>
      <c r="D25" s="8"/>
      <c r="E25" s="8"/>
      <c r="F25" s="8"/>
      <c r="G25" s="8"/>
      <c r="H25" s="8"/>
      <c r="I25" s="8"/>
    </row>
    <row r="26" spans="1:10" ht="24.95" customHeight="1" x14ac:dyDescent="0.2">
      <c r="B26" s="8"/>
      <c r="C26" s="8"/>
      <c r="D26" s="8"/>
      <c r="E26" s="8"/>
      <c r="F26" s="8"/>
      <c r="G26" s="8"/>
      <c r="H26" s="8"/>
      <c r="I26" s="8"/>
    </row>
    <row r="27" spans="1:10" ht="24.95" customHeight="1" x14ac:dyDescent="0.2">
      <c r="B27" s="8"/>
      <c r="C27" s="8"/>
      <c r="D27" s="8"/>
      <c r="E27" s="8"/>
      <c r="F27" s="8"/>
      <c r="G27" s="8"/>
      <c r="H27" s="8"/>
      <c r="I27" s="8"/>
    </row>
  </sheetData>
  <mergeCells count="6">
    <mergeCell ref="A1:J1"/>
    <mergeCell ref="A3:J3"/>
    <mergeCell ref="A6:A7"/>
    <mergeCell ref="J6:J7"/>
    <mergeCell ref="A4:J4"/>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rightToLeft="1" view="pageBreakPreview" zoomScaleNormal="100" zoomScaleSheetLayoutView="100" workbookViewId="0">
      <selection activeCell="M5" sqref="M5"/>
    </sheetView>
  </sheetViews>
  <sheetFormatPr defaultRowHeight="24.95" customHeight="1" x14ac:dyDescent="0.2"/>
  <cols>
    <col min="1" max="1" width="24.42578125" style="2" customWidth="1"/>
    <col min="2" max="10" width="9" style="2" customWidth="1"/>
    <col min="11" max="11" width="32.1406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1" s="1" customFormat="1" ht="22.5" customHeight="1" x14ac:dyDescent="0.2">
      <c r="A1" s="298" t="s">
        <v>191</v>
      </c>
      <c r="B1" s="298"/>
      <c r="C1" s="298"/>
      <c r="D1" s="298"/>
      <c r="E1" s="298"/>
      <c r="F1" s="298"/>
      <c r="G1" s="298"/>
      <c r="H1" s="298"/>
      <c r="I1" s="298"/>
      <c r="J1" s="298"/>
      <c r="K1" s="298"/>
    </row>
    <row r="2" spans="1:11" s="1" customFormat="1" ht="20.25" x14ac:dyDescent="0.2">
      <c r="A2" s="316">
        <v>2017</v>
      </c>
      <c r="B2" s="316"/>
      <c r="C2" s="316"/>
      <c r="D2" s="316"/>
      <c r="E2" s="316"/>
      <c r="F2" s="316"/>
      <c r="G2" s="316"/>
      <c r="H2" s="316"/>
      <c r="I2" s="316"/>
      <c r="J2" s="316"/>
      <c r="K2" s="316"/>
    </row>
    <row r="3" spans="1:11" s="1" customFormat="1" ht="18" customHeight="1" x14ac:dyDescent="0.2">
      <c r="A3" s="299" t="s">
        <v>239</v>
      </c>
      <c r="B3" s="299"/>
      <c r="C3" s="299"/>
      <c r="D3" s="299"/>
      <c r="E3" s="299"/>
      <c r="F3" s="299"/>
      <c r="G3" s="299"/>
      <c r="H3" s="299"/>
      <c r="I3" s="299"/>
      <c r="J3" s="299"/>
      <c r="K3" s="299"/>
    </row>
    <row r="4" spans="1:11" s="1" customFormat="1" ht="18" customHeight="1" x14ac:dyDescent="0.2">
      <c r="A4" s="299">
        <v>2017</v>
      </c>
      <c r="B4" s="299"/>
      <c r="C4" s="299"/>
      <c r="D4" s="299"/>
      <c r="E4" s="299"/>
      <c r="F4" s="299"/>
      <c r="G4" s="299"/>
      <c r="H4" s="299"/>
      <c r="I4" s="299"/>
      <c r="J4" s="299"/>
      <c r="K4" s="299"/>
    </row>
    <row r="5" spans="1:11" s="3" customFormat="1" ht="15.75" x14ac:dyDescent="0.2">
      <c r="A5" s="49" t="s">
        <v>283</v>
      </c>
      <c r="B5" s="50"/>
      <c r="C5" s="50"/>
      <c r="D5" s="50"/>
      <c r="E5" s="50"/>
      <c r="F5" s="50"/>
      <c r="G5" s="50"/>
      <c r="H5" s="50"/>
      <c r="I5" s="50"/>
      <c r="J5" s="50"/>
      <c r="K5" s="51" t="s">
        <v>284</v>
      </c>
    </row>
    <row r="6" spans="1:11" s="4" customFormat="1" ht="33.75" customHeight="1" thickBot="1" x14ac:dyDescent="0.25">
      <c r="A6" s="300" t="s">
        <v>134</v>
      </c>
      <c r="B6" s="307" t="s">
        <v>218</v>
      </c>
      <c r="C6" s="308"/>
      <c r="D6" s="308"/>
      <c r="E6" s="308"/>
      <c r="F6" s="308"/>
      <c r="G6" s="308"/>
      <c r="H6" s="308"/>
      <c r="I6" s="308"/>
      <c r="J6" s="309"/>
      <c r="K6" s="303" t="s">
        <v>135</v>
      </c>
    </row>
    <row r="7" spans="1:11" s="4" customFormat="1" ht="35.25" customHeight="1" thickBot="1" x14ac:dyDescent="0.25">
      <c r="A7" s="301"/>
      <c r="B7" s="306" t="s">
        <v>2</v>
      </c>
      <c r="C7" s="306"/>
      <c r="D7" s="306"/>
      <c r="E7" s="306" t="s">
        <v>176</v>
      </c>
      <c r="F7" s="306"/>
      <c r="G7" s="306"/>
      <c r="H7" s="310" t="s">
        <v>219</v>
      </c>
      <c r="I7" s="311"/>
      <c r="J7" s="312"/>
      <c r="K7" s="304"/>
    </row>
    <row r="8" spans="1:11" s="5" customFormat="1" ht="28.5" customHeight="1" x14ac:dyDescent="0.2">
      <c r="A8" s="302"/>
      <c r="B8" s="29" t="s">
        <v>3</v>
      </c>
      <c r="C8" s="29" t="s">
        <v>4</v>
      </c>
      <c r="D8" s="29" t="s">
        <v>5</v>
      </c>
      <c r="E8" s="29" t="s">
        <v>3</v>
      </c>
      <c r="F8" s="29" t="s">
        <v>4</v>
      </c>
      <c r="G8" s="29" t="s">
        <v>5</v>
      </c>
      <c r="H8" s="30" t="s">
        <v>3</v>
      </c>
      <c r="I8" s="30" t="s">
        <v>4</v>
      </c>
      <c r="J8" s="30" t="s">
        <v>5</v>
      </c>
      <c r="K8" s="305"/>
    </row>
    <row r="9" spans="1:11" s="6" customFormat="1" ht="30" customHeight="1" thickBot="1" x14ac:dyDescent="0.25">
      <c r="A9" s="156" t="s">
        <v>53</v>
      </c>
      <c r="B9" s="111">
        <v>28</v>
      </c>
      <c r="C9" s="111">
        <v>14</v>
      </c>
      <c r="D9" s="111">
        <f>B9+C9</f>
        <v>42</v>
      </c>
      <c r="E9" s="111">
        <v>114</v>
      </c>
      <c r="F9" s="111">
        <v>43</v>
      </c>
      <c r="G9" s="201">
        <f>E9+F9</f>
        <v>157</v>
      </c>
      <c r="H9" s="112">
        <f t="shared" ref="H9:I13" si="0">B9+E9</f>
        <v>142</v>
      </c>
      <c r="I9" s="189">
        <f t="shared" si="0"/>
        <v>57</v>
      </c>
      <c r="J9" s="112">
        <f>H9+I9</f>
        <v>199</v>
      </c>
      <c r="K9" s="60" t="s">
        <v>54</v>
      </c>
    </row>
    <row r="10" spans="1:11" s="6" customFormat="1" ht="30" customHeight="1" thickBot="1" x14ac:dyDescent="0.25">
      <c r="A10" s="35" t="s">
        <v>55</v>
      </c>
      <c r="B10" s="82">
        <v>28</v>
      </c>
      <c r="C10" s="82">
        <v>42</v>
      </c>
      <c r="D10" s="82">
        <f>B10+C10</f>
        <v>70</v>
      </c>
      <c r="E10" s="82">
        <v>199</v>
      </c>
      <c r="F10" s="82">
        <v>157</v>
      </c>
      <c r="G10" s="202">
        <f>E10+F10</f>
        <v>356</v>
      </c>
      <c r="H10" s="83">
        <f t="shared" si="0"/>
        <v>227</v>
      </c>
      <c r="I10" s="190">
        <f t="shared" si="0"/>
        <v>199</v>
      </c>
      <c r="J10" s="83">
        <f>H10+I10</f>
        <v>426</v>
      </c>
      <c r="K10" s="61" t="s">
        <v>56</v>
      </c>
    </row>
    <row r="11" spans="1:11" s="6" customFormat="1" ht="30" customHeight="1" thickBot="1" x14ac:dyDescent="0.25">
      <c r="A11" s="156" t="s">
        <v>57</v>
      </c>
      <c r="B11" s="111">
        <v>56</v>
      </c>
      <c r="C11" s="111">
        <v>98</v>
      </c>
      <c r="D11" s="111">
        <f>B11+C11</f>
        <v>154</v>
      </c>
      <c r="E11" s="111">
        <v>255</v>
      </c>
      <c r="F11" s="111">
        <v>242</v>
      </c>
      <c r="G11" s="201">
        <f>E11+F11</f>
        <v>497</v>
      </c>
      <c r="H11" s="112">
        <f t="shared" si="0"/>
        <v>311</v>
      </c>
      <c r="I11" s="189">
        <f t="shared" si="0"/>
        <v>340</v>
      </c>
      <c r="J11" s="112">
        <f>H11+I11</f>
        <v>651</v>
      </c>
      <c r="K11" s="60" t="s">
        <v>58</v>
      </c>
    </row>
    <row r="12" spans="1:11" s="6" customFormat="1" ht="30" customHeight="1" thickBot="1" x14ac:dyDescent="0.25">
      <c r="A12" s="35" t="s">
        <v>153</v>
      </c>
      <c r="B12" s="82">
        <v>0</v>
      </c>
      <c r="C12" s="82">
        <v>0</v>
      </c>
      <c r="D12" s="82">
        <f>B12+C12</f>
        <v>0</v>
      </c>
      <c r="E12" s="82">
        <v>71</v>
      </c>
      <c r="F12" s="82">
        <v>100</v>
      </c>
      <c r="G12" s="202">
        <f>E12+F12</f>
        <v>171</v>
      </c>
      <c r="H12" s="83">
        <f t="shared" si="0"/>
        <v>71</v>
      </c>
      <c r="I12" s="190">
        <f t="shared" si="0"/>
        <v>100</v>
      </c>
      <c r="J12" s="83">
        <f>H12+I12</f>
        <v>171</v>
      </c>
      <c r="K12" s="61" t="s">
        <v>154</v>
      </c>
    </row>
    <row r="13" spans="1:11" s="6" customFormat="1" ht="30" customHeight="1" x14ac:dyDescent="0.2">
      <c r="A13" s="162" t="s">
        <v>65</v>
      </c>
      <c r="B13" s="124">
        <v>0</v>
      </c>
      <c r="C13" s="124">
        <v>84</v>
      </c>
      <c r="D13" s="124">
        <f>B13+C13</f>
        <v>84</v>
      </c>
      <c r="E13" s="124">
        <v>286</v>
      </c>
      <c r="F13" s="124">
        <v>919</v>
      </c>
      <c r="G13" s="203">
        <f>E13+F13</f>
        <v>1205</v>
      </c>
      <c r="H13" s="125">
        <f t="shared" si="0"/>
        <v>286</v>
      </c>
      <c r="I13" s="191">
        <f t="shared" si="0"/>
        <v>1003</v>
      </c>
      <c r="J13" s="125">
        <f>H13+I13</f>
        <v>1289</v>
      </c>
      <c r="K13" s="62" t="s">
        <v>136</v>
      </c>
    </row>
    <row r="14" spans="1:11" s="6" customFormat="1" ht="30" customHeight="1" x14ac:dyDescent="0.2">
      <c r="A14" s="204" t="s">
        <v>12</v>
      </c>
      <c r="B14" s="72">
        <f t="shared" ref="B14:J14" si="1">SUM(B9:B13)</f>
        <v>112</v>
      </c>
      <c r="C14" s="72">
        <f t="shared" si="1"/>
        <v>238</v>
      </c>
      <c r="D14" s="72">
        <f t="shared" si="1"/>
        <v>350</v>
      </c>
      <c r="E14" s="72">
        <f t="shared" si="1"/>
        <v>925</v>
      </c>
      <c r="F14" s="72">
        <f t="shared" si="1"/>
        <v>1461</v>
      </c>
      <c r="G14" s="192">
        <f t="shared" si="1"/>
        <v>2386</v>
      </c>
      <c r="H14" s="192">
        <f t="shared" si="1"/>
        <v>1037</v>
      </c>
      <c r="I14" s="72">
        <f t="shared" si="1"/>
        <v>1699</v>
      </c>
      <c r="J14" s="72">
        <f t="shared" si="1"/>
        <v>2736</v>
      </c>
      <c r="K14" s="205" t="s">
        <v>13</v>
      </c>
    </row>
    <row r="15" spans="1:11" ht="12.75" x14ac:dyDescent="0.2"/>
    <row r="16" spans="1:11" s="6" customFormat="1" ht="12.75" x14ac:dyDescent="0.2">
      <c r="A16" s="2"/>
      <c r="B16" s="2"/>
      <c r="C16" s="2"/>
      <c r="D16" s="2"/>
      <c r="E16" s="2"/>
      <c r="F16" s="2"/>
      <c r="G16" s="2"/>
      <c r="H16" s="2"/>
      <c r="I16" s="2"/>
      <c r="J16" s="2"/>
      <c r="K16" s="2"/>
    </row>
    <row r="17" spans="1:11" s="6" customFormat="1" ht="12.75" x14ac:dyDescent="0.2">
      <c r="A17" s="2"/>
      <c r="B17" s="2"/>
      <c r="C17" s="2"/>
      <c r="D17" s="2"/>
      <c r="E17" s="2"/>
      <c r="F17" s="2"/>
      <c r="G17" s="2"/>
      <c r="H17" s="2"/>
      <c r="I17" s="2"/>
      <c r="J17" s="2"/>
      <c r="K17" s="2"/>
    </row>
    <row r="18" spans="1:11" s="6" customFormat="1" ht="12.75" x14ac:dyDescent="0.2">
      <c r="A18" s="2"/>
      <c r="B18" s="2"/>
      <c r="C18" s="2"/>
      <c r="D18" s="2"/>
      <c r="E18" s="2"/>
      <c r="F18" s="2"/>
      <c r="G18" s="2"/>
      <c r="H18" s="2"/>
      <c r="I18" s="2"/>
      <c r="J18" s="2"/>
      <c r="K18" s="2"/>
    </row>
    <row r="19" spans="1:11" s="6" customFormat="1" ht="12.75" x14ac:dyDescent="0.2">
      <c r="A19" s="2"/>
      <c r="B19" s="2" t="s">
        <v>166</v>
      </c>
      <c r="C19" s="63" t="s">
        <v>289</v>
      </c>
      <c r="D19" s="2"/>
      <c r="E19" s="2"/>
      <c r="F19" s="2"/>
      <c r="G19" s="2"/>
      <c r="H19" s="2"/>
      <c r="I19" s="2"/>
      <c r="J19" s="2"/>
      <c r="K19" s="2"/>
    </row>
    <row r="20" spans="1:11" s="6" customFormat="1" ht="12.75" x14ac:dyDescent="0.2">
      <c r="A20" s="2" t="s">
        <v>179</v>
      </c>
      <c r="B20" s="59">
        <f t="shared" ref="B20:B24" si="2">D9</f>
        <v>42</v>
      </c>
      <c r="C20" s="59">
        <f t="shared" ref="C20:C24" si="3">G9</f>
        <v>157</v>
      </c>
      <c r="D20" s="2"/>
      <c r="E20" s="2"/>
      <c r="F20" s="2"/>
      <c r="G20" s="2"/>
      <c r="H20" s="2"/>
      <c r="I20" s="2"/>
      <c r="J20" s="2"/>
      <c r="K20" s="2"/>
    </row>
    <row r="21" spans="1:11" s="6" customFormat="1" ht="12.75" x14ac:dyDescent="0.2">
      <c r="A21" s="2" t="s">
        <v>180</v>
      </c>
      <c r="B21" s="59">
        <f t="shared" si="2"/>
        <v>70</v>
      </c>
      <c r="C21" s="59">
        <f t="shared" si="3"/>
        <v>356</v>
      </c>
      <c r="D21" s="2"/>
      <c r="E21" s="2"/>
      <c r="F21" s="2"/>
      <c r="G21" s="2"/>
      <c r="H21" s="2"/>
      <c r="I21" s="2"/>
      <c r="J21" s="2"/>
      <c r="K21" s="2"/>
    </row>
    <row r="22" spans="1:11" s="6" customFormat="1" ht="12.75" x14ac:dyDescent="0.2">
      <c r="A22" s="2" t="s">
        <v>181</v>
      </c>
      <c r="B22" s="59">
        <f t="shared" si="2"/>
        <v>154</v>
      </c>
      <c r="C22" s="59">
        <f t="shared" si="3"/>
        <v>497</v>
      </c>
      <c r="D22" s="2"/>
      <c r="E22" s="2"/>
      <c r="F22" s="2"/>
      <c r="G22" s="2"/>
      <c r="H22" s="2"/>
      <c r="I22" s="2"/>
      <c r="J22" s="2"/>
      <c r="K22" s="2"/>
    </row>
    <row r="23" spans="1:11" s="6" customFormat="1" ht="12.75" x14ac:dyDescent="0.2">
      <c r="A23" s="2" t="s">
        <v>182</v>
      </c>
      <c r="B23" s="59">
        <f t="shared" si="2"/>
        <v>0</v>
      </c>
      <c r="C23" s="59">
        <f t="shared" si="3"/>
        <v>171</v>
      </c>
      <c r="D23" s="2"/>
      <c r="E23" s="2"/>
      <c r="F23" s="2"/>
      <c r="G23" s="2"/>
      <c r="H23" s="2"/>
      <c r="I23" s="2"/>
      <c r="J23" s="2"/>
      <c r="K23" s="2"/>
    </row>
    <row r="24" spans="1:11" s="6" customFormat="1" ht="12.75" x14ac:dyDescent="0.2">
      <c r="A24" s="2" t="s">
        <v>175</v>
      </c>
      <c r="B24" s="59">
        <f t="shared" si="2"/>
        <v>84</v>
      </c>
      <c r="C24" s="59">
        <f t="shared" si="3"/>
        <v>1205</v>
      </c>
      <c r="D24" s="2"/>
      <c r="E24" s="2"/>
      <c r="F24" s="2"/>
      <c r="G24" s="2"/>
      <c r="H24" s="2"/>
      <c r="I24" s="2"/>
      <c r="J24" s="2"/>
      <c r="K24" s="2"/>
    </row>
    <row r="25" spans="1:11" s="6" customFormat="1" ht="12.75" x14ac:dyDescent="0.2">
      <c r="A25" s="2"/>
      <c r="B25" s="2"/>
      <c r="C25" s="2"/>
      <c r="D25" s="2"/>
      <c r="E25" s="2"/>
      <c r="F25" s="2"/>
      <c r="G25" s="2"/>
      <c r="H25" s="2"/>
      <c r="I25" s="2"/>
      <c r="J25" s="2"/>
      <c r="K25" s="2"/>
    </row>
    <row r="26" spans="1:11" s="7" customFormat="1" ht="12.75" x14ac:dyDescent="0.2">
      <c r="A26" s="2"/>
      <c r="B26" s="2"/>
      <c r="C26" s="2"/>
      <c r="D26" s="2"/>
      <c r="E26" s="2"/>
      <c r="F26" s="2"/>
      <c r="G26" s="2"/>
      <c r="H26" s="2"/>
      <c r="I26" s="2"/>
      <c r="J26" s="2"/>
      <c r="K26" s="2"/>
    </row>
    <row r="27" spans="1:11" ht="12.75" x14ac:dyDescent="0.2"/>
    <row r="28" spans="1:11" ht="12.75" x14ac:dyDescent="0.2"/>
    <row r="29" spans="1:11" ht="12.75" x14ac:dyDescent="0.2"/>
  </sheetData>
  <mergeCells count="10">
    <mergeCell ref="A1:K1"/>
    <mergeCell ref="A3:K3"/>
    <mergeCell ref="A6:A8"/>
    <mergeCell ref="K6:K8"/>
    <mergeCell ref="B7:D7"/>
    <mergeCell ref="E7:G7"/>
    <mergeCell ref="A4:K4"/>
    <mergeCell ref="A2:K2"/>
    <mergeCell ref="B6:J6"/>
    <mergeCell ref="H7:J7"/>
  </mergeCells>
  <printOptions horizontalCentered="1" verticalCentered="1"/>
  <pageMargins left="0" right="0" top="0" bottom="0" header="0" footer="0"/>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rightToLeft="1" tabSelected="1" view="pageBreakPreview" zoomScaleNormal="100" zoomScaleSheetLayoutView="100" workbookViewId="0">
      <selection activeCell="A9" sqref="A9"/>
    </sheetView>
  </sheetViews>
  <sheetFormatPr defaultColWidth="9.140625" defaultRowHeight="12.75" x14ac:dyDescent="0.2"/>
  <cols>
    <col min="1" max="1" width="40.5703125" style="16" customWidth="1"/>
    <col min="2" max="2" width="3.85546875" style="16" customWidth="1"/>
    <col min="3" max="3" width="40.5703125" style="16" customWidth="1"/>
    <col min="4" max="4" width="9.140625" style="16"/>
    <col min="5" max="5" width="9.140625" style="16" customWidth="1"/>
    <col min="6" max="6" width="9.140625" style="16"/>
    <col min="7" max="7" width="9.140625" style="16" customWidth="1"/>
    <col min="8" max="16384" width="9.140625" style="16"/>
  </cols>
  <sheetData>
    <row r="1" spans="1:3" customFormat="1" ht="32.25" customHeight="1" x14ac:dyDescent="0.2"/>
    <row r="2" spans="1:3" s="48" customFormat="1" ht="39.75" customHeight="1" x14ac:dyDescent="0.2">
      <c r="A2" s="330" t="s">
        <v>156</v>
      </c>
      <c r="B2" s="64"/>
      <c r="C2" s="329" t="s">
        <v>157</v>
      </c>
    </row>
    <row r="3" spans="1:3" ht="18" customHeight="1" x14ac:dyDescent="0.2">
      <c r="A3" s="17"/>
      <c r="B3" s="17"/>
      <c r="C3" s="18"/>
    </row>
    <row r="4" spans="1:3" ht="112.5" x14ac:dyDescent="0.2">
      <c r="A4" s="331" t="s">
        <v>287</v>
      </c>
      <c r="B4" s="19"/>
      <c r="C4" s="332" t="s">
        <v>288</v>
      </c>
    </row>
    <row r="5" spans="1:3" ht="22.5" x14ac:dyDescent="0.2">
      <c r="A5" s="70"/>
      <c r="B5" s="19"/>
      <c r="C5" s="333"/>
    </row>
    <row r="6" spans="1:3" ht="112.5" x14ac:dyDescent="0.2">
      <c r="A6" s="331" t="s">
        <v>343</v>
      </c>
      <c r="B6" s="19"/>
      <c r="C6" s="332" t="s">
        <v>342</v>
      </c>
    </row>
    <row r="7" spans="1:3" ht="22.5" x14ac:dyDescent="0.2">
      <c r="A7" s="20"/>
      <c r="B7" s="21"/>
      <c r="C7" s="22"/>
    </row>
    <row r="8" spans="1:3" ht="22.5" x14ac:dyDescent="0.2">
      <c r="A8" s="23"/>
      <c r="B8" s="21"/>
      <c r="C8" s="22"/>
    </row>
    <row r="9" spans="1:3" ht="22.5" x14ac:dyDescent="0.2">
      <c r="A9" s="21"/>
      <c r="B9" s="21"/>
      <c r="C9" s="24"/>
    </row>
    <row r="10" spans="1:3" ht="18" customHeight="1" x14ac:dyDescent="0.2">
      <c r="A10" s="25"/>
      <c r="B10" s="26"/>
      <c r="C10" s="27"/>
    </row>
    <row r="11" spans="1:3" ht="18" customHeight="1" x14ac:dyDescent="0.2">
      <c r="A11" s="17"/>
      <c r="B11" s="17"/>
      <c r="C11" s="28"/>
    </row>
  </sheetData>
  <printOptions horizontalCentered="1"/>
  <pageMargins left="0.35433070866141736" right="0.35433070866141736" top="0.98425196850393704" bottom="0.59055118110236227" header="0.51181102362204722" footer="0.51181102362204722"/>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rightToLeft="1" view="pageBreakPreview" zoomScaleNormal="100" zoomScaleSheetLayoutView="100" workbookViewId="0">
      <selection activeCell="P9" sqref="P9"/>
    </sheetView>
  </sheetViews>
  <sheetFormatPr defaultRowHeight="24.95" customHeight="1" x14ac:dyDescent="0.2"/>
  <cols>
    <col min="1" max="1" width="21.42578125" style="2" customWidth="1"/>
    <col min="2" max="10" width="9" style="2" customWidth="1"/>
    <col min="11" max="11" width="29.57031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1" s="1" customFormat="1" ht="22.5" customHeight="1" x14ac:dyDescent="0.2">
      <c r="A1" s="298" t="s">
        <v>192</v>
      </c>
      <c r="B1" s="298"/>
      <c r="C1" s="298"/>
      <c r="D1" s="298"/>
      <c r="E1" s="298"/>
      <c r="F1" s="298"/>
      <c r="G1" s="298"/>
      <c r="H1" s="298"/>
      <c r="I1" s="298"/>
      <c r="J1" s="298"/>
      <c r="K1" s="298"/>
    </row>
    <row r="2" spans="1:11" s="1" customFormat="1" ht="20.25" x14ac:dyDescent="0.2">
      <c r="A2" s="316">
        <v>2017</v>
      </c>
      <c r="B2" s="316"/>
      <c r="C2" s="316"/>
      <c r="D2" s="316"/>
      <c r="E2" s="316"/>
      <c r="F2" s="316"/>
      <c r="G2" s="316"/>
      <c r="H2" s="316"/>
      <c r="I2" s="316"/>
      <c r="J2" s="316"/>
      <c r="K2" s="316"/>
    </row>
    <row r="3" spans="1:11" s="1" customFormat="1" ht="18" customHeight="1" x14ac:dyDescent="0.2">
      <c r="A3" s="299" t="s">
        <v>309</v>
      </c>
      <c r="B3" s="299"/>
      <c r="C3" s="299"/>
      <c r="D3" s="299"/>
      <c r="E3" s="299"/>
      <c r="F3" s="299"/>
      <c r="G3" s="299"/>
      <c r="H3" s="299"/>
      <c r="I3" s="299"/>
      <c r="J3" s="299"/>
      <c r="K3" s="299"/>
    </row>
    <row r="4" spans="1:11" s="1" customFormat="1" ht="18" customHeight="1" x14ac:dyDescent="0.2">
      <c r="A4" s="299">
        <v>2017</v>
      </c>
      <c r="B4" s="299"/>
      <c r="C4" s="299"/>
      <c r="D4" s="299"/>
      <c r="E4" s="299"/>
      <c r="F4" s="299"/>
      <c r="G4" s="299"/>
      <c r="H4" s="299"/>
      <c r="I4" s="299"/>
      <c r="J4" s="299"/>
      <c r="K4" s="299"/>
    </row>
    <row r="5" spans="1:11" s="3" customFormat="1" ht="15.75" x14ac:dyDescent="0.2">
      <c r="A5" s="49" t="s">
        <v>286</v>
      </c>
      <c r="B5" s="50"/>
      <c r="C5" s="50"/>
      <c r="D5" s="50"/>
      <c r="E5" s="50"/>
      <c r="F5" s="50"/>
      <c r="G5" s="50"/>
      <c r="H5" s="50"/>
      <c r="I5" s="50"/>
      <c r="J5" s="50"/>
      <c r="K5" s="51" t="s">
        <v>285</v>
      </c>
    </row>
    <row r="6" spans="1:11" s="4" customFormat="1" ht="33.75" customHeight="1" thickBot="1" x14ac:dyDescent="0.25">
      <c r="A6" s="300" t="s">
        <v>184</v>
      </c>
      <c r="B6" s="307" t="s">
        <v>218</v>
      </c>
      <c r="C6" s="308"/>
      <c r="D6" s="308"/>
      <c r="E6" s="308"/>
      <c r="F6" s="308"/>
      <c r="G6" s="308"/>
      <c r="H6" s="308"/>
      <c r="I6" s="308"/>
      <c r="J6" s="309"/>
      <c r="K6" s="303" t="s">
        <v>183</v>
      </c>
    </row>
    <row r="7" spans="1:11" s="4" customFormat="1" ht="31.5" customHeight="1" thickBot="1" x14ac:dyDescent="0.25">
      <c r="A7" s="301"/>
      <c r="B7" s="306" t="s">
        <v>2</v>
      </c>
      <c r="C7" s="306"/>
      <c r="D7" s="306"/>
      <c r="E7" s="306" t="s">
        <v>176</v>
      </c>
      <c r="F7" s="306"/>
      <c r="G7" s="306"/>
      <c r="H7" s="310" t="s">
        <v>219</v>
      </c>
      <c r="I7" s="311"/>
      <c r="J7" s="312"/>
      <c r="K7" s="304"/>
    </row>
    <row r="8" spans="1:11" s="5" customFormat="1" ht="28.5" customHeight="1" x14ac:dyDescent="0.2">
      <c r="A8" s="327"/>
      <c r="B8" s="260" t="s">
        <v>3</v>
      </c>
      <c r="C8" s="260" t="s">
        <v>4</v>
      </c>
      <c r="D8" s="260" t="s">
        <v>5</v>
      </c>
      <c r="E8" s="260" t="s">
        <v>3</v>
      </c>
      <c r="F8" s="260" t="s">
        <v>4</v>
      </c>
      <c r="G8" s="260" t="s">
        <v>5</v>
      </c>
      <c r="H8" s="261" t="s">
        <v>3</v>
      </c>
      <c r="I8" s="261" t="s">
        <v>4</v>
      </c>
      <c r="J8" s="261" t="s">
        <v>5</v>
      </c>
      <c r="K8" s="328"/>
    </row>
    <row r="9" spans="1:11" s="6" customFormat="1" ht="30" customHeight="1" thickBot="1" x14ac:dyDescent="0.25">
      <c r="A9" s="206" t="s">
        <v>37</v>
      </c>
      <c r="B9" s="76">
        <v>0</v>
      </c>
      <c r="C9" s="76">
        <v>0</v>
      </c>
      <c r="D9" s="76">
        <f t="shared" ref="D9:D14" si="0">B9+C9</f>
        <v>0</v>
      </c>
      <c r="E9" s="76">
        <v>0</v>
      </c>
      <c r="F9" s="76">
        <v>0</v>
      </c>
      <c r="G9" s="212">
        <f t="shared" ref="G9" si="1">E9+F9</f>
        <v>0</v>
      </c>
      <c r="H9" s="77">
        <f t="shared" ref="H9" si="2">B9+E9</f>
        <v>0</v>
      </c>
      <c r="I9" s="157">
        <f t="shared" ref="I9" si="3">C9+F9</f>
        <v>0</v>
      </c>
      <c r="J9" s="77">
        <f t="shared" ref="J9" si="4">H9+I9</f>
        <v>0</v>
      </c>
      <c r="K9" s="254" t="s">
        <v>37</v>
      </c>
    </row>
    <row r="10" spans="1:11" s="6" customFormat="1" ht="30" customHeight="1" thickBot="1" x14ac:dyDescent="0.25">
      <c r="A10" s="33" t="s">
        <v>38</v>
      </c>
      <c r="B10" s="82">
        <v>28</v>
      </c>
      <c r="C10" s="82">
        <v>84</v>
      </c>
      <c r="D10" s="82">
        <f t="shared" si="0"/>
        <v>112</v>
      </c>
      <c r="E10" s="82">
        <v>386</v>
      </c>
      <c r="F10" s="82">
        <v>700</v>
      </c>
      <c r="G10" s="255">
        <f t="shared" ref="G10:G14" si="5">E10+F10</f>
        <v>1086</v>
      </c>
      <c r="H10" s="83">
        <f t="shared" ref="H10:I14" si="6">B10+E10</f>
        <v>414</v>
      </c>
      <c r="I10" s="159">
        <f t="shared" si="6"/>
        <v>784</v>
      </c>
      <c r="J10" s="83">
        <f t="shared" ref="J10:J14" si="7">H10+I10</f>
        <v>1198</v>
      </c>
      <c r="K10" s="207" t="s">
        <v>38</v>
      </c>
    </row>
    <row r="11" spans="1:11" s="6" customFormat="1" ht="30" customHeight="1" thickBot="1" x14ac:dyDescent="0.25">
      <c r="A11" s="256" t="s">
        <v>39</v>
      </c>
      <c r="B11" s="120">
        <v>28</v>
      </c>
      <c r="C11" s="120">
        <v>70</v>
      </c>
      <c r="D11" s="120">
        <f t="shared" si="0"/>
        <v>98</v>
      </c>
      <c r="E11" s="120">
        <v>243</v>
      </c>
      <c r="F11" s="120">
        <v>300</v>
      </c>
      <c r="G11" s="221">
        <f t="shared" si="5"/>
        <v>543</v>
      </c>
      <c r="H11" s="257">
        <f t="shared" si="6"/>
        <v>271</v>
      </c>
      <c r="I11" s="258">
        <f t="shared" si="6"/>
        <v>370</v>
      </c>
      <c r="J11" s="257">
        <f t="shared" si="7"/>
        <v>641</v>
      </c>
      <c r="K11" s="259" t="s">
        <v>39</v>
      </c>
    </row>
    <row r="12" spans="1:11" s="6" customFormat="1" ht="30" customHeight="1" thickBot="1" x14ac:dyDescent="0.25">
      <c r="A12" s="33" t="s">
        <v>40</v>
      </c>
      <c r="B12" s="82">
        <v>28</v>
      </c>
      <c r="C12" s="82">
        <v>28</v>
      </c>
      <c r="D12" s="82">
        <f t="shared" si="0"/>
        <v>56</v>
      </c>
      <c r="E12" s="82">
        <v>99</v>
      </c>
      <c r="F12" s="82">
        <v>314</v>
      </c>
      <c r="G12" s="255">
        <f t="shared" si="5"/>
        <v>413</v>
      </c>
      <c r="H12" s="83">
        <f t="shared" si="6"/>
        <v>127</v>
      </c>
      <c r="I12" s="159">
        <f t="shared" si="6"/>
        <v>342</v>
      </c>
      <c r="J12" s="83">
        <f t="shared" si="7"/>
        <v>469</v>
      </c>
      <c r="K12" s="207" t="s">
        <v>40</v>
      </c>
    </row>
    <row r="13" spans="1:11" s="6" customFormat="1" ht="30" customHeight="1" thickBot="1" x14ac:dyDescent="0.25">
      <c r="A13" s="256" t="s">
        <v>41</v>
      </c>
      <c r="B13" s="120">
        <v>28</v>
      </c>
      <c r="C13" s="120">
        <v>56</v>
      </c>
      <c r="D13" s="120">
        <f t="shared" si="0"/>
        <v>84</v>
      </c>
      <c r="E13" s="120">
        <v>70</v>
      </c>
      <c r="F13" s="120">
        <v>100</v>
      </c>
      <c r="G13" s="221">
        <f t="shared" si="5"/>
        <v>170</v>
      </c>
      <c r="H13" s="257">
        <f t="shared" si="6"/>
        <v>98</v>
      </c>
      <c r="I13" s="258">
        <f t="shared" si="6"/>
        <v>156</v>
      </c>
      <c r="J13" s="257">
        <f t="shared" si="7"/>
        <v>254</v>
      </c>
      <c r="K13" s="259" t="s">
        <v>41</v>
      </c>
    </row>
    <row r="14" spans="1:11" s="6" customFormat="1" ht="30" customHeight="1" thickBot="1" x14ac:dyDescent="0.25">
      <c r="A14" s="262" t="s">
        <v>42</v>
      </c>
      <c r="B14" s="87">
        <v>0</v>
      </c>
      <c r="C14" s="87">
        <v>0</v>
      </c>
      <c r="D14" s="87">
        <f t="shared" si="0"/>
        <v>0</v>
      </c>
      <c r="E14" s="87">
        <v>127</v>
      </c>
      <c r="F14" s="87">
        <v>47</v>
      </c>
      <c r="G14" s="263">
        <f t="shared" si="5"/>
        <v>174</v>
      </c>
      <c r="H14" s="88">
        <f t="shared" si="6"/>
        <v>127</v>
      </c>
      <c r="I14" s="264">
        <f t="shared" si="6"/>
        <v>47</v>
      </c>
      <c r="J14" s="88">
        <f t="shared" si="7"/>
        <v>174</v>
      </c>
      <c r="K14" s="265" t="s">
        <v>42</v>
      </c>
    </row>
    <row r="15" spans="1:11" s="6" customFormat="1" ht="30" customHeight="1" x14ac:dyDescent="0.2">
      <c r="A15" s="269" t="s">
        <v>331</v>
      </c>
      <c r="B15" s="228">
        <v>0</v>
      </c>
      <c r="C15" s="228">
        <v>0</v>
      </c>
      <c r="D15" s="228">
        <f t="shared" ref="D15" si="8">B15+C15</f>
        <v>0</v>
      </c>
      <c r="E15" s="228">
        <v>0</v>
      </c>
      <c r="F15" s="228">
        <v>0</v>
      </c>
      <c r="G15" s="226">
        <f t="shared" ref="G15" si="9">E15+F15</f>
        <v>0</v>
      </c>
      <c r="H15" s="270">
        <f t="shared" ref="H15" si="10">B15+E15</f>
        <v>0</v>
      </c>
      <c r="I15" s="271">
        <f t="shared" ref="I15" si="11">C15+F15</f>
        <v>0</v>
      </c>
      <c r="J15" s="270">
        <f t="shared" ref="J15" si="12">H15+I15</f>
        <v>0</v>
      </c>
      <c r="K15" s="272" t="s">
        <v>331</v>
      </c>
    </row>
    <row r="16" spans="1:11" s="6" customFormat="1" ht="30" customHeight="1" x14ac:dyDescent="0.2">
      <c r="A16" s="268" t="s">
        <v>12</v>
      </c>
      <c r="B16" s="72">
        <f>SUM(B9:B15)</f>
        <v>112</v>
      </c>
      <c r="C16" s="72">
        <f t="shared" ref="C16:J16" si="13">SUM(C9:C15)</f>
        <v>238</v>
      </c>
      <c r="D16" s="72">
        <f t="shared" si="13"/>
        <v>350</v>
      </c>
      <c r="E16" s="72">
        <f t="shared" si="13"/>
        <v>925</v>
      </c>
      <c r="F16" s="72">
        <f t="shared" si="13"/>
        <v>1461</v>
      </c>
      <c r="G16" s="72">
        <f t="shared" si="13"/>
        <v>2386</v>
      </c>
      <c r="H16" s="72">
        <f t="shared" si="13"/>
        <v>1037</v>
      </c>
      <c r="I16" s="72">
        <f t="shared" si="13"/>
        <v>1699</v>
      </c>
      <c r="J16" s="72">
        <f t="shared" si="13"/>
        <v>2736</v>
      </c>
      <c r="K16" s="184" t="s">
        <v>13</v>
      </c>
    </row>
    <row r="17" spans="1:11" s="6" customFormat="1" ht="12.75" x14ac:dyDescent="0.2">
      <c r="A17" s="2"/>
      <c r="B17" s="2"/>
      <c r="C17" s="2"/>
      <c r="D17" s="2"/>
      <c r="E17" s="2"/>
      <c r="F17" s="2"/>
      <c r="G17" s="2"/>
      <c r="H17" s="2"/>
      <c r="I17" s="2"/>
      <c r="J17" s="2"/>
      <c r="K17" s="2"/>
    </row>
    <row r="18" spans="1:11" s="6" customFormat="1" ht="12.75" x14ac:dyDescent="0.2">
      <c r="A18" s="2"/>
      <c r="B18" s="2"/>
      <c r="C18" s="2"/>
      <c r="D18" s="2"/>
      <c r="E18" s="2"/>
      <c r="F18" s="2"/>
      <c r="G18" s="2"/>
      <c r="H18" s="2"/>
      <c r="I18" s="2"/>
      <c r="J18" s="2"/>
      <c r="K18" s="2"/>
    </row>
    <row r="19" spans="1:11" s="6" customFormat="1" ht="12.75" x14ac:dyDescent="0.2">
      <c r="A19" s="2"/>
      <c r="B19" s="2"/>
      <c r="C19" s="2"/>
      <c r="D19" s="2"/>
      <c r="E19" s="2"/>
      <c r="F19" s="2"/>
      <c r="G19" s="2"/>
      <c r="H19" s="2"/>
      <c r="I19" s="2"/>
      <c r="J19" s="2"/>
      <c r="K19" s="2"/>
    </row>
    <row r="20" spans="1:11" s="6" customFormat="1" ht="12.75" x14ac:dyDescent="0.2">
      <c r="A20" s="2"/>
      <c r="B20" s="63" t="s">
        <v>252</v>
      </c>
      <c r="C20" s="63" t="s">
        <v>251</v>
      </c>
      <c r="D20" s="2"/>
      <c r="E20" s="2"/>
      <c r="F20" s="2"/>
      <c r="G20" s="2"/>
      <c r="H20" s="2"/>
      <c r="I20" s="2"/>
      <c r="J20" s="2"/>
      <c r="K20" s="2"/>
    </row>
    <row r="21" spans="1:11" s="6" customFormat="1" ht="12.75" x14ac:dyDescent="0.2">
      <c r="A21" s="63" t="s">
        <v>37</v>
      </c>
      <c r="B21" s="59">
        <f>H9</f>
        <v>0</v>
      </c>
      <c r="C21" s="59">
        <f>I9</f>
        <v>0</v>
      </c>
      <c r="D21" s="2"/>
      <c r="E21" s="2"/>
      <c r="F21" s="2"/>
      <c r="G21" s="2"/>
      <c r="H21" s="2"/>
      <c r="I21" s="2"/>
      <c r="J21" s="2"/>
      <c r="K21" s="2"/>
    </row>
    <row r="22" spans="1:11" s="6" customFormat="1" ht="12.75" x14ac:dyDescent="0.2">
      <c r="A22" s="2" t="s">
        <v>38</v>
      </c>
      <c r="B22" s="59">
        <f>H10</f>
        <v>414</v>
      </c>
      <c r="C22" s="59">
        <f t="shared" ref="B22:C26" si="14">I10</f>
        <v>784</v>
      </c>
      <c r="D22" s="2"/>
      <c r="E22" s="2"/>
      <c r="F22" s="2"/>
      <c r="G22" s="2"/>
      <c r="H22" s="2"/>
      <c r="I22" s="2"/>
      <c r="J22" s="2"/>
      <c r="K22" s="2"/>
    </row>
    <row r="23" spans="1:11" s="6" customFormat="1" ht="12.75" x14ac:dyDescent="0.2">
      <c r="A23" s="2" t="s">
        <v>39</v>
      </c>
      <c r="B23" s="59">
        <f t="shared" si="14"/>
        <v>271</v>
      </c>
      <c r="C23" s="59">
        <f t="shared" si="14"/>
        <v>370</v>
      </c>
      <c r="D23" s="2"/>
      <c r="E23" s="2"/>
      <c r="F23" s="2"/>
      <c r="G23" s="2"/>
      <c r="H23" s="2"/>
      <c r="I23" s="2"/>
      <c r="J23" s="2"/>
      <c r="K23" s="2"/>
    </row>
    <row r="24" spans="1:11" s="6" customFormat="1" ht="12.75" x14ac:dyDescent="0.2">
      <c r="A24" s="2" t="s">
        <v>40</v>
      </c>
      <c r="B24" s="59">
        <f t="shared" si="14"/>
        <v>127</v>
      </c>
      <c r="C24" s="59">
        <f t="shared" si="14"/>
        <v>342</v>
      </c>
      <c r="D24" s="2"/>
      <c r="E24" s="2"/>
      <c r="F24" s="2"/>
      <c r="G24" s="2"/>
      <c r="H24" s="2"/>
      <c r="I24" s="2"/>
      <c r="J24" s="2"/>
      <c r="K24" s="2"/>
    </row>
    <row r="25" spans="1:11" s="6" customFormat="1" ht="12.75" x14ac:dyDescent="0.2">
      <c r="A25" s="2" t="s">
        <v>41</v>
      </c>
      <c r="B25" s="59">
        <f t="shared" si="14"/>
        <v>98</v>
      </c>
      <c r="C25" s="59">
        <f t="shared" si="14"/>
        <v>156</v>
      </c>
      <c r="D25" s="2"/>
      <c r="E25" s="2"/>
      <c r="F25" s="2"/>
      <c r="G25" s="2"/>
      <c r="H25" s="2"/>
      <c r="I25" s="2"/>
      <c r="J25" s="2"/>
      <c r="K25" s="2"/>
    </row>
    <row r="26" spans="1:11" s="6" customFormat="1" ht="12.75" x14ac:dyDescent="0.2">
      <c r="A26" s="2" t="s">
        <v>42</v>
      </c>
      <c r="B26" s="59">
        <f t="shared" si="14"/>
        <v>127</v>
      </c>
      <c r="C26" s="59">
        <f t="shared" si="14"/>
        <v>47</v>
      </c>
      <c r="D26" s="2"/>
      <c r="E26" s="2"/>
      <c r="F26" s="2"/>
      <c r="G26" s="2"/>
      <c r="H26" s="2"/>
      <c r="I26" s="2"/>
      <c r="J26" s="2"/>
      <c r="K26" s="2"/>
    </row>
    <row r="27" spans="1:11" s="6" customFormat="1" ht="12.75" x14ac:dyDescent="0.2">
      <c r="A27" s="2"/>
      <c r="B27" s="134">
        <f>SUM(B22:B26)</f>
        <v>1037</v>
      </c>
      <c r="C27" s="134">
        <f>SUM(C22:C26)</f>
        <v>1699</v>
      </c>
      <c r="D27" s="2"/>
      <c r="E27" s="2"/>
      <c r="F27" s="2"/>
      <c r="G27" s="2"/>
      <c r="H27" s="2"/>
      <c r="I27" s="2"/>
      <c r="J27" s="2"/>
      <c r="K27" s="2"/>
    </row>
    <row r="28" spans="1:11" s="7" customFormat="1" ht="12.75" x14ac:dyDescent="0.2">
      <c r="A28" s="2"/>
      <c r="B28" s="2"/>
      <c r="C28" s="2"/>
      <c r="D28" s="2"/>
      <c r="E28" s="2"/>
      <c r="F28" s="2"/>
      <c r="G28" s="2"/>
      <c r="H28" s="2"/>
      <c r="I28" s="2"/>
      <c r="J28" s="2"/>
      <c r="K28" s="2"/>
    </row>
    <row r="29" spans="1:11" ht="12.75" x14ac:dyDescent="0.2"/>
    <row r="30" spans="1:11" ht="12.75" x14ac:dyDescent="0.2"/>
    <row r="31" spans="1:11" ht="12.75" x14ac:dyDescent="0.2"/>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rightToLeft="1" view="pageBreakPreview" zoomScaleNormal="100" zoomScaleSheetLayoutView="100" workbookViewId="0">
      <selection activeCell="Q4" sqref="Q4"/>
    </sheetView>
  </sheetViews>
  <sheetFormatPr defaultRowHeight="12.75" x14ac:dyDescent="0.2"/>
  <cols>
    <col min="1" max="1" width="9.42578125" style="53" customWidth="1"/>
    <col min="2" max="2" width="8.140625" style="53" customWidth="1"/>
    <col min="3" max="4" width="10.7109375" style="53" customWidth="1"/>
    <col min="5" max="5" width="11" style="53" customWidth="1"/>
    <col min="6" max="6" width="12.140625" style="53" bestFit="1" customWidth="1"/>
    <col min="7" max="12" width="10.7109375" style="53" customWidth="1"/>
    <col min="13" max="13" width="12.140625" style="53" bestFit="1" customWidth="1"/>
    <col min="14" max="14" width="11.140625" style="53" customWidth="1"/>
    <col min="15" max="15" width="12" style="53" customWidth="1"/>
    <col min="16" max="255" width="9.140625" style="53"/>
    <col min="256" max="256" width="9.42578125" style="53" customWidth="1"/>
    <col min="257" max="257" width="8.140625" style="53" customWidth="1"/>
    <col min="258" max="259" width="10.7109375" style="53" customWidth="1"/>
    <col min="260" max="260" width="11" style="53" customWidth="1"/>
    <col min="261" max="261" width="9.42578125" style="53" customWidth="1"/>
    <col min="262" max="262" width="12.140625" style="53" bestFit="1" customWidth="1"/>
    <col min="263" max="268" width="10.7109375" style="53" customWidth="1"/>
    <col min="269" max="269" width="12.140625" style="53" bestFit="1" customWidth="1"/>
    <col min="270" max="270" width="11.140625" style="53" customWidth="1"/>
    <col min="271" max="271" width="12" style="53" customWidth="1"/>
    <col min="272" max="511" width="9.140625" style="53"/>
    <col min="512" max="512" width="9.42578125" style="53" customWidth="1"/>
    <col min="513" max="513" width="8.140625" style="53" customWidth="1"/>
    <col min="514" max="515" width="10.7109375" style="53" customWidth="1"/>
    <col min="516" max="516" width="11" style="53" customWidth="1"/>
    <col min="517" max="517" width="9.42578125" style="53" customWidth="1"/>
    <col min="518" max="518" width="12.140625" style="53" bestFit="1" customWidth="1"/>
    <col min="519" max="524" width="10.7109375" style="53" customWidth="1"/>
    <col min="525" max="525" width="12.140625" style="53" bestFit="1" customWidth="1"/>
    <col min="526" max="526" width="11.140625" style="53" customWidth="1"/>
    <col min="527" max="527" width="12" style="53" customWidth="1"/>
    <col min="528" max="767" width="9.140625" style="53"/>
    <col min="768" max="768" width="9.42578125" style="53" customWidth="1"/>
    <col min="769" max="769" width="8.140625" style="53" customWidth="1"/>
    <col min="770" max="771" width="10.7109375" style="53" customWidth="1"/>
    <col min="772" max="772" width="11" style="53" customWidth="1"/>
    <col min="773" max="773" width="9.42578125" style="53" customWidth="1"/>
    <col min="774" max="774" width="12.140625" style="53" bestFit="1" customWidth="1"/>
    <col min="775" max="780" width="10.7109375" style="53" customWidth="1"/>
    <col min="781" max="781" width="12.140625" style="53" bestFit="1" customWidth="1"/>
    <col min="782" max="782" width="11.140625" style="53" customWidth="1"/>
    <col min="783" max="783" width="12" style="53" customWidth="1"/>
    <col min="784" max="1023" width="9.140625" style="53"/>
    <col min="1024" max="1024" width="9.42578125" style="53" customWidth="1"/>
    <col min="1025" max="1025" width="8.140625" style="53" customWidth="1"/>
    <col min="1026" max="1027" width="10.7109375" style="53" customWidth="1"/>
    <col min="1028" max="1028" width="11" style="53" customWidth="1"/>
    <col min="1029" max="1029" width="9.42578125" style="53" customWidth="1"/>
    <col min="1030" max="1030" width="12.140625" style="53" bestFit="1" customWidth="1"/>
    <col min="1031" max="1036" width="10.7109375" style="53" customWidth="1"/>
    <col min="1037" max="1037" width="12.140625" style="53" bestFit="1" customWidth="1"/>
    <col min="1038" max="1038" width="11.140625" style="53" customWidth="1"/>
    <col min="1039" max="1039" width="12" style="53" customWidth="1"/>
    <col min="1040" max="1279" width="9.140625" style="53"/>
    <col min="1280" max="1280" width="9.42578125" style="53" customWidth="1"/>
    <col min="1281" max="1281" width="8.140625" style="53" customWidth="1"/>
    <col min="1282" max="1283" width="10.7109375" style="53" customWidth="1"/>
    <col min="1284" max="1284" width="11" style="53" customWidth="1"/>
    <col min="1285" max="1285" width="9.42578125" style="53" customWidth="1"/>
    <col min="1286" max="1286" width="12.140625" style="53" bestFit="1" customWidth="1"/>
    <col min="1287" max="1292" width="10.7109375" style="53" customWidth="1"/>
    <col min="1293" max="1293" width="12.140625" style="53" bestFit="1" customWidth="1"/>
    <col min="1294" max="1294" width="11.140625" style="53" customWidth="1"/>
    <col min="1295" max="1295" width="12" style="53" customWidth="1"/>
    <col min="1296" max="1535" width="9.140625" style="53"/>
    <col min="1536" max="1536" width="9.42578125" style="53" customWidth="1"/>
    <col min="1537" max="1537" width="8.140625" style="53" customWidth="1"/>
    <col min="1538" max="1539" width="10.7109375" style="53" customWidth="1"/>
    <col min="1540" max="1540" width="11" style="53" customWidth="1"/>
    <col min="1541" max="1541" width="9.42578125" style="53" customWidth="1"/>
    <col min="1542" max="1542" width="12.140625" style="53" bestFit="1" customWidth="1"/>
    <col min="1543" max="1548" width="10.7109375" style="53" customWidth="1"/>
    <col min="1549" max="1549" width="12.140625" style="53" bestFit="1" customWidth="1"/>
    <col min="1550" max="1550" width="11.140625" style="53" customWidth="1"/>
    <col min="1551" max="1551" width="12" style="53" customWidth="1"/>
    <col min="1552" max="1791" width="9.140625" style="53"/>
    <col min="1792" max="1792" width="9.42578125" style="53" customWidth="1"/>
    <col min="1793" max="1793" width="8.140625" style="53" customWidth="1"/>
    <col min="1794" max="1795" width="10.7109375" style="53" customWidth="1"/>
    <col min="1796" max="1796" width="11" style="53" customWidth="1"/>
    <col min="1797" max="1797" width="9.42578125" style="53" customWidth="1"/>
    <col min="1798" max="1798" width="12.140625" style="53" bestFit="1" customWidth="1"/>
    <col min="1799" max="1804" width="10.7109375" style="53" customWidth="1"/>
    <col min="1805" max="1805" width="12.140625" style="53" bestFit="1" customWidth="1"/>
    <col min="1806" max="1806" width="11.140625" style="53" customWidth="1"/>
    <col min="1807" max="1807" width="12" style="53" customWidth="1"/>
    <col min="1808" max="2047" width="9.140625" style="53"/>
    <col min="2048" max="2048" width="9.42578125" style="53" customWidth="1"/>
    <col min="2049" max="2049" width="8.140625" style="53" customWidth="1"/>
    <col min="2050" max="2051" width="10.7109375" style="53" customWidth="1"/>
    <col min="2052" max="2052" width="11" style="53" customWidth="1"/>
    <col min="2053" max="2053" width="9.42578125" style="53" customWidth="1"/>
    <col min="2054" max="2054" width="12.140625" style="53" bestFit="1" customWidth="1"/>
    <col min="2055" max="2060" width="10.7109375" style="53" customWidth="1"/>
    <col min="2061" max="2061" width="12.140625" style="53" bestFit="1" customWidth="1"/>
    <col min="2062" max="2062" width="11.140625" style="53" customWidth="1"/>
    <col min="2063" max="2063" width="12" style="53" customWidth="1"/>
    <col min="2064" max="2303" width="9.140625" style="53"/>
    <col min="2304" max="2304" width="9.42578125" style="53" customWidth="1"/>
    <col min="2305" max="2305" width="8.140625" style="53" customWidth="1"/>
    <col min="2306" max="2307" width="10.7109375" style="53" customWidth="1"/>
    <col min="2308" max="2308" width="11" style="53" customWidth="1"/>
    <col min="2309" max="2309" width="9.42578125" style="53" customWidth="1"/>
    <col min="2310" max="2310" width="12.140625" style="53" bestFit="1" customWidth="1"/>
    <col min="2311" max="2316" width="10.7109375" style="53" customWidth="1"/>
    <col min="2317" max="2317" width="12.140625" style="53" bestFit="1" customWidth="1"/>
    <col min="2318" max="2318" width="11.140625" style="53" customWidth="1"/>
    <col min="2319" max="2319" width="12" style="53" customWidth="1"/>
    <col min="2320" max="2559" width="9.140625" style="53"/>
    <col min="2560" max="2560" width="9.42578125" style="53" customWidth="1"/>
    <col min="2561" max="2561" width="8.140625" style="53" customWidth="1"/>
    <col min="2562" max="2563" width="10.7109375" style="53" customWidth="1"/>
    <col min="2564" max="2564" width="11" style="53" customWidth="1"/>
    <col min="2565" max="2565" width="9.42578125" style="53" customWidth="1"/>
    <col min="2566" max="2566" width="12.140625" style="53" bestFit="1" customWidth="1"/>
    <col min="2567" max="2572" width="10.7109375" style="53" customWidth="1"/>
    <col min="2573" max="2573" width="12.140625" style="53" bestFit="1" customWidth="1"/>
    <col min="2574" max="2574" width="11.140625" style="53" customWidth="1"/>
    <col min="2575" max="2575" width="12" style="53" customWidth="1"/>
    <col min="2576" max="2815" width="9.140625" style="53"/>
    <col min="2816" max="2816" width="9.42578125" style="53" customWidth="1"/>
    <col min="2817" max="2817" width="8.140625" style="53" customWidth="1"/>
    <col min="2818" max="2819" width="10.7109375" style="53" customWidth="1"/>
    <col min="2820" max="2820" width="11" style="53" customWidth="1"/>
    <col min="2821" max="2821" width="9.42578125" style="53" customWidth="1"/>
    <col min="2822" max="2822" width="12.140625" style="53" bestFit="1" customWidth="1"/>
    <col min="2823" max="2828" width="10.7109375" style="53" customWidth="1"/>
    <col min="2829" max="2829" width="12.140625" style="53" bestFit="1" customWidth="1"/>
    <col min="2830" max="2830" width="11.140625" style="53" customWidth="1"/>
    <col min="2831" max="2831" width="12" style="53" customWidth="1"/>
    <col min="2832" max="3071" width="9.140625" style="53"/>
    <col min="3072" max="3072" width="9.42578125" style="53" customWidth="1"/>
    <col min="3073" max="3073" width="8.140625" style="53" customWidth="1"/>
    <col min="3074" max="3075" width="10.7109375" style="53" customWidth="1"/>
    <col min="3076" max="3076" width="11" style="53" customWidth="1"/>
    <col min="3077" max="3077" width="9.42578125" style="53" customWidth="1"/>
    <col min="3078" max="3078" width="12.140625" style="53" bestFit="1" customWidth="1"/>
    <col min="3079" max="3084" width="10.7109375" style="53" customWidth="1"/>
    <col min="3085" max="3085" width="12.140625" style="53" bestFit="1" customWidth="1"/>
    <col min="3086" max="3086" width="11.140625" style="53" customWidth="1"/>
    <col min="3087" max="3087" width="12" style="53" customWidth="1"/>
    <col min="3088" max="3327" width="9.140625" style="53"/>
    <col min="3328" max="3328" width="9.42578125" style="53" customWidth="1"/>
    <col min="3329" max="3329" width="8.140625" style="53" customWidth="1"/>
    <col min="3330" max="3331" width="10.7109375" style="53" customWidth="1"/>
    <col min="3332" max="3332" width="11" style="53" customWidth="1"/>
    <col min="3333" max="3333" width="9.42578125" style="53" customWidth="1"/>
    <col min="3334" max="3334" width="12.140625" style="53" bestFit="1" customWidth="1"/>
    <col min="3335" max="3340" width="10.7109375" style="53" customWidth="1"/>
    <col min="3341" max="3341" width="12.140625" style="53" bestFit="1" customWidth="1"/>
    <col min="3342" max="3342" width="11.140625" style="53" customWidth="1"/>
    <col min="3343" max="3343" width="12" style="53" customWidth="1"/>
    <col min="3344" max="3583" width="9.140625" style="53"/>
    <col min="3584" max="3584" width="9.42578125" style="53" customWidth="1"/>
    <col min="3585" max="3585" width="8.140625" style="53" customWidth="1"/>
    <col min="3586" max="3587" width="10.7109375" style="53" customWidth="1"/>
    <col min="3588" max="3588" width="11" style="53" customWidth="1"/>
    <col min="3589" max="3589" width="9.42578125" style="53" customWidth="1"/>
    <col min="3590" max="3590" width="12.140625" style="53" bestFit="1" customWidth="1"/>
    <col min="3591" max="3596" width="10.7109375" style="53" customWidth="1"/>
    <col min="3597" max="3597" width="12.140625" style="53" bestFit="1" customWidth="1"/>
    <col min="3598" max="3598" width="11.140625" style="53" customWidth="1"/>
    <col min="3599" max="3599" width="12" style="53" customWidth="1"/>
    <col min="3600" max="3839" width="9.140625" style="53"/>
    <col min="3840" max="3840" width="9.42578125" style="53" customWidth="1"/>
    <col min="3841" max="3841" width="8.140625" style="53" customWidth="1"/>
    <col min="3842" max="3843" width="10.7109375" style="53" customWidth="1"/>
    <col min="3844" max="3844" width="11" style="53" customWidth="1"/>
    <col min="3845" max="3845" width="9.42578125" style="53" customWidth="1"/>
    <col min="3846" max="3846" width="12.140625" style="53" bestFit="1" customWidth="1"/>
    <col min="3847" max="3852" width="10.7109375" style="53" customWidth="1"/>
    <col min="3853" max="3853" width="12.140625" style="53" bestFit="1" customWidth="1"/>
    <col min="3854" max="3854" width="11.140625" style="53" customWidth="1"/>
    <col min="3855" max="3855" width="12" style="53" customWidth="1"/>
    <col min="3856" max="4095" width="9.140625" style="53"/>
    <col min="4096" max="4096" width="9.42578125" style="53" customWidth="1"/>
    <col min="4097" max="4097" width="8.140625" style="53" customWidth="1"/>
    <col min="4098" max="4099" width="10.7109375" style="53" customWidth="1"/>
    <col min="4100" max="4100" width="11" style="53" customWidth="1"/>
    <col min="4101" max="4101" width="9.42578125" style="53" customWidth="1"/>
    <col min="4102" max="4102" width="12.140625" style="53" bestFit="1" customWidth="1"/>
    <col min="4103" max="4108" width="10.7109375" style="53" customWidth="1"/>
    <col min="4109" max="4109" width="12.140625" style="53" bestFit="1" customWidth="1"/>
    <col min="4110" max="4110" width="11.140625" style="53" customWidth="1"/>
    <col min="4111" max="4111" width="12" style="53" customWidth="1"/>
    <col min="4112" max="4351" width="9.140625" style="53"/>
    <col min="4352" max="4352" width="9.42578125" style="53" customWidth="1"/>
    <col min="4353" max="4353" width="8.140625" style="53" customWidth="1"/>
    <col min="4354" max="4355" width="10.7109375" style="53" customWidth="1"/>
    <col min="4356" max="4356" width="11" style="53" customWidth="1"/>
    <col min="4357" max="4357" width="9.42578125" style="53" customWidth="1"/>
    <col min="4358" max="4358" width="12.140625" style="53" bestFit="1" customWidth="1"/>
    <col min="4359" max="4364" width="10.7109375" style="53" customWidth="1"/>
    <col min="4365" max="4365" width="12.140625" style="53" bestFit="1" customWidth="1"/>
    <col min="4366" max="4366" width="11.140625" style="53" customWidth="1"/>
    <col min="4367" max="4367" width="12" style="53" customWidth="1"/>
    <col min="4368" max="4607" width="9.140625" style="53"/>
    <col min="4608" max="4608" width="9.42578125" style="53" customWidth="1"/>
    <col min="4609" max="4609" width="8.140625" style="53" customWidth="1"/>
    <col min="4610" max="4611" width="10.7109375" style="53" customWidth="1"/>
    <col min="4612" max="4612" width="11" style="53" customWidth="1"/>
    <col min="4613" max="4613" width="9.42578125" style="53" customWidth="1"/>
    <col min="4614" max="4614" width="12.140625" style="53" bestFit="1" customWidth="1"/>
    <col min="4615" max="4620" width="10.7109375" style="53" customWidth="1"/>
    <col min="4621" max="4621" width="12.140625" style="53" bestFit="1" customWidth="1"/>
    <col min="4622" max="4622" width="11.140625" style="53" customWidth="1"/>
    <col min="4623" max="4623" width="12" style="53" customWidth="1"/>
    <col min="4624" max="4863" width="9.140625" style="53"/>
    <col min="4864" max="4864" width="9.42578125" style="53" customWidth="1"/>
    <col min="4865" max="4865" width="8.140625" style="53" customWidth="1"/>
    <col min="4866" max="4867" width="10.7109375" style="53" customWidth="1"/>
    <col min="4868" max="4868" width="11" style="53" customWidth="1"/>
    <col min="4869" max="4869" width="9.42578125" style="53" customWidth="1"/>
    <col min="4870" max="4870" width="12.140625" style="53" bestFit="1" customWidth="1"/>
    <col min="4871" max="4876" width="10.7109375" style="53" customWidth="1"/>
    <col min="4877" max="4877" width="12.140625" style="53" bestFit="1" customWidth="1"/>
    <col min="4878" max="4878" width="11.140625" style="53" customWidth="1"/>
    <col min="4879" max="4879" width="12" style="53" customWidth="1"/>
    <col min="4880" max="5119" width="9.140625" style="53"/>
    <col min="5120" max="5120" width="9.42578125" style="53" customWidth="1"/>
    <col min="5121" max="5121" width="8.140625" style="53" customWidth="1"/>
    <col min="5122" max="5123" width="10.7109375" style="53" customWidth="1"/>
    <col min="5124" max="5124" width="11" style="53" customWidth="1"/>
    <col min="5125" max="5125" width="9.42578125" style="53" customWidth="1"/>
    <col min="5126" max="5126" width="12.140625" style="53" bestFit="1" customWidth="1"/>
    <col min="5127" max="5132" width="10.7109375" style="53" customWidth="1"/>
    <col min="5133" max="5133" width="12.140625" style="53" bestFit="1" customWidth="1"/>
    <col min="5134" max="5134" width="11.140625" style="53" customWidth="1"/>
    <col min="5135" max="5135" width="12" style="53" customWidth="1"/>
    <col min="5136" max="5375" width="9.140625" style="53"/>
    <col min="5376" max="5376" width="9.42578125" style="53" customWidth="1"/>
    <col min="5377" max="5377" width="8.140625" style="53" customWidth="1"/>
    <col min="5378" max="5379" width="10.7109375" style="53" customWidth="1"/>
    <col min="5380" max="5380" width="11" style="53" customWidth="1"/>
    <col min="5381" max="5381" width="9.42578125" style="53" customWidth="1"/>
    <col min="5382" max="5382" width="12.140625" style="53" bestFit="1" customWidth="1"/>
    <col min="5383" max="5388" width="10.7109375" style="53" customWidth="1"/>
    <col min="5389" max="5389" width="12.140625" style="53" bestFit="1" customWidth="1"/>
    <col min="5390" max="5390" width="11.140625" style="53" customWidth="1"/>
    <col min="5391" max="5391" width="12" style="53" customWidth="1"/>
    <col min="5392" max="5631" width="9.140625" style="53"/>
    <col min="5632" max="5632" width="9.42578125" style="53" customWidth="1"/>
    <col min="5633" max="5633" width="8.140625" style="53" customWidth="1"/>
    <col min="5634" max="5635" width="10.7109375" style="53" customWidth="1"/>
    <col min="5636" max="5636" width="11" style="53" customWidth="1"/>
    <col min="5637" max="5637" width="9.42578125" style="53" customWidth="1"/>
    <col min="5638" max="5638" width="12.140625" style="53" bestFit="1" customWidth="1"/>
    <col min="5639" max="5644" width="10.7109375" style="53" customWidth="1"/>
    <col min="5645" max="5645" width="12.140625" style="53" bestFit="1" customWidth="1"/>
    <col min="5646" max="5646" width="11.140625" style="53" customWidth="1"/>
    <col min="5647" max="5647" width="12" style="53" customWidth="1"/>
    <col min="5648" max="5887" width="9.140625" style="53"/>
    <col min="5888" max="5888" width="9.42578125" style="53" customWidth="1"/>
    <col min="5889" max="5889" width="8.140625" style="53" customWidth="1"/>
    <col min="5890" max="5891" width="10.7109375" style="53" customWidth="1"/>
    <col min="5892" max="5892" width="11" style="53" customWidth="1"/>
    <col min="5893" max="5893" width="9.42578125" style="53" customWidth="1"/>
    <col min="5894" max="5894" width="12.140625" style="53" bestFit="1" customWidth="1"/>
    <col min="5895" max="5900" width="10.7109375" style="53" customWidth="1"/>
    <col min="5901" max="5901" width="12.140625" style="53" bestFit="1" customWidth="1"/>
    <col min="5902" max="5902" width="11.140625" style="53" customWidth="1"/>
    <col min="5903" max="5903" width="12" style="53" customWidth="1"/>
    <col min="5904" max="6143" width="9.140625" style="53"/>
    <col min="6144" max="6144" width="9.42578125" style="53" customWidth="1"/>
    <col min="6145" max="6145" width="8.140625" style="53" customWidth="1"/>
    <col min="6146" max="6147" width="10.7109375" style="53" customWidth="1"/>
    <col min="6148" max="6148" width="11" style="53" customWidth="1"/>
    <col min="6149" max="6149" width="9.42578125" style="53" customWidth="1"/>
    <col min="6150" max="6150" width="12.140625" style="53" bestFit="1" customWidth="1"/>
    <col min="6151" max="6156" width="10.7109375" style="53" customWidth="1"/>
    <col min="6157" max="6157" width="12.140625" style="53" bestFit="1" customWidth="1"/>
    <col min="6158" max="6158" width="11.140625" style="53" customWidth="1"/>
    <col min="6159" max="6159" width="12" style="53" customWidth="1"/>
    <col min="6160" max="6399" width="9.140625" style="53"/>
    <col min="6400" max="6400" width="9.42578125" style="53" customWidth="1"/>
    <col min="6401" max="6401" width="8.140625" style="53" customWidth="1"/>
    <col min="6402" max="6403" width="10.7109375" style="53" customWidth="1"/>
    <col min="6404" max="6404" width="11" style="53" customWidth="1"/>
    <col min="6405" max="6405" width="9.42578125" style="53" customWidth="1"/>
    <col min="6406" max="6406" width="12.140625" style="53" bestFit="1" customWidth="1"/>
    <col min="6407" max="6412" width="10.7109375" style="53" customWidth="1"/>
    <col min="6413" max="6413" width="12.140625" style="53" bestFit="1" customWidth="1"/>
    <col min="6414" max="6414" width="11.140625" style="53" customWidth="1"/>
    <col min="6415" max="6415" width="12" style="53" customWidth="1"/>
    <col min="6416" max="6655" width="9.140625" style="53"/>
    <col min="6656" max="6656" width="9.42578125" style="53" customWidth="1"/>
    <col min="6657" max="6657" width="8.140625" style="53" customWidth="1"/>
    <col min="6658" max="6659" width="10.7109375" style="53" customWidth="1"/>
    <col min="6660" max="6660" width="11" style="53" customWidth="1"/>
    <col min="6661" max="6661" width="9.42578125" style="53" customWidth="1"/>
    <col min="6662" max="6662" width="12.140625" style="53" bestFit="1" customWidth="1"/>
    <col min="6663" max="6668" width="10.7109375" style="53" customWidth="1"/>
    <col min="6669" max="6669" width="12.140625" style="53" bestFit="1" customWidth="1"/>
    <col min="6670" max="6670" width="11.140625" style="53" customWidth="1"/>
    <col min="6671" max="6671" width="12" style="53" customWidth="1"/>
    <col min="6672" max="6911" width="9.140625" style="53"/>
    <col min="6912" max="6912" width="9.42578125" style="53" customWidth="1"/>
    <col min="6913" max="6913" width="8.140625" style="53" customWidth="1"/>
    <col min="6914" max="6915" width="10.7109375" style="53" customWidth="1"/>
    <col min="6916" max="6916" width="11" style="53" customWidth="1"/>
    <col min="6917" max="6917" width="9.42578125" style="53" customWidth="1"/>
    <col min="6918" max="6918" width="12.140625" style="53" bestFit="1" customWidth="1"/>
    <col min="6919" max="6924" width="10.7109375" style="53" customWidth="1"/>
    <col min="6925" max="6925" width="12.140625" style="53" bestFit="1" customWidth="1"/>
    <col min="6926" max="6926" width="11.140625" style="53" customWidth="1"/>
    <col min="6927" max="6927" width="12" style="53" customWidth="1"/>
    <col min="6928" max="7167" width="9.140625" style="53"/>
    <col min="7168" max="7168" width="9.42578125" style="53" customWidth="1"/>
    <col min="7169" max="7169" width="8.140625" style="53" customWidth="1"/>
    <col min="7170" max="7171" width="10.7109375" style="53" customWidth="1"/>
    <col min="7172" max="7172" width="11" style="53" customWidth="1"/>
    <col min="7173" max="7173" width="9.42578125" style="53" customWidth="1"/>
    <col min="7174" max="7174" width="12.140625" style="53" bestFit="1" customWidth="1"/>
    <col min="7175" max="7180" width="10.7109375" style="53" customWidth="1"/>
    <col min="7181" max="7181" width="12.140625" style="53" bestFit="1" customWidth="1"/>
    <col min="7182" max="7182" width="11.140625" style="53" customWidth="1"/>
    <col min="7183" max="7183" width="12" style="53" customWidth="1"/>
    <col min="7184" max="7423" width="9.140625" style="53"/>
    <col min="7424" max="7424" width="9.42578125" style="53" customWidth="1"/>
    <col min="7425" max="7425" width="8.140625" style="53" customWidth="1"/>
    <col min="7426" max="7427" width="10.7109375" style="53" customWidth="1"/>
    <col min="7428" max="7428" width="11" style="53" customWidth="1"/>
    <col min="7429" max="7429" width="9.42578125" style="53" customWidth="1"/>
    <col min="7430" max="7430" width="12.140625" style="53" bestFit="1" customWidth="1"/>
    <col min="7431" max="7436" width="10.7109375" style="53" customWidth="1"/>
    <col min="7437" max="7437" width="12.140625" style="53" bestFit="1" customWidth="1"/>
    <col min="7438" max="7438" width="11.140625" style="53" customWidth="1"/>
    <col min="7439" max="7439" width="12" style="53" customWidth="1"/>
    <col min="7440" max="7679" width="9.140625" style="53"/>
    <col min="7680" max="7680" width="9.42578125" style="53" customWidth="1"/>
    <col min="7681" max="7681" width="8.140625" style="53" customWidth="1"/>
    <col min="7682" max="7683" width="10.7109375" style="53" customWidth="1"/>
    <col min="7684" max="7684" width="11" style="53" customWidth="1"/>
    <col min="7685" max="7685" width="9.42578125" style="53" customWidth="1"/>
    <col min="7686" max="7686" width="12.140625" style="53" bestFit="1" customWidth="1"/>
    <col min="7687" max="7692" width="10.7109375" style="53" customWidth="1"/>
    <col min="7693" max="7693" width="12.140625" style="53" bestFit="1" customWidth="1"/>
    <col min="7694" max="7694" width="11.140625" style="53" customWidth="1"/>
    <col min="7695" max="7695" width="12" style="53" customWidth="1"/>
    <col min="7696" max="7935" width="9.140625" style="53"/>
    <col min="7936" max="7936" width="9.42578125" style="53" customWidth="1"/>
    <col min="7937" max="7937" width="8.140625" style="53" customWidth="1"/>
    <col min="7938" max="7939" width="10.7109375" style="53" customWidth="1"/>
    <col min="7940" max="7940" width="11" style="53" customWidth="1"/>
    <col min="7941" max="7941" width="9.42578125" style="53" customWidth="1"/>
    <col min="7942" max="7942" width="12.140625" style="53" bestFit="1" customWidth="1"/>
    <col min="7943" max="7948" width="10.7109375" style="53" customWidth="1"/>
    <col min="7949" max="7949" width="12.140625" style="53" bestFit="1" customWidth="1"/>
    <col min="7950" max="7950" width="11.140625" style="53" customWidth="1"/>
    <col min="7951" max="7951" width="12" style="53" customWidth="1"/>
    <col min="7952" max="8191" width="9.140625" style="53"/>
    <col min="8192" max="8192" width="9.42578125" style="53" customWidth="1"/>
    <col min="8193" max="8193" width="8.140625" style="53" customWidth="1"/>
    <col min="8194" max="8195" width="10.7109375" style="53" customWidth="1"/>
    <col min="8196" max="8196" width="11" style="53" customWidth="1"/>
    <col min="8197" max="8197" width="9.42578125" style="53" customWidth="1"/>
    <col min="8198" max="8198" width="12.140625" style="53" bestFit="1" customWidth="1"/>
    <col min="8199" max="8204" width="10.7109375" style="53" customWidth="1"/>
    <col min="8205" max="8205" width="12.140625" style="53" bestFit="1" customWidth="1"/>
    <col min="8206" max="8206" width="11.140625" style="53" customWidth="1"/>
    <col min="8207" max="8207" width="12" style="53" customWidth="1"/>
    <col min="8208" max="8447" width="9.140625" style="53"/>
    <col min="8448" max="8448" width="9.42578125" style="53" customWidth="1"/>
    <col min="8449" max="8449" width="8.140625" style="53" customWidth="1"/>
    <col min="8450" max="8451" width="10.7109375" style="53" customWidth="1"/>
    <col min="8452" max="8452" width="11" style="53" customWidth="1"/>
    <col min="8453" max="8453" width="9.42578125" style="53" customWidth="1"/>
    <col min="8454" max="8454" width="12.140625" style="53" bestFit="1" customWidth="1"/>
    <col min="8455" max="8460" width="10.7109375" style="53" customWidth="1"/>
    <col min="8461" max="8461" width="12.140625" style="53" bestFit="1" customWidth="1"/>
    <col min="8462" max="8462" width="11.140625" style="53" customWidth="1"/>
    <col min="8463" max="8463" width="12" style="53" customWidth="1"/>
    <col min="8464" max="8703" width="9.140625" style="53"/>
    <col min="8704" max="8704" width="9.42578125" style="53" customWidth="1"/>
    <col min="8705" max="8705" width="8.140625" style="53" customWidth="1"/>
    <col min="8706" max="8707" width="10.7109375" style="53" customWidth="1"/>
    <col min="8708" max="8708" width="11" style="53" customWidth="1"/>
    <col min="8709" max="8709" width="9.42578125" style="53" customWidth="1"/>
    <col min="8710" max="8710" width="12.140625" style="53" bestFit="1" customWidth="1"/>
    <col min="8711" max="8716" width="10.7109375" style="53" customWidth="1"/>
    <col min="8717" max="8717" width="12.140625" style="53" bestFit="1" customWidth="1"/>
    <col min="8718" max="8718" width="11.140625" style="53" customWidth="1"/>
    <col min="8719" max="8719" width="12" style="53" customWidth="1"/>
    <col min="8720" max="8959" width="9.140625" style="53"/>
    <col min="8960" max="8960" width="9.42578125" style="53" customWidth="1"/>
    <col min="8961" max="8961" width="8.140625" style="53" customWidth="1"/>
    <col min="8962" max="8963" width="10.7109375" style="53" customWidth="1"/>
    <col min="8964" max="8964" width="11" style="53" customWidth="1"/>
    <col min="8965" max="8965" width="9.42578125" style="53" customWidth="1"/>
    <col min="8966" max="8966" width="12.140625" style="53" bestFit="1" customWidth="1"/>
    <col min="8967" max="8972" width="10.7109375" style="53" customWidth="1"/>
    <col min="8973" max="8973" width="12.140625" style="53" bestFit="1" customWidth="1"/>
    <col min="8974" max="8974" width="11.140625" style="53" customWidth="1"/>
    <col min="8975" max="8975" width="12" style="53" customWidth="1"/>
    <col min="8976" max="9215" width="9.140625" style="53"/>
    <col min="9216" max="9216" width="9.42578125" style="53" customWidth="1"/>
    <col min="9217" max="9217" width="8.140625" style="53" customWidth="1"/>
    <col min="9218" max="9219" width="10.7109375" style="53" customWidth="1"/>
    <col min="9220" max="9220" width="11" style="53" customWidth="1"/>
    <col min="9221" max="9221" width="9.42578125" style="53" customWidth="1"/>
    <col min="9222" max="9222" width="12.140625" style="53" bestFit="1" customWidth="1"/>
    <col min="9223" max="9228" width="10.7109375" style="53" customWidth="1"/>
    <col min="9229" max="9229" width="12.140625" style="53" bestFit="1" customWidth="1"/>
    <col min="9230" max="9230" width="11.140625" style="53" customWidth="1"/>
    <col min="9231" max="9231" width="12" style="53" customWidth="1"/>
    <col min="9232" max="9471" width="9.140625" style="53"/>
    <col min="9472" max="9472" width="9.42578125" style="53" customWidth="1"/>
    <col min="9473" max="9473" width="8.140625" style="53" customWidth="1"/>
    <col min="9474" max="9475" width="10.7109375" style="53" customWidth="1"/>
    <col min="9476" max="9476" width="11" style="53" customWidth="1"/>
    <col min="9477" max="9477" width="9.42578125" style="53" customWidth="1"/>
    <col min="9478" max="9478" width="12.140625" style="53" bestFit="1" customWidth="1"/>
    <col min="9479" max="9484" width="10.7109375" style="53" customWidth="1"/>
    <col min="9485" max="9485" width="12.140625" style="53" bestFit="1" customWidth="1"/>
    <col min="9486" max="9486" width="11.140625" style="53" customWidth="1"/>
    <col min="9487" max="9487" width="12" style="53" customWidth="1"/>
    <col min="9488" max="9727" width="9.140625" style="53"/>
    <col min="9728" max="9728" width="9.42578125" style="53" customWidth="1"/>
    <col min="9729" max="9729" width="8.140625" style="53" customWidth="1"/>
    <col min="9730" max="9731" width="10.7109375" style="53" customWidth="1"/>
    <col min="9732" max="9732" width="11" style="53" customWidth="1"/>
    <col min="9733" max="9733" width="9.42578125" style="53" customWidth="1"/>
    <col min="9734" max="9734" width="12.140625" style="53" bestFit="1" customWidth="1"/>
    <col min="9735" max="9740" width="10.7109375" style="53" customWidth="1"/>
    <col min="9741" max="9741" width="12.140625" style="53" bestFit="1" customWidth="1"/>
    <col min="9742" max="9742" width="11.140625" style="53" customWidth="1"/>
    <col min="9743" max="9743" width="12" style="53" customWidth="1"/>
    <col min="9744" max="9983" width="9.140625" style="53"/>
    <col min="9984" max="9984" width="9.42578125" style="53" customWidth="1"/>
    <col min="9985" max="9985" width="8.140625" style="53" customWidth="1"/>
    <col min="9986" max="9987" width="10.7109375" style="53" customWidth="1"/>
    <col min="9988" max="9988" width="11" style="53" customWidth="1"/>
    <col min="9989" max="9989" width="9.42578125" style="53" customWidth="1"/>
    <col min="9990" max="9990" width="12.140625" style="53" bestFit="1" customWidth="1"/>
    <col min="9991" max="9996" width="10.7109375" style="53" customWidth="1"/>
    <col min="9997" max="9997" width="12.140625" style="53" bestFit="1" customWidth="1"/>
    <col min="9998" max="9998" width="11.140625" style="53" customWidth="1"/>
    <col min="9999" max="9999" width="12" style="53" customWidth="1"/>
    <col min="10000" max="10239" width="9.140625" style="53"/>
    <col min="10240" max="10240" width="9.42578125" style="53" customWidth="1"/>
    <col min="10241" max="10241" width="8.140625" style="53" customWidth="1"/>
    <col min="10242" max="10243" width="10.7109375" style="53" customWidth="1"/>
    <col min="10244" max="10244" width="11" style="53" customWidth="1"/>
    <col min="10245" max="10245" width="9.42578125" style="53" customWidth="1"/>
    <col min="10246" max="10246" width="12.140625" style="53" bestFit="1" customWidth="1"/>
    <col min="10247" max="10252" width="10.7109375" style="53" customWidth="1"/>
    <col min="10253" max="10253" width="12.140625" style="53" bestFit="1" customWidth="1"/>
    <col min="10254" max="10254" width="11.140625" style="53" customWidth="1"/>
    <col min="10255" max="10255" width="12" style="53" customWidth="1"/>
    <col min="10256" max="10495" width="9.140625" style="53"/>
    <col min="10496" max="10496" width="9.42578125" style="53" customWidth="1"/>
    <col min="10497" max="10497" width="8.140625" style="53" customWidth="1"/>
    <col min="10498" max="10499" width="10.7109375" style="53" customWidth="1"/>
    <col min="10500" max="10500" width="11" style="53" customWidth="1"/>
    <col min="10501" max="10501" width="9.42578125" style="53" customWidth="1"/>
    <col min="10502" max="10502" width="12.140625" style="53" bestFit="1" customWidth="1"/>
    <col min="10503" max="10508" width="10.7109375" style="53" customWidth="1"/>
    <col min="10509" max="10509" width="12.140625" style="53" bestFit="1" customWidth="1"/>
    <col min="10510" max="10510" width="11.140625" style="53" customWidth="1"/>
    <col min="10511" max="10511" width="12" style="53" customWidth="1"/>
    <col min="10512" max="10751" width="9.140625" style="53"/>
    <col min="10752" max="10752" width="9.42578125" style="53" customWidth="1"/>
    <col min="10753" max="10753" width="8.140625" style="53" customWidth="1"/>
    <col min="10754" max="10755" width="10.7109375" style="53" customWidth="1"/>
    <col min="10756" max="10756" width="11" style="53" customWidth="1"/>
    <col min="10757" max="10757" width="9.42578125" style="53" customWidth="1"/>
    <col min="10758" max="10758" width="12.140625" style="53" bestFit="1" customWidth="1"/>
    <col min="10759" max="10764" width="10.7109375" style="53" customWidth="1"/>
    <col min="10765" max="10765" width="12.140625" style="53" bestFit="1" customWidth="1"/>
    <col min="10766" max="10766" width="11.140625" style="53" customWidth="1"/>
    <col min="10767" max="10767" width="12" style="53" customWidth="1"/>
    <col min="10768" max="11007" width="9.140625" style="53"/>
    <col min="11008" max="11008" width="9.42578125" style="53" customWidth="1"/>
    <col min="11009" max="11009" width="8.140625" style="53" customWidth="1"/>
    <col min="11010" max="11011" width="10.7109375" style="53" customWidth="1"/>
    <col min="11012" max="11012" width="11" style="53" customWidth="1"/>
    <col min="11013" max="11013" width="9.42578125" style="53" customWidth="1"/>
    <col min="11014" max="11014" width="12.140625" style="53" bestFit="1" customWidth="1"/>
    <col min="11015" max="11020" width="10.7109375" style="53" customWidth="1"/>
    <col min="11021" max="11021" width="12.140625" style="53" bestFit="1" customWidth="1"/>
    <col min="11022" max="11022" width="11.140625" style="53" customWidth="1"/>
    <col min="11023" max="11023" width="12" style="53" customWidth="1"/>
    <col min="11024" max="11263" width="9.140625" style="53"/>
    <col min="11264" max="11264" width="9.42578125" style="53" customWidth="1"/>
    <col min="11265" max="11265" width="8.140625" style="53" customWidth="1"/>
    <col min="11266" max="11267" width="10.7109375" style="53" customWidth="1"/>
    <col min="11268" max="11268" width="11" style="53" customWidth="1"/>
    <col min="11269" max="11269" width="9.42578125" style="53" customWidth="1"/>
    <col min="11270" max="11270" width="12.140625" style="53" bestFit="1" customWidth="1"/>
    <col min="11271" max="11276" width="10.7109375" style="53" customWidth="1"/>
    <col min="11277" max="11277" width="12.140625" style="53" bestFit="1" customWidth="1"/>
    <col min="11278" max="11278" width="11.140625" style="53" customWidth="1"/>
    <col min="11279" max="11279" width="12" style="53" customWidth="1"/>
    <col min="11280" max="11519" width="9.140625" style="53"/>
    <col min="11520" max="11520" width="9.42578125" style="53" customWidth="1"/>
    <col min="11521" max="11521" width="8.140625" style="53" customWidth="1"/>
    <col min="11522" max="11523" width="10.7109375" style="53" customWidth="1"/>
    <col min="11524" max="11524" width="11" style="53" customWidth="1"/>
    <col min="11525" max="11525" width="9.42578125" style="53" customWidth="1"/>
    <col min="11526" max="11526" width="12.140625" style="53" bestFit="1" customWidth="1"/>
    <col min="11527" max="11532" width="10.7109375" style="53" customWidth="1"/>
    <col min="11533" max="11533" width="12.140625" style="53" bestFit="1" customWidth="1"/>
    <col min="11534" max="11534" width="11.140625" style="53" customWidth="1"/>
    <col min="11535" max="11535" width="12" style="53" customWidth="1"/>
    <col min="11536" max="11775" width="9.140625" style="53"/>
    <col min="11776" max="11776" width="9.42578125" style="53" customWidth="1"/>
    <col min="11777" max="11777" width="8.140625" style="53" customWidth="1"/>
    <col min="11778" max="11779" width="10.7109375" style="53" customWidth="1"/>
    <col min="11780" max="11780" width="11" style="53" customWidth="1"/>
    <col min="11781" max="11781" width="9.42578125" style="53" customWidth="1"/>
    <col min="11782" max="11782" width="12.140625" style="53" bestFit="1" customWidth="1"/>
    <col min="11783" max="11788" width="10.7109375" style="53" customWidth="1"/>
    <col min="11789" max="11789" width="12.140625" style="53" bestFit="1" customWidth="1"/>
    <col min="11790" max="11790" width="11.140625" style="53" customWidth="1"/>
    <col min="11791" max="11791" width="12" style="53" customWidth="1"/>
    <col min="11792" max="12031" width="9.140625" style="53"/>
    <col min="12032" max="12032" width="9.42578125" style="53" customWidth="1"/>
    <col min="12033" max="12033" width="8.140625" style="53" customWidth="1"/>
    <col min="12034" max="12035" width="10.7109375" style="53" customWidth="1"/>
    <col min="12036" max="12036" width="11" style="53" customWidth="1"/>
    <col min="12037" max="12037" width="9.42578125" style="53" customWidth="1"/>
    <col min="12038" max="12038" width="12.140625" style="53" bestFit="1" customWidth="1"/>
    <col min="12039" max="12044" width="10.7109375" style="53" customWidth="1"/>
    <col min="12045" max="12045" width="12.140625" style="53" bestFit="1" customWidth="1"/>
    <col min="12046" max="12046" width="11.140625" style="53" customWidth="1"/>
    <col min="12047" max="12047" width="12" style="53" customWidth="1"/>
    <col min="12048" max="12287" width="9.140625" style="53"/>
    <col min="12288" max="12288" width="9.42578125" style="53" customWidth="1"/>
    <col min="12289" max="12289" width="8.140625" style="53" customWidth="1"/>
    <col min="12290" max="12291" width="10.7109375" style="53" customWidth="1"/>
    <col min="12292" max="12292" width="11" style="53" customWidth="1"/>
    <col min="12293" max="12293" width="9.42578125" style="53" customWidth="1"/>
    <col min="12294" max="12294" width="12.140625" style="53" bestFit="1" customWidth="1"/>
    <col min="12295" max="12300" width="10.7109375" style="53" customWidth="1"/>
    <col min="12301" max="12301" width="12.140625" style="53" bestFit="1" customWidth="1"/>
    <col min="12302" max="12302" width="11.140625" style="53" customWidth="1"/>
    <col min="12303" max="12303" width="12" style="53" customWidth="1"/>
    <col min="12304" max="12543" width="9.140625" style="53"/>
    <col min="12544" max="12544" width="9.42578125" style="53" customWidth="1"/>
    <col min="12545" max="12545" width="8.140625" style="53" customWidth="1"/>
    <col min="12546" max="12547" width="10.7109375" style="53" customWidth="1"/>
    <col min="12548" max="12548" width="11" style="53" customWidth="1"/>
    <col min="12549" max="12549" width="9.42578125" style="53" customWidth="1"/>
    <col min="12550" max="12550" width="12.140625" style="53" bestFit="1" customWidth="1"/>
    <col min="12551" max="12556" width="10.7109375" style="53" customWidth="1"/>
    <col min="12557" max="12557" width="12.140625" style="53" bestFit="1" customWidth="1"/>
    <col min="12558" max="12558" width="11.140625" style="53" customWidth="1"/>
    <col min="12559" max="12559" width="12" style="53" customWidth="1"/>
    <col min="12560" max="12799" width="9.140625" style="53"/>
    <col min="12800" max="12800" width="9.42578125" style="53" customWidth="1"/>
    <col min="12801" max="12801" width="8.140625" style="53" customWidth="1"/>
    <col min="12802" max="12803" width="10.7109375" style="53" customWidth="1"/>
    <col min="12804" max="12804" width="11" style="53" customWidth="1"/>
    <col min="12805" max="12805" width="9.42578125" style="53" customWidth="1"/>
    <col min="12806" max="12806" width="12.140625" style="53" bestFit="1" customWidth="1"/>
    <col min="12807" max="12812" width="10.7109375" style="53" customWidth="1"/>
    <col min="12813" max="12813" width="12.140625" style="53" bestFit="1" customWidth="1"/>
    <col min="12814" max="12814" width="11.140625" style="53" customWidth="1"/>
    <col min="12815" max="12815" width="12" style="53" customWidth="1"/>
    <col min="12816" max="13055" width="9.140625" style="53"/>
    <col min="13056" max="13056" width="9.42578125" style="53" customWidth="1"/>
    <col min="13057" max="13057" width="8.140625" style="53" customWidth="1"/>
    <col min="13058" max="13059" width="10.7109375" style="53" customWidth="1"/>
    <col min="13060" max="13060" width="11" style="53" customWidth="1"/>
    <col min="13061" max="13061" width="9.42578125" style="53" customWidth="1"/>
    <col min="13062" max="13062" width="12.140625" style="53" bestFit="1" customWidth="1"/>
    <col min="13063" max="13068" width="10.7109375" style="53" customWidth="1"/>
    <col min="13069" max="13069" width="12.140625" style="53" bestFit="1" customWidth="1"/>
    <col min="13070" max="13070" width="11.140625" style="53" customWidth="1"/>
    <col min="13071" max="13071" width="12" style="53" customWidth="1"/>
    <col min="13072" max="13311" width="9.140625" style="53"/>
    <col min="13312" max="13312" width="9.42578125" style="53" customWidth="1"/>
    <col min="13313" max="13313" width="8.140625" style="53" customWidth="1"/>
    <col min="13314" max="13315" width="10.7109375" style="53" customWidth="1"/>
    <col min="13316" max="13316" width="11" style="53" customWidth="1"/>
    <col min="13317" max="13317" width="9.42578125" style="53" customWidth="1"/>
    <col min="13318" max="13318" width="12.140625" style="53" bestFit="1" customWidth="1"/>
    <col min="13319" max="13324" width="10.7109375" style="53" customWidth="1"/>
    <col min="13325" max="13325" width="12.140625" style="53" bestFit="1" customWidth="1"/>
    <col min="13326" max="13326" width="11.140625" style="53" customWidth="1"/>
    <col min="13327" max="13327" width="12" style="53" customWidth="1"/>
    <col min="13328" max="13567" width="9.140625" style="53"/>
    <col min="13568" max="13568" width="9.42578125" style="53" customWidth="1"/>
    <col min="13569" max="13569" width="8.140625" style="53" customWidth="1"/>
    <col min="13570" max="13571" width="10.7109375" style="53" customWidth="1"/>
    <col min="13572" max="13572" width="11" style="53" customWidth="1"/>
    <col min="13573" max="13573" width="9.42578125" style="53" customWidth="1"/>
    <col min="13574" max="13574" width="12.140625" style="53" bestFit="1" customWidth="1"/>
    <col min="13575" max="13580" width="10.7109375" style="53" customWidth="1"/>
    <col min="13581" max="13581" width="12.140625" style="53" bestFit="1" customWidth="1"/>
    <col min="13582" max="13582" width="11.140625" style="53" customWidth="1"/>
    <col min="13583" max="13583" width="12" style="53" customWidth="1"/>
    <col min="13584" max="13823" width="9.140625" style="53"/>
    <col min="13824" max="13824" width="9.42578125" style="53" customWidth="1"/>
    <col min="13825" max="13825" width="8.140625" style="53" customWidth="1"/>
    <col min="13826" max="13827" width="10.7109375" style="53" customWidth="1"/>
    <col min="13828" max="13828" width="11" style="53" customWidth="1"/>
    <col min="13829" max="13829" width="9.42578125" style="53" customWidth="1"/>
    <col min="13830" max="13830" width="12.140625" style="53" bestFit="1" customWidth="1"/>
    <col min="13831" max="13836" width="10.7109375" style="53" customWidth="1"/>
    <col min="13837" max="13837" width="12.140625" style="53" bestFit="1" customWidth="1"/>
    <col min="13838" max="13838" width="11.140625" style="53" customWidth="1"/>
    <col min="13839" max="13839" width="12" style="53" customWidth="1"/>
    <col min="13840" max="14079" width="9.140625" style="53"/>
    <col min="14080" max="14080" width="9.42578125" style="53" customWidth="1"/>
    <col min="14081" max="14081" width="8.140625" style="53" customWidth="1"/>
    <col min="14082" max="14083" width="10.7109375" style="53" customWidth="1"/>
    <col min="14084" max="14084" width="11" style="53" customWidth="1"/>
    <col min="14085" max="14085" width="9.42578125" style="53" customWidth="1"/>
    <col min="14086" max="14086" width="12.140625" style="53" bestFit="1" customWidth="1"/>
    <col min="14087" max="14092" width="10.7109375" style="53" customWidth="1"/>
    <col min="14093" max="14093" width="12.140625" style="53" bestFit="1" customWidth="1"/>
    <col min="14094" max="14094" width="11.140625" style="53" customWidth="1"/>
    <col min="14095" max="14095" width="12" style="53" customWidth="1"/>
    <col min="14096" max="14335" width="9.140625" style="53"/>
    <col min="14336" max="14336" width="9.42578125" style="53" customWidth="1"/>
    <col min="14337" max="14337" width="8.140625" style="53" customWidth="1"/>
    <col min="14338" max="14339" width="10.7109375" style="53" customWidth="1"/>
    <col min="14340" max="14340" width="11" style="53" customWidth="1"/>
    <col min="14341" max="14341" width="9.42578125" style="53" customWidth="1"/>
    <col min="14342" max="14342" width="12.140625" style="53" bestFit="1" customWidth="1"/>
    <col min="14343" max="14348" width="10.7109375" style="53" customWidth="1"/>
    <col min="14349" max="14349" width="12.140625" style="53" bestFit="1" customWidth="1"/>
    <col min="14350" max="14350" width="11.140625" style="53" customWidth="1"/>
    <col min="14351" max="14351" width="12" style="53" customWidth="1"/>
    <col min="14352" max="14591" width="9.140625" style="53"/>
    <col min="14592" max="14592" width="9.42578125" style="53" customWidth="1"/>
    <col min="14593" max="14593" width="8.140625" style="53" customWidth="1"/>
    <col min="14594" max="14595" width="10.7109375" style="53" customWidth="1"/>
    <col min="14596" max="14596" width="11" style="53" customWidth="1"/>
    <col min="14597" max="14597" width="9.42578125" style="53" customWidth="1"/>
    <col min="14598" max="14598" width="12.140625" style="53" bestFit="1" customWidth="1"/>
    <col min="14599" max="14604" width="10.7109375" style="53" customWidth="1"/>
    <col min="14605" max="14605" width="12.140625" style="53" bestFit="1" customWidth="1"/>
    <col min="14606" max="14606" width="11.140625" style="53" customWidth="1"/>
    <col min="14607" max="14607" width="12" style="53" customWidth="1"/>
    <col min="14608" max="14847" width="9.140625" style="53"/>
    <col min="14848" max="14848" width="9.42578125" style="53" customWidth="1"/>
    <col min="14849" max="14849" width="8.140625" style="53" customWidth="1"/>
    <col min="14850" max="14851" width="10.7109375" style="53" customWidth="1"/>
    <col min="14852" max="14852" width="11" style="53" customWidth="1"/>
    <col min="14853" max="14853" width="9.42578125" style="53" customWidth="1"/>
    <col min="14854" max="14854" width="12.140625" style="53" bestFit="1" customWidth="1"/>
    <col min="14855" max="14860" width="10.7109375" style="53" customWidth="1"/>
    <col min="14861" max="14861" width="12.140625" style="53" bestFit="1" customWidth="1"/>
    <col min="14862" max="14862" width="11.140625" style="53" customWidth="1"/>
    <col min="14863" max="14863" width="12" style="53" customWidth="1"/>
    <col min="14864" max="15103" width="9.140625" style="53"/>
    <col min="15104" max="15104" width="9.42578125" style="53" customWidth="1"/>
    <col min="15105" max="15105" width="8.140625" style="53" customWidth="1"/>
    <col min="15106" max="15107" width="10.7109375" style="53" customWidth="1"/>
    <col min="15108" max="15108" width="11" style="53" customWidth="1"/>
    <col min="15109" max="15109" width="9.42578125" style="53" customWidth="1"/>
    <col min="15110" max="15110" width="12.140625" style="53" bestFit="1" customWidth="1"/>
    <col min="15111" max="15116" width="10.7109375" style="53" customWidth="1"/>
    <col min="15117" max="15117" width="12.140625" style="53" bestFit="1" customWidth="1"/>
    <col min="15118" max="15118" width="11.140625" style="53" customWidth="1"/>
    <col min="15119" max="15119" width="12" style="53" customWidth="1"/>
    <col min="15120" max="15359" width="9.140625" style="53"/>
    <col min="15360" max="15360" width="9.42578125" style="53" customWidth="1"/>
    <col min="15361" max="15361" width="8.140625" style="53" customWidth="1"/>
    <col min="15362" max="15363" width="10.7109375" style="53" customWidth="1"/>
    <col min="15364" max="15364" width="11" style="53" customWidth="1"/>
    <col min="15365" max="15365" width="9.42578125" style="53" customWidth="1"/>
    <col min="15366" max="15366" width="12.140625" style="53" bestFit="1" customWidth="1"/>
    <col min="15367" max="15372" width="10.7109375" style="53" customWidth="1"/>
    <col min="15373" max="15373" width="12.140625" style="53" bestFit="1" customWidth="1"/>
    <col min="15374" max="15374" width="11.140625" style="53" customWidth="1"/>
    <col min="15375" max="15375" width="12" style="53" customWidth="1"/>
    <col min="15376" max="15615" width="9.140625" style="53"/>
    <col min="15616" max="15616" width="9.42578125" style="53" customWidth="1"/>
    <col min="15617" max="15617" width="8.140625" style="53" customWidth="1"/>
    <col min="15618" max="15619" width="10.7109375" style="53" customWidth="1"/>
    <col min="15620" max="15620" width="11" style="53" customWidth="1"/>
    <col min="15621" max="15621" width="9.42578125" style="53" customWidth="1"/>
    <col min="15622" max="15622" width="12.140625" style="53" bestFit="1" customWidth="1"/>
    <col min="15623" max="15628" width="10.7109375" style="53" customWidth="1"/>
    <col min="15629" max="15629" width="12.140625" style="53" bestFit="1" customWidth="1"/>
    <col min="15630" max="15630" width="11.140625" style="53" customWidth="1"/>
    <col min="15631" max="15631" width="12" style="53" customWidth="1"/>
    <col min="15632" max="15871" width="9.140625" style="53"/>
    <col min="15872" max="15872" width="9.42578125" style="53" customWidth="1"/>
    <col min="15873" max="15873" width="8.140625" style="53" customWidth="1"/>
    <col min="15874" max="15875" width="10.7109375" style="53" customWidth="1"/>
    <col min="15876" max="15876" width="11" style="53" customWidth="1"/>
    <col min="15877" max="15877" width="9.42578125" style="53" customWidth="1"/>
    <col min="15878" max="15878" width="12.140625" style="53" bestFit="1" customWidth="1"/>
    <col min="15879" max="15884" width="10.7109375" style="53" customWidth="1"/>
    <col min="15885" max="15885" width="12.140625" style="53" bestFit="1" customWidth="1"/>
    <col min="15886" max="15886" width="11.140625" style="53" customWidth="1"/>
    <col min="15887" max="15887" width="12" style="53" customWidth="1"/>
    <col min="15888" max="16127" width="9.140625" style="53"/>
    <col min="16128" max="16128" width="9.42578125" style="53" customWidth="1"/>
    <col min="16129" max="16129" width="8.140625" style="53" customWidth="1"/>
    <col min="16130" max="16131" width="10.7109375" style="53" customWidth="1"/>
    <col min="16132" max="16132" width="11" style="53" customWidth="1"/>
    <col min="16133" max="16133" width="9.42578125" style="53" customWidth="1"/>
    <col min="16134" max="16134" width="12.140625" style="53" bestFit="1" customWidth="1"/>
    <col min="16135" max="16140" width="10.7109375" style="53" customWidth="1"/>
    <col min="16141" max="16141" width="12.140625" style="53" bestFit="1" customWidth="1"/>
    <col min="16142" max="16142" width="11.140625" style="53" customWidth="1"/>
    <col min="16143" max="16143" width="12" style="53" customWidth="1"/>
    <col min="16144" max="16384" width="9.140625" style="53"/>
  </cols>
  <sheetData>
    <row r="1" spans="1:15" s="52" customFormat="1" ht="18" x14ac:dyDescent="0.2">
      <c r="A1" s="285" t="s">
        <v>215</v>
      </c>
      <c r="B1" s="285"/>
      <c r="C1" s="285"/>
      <c r="D1" s="285"/>
      <c r="E1" s="285"/>
      <c r="F1" s="285"/>
      <c r="G1" s="285"/>
      <c r="H1" s="285"/>
      <c r="I1" s="285"/>
      <c r="J1" s="285"/>
      <c r="K1" s="285"/>
      <c r="L1" s="285"/>
      <c r="M1" s="285"/>
      <c r="N1" s="285"/>
      <c r="O1" s="285"/>
    </row>
    <row r="2" spans="1:15" s="65" customFormat="1" ht="18" x14ac:dyDescent="0.2">
      <c r="A2" s="297">
        <v>2017</v>
      </c>
      <c r="B2" s="297"/>
      <c r="C2" s="297"/>
      <c r="D2" s="297"/>
      <c r="E2" s="297"/>
      <c r="F2" s="297"/>
      <c r="G2" s="297"/>
      <c r="H2" s="297"/>
      <c r="I2" s="297"/>
      <c r="J2" s="297"/>
      <c r="K2" s="297"/>
      <c r="L2" s="297"/>
      <c r="M2" s="297"/>
      <c r="N2" s="297"/>
      <c r="O2" s="297"/>
    </row>
    <row r="3" spans="1:15" s="52" customFormat="1" ht="15.75" x14ac:dyDescent="0.2">
      <c r="A3" s="286" t="s">
        <v>224</v>
      </c>
      <c r="B3" s="286"/>
      <c r="C3" s="286"/>
      <c r="D3" s="286"/>
      <c r="E3" s="286"/>
      <c r="F3" s="286"/>
      <c r="G3" s="286"/>
      <c r="H3" s="286"/>
      <c r="I3" s="286"/>
      <c r="J3" s="286"/>
      <c r="K3" s="286"/>
      <c r="L3" s="286"/>
      <c r="M3" s="286"/>
      <c r="N3" s="286"/>
      <c r="O3" s="286"/>
    </row>
    <row r="4" spans="1:15" s="52" customFormat="1" ht="17.25" x14ac:dyDescent="0.2">
      <c r="A4" s="287">
        <v>2017</v>
      </c>
      <c r="B4" s="287"/>
      <c r="C4" s="287"/>
      <c r="D4" s="287"/>
      <c r="E4" s="287"/>
      <c r="F4" s="287"/>
      <c r="G4" s="287"/>
      <c r="H4" s="287"/>
      <c r="I4" s="287"/>
      <c r="J4" s="287"/>
      <c r="K4" s="287"/>
      <c r="L4" s="287"/>
      <c r="M4" s="287"/>
      <c r="N4" s="287"/>
      <c r="O4" s="287"/>
    </row>
    <row r="5" spans="1:15" s="52" customFormat="1" ht="21" customHeight="1" x14ac:dyDescent="0.2">
      <c r="A5" s="56" t="s">
        <v>303</v>
      </c>
      <c r="B5" s="57"/>
      <c r="C5" s="57"/>
      <c r="D5" s="58"/>
      <c r="E5" s="58"/>
      <c r="F5" s="58"/>
      <c r="G5" s="58"/>
      <c r="H5" s="58"/>
      <c r="I5" s="58"/>
      <c r="J5" s="58"/>
      <c r="K5" s="58"/>
      <c r="L5" s="58"/>
      <c r="M5" s="58"/>
      <c r="N5" s="58"/>
      <c r="O5" s="51" t="s">
        <v>304</v>
      </c>
    </row>
    <row r="6" spans="1:15" s="52" customFormat="1" ht="34.5" customHeight="1" thickBot="1" x14ac:dyDescent="0.25">
      <c r="A6" s="288" t="s">
        <v>193</v>
      </c>
      <c r="B6" s="290" t="s">
        <v>216</v>
      </c>
      <c r="C6" s="292" t="s">
        <v>259</v>
      </c>
      <c r="D6" s="292"/>
      <c r="E6" s="292"/>
      <c r="F6" s="292"/>
      <c r="G6" s="292" t="s">
        <v>258</v>
      </c>
      <c r="H6" s="292"/>
      <c r="I6" s="292"/>
      <c r="J6" s="292"/>
      <c r="K6" s="292"/>
      <c r="L6" s="292"/>
      <c r="M6" s="293" t="s">
        <v>194</v>
      </c>
      <c r="N6" s="293" t="s">
        <v>217</v>
      </c>
      <c r="O6" s="295" t="s">
        <v>195</v>
      </c>
    </row>
    <row r="7" spans="1:15" ht="93.75" customHeight="1" x14ac:dyDescent="0.2">
      <c r="A7" s="289"/>
      <c r="B7" s="291"/>
      <c r="C7" s="73" t="s">
        <v>196</v>
      </c>
      <c r="D7" s="73" t="s">
        <v>197</v>
      </c>
      <c r="E7" s="73" t="s">
        <v>198</v>
      </c>
      <c r="F7" s="73" t="s">
        <v>199</v>
      </c>
      <c r="G7" s="73" t="s">
        <v>200</v>
      </c>
      <c r="H7" s="73" t="s">
        <v>201</v>
      </c>
      <c r="I7" s="73" t="s">
        <v>202</v>
      </c>
      <c r="J7" s="73" t="s">
        <v>203</v>
      </c>
      <c r="K7" s="73" t="s">
        <v>257</v>
      </c>
      <c r="L7" s="73" t="s">
        <v>199</v>
      </c>
      <c r="M7" s="294"/>
      <c r="N7" s="294"/>
      <c r="O7" s="296"/>
    </row>
    <row r="8" spans="1:15" ht="24.95" customHeight="1" thickBot="1" x14ac:dyDescent="0.25">
      <c r="A8" s="273" t="s">
        <v>204</v>
      </c>
      <c r="B8" s="97" t="s">
        <v>205</v>
      </c>
      <c r="C8" s="241">
        <v>66859</v>
      </c>
      <c r="D8" s="241">
        <v>84</v>
      </c>
      <c r="E8" s="241">
        <v>28</v>
      </c>
      <c r="F8" s="242">
        <f t="shared" ref="F8:F13" si="0">SUM(C8:E8)</f>
        <v>66971</v>
      </c>
      <c r="G8" s="241">
        <v>0</v>
      </c>
      <c r="H8" s="241">
        <v>18666</v>
      </c>
      <c r="I8" s="241">
        <v>1079</v>
      </c>
      <c r="J8" s="241">
        <v>10648</v>
      </c>
      <c r="K8" s="241">
        <v>854</v>
      </c>
      <c r="L8" s="242">
        <f>SUM(G8:K8)</f>
        <v>31247</v>
      </c>
      <c r="M8" s="242">
        <f>L8+F8</f>
        <v>98218</v>
      </c>
      <c r="N8" s="98" t="s">
        <v>206</v>
      </c>
      <c r="O8" s="276" t="s">
        <v>207</v>
      </c>
    </row>
    <row r="9" spans="1:15" ht="24.95" customHeight="1" x14ac:dyDescent="0.2">
      <c r="A9" s="274"/>
      <c r="B9" s="99" t="s">
        <v>208</v>
      </c>
      <c r="C9" s="243">
        <v>37057</v>
      </c>
      <c r="D9" s="243">
        <v>238</v>
      </c>
      <c r="E9" s="243">
        <v>0</v>
      </c>
      <c r="F9" s="244">
        <f t="shared" si="0"/>
        <v>37295</v>
      </c>
      <c r="G9" s="243">
        <v>28738</v>
      </c>
      <c r="H9" s="243">
        <v>25304</v>
      </c>
      <c r="I9" s="243">
        <v>2086</v>
      </c>
      <c r="J9" s="243">
        <v>6166</v>
      </c>
      <c r="K9" s="243">
        <v>2115</v>
      </c>
      <c r="L9" s="244">
        <f>SUM(G9:K9)</f>
        <v>64409</v>
      </c>
      <c r="M9" s="244">
        <f>L9+F9</f>
        <v>101704</v>
      </c>
      <c r="N9" s="100" t="s">
        <v>209</v>
      </c>
      <c r="O9" s="277"/>
    </row>
    <row r="10" spans="1:15" s="54" customFormat="1" ht="24.95" customHeight="1" x14ac:dyDescent="0.2">
      <c r="A10" s="275"/>
      <c r="B10" s="101" t="s">
        <v>210</v>
      </c>
      <c r="C10" s="245">
        <f>C8+C9</f>
        <v>103916</v>
      </c>
      <c r="D10" s="245">
        <f t="shared" ref="D10:K10" si="1">D8+D9</f>
        <v>322</v>
      </c>
      <c r="E10" s="245">
        <f>E8+E9</f>
        <v>28</v>
      </c>
      <c r="F10" s="245">
        <f t="shared" si="0"/>
        <v>104266</v>
      </c>
      <c r="G10" s="245">
        <f t="shared" si="1"/>
        <v>28738</v>
      </c>
      <c r="H10" s="245">
        <f t="shared" si="1"/>
        <v>43970</v>
      </c>
      <c r="I10" s="245">
        <f t="shared" si="1"/>
        <v>3165</v>
      </c>
      <c r="J10" s="245">
        <f t="shared" si="1"/>
        <v>16814</v>
      </c>
      <c r="K10" s="245">
        <f t="shared" si="1"/>
        <v>2969</v>
      </c>
      <c r="L10" s="245">
        <f>G10+H10+I10+J10+K10</f>
        <v>95656</v>
      </c>
      <c r="M10" s="245">
        <f>M8+M9</f>
        <v>199922</v>
      </c>
      <c r="N10" s="102" t="s">
        <v>13</v>
      </c>
      <c r="O10" s="278"/>
    </row>
    <row r="11" spans="1:15" ht="24.95" customHeight="1" thickBot="1" x14ac:dyDescent="0.25">
      <c r="A11" s="279" t="s">
        <v>211</v>
      </c>
      <c r="B11" s="103" t="s">
        <v>205</v>
      </c>
      <c r="C11" s="246">
        <v>1711444</v>
      </c>
      <c r="D11" s="246">
        <v>799</v>
      </c>
      <c r="E11" s="246">
        <v>126</v>
      </c>
      <c r="F11" s="247">
        <f t="shared" si="0"/>
        <v>1712369</v>
      </c>
      <c r="G11" s="246">
        <v>0</v>
      </c>
      <c r="H11" s="246">
        <v>36927</v>
      </c>
      <c r="I11" s="246">
        <v>1192</v>
      </c>
      <c r="J11" s="246">
        <v>0</v>
      </c>
      <c r="K11" s="246">
        <v>3134</v>
      </c>
      <c r="L11" s="247">
        <f>SUM(G11:K11)</f>
        <v>41253</v>
      </c>
      <c r="M11" s="247">
        <f>L11+F11</f>
        <v>1753622</v>
      </c>
      <c r="N11" s="104" t="s">
        <v>206</v>
      </c>
      <c r="O11" s="282" t="s">
        <v>212</v>
      </c>
    </row>
    <row r="12" spans="1:15" ht="24.95" customHeight="1" x14ac:dyDescent="0.2">
      <c r="A12" s="280"/>
      <c r="B12" s="105" t="s">
        <v>208</v>
      </c>
      <c r="C12" s="248">
        <v>238827</v>
      </c>
      <c r="D12" s="248">
        <v>1300</v>
      </c>
      <c r="E12" s="248">
        <v>161</v>
      </c>
      <c r="F12" s="249">
        <f t="shared" si="0"/>
        <v>240288</v>
      </c>
      <c r="G12" s="248">
        <v>97163</v>
      </c>
      <c r="H12" s="248">
        <v>28962</v>
      </c>
      <c r="I12" s="248">
        <v>1664</v>
      </c>
      <c r="J12" s="248">
        <v>0</v>
      </c>
      <c r="K12" s="248">
        <v>4484</v>
      </c>
      <c r="L12" s="249">
        <f>SUM(G12:K12)</f>
        <v>132273</v>
      </c>
      <c r="M12" s="249">
        <f>L12+F12</f>
        <v>372561</v>
      </c>
      <c r="N12" s="106" t="s">
        <v>209</v>
      </c>
      <c r="O12" s="283"/>
    </row>
    <row r="13" spans="1:15" s="54" customFormat="1" ht="24.95" customHeight="1" x14ac:dyDescent="0.2">
      <c r="A13" s="281"/>
      <c r="B13" s="107" t="s">
        <v>210</v>
      </c>
      <c r="C13" s="250">
        <f>C11+C12</f>
        <v>1950271</v>
      </c>
      <c r="D13" s="250">
        <f t="shared" ref="D13:K13" si="2">D11+D12</f>
        <v>2099</v>
      </c>
      <c r="E13" s="250">
        <f>E11+E12</f>
        <v>287</v>
      </c>
      <c r="F13" s="250">
        <f t="shared" si="0"/>
        <v>1952657</v>
      </c>
      <c r="G13" s="250">
        <f t="shared" si="2"/>
        <v>97163</v>
      </c>
      <c r="H13" s="250">
        <f t="shared" si="2"/>
        <v>65889</v>
      </c>
      <c r="I13" s="250">
        <f t="shared" si="2"/>
        <v>2856</v>
      </c>
      <c r="J13" s="250">
        <f t="shared" si="2"/>
        <v>0</v>
      </c>
      <c r="K13" s="250">
        <f t="shared" si="2"/>
        <v>7618</v>
      </c>
      <c r="L13" s="250">
        <f>L11+L12</f>
        <v>173526</v>
      </c>
      <c r="M13" s="250">
        <f>L13+F13</f>
        <v>2126183</v>
      </c>
      <c r="N13" s="108" t="s">
        <v>13</v>
      </c>
      <c r="O13" s="284"/>
    </row>
    <row r="14" spans="1:15" s="55" customFormat="1" ht="24.95" customHeight="1" thickBot="1" x14ac:dyDescent="0.25">
      <c r="A14" s="273" t="s">
        <v>12</v>
      </c>
      <c r="B14" s="109" t="s">
        <v>205</v>
      </c>
      <c r="C14" s="251">
        <f t="shared" ref="C14:M16" si="3">C8+C11</f>
        <v>1778303</v>
      </c>
      <c r="D14" s="251">
        <f t="shared" si="3"/>
        <v>883</v>
      </c>
      <c r="E14" s="251">
        <f>E8+E11</f>
        <v>154</v>
      </c>
      <c r="F14" s="252">
        <f t="shared" si="3"/>
        <v>1779340</v>
      </c>
      <c r="G14" s="251">
        <f t="shared" si="3"/>
        <v>0</v>
      </c>
      <c r="H14" s="251">
        <f t="shared" si="3"/>
        <v>55593</v>
      </c>
      <c r="I14" s="251">
        <f t="shared" si="3"/>
        <v>2271</v>
      </c>
      <c r="J14" s="251">
        <f t="shared" si="3"/>
        <v>10648</v>
      </c>
      <c r="K14" s="251">
        <f t="shared" si="3"/>
        <v>3988</v>
      </c>
      <c r="L14" s="252">
        <f>L8+L11</f>
        <v>72500</v>
      </c>
      <c r="M14" s="252">
        <f>M8+M11</f>
        <v>1851840</v>
      </c>
      <c r="N14" s="110" t="s">
        <v>206</v>
      </c>
      <c r="O14" s="276" t="s">
        <v>13</v>
      </c>
    </row>
    <row r="15" spans="1:15" s="55" customFormat="1" ht="24.95" customHeight="1" x14ac:dyDescent="0.2">
      <c r="A15" s="274"/>
      <c r="B15" s="99" t="s">
        <v>208</v>
      </c>
      <c r="C15" s="243">
        <f t="shared" si="3"/>
        <v>275884</v>
      </c>
      <c r="D15" s="243">
        <f t="shared" si="3"/>
        <v>1538</v>
      </c>
      <c r="E15" s="243">
        <f>E9+E12</f>
        <v>161</v>
      </c>
      <c r="F15" s="244">
        <f t="shared" si="3"/>
        <v>277583</v>
      </c>
      <c r="G15" s="243">
        <f t="shared" si="3"/>
        <v>125901</v>
      </c>
      <c r="H15" s="243">
        <f t="shared" si="3"/>
        <v>54266</v>
      </c>
      <c r="I15" s="243">
        <f t="shared" si="3"/>
        <v>3750</v>
      </c>
      <c r="J15" s="243">
        <f t="shared" si="3"/>
        <v>6166</v>
      </c>
      <c r="K15" s="243">
        <f t="shared" si="3"/>
        <v>6599</v>
      </c>
      <c r="L15" s="244">
        <f>L9+L12</f>
        <v>196682</v>
      </c>
      <c r="M15" s="244">
        <f t="shared" si="3"/>
        <v>474265</v>
      </c>
      <c r="N15" s="100" t="s">
        <v>209</v>
      </c>
      <c r="O15" s="277"/>
    </row>
    <row r="16" spans="1:15" s="55" customFormat="1" ht="24.75" customHeight="1" x14ac:dyDescent="0.2">
      <c r="A16" s="275"/>
      <c r="B16" s="101" t="s">
        <v>210</v>
      </c>
      <c r="C16" s="245">
        <f t="shared" si="3"/>
        <v>2054187</v>
      </c>
      <c r="D16" s="245">
        <f t="shared" si="3"/>
        <v>2421</v>
      </c>
      <c r="E16" s="245">
        <f>E10+E13</f>
        <v>315</v>
      </c>
      <c r="F16" s="245">
        <f t="shared" si="3"/>
        <v>2056923</v>
      </c>
      <c r="G16" s="245">
        <f t="shared" si="3"/>
        <v>125901</v>
      </c>
      <c r="H16" s="245">
        <f t="shared" si="3"/>
        <v>109859</v>
      </c>
      <c r="I16" s="245">
        <f t="shared" si="3"/>
        <v>6021</v>
      </c>
      <c r="J16" s="245">
        <f t="shared" si="3"/>
        <v>16814</v>
      </c>
      <c r="K16" s="245">
        <f t="shared" si="3"/>
        <v>10587</v>
      </c>
      <c r="L16" s="245">
        <f>L10+L13</f>
        <v>269182</v>
      </c>
      <c r="M16" s="245">
        <f>M10+M13</f>
        <v>2326105</v>
      </c>
      <c r="N16" s="102" t="s">
        <v>13</v>
      </c>
      <c r="O16" s="278"/>
    </row>
  </sheetData>
  <mergeCells count="17">
    <mergeCell ref="A1:O1"/>
    <mergeCell ref="A3:O3"/>
    <mergeCell ref="A4:O4"/>
    <mergeCell ref="A6:A7"/>
    <mergeCell ref="B6:B7"/>
    <mergeCell ref="C6:F6"/>
    <mergeCell ref="G6:L6"/>
    <mergeCell ref="M6:M7"/>
    <mergeCell ref="N6:N7"/>
    <mergeCell ref="O6:O7"/>
    <mergeCell ref="A2:O2"/>
    <mergeCell ref="A8:A10"/>
    <mergeCell ref="O8:O10"/>
    <mergeCell ref="A11:A13"/>
    <mergeCell ref="O11:O13"/>
    <mergeCell ref="A14:A16"/>
    <mergeCell ref="O14:O16"/>
  </mergeCells>
  <printOptions horizontalCentered="1" verticalCentered="1"/>
  <pageMargins left="0" right="0" top="0" bottom="0" header="0" footer="0"/>
  <pageSetup paperSize="9" scale="8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rightToLeft="1" view="pageBreakPreview" zoomScaleNormal="100" zoomScaleSheetLayoutView="100" workbookViewId="0">
      <selection activeCell="M3" sqref="M3"/>
    </sheetView>
  </sheetViews>
  <sheetFormatPr defaultRowHeight="24.95" customHeight="1" x14ac:dyDescent="0.2"/>
  <cols>
    <col min="1" max="1" width="25.7109375" style="2" customWidth="1"/>
    <col min="2" max="4" width="9.7109375" style="2" customWidth="1"/>
    <col min="5" max="5" width="11.42578125" style="2" bestFit="1" customWidth="1"/>
    <col min="6" max="6" width="9.7109375" style="2" customWidth="1"/>
    <col min="7" max="8" width="11.42578125" style="2" bestFit="1" customWidth="1"/>
    <col min="9" max="9" width="9.7109375" style="2" customWidth="1"/>
    <col min="10" max="10" width="11.42578125" style="2" bestFit="1" customWidth="1"/>
    <col min="11" max="11" width="25.7109375" style="2" customWidth="1"/>
    <col min="12" max="256" width="9.140625" style="2"/>
    <col min="257" max="257" width="25.7109375" style="2" customWidth="1"/>
    <col min="258" max="260" width="9.7109375" style="2" customWidth="1"/>
    <col min="261" max="261" width="11.42578125" style="2" bestFit="1" customWidth="1"/>
    <col min="262" max="262" width="9.7109375" style="2" customWidth="1"/>
    <col min="263" max="264" width="11.42578125" style="2" bestFit="1" customWidth="1"/>
    <col min="265" max="265" width="9.7109375" style="2" customWidth="1"/>
    <col min="266" max="266" width="11.42578125" style="2" bestFit="1" customWidth="1"/>
    <col min="267" max="267" width="25.7109375" style="2" customWidth="1"/>
    <col min="268" max="512" width="9.140625" style="2"/>
    <col min="513" max="513" width="25.7109375" style="2" customWidth="1"/>
    <col min="514" max="516" width="9.7109375" style="2" customWidth="1"/>
    <col min="517" max="517" width="11.42578125" style="2" bestFit="1" customWidth="1"/>
    <col min="518" max="518" width="9.7109375" style="2" customWidth="1"/>
    <col min="519" max="520" width="11.42578125" style="2" bestFit="1" customWidth="1"/>
    <col min="521" max="521" width="9.7109375" style="2" customWidth="1"/>
    <col min="522" max="522" width="11.42578125" style="2" bestFit="1" customWidth="1"/>
    <col min="523" max="523" width="25.7109375" style="2" customWidth="1"/>
    <col min="524" max="768" width="9.140625" style="2"/>
    <col min="769" max="769" width="25.7109375" style="2" customWidth="1"/>
    <col min="770" max="772" width="9.7109375" style="2" customWidth="1"/>
    <col min="773" max="773" width="11.42578125" style="2" bestFit="1" customWidth="1"/>
    <col min="774" max="774" width="9.7109375" style="2" customWidth="1"/>
    <col min="775" max="776" width="11.42578125" style="2" bestFit="1" customWidth="1"/>
    <col min="777" max="777" width="9.7109375" style="2" customWidth="1"/>
    <col min="778" max="778" width="11.42578125" style="2" bestFit="1" customWidth="1"/>
    <col min="779" max="779" width="25.7109375" style="2" customWidth="1"/>
    <col min="780" max="1024" width="9.140625" style="2"/>
    <col min="1025" max="1025" width="25.7109375" style="2" customWidth="1"/>
    <col min="1026" max="1028" width="9.7109375" style="2" customWidth="1"/>
    <col min="1029" max="1029" width="11.42578125" style="2" bestFit="1" customWidth="1"/>
    <col min="1030" max="1030" width="9.7109375" style="2" customWidth="1"/>
    <col min="1031" max="1032" width="11.42578125" style="2" bestFit="1" customWidth="1"/>
    <col min="1033" max="1033" width="9.7109375" style="2" customWidth="1"/>
    <col min="1034" max="1034" width="11.42578125" style="2" bestFit="1" customWidth="1"/>
    <col min="1035" max="1035" width="25.7109375" style="2" customWidth="1"/>
    <col min="1036" max="1280" width="9.140625" style="2"/>
    <col min="1281" max="1281" width="25.7109375" style="2" customWidth="1"/>
    <col min="1282" max="1284" width="9.7109375" style="2" customWidth="1"/>
    <col min="1285" max="1285" width="11.42578125" style="2" bestFit="1" customWidth="1"/>
    <col min="1286" max="1286" width="9.7109375" style="2" customWidth="1"/>
    <col min="1287" max="1288" width="11.42578125" style="2" bestFit="1" customWidth="1"/>
    <col min="1289" max="1289" width="9.7109375" style="2" customWidth="1"/>
    <col min="1290" max="1290" width="11.42578125" style="2" bestFit="1" customWidth="1"/>
    <col min="1291" max="1291" width="25.7109375" style="2" customWidth="1"/>
    <col min="1292" max="1536" width="9.140625" style="2"/>
    <col min="1537" max="1537" width="25.7109375" style="2" customWidth="1"/>
    <col min="1538" max="1540" width="9.7109375" style="2" customWidth="1"/>
    <col min="1541" max="1541" width="11.42578125" style="2" bestFit="1" customWidth="1"/>
    <col min="1542" max="1542" width="9.7109375" style="2" customWidth="1"/>
    <col min="1543" max="1544" width="11.42578125" style="2" bestFit="1" customWidth="1"/>
    <col min="1545" max="1545" width="9.7109375" style="2" customWidth="1"/>
    <col min="1546" max="1546" width="11.42578125" style="2" bestFit="1" customWidth="1"/>
    <col min="1547" max="1547" width="25.7109375" style="2" customWidth="1"/>
    <col min="1548" max="1792" width="9.140625" style="2"/>
    <col min="1793" max="1793" width="25.7109375" style="2" customWidth="1"/>
    <col min="1794" max="1796" width="9.7109375" style="2" customWidth="1"/>
    <col min="1797" max="1797" width="11.42578125" style="2" bestFit="1" customWidth="1"/>
    <col min="1798" max="1798" width="9.7109375" style="2" customWidth="1"/>
    <col min="1799" max="1800" width="11.42578125" style="2" bestFit="1" customWidth="1"/>
    <col min="1801" max="1801" width="9.7109375" style="2" customWidth="1"/>
    <col min="1802" max="1802" width="11.42578125" style="2" bestFit="1" customWidth="1"/>
    <col min="1803" max="1803" width="25.7109375" style="2" customWidth="1"/>
    <col min="1804" max="2048" width="9.140625" style="2"/>
    <col min="2049" max="2049" width="25.7109375" style="2" customWidth="1"/>
    <col min="2050" max="2052" width="9.7109375" style="2" customWidth="1"/>
    <col min="2053" max="2053" width="11.42578125" style="2" bestFit="1" customWidth="1"/>
    <col min="2054" max="2054" width="9.7109375" style="2" customWidth="1"/>
    <col min="2055" max="2056" width="11.42578125" style="2" bestFit="1" customWidth="1"/>
    <col min="2057" max="2057" width="9.7109375" style="2" customWidth="1"/>
    <col min="2058" max="2058" width="11.42578125" style="2" bestFit="1" customWidth="1"/>
    <col min="2059" max="2059" width="25.7109375" style="2" customWidth="1"/>
    <col min="2060" max="2304" width="9.140625" style="2"/>
    <col min="2305" max="2305" width="25.7109375" style="2" customWidth="1"/>
    <col min="2306" max="2308" width="9.7109375" style="2" customWidth="1"/>
    <col min="2309" max="2309" width="11.42578125" style="2" bestFit="1" customWidth="1"/>
    <col min="2310" max="2310" width="9.7109375" style="2" customWidth="1"/>
    <col min="2311" max="2312" width="11.42578125" style="2" bestFit="1" customWidth="1"/>
    <col min="2313" max="2313" width="9.7109375" style="2" customWidth="1"/>
    <col min="2314" max="2314" width="11.42578125" style="2" bestFit="1" customWidth="1"/>
    <col min="2315" max="2315" width="25.7109375" style="2" customWidth="1"/>
    <col min="2316" max="2560" width="9.140625" style="2"/>
    <col min="2561" max="2561" width="25.7109375" style="2" customWidth="1"/>
    <col min="2562" max="2564" width="9.7109375" style="2" customWidth="1"/>
    <col min="2565" max="2565" width="11.42578125" style="2" bestFit="1" customWidth="1"/>
    <col min="2566" max="2566" width="9.7109375" style="2" customWidth="1"/>
    <col min="2567" max="2568" width="11.42578125" style="2" bestFit="1" customWidth="1"/>
    <col min="2569" max="2569" width="9.7109375" style="2" customWidth="1"/>
    <col min="2570" max="2570" width="11.42578125" style="2" bestFit="1" customWidth="1"/>
    <col min="2571" max="2571" width="25.7109375" style="2" customWidth="1"/>
    <col min="2572" max="2816" width="9.140625" style="2"/>
    <col min="2817" max="2817" width="25.7109375" style="2" customWidth="1"/>
    <col min="2818" max="2820" width="9.7109375" style="2" customWidth="1"/>
    <col min="2821" max="2821" width="11.42578125" style="2" bestFit="1" customWidth="1"/>
    <col min="2822" max="2822" width="9.7109375" style="2" customWidth="1"/>
    <col min="2823" max="2824" width="11.42578125" style="2" bestFit="1" customWidth="1"/>
    <col min="2825" max="2825" width="9.7109375" style="2" customWidth="1"/>
    <col min="2826" max="2826" width="11.42578125" style="2" bestFit="1" customWidth="1"/>
    <col min="2827" max="2827" width="25.7109375" style="2" customWidth="1"/>
    <col min="2828" max="3072" width="9.140625" style="2"/>
    <col min="3073" max="3073" width="25.7109375" style="2" customWidth="1"/>
    <col min="3074" max="3076" width="9.7109375" style="2" customWidth="1"/>
    <col min="3077" max="3077" width="11.42578125" style="2" bestFit="1" customWidth="1"/>
    <col min="3078" max="3078" width="9.7109375" style="2" customWidth="1"/>
    <col min="3079" max="3080" width="11.42578125" style="2" bestFit="1" customWidth="1"/>
    <col min="3081" max="3081" width="9.7109375" style="2" customWidth="1"/>
    <col min="3082" max="3082" width="11.42578125" style="2" bestFit="1" customWidth="1"/>
    <col min="3083" max="3083" width="25.7109375" style="2" customWidth="1"/>
    <col min="3084" max="3328" width="9.140625" style="2"/>
    <col min="3329" max="3329" width="25.7109375" style="2" customWidth="1"/>
    <col min="3330" max="3332" width="9.7109375" style="2" customWidth="1"/>
    <col min="3333" max="3333" width="11.42578125" style="2" bestFit="1" customWidth="1"/>
    <col min="3334" max="3334" width="9.7109375" style="2" customWidth="1"/>
    <col min="3335" max="3336" width="11.42578125" style="2" bestFit="1" customWidth="1"/>
    <col min="3337" max="3337" width="9.7109375" style="2" customWidth="1"/>
    <col min="3338" max="3338" width="11.42578125" style="2" bestFit="1" customWidth="1"/>
    <col min="3339" max="3339" width="25.7109375" style="2" customWidth="1"/>
    <col min="3340" max="3584" width="9.140625" style="2"/>
    <col min="3585" max="3585" width="25.7109375" style="2" customWidth="1"/>
    <col min="3586" max="3588" width="9.7109375" style="2" customWidth="1"/>
    <col min="3589" max="3589" width="11.42578125" style="2" bestFit="1" customWidth="1"/>
    <col min="3590" max="3590" width="9.7109375" style="2" customWidth="1"/>
    <col min="3591" max="3592" width="11.42578125" style="2" bestFit="1" customWidth="1"/>
    <col min="3593" max="3593" width="9.7109375" style="2" customWidth="1"/>
    <col min="3594" max="3594" width="11.42578125" style="2" bestFit="1" customWidth="1"/>
    <col min="3595" max="3595" width="25.7109375" style="2" customWidth="1"/>
    <col min="3596" max="3840" width="9.140625" style="2"/>
    <col min="3841" max="3841" width="25.7109375" style="2" customWidth="1"/>
    <col min="3842" max="3844" width="9.7109375" style="2" customWidth="1"/>
    <col min="3845" max="3845" width="11.42578125" style="2" bestFit="1" customWidth="1"/>
    <col min="3846" max="3846" width="9.7109375" style="2" customWidth="1"/>
    <col min="3847" max="3848" width="11.42578125" style="2" bestFit="1" customWidth="1"/>
    <col min="3849" max="3849" width="9.7109375" style="2" customWidth="1"/>
    <col min="3850" max="3850" width="11.42578125" style="2" bestFit="1" customWidth="1"/>
    <col min="3851" max="3851" width="25.7109375" style="2" customWidth="1"/>
    <col min="3852" max="4096" width="9.140625" style="2"/>
    <col min="4097" max="4097" width="25.7109375" style="2" customWidth="1"/>
    <col min="4098" max="4100" width="9.7109375" style="2" customWidth="1"/>
    <col min="4101" max="4101" width="11.42578125" style="2" bestFit="1" customWidth="1"/>
    <col min="4102" max="4102" width="9.7109375" style="2" customWidth="1"/>
    <col min="4103" max="4104" width="11.42578125" style="2" bestFit="1" customWidth="1"/>
    <col min="4105" max="4105" width="9.7109375" style="2" customWidth="1"/>
    <col min="4106" max="4106" width="11.42578125" style="2" bestFit="1" customWidth="1"/>
    <col min="4107" max="4107" width="25.7109375" style="2" customWidth="1"/>
    <col min="4108" max="4352" width="9.140625" style="2"/>
    <col min="4353" max="4353" width="25.7109375" style="2" customWidth="1"/>
    <col min="4354" max="4356" width="9.7109375" style="2" customWidth="1"/>
    <col min="4357" max="4357" width="11.42578125" style="2" bestFit="1" customWidth="1"/>
    <col min="4358" max="4358" width="9.7109375" style="2" customWidth="1"/>
    <col min="4359" max="4360" width="11.42578125" style="2" bestFit="1" customWidth="1"/>
    <col min="4361" max="4361" width="9.7109375" style="2" customWidth="1"/>
    <col min="4362" max="4362" width="11.42578125" style="2" bestFit="1" customWidth="1"/>
    <col min="4363" max="4363" width="25.7109375" style="2" customWidth="1"/>
    <col min="4364" max="4608" width="9.140625" style="2"/>
    <col min="4609" max="4609" width="25.7109375" style="2" customWidth="1"/>
    <col min="4610" max="4612" width="9.7109375" style="2" customWidth="1"/>
    <col min="4613" max="4613" width="11.42578125" style="2" bestFit="1" customWidth="1"/>
    <col min="4614" max="4614" width="9.7109375" style="2" customWidth="1"/>
    <col min="4615" max="4616" width="11.42578125" style="2" bestFit="1" customWidth="1"/>
    <col min="4617" max="4617" width="9.7109375" style="2" customWidth="1"/>
    <col min="4618" max="4618" width="11.42578125" style="2" bestFit="1" customWidth="1"/>
    <col min="4619" max="4619" width="25.7109375" style="2" customWidth="1"/>
    <col min="4620" max="4864" width="9.140625" style="2"/>
    <col min="4865" max="4865" width="25.7109375" style="2" customWidth="1"/>
    <col min="4866" max="4868" width="9.7109375" style="2" customWidth="1"/>
    <col min="4869" max="4869" width="11.42578125" style="2" bestFit="1" customWidth="1"/>
    <col min="4870" max="4870" width="9.7109375" style="2" customWidth="1"/>
    <col min="4871" max="4872" width="11.42578125" style="2" bestFit="1" customWidth="1"/>
    <col min="4873" max="4873" width="9.7109375" style="2" customWidth="1"/>
    <col min="4874" max="4874" width="11.42578125" style="2" bestFit="1" customWidth="1"/>
    <col min="4875" max="4875" width="25.7109375" style="2" customWidth="1"/>
    <col min="4876" max="5120" width="9.140625" style="2"/>
    <col min="5121" max="5121" width="25.7109375" style="2" customWidth="1"/>
    <col min="5122" max="5124" width="9.7109375" style="2" customWidth="1"/>
    <col min="5125" max="5125" width="11.42578125" style="2" bestFit="1" customWidth="1"/>
    <col min="5126" max="5126" width="9.7109375" style="2" customWidth="1"/>
    <col min="5127" max="5128" width="11.42578125" style="2" bestFit="1" customWidth="1"/>
    <col min="5129" max="5129" width="9.7109375" style="2" customWidth="1"/>
    <col min="5130" max="5130" width="11.42578125" style="2" bestFit="1" customWidth="1"/>
    <col min="5131" max="5131" width="25.7109375" style="2" customWidth="1"/>
    <col min="5132" max="5376" width="9.140625" style="2"/>
    <col min="5377" max="5377" width="25.7109375" style="2" customWidth="1"/>
    <col min="5378" max="5380" width="9.7109375" style="2" customWidth="1"/>
    <col min="5381" max="5381" width="11.42578125" style="2" bestFit="1" customWidth="1"/>
    <col min="5382" max="5382" width="9.7109375" style="2" customWidth="1"/>
    <col min="5383" max="5384" width="11.42578125" style="2" bestFit="1" customWidth="1"/>
    <col min="5385" max="5385" width="9.7109375" style="2" customWidth="1"/>
    <col min="5386" max="5386" width="11.42578125" style="2" bestFit="1" customWidth="1"/>
    <col min="5387" max="5387" width="25.7109375" style="2" customWidth="1"/>
    <col min="5388" max="5632" width="9.140625" style="2"/>
    <col min="5633" max="5633" width="25.7109375" style="2" customWidth="1"/>
    <col min="5634" max="5636" width="9.7109375" style="2" customWidth="1"/>
    <col min="5637" max="5637" width="11.42578125" style="2" bestFit="1" customWidth="1"/>
    <col min="5638" max="5638" width="9.7109375" style="2" customWidth="1"/>
    <col min="5639" max="5640" width="11.42578125" style="2" bestFit="1" customWidth="1"/>
    <col min="5641" max="5641" width="9.7109375" style="2" customWidth="1"/>
    <col min="5642" max="5642" width="11.42578125" style="2" bestFit="1" customWidth="1"/>
    <col min="5643" max="5643" width="25.7109375" style="2" customWidth="1"/>
    <col min="5644" max="5888" width="9.140625" style="2"/>
    <col min="5889" max="5889" width="25.7109375" style="2" customWidth="1"/>
    <col min="5890" max="5892" width="9.7109375" style="2" customWidth="1"/>
    <col min="5893" max="5893" width="11.42578125" style="2" bestFit="1" customWidth="1"/>
    <col min="5894" max="5894" width="9.7109375" style="2" customWidth="1"/>
    <col min="5895" max="5896" width="11.42578125" style="2" bestFit="1" customWidth="1"/>
    <col min="5897" max="5897" width="9.7109375" style="2" customWidth="1"/>
    <col min="5898" max="5898" width="11.42578125" style="2" bestFit="1" customWidth="1"/>
    <col min="5899" max="5899" width="25.7109375" style="2" customWidth="1"/>
    <col min="5900" max="6144" width="9.140625" style="2"/>
    <col min="6145" max="6145" width="25.7109375" style="2" customWidth="1"/>
    <col min="6146" max="6148" width="9.7109375" style="2" customWidth="1"/>
    <col min="6149" max="6149" width="11.42578125" style="2" bestFit="1" customWidth="1"/>
    <col min="6150" max="6150" width="9.7109375" style="2" customWidth="1"/>
    <col min="6151" max="6152" width="11.42578125" style="2" bestFit="1" customWidth="1"/>
    <col min="6153" max="6153" width="9.7109375" style="2" customWidth="1"/>
    <col min="6154" max="6154" width="11.42578125" style="2" bestFit="1" customWidth="1"/>
    <col min="6155" max="6155" width="25.7109375" style="2" customWidth="1"/>
    <col min="6156" max="6400" width="9.140625" style="2"/>
    <col min="6401" max="6401" width="25.7109375" style="2" customWidth="1"/>
    <col min="6402" max="6404" width="9.7109375" style="2" customWidth="1"/>
    <col min="6405" max="6405" width="11.42578125" style="2" bestFit="1" customWidth="1"/>
    <col min="6406" max="6406" width="9.7109375" style="2" customWidth="1"/>
    <col min="6407" max="6408" width="11.42578125" style="2" bestFit="1" customWidth="1"/>
    <col min="6409" max="6409" width="9.7109375" style="2" customWidth="1"/>
    <col min="6410" max="6410" width="11.42578125" style="2" bestFit="1" customWidth="1"/>
    <col min="6411" max="6411" width="25.7109375" style="2" customWidth="1"/>
    <col min="6412" max="6656" width="9.140625" style="2"/>
    <col min="6657" max="6657" width="25.7109375" style="2" customWidth="1"/>
    <col min="6658" max="6660" width="9.7109375" style="2" customWidth="1"/>
    <col min="6661" max="6661" width="11.42578125" style="2" bestFit="1" customWidth="1"/>
    <col min="6662" max="6662" width="9.7109375" style="2" customWidth="1"/>
    <col min="6663" max="6664" width="11.42578125" style="2" bestFit="1" customWidth="1"/>
    <col min="6665" max="6665" width="9.7109375" style="2" customWidth="1"/>
    <col min="6666" max="6666" width="11.42578125" style="2" bestFit="1" customWidth="1"/>
    <col min="6667" max="6667" width="25.7109375" style="2" customWidth="1"/>
    <col min="6668" max="6912" width="9.140625" style="2"/>
    <col min="6913" max="6913" width="25.7109375" style="2" customWidth="1"/>
    <col min="6914" max="6916" width="9.7109375" style="2" customWidth="1"/>
    <col min="6917" max="6917" width="11.42578125" style="2" bestFit="1" customWidth="1"/>
    <col min="6918" max="6918" width="9.7109375" style="2" customWidth="1"/>
    <col min="6919" max="6920" width="11.42578125" style="2" bestFit="1" customWidth="1"/>
    <col min="6921" max="6921" width="9.7109375" style="2" customWidth="1"/>
    <col min="6922" max="6922" width="11.42578125" style="2" bestFit="1" customWidth="1"/>
    <col min="6923" max="6923" width="25.7109375" style="2" customWidth="1"/>
    <col min="6924" max="7168" width="9.140625" style="2"/>
    <col min="7169" max="7169" width="25.7109375" style="2" customWidth="1"/>
    <col min="7170" max="7172" width="9.7109375" style="2" customWidth="1"/>
    <col min="7173" max="7173" width="11.42578125" style="2" bestFit="1" customWidth="1"/>
    <col min="7174" max="7174" width="9.7109375" style="2" customWidth="1"/>
    <col min="7175" max="7176" width="11.42578125" style="2" bestFit="1" customWidth="1"/>
    <col min="7177" max="7177" width="9.7109375" style="2" customWidth="1"/>
    <col min="7178" max="7178" width="11.42578125" style="2" bestFit="1" customWidth="1"/>
    <col min="7179" max="7179" width="25.7109375" style="2" customWidth="1"/>
    <col min="7180" max="7424" width="9.140625" style="2"/>
    <col min="7425" max="7425" width="25.7109375" style="2" customWidth="1"/>
    <col min="7426" max="7428" width="9.7109375" style="2" customWidth="1"/>
    <col min="7429" max="7429" width="11.42578125" style="2" bestFit="1" customWidth="1"/>
    <col min="7430" max="7430" width="9.7109375" style="2" customWidth="1"/>
    <col min="7431" max="7432" width="11.42578125" style="2" bestFit="1" customWidth="1"/>
    <col min="7433" max="7433" width="9.7109375" style="2" customWidth="1"/>
    <col min="7434" max="7434" width="11.42578125" style="2" bestFit="1" customWidth="1"/>
    <col min="7435" max="7435" width="25.7109375" style="2" customWidth="1"/>
    <col min="7436" max="7680" width="9.140625" style="2"/>
    <col min="7681" max="7681" width="25.7109375" style="2" customWidth="1"/>
    <col min="7682" max="7684" width="9.7109375" style="2" customWidth="1"/>
    <col min="7685" max="7685" width="11.42578125" style="2" bestFit="1" customWidth="1"/>
    <col min="7686" max="7686" width="9.7109375" style="2" customWidth="1"/>
    <col min="7687" max="7688" width="11.42578125" style="2" bestFit="1" customWidth="1"/>
    <col min="7689" max="7689" width="9.7109375" style="2" customWidth="1"/>
    <col min="7690" max="7690" width="11.42578125" style="2" bestFit="1" customWidth="1"/>
    <col min="7691" max="7691" width="25.7109375" style="2" customWidth="1"/>
    <col min="7692" max="7936" width="9.140625" style="2"/>
    <col min="7937" max="7937" width="25.7109375" style="2" customWidth="1"/>
    <col min="7938" max="7940" width="9.7109375" style="2" customWidth="1"/>
    <col min="7941" max="7941" width="11.42578125" style="2" bestFit="1" customWidth="1"/>
    <col min="7942" max="7942" width="9.7109375" style="2" customWidth="1"/>
    <col min="7943" max="7944" width="11.42578125" style="2" bestFit="1" customWidth="1"/>
    <col min="7945" max="7945" width="9.7109375" style="2" customWidth="1"/>
    <col min="7946" max="7946" width="11.42578125" style="2" bestFit="1" customWidth="1"/>
    <col min="7947" max="7947" width="25.7109375" style="2" customWidth="1"/>
    <col min="7948" max="8192" width="9.140625" style="2"/>
    <col min="8193" max="8193" width="25.7109375" style="2" customWidth="1"/>
    <col min="8194" max="8196" width="9.7109375" style="2" customWidth="1"/>
    <col min="8197" max="8197" width="11.42578125" style="2" bestFit="1" customWidth="1"/>
    <col min="8198" max="8198" width="9.7109375" style="2" customWidth="1"/>
    <col min="8199" max="8200" width="11.42578125" style="2" bestFit="1" customWidth="1"/>
    <col min="8201" max="8201" width="9.7109375" style="2" customWidth="1"/>
    <col min="8202" max="8202" width="11.42578125" style="2" bestFit="1" customWidth="1"/>
    <col min="8203" max="8203" width="25.7109375" style="2" customWidth="1"/>
    <col min="8204" max="8448" width="9.140625" style="2"/>
    <col min="8449" max="8449" width="25.7109375" style="2" customWidth="1"/>
    <col min="8450" max="8452" width="9.7109375" style="2" customWidth="1"/>
    <col min="8453" max="8453" width="11.42578125" style="2" bestFit="1" customWidth="1"/>
    <col min="8454" max="8454" width="9.7109375" style="2" customWidth="1"/>
    <col min="8455" max="8456" width="11.42578125" style="2" bestFit="1" customWidth="1"/>
    <col min="8457" max="8457" width="9.7109375" style="2" customWidth="1"/>
    <col min="8458" max="8458" width="11.42578125" style="2" bestFit="1" customWidth="1"/>
    <col min="8459" max="8459" width="25.7109375" style="2" customWidth="1"/>
    <col min="8460" max="8704" width="9.140625" style="2"/>
    <col min="8705" max="8705" width="25.7109375" style="2" customWidth="1"/>
    <col min="8706" max="8708" width="9.7109375" style="2" customWidth="1"/>
    <col min="8709" max="8709" width="11.42578125" style="2" bestFit="1" customWidth="1"/>
    <col min="8710" max="8710" width="9.7109375" style="2" customWidth="1"/>
    <col min="8711" max="8712" width="11.42578125" style="2" bestFit="1" customWidth="1"/>
    <col min="8713" max="8713" width="9.7109375" style="2" customWidth="1"/>
    <col min="8714" max="8714" width="11.42578125" style="2" bestFit="1" customWidth="1"/>
    <col min="8715" max="8715" width="25.7109375" style="2" customWidth="1"/>
    <col min="8716" max="8960" width="9.140625" style="2"/>
    <col min="8961" max="8961" width="25.7109375" style="2" customWidth="1"/>
    <col min="8962" max="8964" width="9.7109375" style="2" customWidth="1"/>
    <col min="8965" max="8965" width="11.42578125" style="2" bestFit="1" customWidth="1"/>
    <col min="8966" max="8966" width="9.7109375" style="2" customWidth="1"/>
    <col min="8967" max="8968" width="11.42578125" style="2" bestFit="1" customWidth="1"/>
    <col min="8969" max="8969" width="9.7109375" style="2" customWidth="1"/>
    <col min="8970" max="8970" width="11.42578125" style="2" bestFit="1" customWidth="1"/>
    <col min="8971" max="8971" width="25.7109375" style="2" customWidth="1"/>
    <col min="8972" max="9216" width="9.140625" style="2"/>
    <col min="9217" max="9217" width="25.7109375" style="2" customWidth="1"/>
    <col min="9218" max="9220" width="9.7109375" style="2" customWidth="1"/>
    <col min="9221" max="9221" width="11.42578125" style="2" bestFit="1" customWidth="1"/>
    <col min="9222" max="9222" width="9.7109375" style="2" customWidth="1"/>
    <col min="9223" max="9224" width="11.42578125" style="2" bestFit="1" customWidth="1"/>
    <col min="9225" max="9225" width="9.7109375" style="2" customWidth="1"/>
    <col min="9226" max="9226" width="11.42578125" style="2" bestFit="1" customWidth="1"/>
    <col min="9227" max="9227" width="25.7109375" style="2" customWidth="1"/>
    <col min="9228" max="9472" width="9.140625" style="2"/>
    <col min="9473" max="9473" width="25.7109375" style="2" customWidth="1"/>
    <col min="9474" max="9476" width="9.7109375" style="2" customWidth="1"/>
    <col min="9477" max="9477" width="11.42578125" style="2" bestFit="1" customWidth="1"/>
    <col min="9478" max="9478" width="9.7109375" style="2" customWidth="1"/>
    <col min="9479" max="9480" width="11.42578125" style="2" bestFit="1" customWidth="1"/>
    <col min="9481" max="9481" width="9.7109375" style="2" customWidth="1"/>
    <col min="9482" max="9482" width="11.42578125" style="2" bestFit="1" customWidth="1"/>
    <col min="9483" max="9483" width="25.7109375" style="2" customWidth="1"/>
    <col min="9484" max="9728" width="9.140625" style="2"/>
    <col min="9729" max="9729" width="25.7109375" style="2" customWidth="1"/>
    <col min="9730" max="9732" width="9.7109375" style="2" customWidth="1"/>
    <col min="9733" max="9733" width="11.42578125" style="2" bestFit="1" customWidth="1"/>
    <col min="9734" max="9734" width="9.7109375" style="2" customWidth="1"/>
    <col min="9735" max="9736" width="11.42578125" style="2" bestFit="1" customWidth="1"/>
    <col min="9737" max="9737" width="9.7109375" style="2" customWidth="1"/>
    <col min="9738" max="9738" width="11.42578125" style="2" bestFit="1" customWidth="1"/>
    <col min="9739" max="9739" width="25.7109375" style="2" customWidth="1"/>
    <col min="9740" max="9984" width="9.140625" style="2"/>
    <col min="9985" max="9985" width="25.7109375" style="2" customWidth="1"/>
    <col min="9986" max="9988" width="9.7109375" style="2" customWidth="1"/>
    <col min="9989" max="9989" width="11.42578125" style="2" bestFit="1" customWidth="1"/>
    <col min="9990" max="9990" width="9.7109375" style="2" customWidth="1"/>
    <col min="9991" max="9992" width="11.42578125" style="2" bestFit="1" customWidth="1"/>
    <col min="9993" max="9993" width="9.7109375" style="2" customWidth="1"/>
    <col min="9994" max="9994" width="11.42578125" style="2" bestFit="1" customWidth="1"/>
    <col min="9995" max="9995" width="25.7109375" style="2" customWidth="1"/>
    <col min="9996" max="10240" width="9.140625" style="2"/>
    <col min="10241" max="10241" width="25.7109375" style="2" customWidth="1"/>
    <col min="10242" max="10244" width="9.7109375" style="2" customWidth="1"/>
    <col min="10245" max="10245" width="11.42578125" style="2" bestFit="1" customWidth="1"/>
    <col min="10246" max="10246" width="9.7109375" style="2" customWidth="1"/>
    <col min="10247" max="10248" width="11.42578125" style="2" bestFit="1" customWidth="1"/>
    <col min="10249" max="10249" width="9.7109375" style="2" customWidth="1"/>
    <col min="10250" max="10250" width="11.42578125" style="2" bestFit="1" customWidth="1"/>
    <col min="10251" max="10251" width="25.7109375" style="2" customWidth="1"/>
    <col min="10252" max="10496" width="9.140625" style="2"/>
    <col min="10497" max="10497" width="25.7109375" style="2" customWidth="1"/>
    <col min="10498" max="10500" width="9.7109375" style="2" customWidth="1"/>
    <col min="10501" max="10501" width="11.42578125" style="2" bestFit="1" customWidth="1"/>
    <col min="10502" max="10502" width="9.7109375" style="2" customWidth="1"/>
    <col min="10503" max="10504" width="11.42578125" style="2" bestFit="1" customWidth="1"/>
    <col min="10505" max="10505" width="9.7109375" style="2" customWidth="1"/>
    <col min="10506" max="10506" width="11.42578125" style="2" bestFit="1" customWidth="1"/>
    <col min="10507" max="10507" width="25.7109375" style="2" customWidth="1"/>
    <col min="10508" max="10752" width="9.140625" style="2"/>
    <col min="10753" max="10753" width="25.7109375" style="2" customWidth="1"/>
    <col min="10754" max="10756" width="9.7109375" style="2" customWidth="1"/>
    <col min="10757" max="10757" width="11.42578125" style="2" bestFit="1" customWidth="1"/>
    <col min="10758" max="10758" width="9.7109375" style="2" customWidth="1"/>
    <col min="10759" max="10760" width="11.42578125" style="2" bestFit="1" customWidth="1"/>
    <col min="10761" max="10761" width="9.7109375" style="2" customWidth="1"/>
    <col min="10762" max="10762" width="11.42578125" style="2" bestFit="1" customWidth="1"/>
    <col min="10763" max="10763" width="25.7109375" style="2" customWidth="1"/>
    <col min="10764" max="11008" width="9.140625" style="2"/>
    <col min="11009" max="11009" width="25.7109375" style="2" customWidth="1"/>
    <col min="11010" max="11012" width="9.7109375" style="2" customWidth="1"/>
    <col min="11013" max="11013" width="11.42578125" style="2" bestFit="1" customWidth="1"/>
    <col min="11014" max="11014" width="9.7109375" style="2" customWidth="1"/>
    <col min="11015" max="11016" width="11.42578125" style="2" bestFit="1" customWidth="1"/>
    <col min="11017" max="11017" width="9.7109375" style="2" customWidth="1"/>
    <col min="11018" max="11018" width="11.42578125" style="2" bestFit="1" customWidth="1"/>
    <col min="11019" max="11019" width="25.7109375" style="2" customWidth="1"/>
    <col min="11020" max="11264" width="9.140625" style="2"/>
    <col min="11265" max="11265" width="25.7109375" style="2" customWidth="1"/>
    <col min="11266" max="11268" width="9.7109375" style="2" customWidth="1"/>
    <col min="11269" max="11269" width="11.42578125" style="2" bestFit="1" customWidth="1"/>
    <col min="11270" max="11270" width="9.7109375" style="2" customWidth="1"/>
    <col min="11271" max="11272" width="11.42578125" style="2" bestFit="1" customWidth="1"/>
    <col min="11273" max="11273" width="9.7109375" style="2" customWidth="1"/>
    <col min="11274" max="11274" width="11.42578125" style="2" bestFit="1" customWidth="1"/>
    <col min="11275" max="11275" width="25.7109375" style="2" customWidth="1"/>
    <col min="11276" max="11520" width="9.140625" style="2"/>
    <col min="11521" max="11521" width="25.7109375" style="2" customWidth="1"/>
    <col min="11522" max="11524" width="9.7109375" style="2" customWidth="1"/>
    <col min="11525" max="11525" width="11.42578125" style="2" bestFit="1" customWidth="1"/>
    <col min="11526" max="11526" width="9.7109375" style="2" customWidth="1"/>
    <col min="11527" max="11528" width="11.42578125" style="2" bestFit="1" customWidth="1"/>
    <col min="11529" max="11529" width="9.7109375" style="2" customWidth="1"/>
    <col min="11530" max="11530" width="11.42578125" style="2" bestFit="1" customWidth="1"/>
    <col min="11531" max="11531" width="25.7109375" style="2" customWidth="1"/>
    <col min="11532" max="11776" width="9.140625" style="2"/>
    <col min="11777" max="11777" width="25.7109375" style="2" customWidth="1"/>
    <col min="11778" max="11780" width="9.7109375" style="2" customWidth="1"/>
    <col min="11781" max="11781" width="11.42578125" style="2" bestFit="1" customWidth="1"/>
    <col min="11782" max="11782" width="9.7109375" style="2" customWidth="1"/>
    <col min="11783" max="11784" width="11.42578125" style="2" bestFit="1" customWidth="1"/>
    <col min="11785" max="11785" width="9.7109375" style="2" customWidth="1"/>
    <col min="11786" max="11786" width="11.42578125" style="2" bestFit="1" customWidth="1"/>
    <col min="11787" max="11787" width="25.7109375" style="2" customWidth="1"/>
    <col min="11788" max="12032" width="9.140625" style="2"/>
    <col min="12033" max="12033" width="25.7109375" style="2" customWidth="1"/>
    <col min="12034" max="12036" width="9.7109375" style="2" customWidth="1"/>
    <col min="12037" max="12037" width="11.42578125" style="2" bestFit="1" customWidth="1"/>
    <col min="12038" max="12038" width="9.7109375" style="2" customWidth="1"/>
    <col min="12039" max="12040" width="11.42578125" style="2" bestFit="1" customWidth="1"/>
    <col min="12041" max="12041" width="9.7109375" style="2" customWidth="1"/>
    <col min="12042" max="12042" width="11.42578125" style="2" bestFit="1" customWidth="1"/>
    <col min="12043" max="12043" width="25.7109375" style="2" customWidth="1"/>
    <col min="12044" max="12288" width="9.140625" style="2"/>
    <col min="12289" max="12289" width="25.7109375" style="2" customWidth="1"/>
    <col min="12290" max="12292" width="9.7109375" style="2" customWidth="1"/>
    <col min="12293" max="12293" width="11.42578125" style="2" bestFit="1" customWidth="1"/>
    <col min="12294" max="12294" width="9.7109375" style="2" customWidth="1"/>
    <col min="12295" max="12296" width="11.42578125" style="2" bestFit="1" customWidth="1"/>
    <col min="12297" max="12297" width="9.7109375" style="2" customWidth="1"/>
    <col min="12298" max="12298" width="11.42578125" style="2" bestFit="1" customWidth="1"/>
    <col min="12299" max="12299" width="25.7109375" style="2" customWidth="1"/>
    <col min="12300" max="12544" width="9.140625" style="2"/>
    <col min="12545" max="12545" width="25.7109375" style="2" customWidth="1"/>
    <col min="12546" max="12548" width="9.7109375" style="2" customWidth="1"/>
    <col min="12549" max="12549" width="11.42578125" style="2" bestFit="1" customWidth="1"/>
    <col min="12550" max="12550" width="9.7109375" style="2" customWidth="1"/>
    <col min="12551" max="12552" width="11.42578125" style="2" bestFit="1" customWidth="1"/>
    <col min="12553" max="12553" width="9.7109375" style="2" customWidth="1"/>
    <col min="12554" max="12554" width="11.42578125" style="2" bestFit="1" customWidth="1"/>
    <col min="12555" max="12555" width="25.7109375" style="2" customWidth="1"/>
    <col min="12556" max="12800" width="9.140625" style="2"/>
    <col min="12801" max="12801" width="25.7109375" style="2" customWidth="1"/>
    <col min="12802" max="12804" width="9.7109375" style="2" customWidth="1"/>
    <col min="12805" max="12805" width="11.42578125" style="2" bestFit="1" customWidth="1"/>
    <col min="12806" max="12806" width="9.7109375" style="2" customWidth="1"/>
    <col min="12807" max="12808" width="11.42578125" style="2" bestFit="1" customWidth="1"/>
    <col min="12809" max="12809" width="9.7109375" style="2" customWidth="1"/>
    <col min="12810" max="12810" width="11.42578125" style="2" bestFit="1" customWidth="1"/>
    <col min="12811" max="12811" width="25.7109375" style="2" customWidth="1"/>
    <col min="12812" max="13056" width="9.140625" style="2"/>
    <col min="13057" max="13057" width="25.7109375" style="2" customWidth="1"/>
    <col min="13058" max="13060" width="9.7109375" style="2" customWidth="1"/>
    <col min="13061" max="13061" width="11.42578125" style="2" bestFit="1" customWidth="1"/>
    <col min="13062" max="13062" width="9.7109375" style="2" customWidth="1"/>
    <col min="13063" max="13064" width="11.42578125" style="2" bestFit="1" customWidth="1"/>
    <col min="13065" max="13065" width="9.7109375" style="2" customWidth="1"/>
    <col min="13066" max="13066" width="11.42578125" style="2" bestFit="1" customWidth="1"/>
    <col min="13067" max="13067" width="25.7109375" style="2" customWidth="1"/>
    <col min="13068" max="13312" width="9.140625" style="2"/>
    <col min="13313" max="13313" width="25.7109375" style="2" customWidth="1"/>
    <col min="13314" max="13316" width="9.7109375" style="2" customWidth="1"/>
    <col min="13317" max="13317" width="11.42578125" style="2" bestFit="1" customWidth="1"/>
    <col min="13318" max="13318" width="9.7109375" style="2" customWidth="1"/>
    <col min="13319" max="13320" width="11.42578125" style="2" bestFit="1" customWidth="1"/>
    <col min="13321" max="13321" width="9.7109375" style="2" customWidth="1"/>
    <col min="13322" max="13322" width="11.42578125" style="2" bestFit="1" customWidth="1"/>
    <col min="13323" max="13323" width="25.7109375" style="2" customWidth="1"/>
    <col min="13324" max="13568" width="9.140625" style="2"/>
    <col min="13569" max="13569" width="25.7109375" style="2" customWidth="1"/>
    <col min="13570" max="13572" width="9.7109375" style="2" customWidth="1"/>
    <col min="13573" max="13573" width="11.42578125" style="2" bestFit="1" customWidth="1"/>
    <col min="13574" max="13574" width="9.7109375" style="2" customWidth="1"/>
    <col min="13575" max="13576" width="11.42578125" style="2" bestFit="1" customWidth="1"/>
    <col min="13577" max="13577" width="9.7109375" style="2" customWidth="1"/>
    <col min="13578" max="13578" width="11.42578125" style="2" bestFit="1" customWidth="1"/>
    <col min="13579" max="13579" width="25.7109375" style="2" customWidth="1"/>
    <col min="13580" max="13824" width="9.140625" style="2"/>
    <col min="13825" max="13825" width="25.7109375" style="2" customWidth="1"/>
    <col min="13826" max="13828" width="9.7109375" style="2" customWidth="1"/>
    <col min="13829" max="13829" width="11.42578125" style="2" bestFit="1" customWidth="1"/>
    <col min="13830" max="13830" width="9.7109375" style="2" customWidth="1"/>
    <col min="13831" max="13832" width="11.42578125" style="2" bestFit="1" customWidth="1"/>
    <col min="13833" max="13833" width="9.7109375" style="2" customWidth="1"/>
    <col min="13834" max="13834" width="11.42578125" style="2" bestFit="1" customWidth="1"/>
    <col min="13835" max="13835" width="25.7109375" style="2" customWidth="1"/>
    <col min="13836" max="14080" width="9.140625" style="2"/>
    <col min="14081" max="14081" width="25.7109375" style="2" customWidth="1"/>
    <col min="14082" max="14084" width="9.7109375" style="2" customWidth="1"/>
    <col min="14085" max="14085" width="11.42578125" style="2" bestFit="1" customWidth="1"/>
    <col min="14086" max="14086" width="9.7109375" style="2" customWidth="1"/>
    <col min="14087" max="14088" width="11.42578125" style="2" bestFit="1" customWidth="1"/>
    <col min="14089" max="14089" width="9.7109375" style="2" customWidth="1"/>
    <col min="14090" max="14090" width="11.42578125" style="2" bestFit="1" customWidth="1"/>
    <col min="14091" max="14091" width="25.7109375" style="2" customWidth="1"/>
    <col min="14092" max="14336" width="9.140625" style="2"/>
    <col min="14337" max="14337" width="25.7109375" style="2" customWidth="1"/>
    <col min="14338" max="14340" width="9.7109375" style="2" customWidth="1"/>
    <col min="14341" max="14341" width="11.42578125" style="2" bestFit="1" customWidth="1"/>
    <col min="14342" max="14342" width="9.7109375" style="2" customWidth="1"/>
    <col min="14343" max="14344" width="11.42578125" style="2" bestFit="1" customWidth="1"/>
    <col min="14345" max="14345" width="9.7109375" style="2" customWidth="1"/>
    <col min="14346" max="14346" width="11.42578125" style="2" bestFit="1" customWidth="1"/>
    <col min="14347" max="14347" width="25.7109375" style="2" customWidth="1"/>
    <col min="14348" max="14592" width="9.140625" style="2"/>
    <col min="14593" max="14593" width="25.7109375" style="2" customWidth="1"/>
    <col min="14594" max="14596" width="9.7109375" style="2" customWidth="1"/>
    <col min="14597" max="14597" width="11.42578125" style="2" bestFit="1" customWidth="1"/>
    <col min="14598" max="14598" width="9.7109375" style="2" customWidth="1"/>
    <col min="14599" max="14600" width="11.42578125" style="2" bestFit="1" customWidth="1"/>
    <col min="14601" max="14601" width="9.7109375" style="2" customWidth="1"/>
    <col min="14602" max="14602" width="11.42578125" style="2" bestFit="1" customWidth="1"/>
    <col min="14603" max="14603" width="25.7109375" style="2" customWidth="1"/>
    <col min="14604" max="14848" width="9.140625" style="2"/>
    <col min="14849" max="14849" width="25.7109375" style="2" customWidth="1"/>
    <col min="14850" max="14852" width="9.7109375" style="2" customWidth="1"/>
    <col min="14853" max="14853" width="11.42578125" style="2" bestFit="1" customWidth="1"/>
    <col min="14854" max="14854" width="9.7109375" style="2" customWidth="1"/>
    <col min="14855" max="14856" width="11.42578125" style="2" bestFit="1" customWidth="1"/>
    <col min="14857" max="14857" width="9.7109375" style="2" customWidth="1"/>
    <col min="14858" max="14858" width="11.42578125" style="2" bestFit="1" customWidth="1"/>
    <col min="14859" max="14859" width="25.7109375" style="2" customWidth="1"/>
    <col min="14860" max="15104" width="9.140625" style="2"/>
    <col min="15105" max="15105" width="25.7109375" style="2" customWidth="1"/>
    <col min="15106" max="15108" width="9.7109375" style="2" customWidth="1"/>
    <col min="15109" max="15109" width="11.42578125" style="2" bestFit="1" customWidth="1"/>
    <col min="15110" max="15110" width="9.7109375" style="2" customWidth="1"/>
    <col min="15111" max="15112" width="11.42578125" style="2" bestFit="1" customWidth="1"/>
    <col min="15113" max="15113" width="9.7109375" style="2" customWidth="1"/>
    <col min="15114" max="15114" width="11.42578125" style="2" bestFit="1" customWidth="1"/>
    <col min="15115" max="15115" width="25.7109375" style="2" customWidth="1"/>
    <col min="15116" max="15360" width="9.140625" style="2"/>
    <col min="15361" max="15361" width="25.7109375" style="2" customWidth="1"/>
    <col min="15362" max="15364" width="9.7109375" style="2" customWidth="1"/>
    <col min="15365" max="15365" width="11.42578125" style="2" bestFit="1" customWidth="1"/>
    <col min="15366" max="15366" width="9.7109375" style="2" customWidth="1"/>
    <col min="15367" max="15368" width="11.42578125" style="2" bestFit="1" customWidth="1"/>
    <col min="15369" max="15369" width="9.7109375" style="2" customWidth="1"/>
    <col min="15370" max="15370" width="11.42578125" style="2" bestFit="1" customWidth="1"/>
    <col min="15371" max="15371" width="25.7109375" style="2" customWidth="1"/>
    <col min="15372" max="15616" width="9.140625" style="2"/>
    <col min="15617" max="15617" width="25.7109375" style="2" customWidth="1"/>
    <col min="15618" max="15620" width="9.7109375" style="2" customWidth="1"/>
    <col min="15621" max="15621" width="11.42578125" style="2" bestFit="1" customWidth="1"/>
    <col min="15622" max="15622" width="9.7109375" style="2" customWidth="1"/>
    <col min="15623" max="15624" width="11.42578125" style="2" bestFit="1" customWidth="1"/>
    <col min="15625" max="15625" width="9.7109375" style="2" customWidth="1"/>
    <col min="15626" max="15626" width="11.42578125" style="2" bestFit="1" customWidth="1"/>
    <col min="15627" max="15627" width="25.7109375" style="2" customWidth="1"/>
    <col min="15628" max="15872" width="9.140625" style="2"/>
    <col min="15873" max="15873" width="25.7109375" style="2" customWidth="1"/>
    <col min="15874" max="15876" width="9.7109375" style="2" customWidth="1"/>
    <col min="15877" max="15877" width="11.42578125" style="2" bestFit="1" customWidth="1"/>
    <col min="15878" max="15878" width="9.7109375" style="2" customWidth="1"/>
    <col min="15879" max="15880" width="11.42578125" style="2" bestFit="1" customWidth="1"/>
    <col min="15881" max="15881" width="9.7109375" style="2" customWidth="1"/>
    <col min="15882" max="15882" width="11.42578125" style="2" bestFit="1" customWidth="1"/>
    <col min="15883" max="15883" width="25.7109375" style="2" customWidth="1"/>
    <col min="15884" max="16128" width="9.140625" style="2"/>
    <col min="16129" max="16129" width="25.7109375" style="2" customWidth="1"/>
    <col min="16130" max="16132" width="9.7109375" style="2" customWidth="1"/>
    <col min="16133" max="16133" width="11.42578125" style="2" bestFit="1" customWidth="1"/>
    <col min="16134" max="16134" width="9.7109375" style="2" customWidth="1"/>
    <col min="16135" max="16136" width="11.42578125" style="2" bestFit="1" customWidth="1"/>
    <col min="16137" max="16137" width="9.7109375" style="2" customWidth="1"/>
    <col min="16138" max="16138" width="11.42578125" style="2" bestFit="1" customWidth="1"/>
    <col min="16139" max="16139" width="25.7109375" style="2" customWidth="1"/>
    <col min="16140" max="16384" width="9.140625" style="2"/>
  </cols>
  <sheetData>
    <row r="1" spans="1:16" s="1" customFormat="1" ht="20.25" x14ac:dyDescent="0.2">
      <c r="A1" s="298" t="s">
        <v>244</v>
      </c>
      <c r="B1" s="298"/>
      <c r="C1" s="298"/>
      <c r="D1" s="298"/>
      <c r="E1" s="298"/>
      <c r="F1" s="298"/>
      <c r="G1" s="298"/>
      <c r="H1" s="298"/>
      <c r="I1" s="298"/>
      <c r="J1" s="298"/>
      <c r="K1" s="298"/>
    </row>
    <row r="2" spans="1:16" s="65" customFormat="1" ht="18" x14ac:dyDescent="0.2">
      <c r="A2" s="297">
        <v>2017</v>
      </c>
      <c r="B2" s="297"/>
      <c r="C2" s="297"/>
      <c r="D2" s="297"/>
      <c r="E2" s="297"/>
      <c r="F2" s="297"/>
      <c r="G2" s="297"/>
      <c r="H2" s="297"/>
      <c r="I2" s="297"/>
      <c r="J2" s="297"/>
      <c r="K2" s="297"/>
      <c r="L2" s="66"/>
      <c r="M2" s="66"/>
      <c r="N2" s="66"/>
      <c r="O2" s="66"/>
      <c r="P2" s="66"/>
    </row>
    <row r="3" spans="1:16" s="1" customFormat="1" ht="35.25" customHeight="1" x14ac:dyDescent="0.2">
      <c r="A3" s="299" t="s">
        <v>228</v>
      </c>
      <c r="B3" s="299"/>
      <c r="C3" s="299"/>
      <c r="D3" s="299"/>
      <c r="E3" s="299"/>
      <c r="F3" s="299"/>
      <c r="G3" s="299"/>
      <c r="H3" s="299"/>
      <c r="I3" s="299"/>
      <c r="J3" s="299"/>
      <c r="K3" s="299"/>
    </row>
    <row r="4" spans="1:16" s="1" customFormat="1" ht="20.25" x14ac:dyDescent="0.2">
      <c r="A4" s="299">
        <v>2017</v>
      </c>
      <c r="B4" s="299"/>
      <c r="C4" s="299"/>
      <c r="D4" s="299"/>
      <c r="E4" s="299"/>
      <c r="F4" s="299"/>
      <c r="G4" s="299"/>
      <c r="H4" s="299"/>
      <c r="I4" s="299"/>
      <c r="J4" s="299"/>
      <c r="K4" s="299"/>
    </row>
    <row r="5" spans="1:16" s="3" customFormat="1" ht="15.75" x14ac:dyDescent="0.2">
      <c r="A5" s="49" t="s">
        <v>155</v>
      </c>
      <c r="B5" s="50"/>
      <c r="C5" s="50"/>
      <c r="D5" s="50"/>
      <c r="E5" s="50"/>
      <c r="F5" s="50"/>
      <c r="G5" s="50"/>
      <c r="H5" s="50"/>
      <c r="I5" s="50"/>
      <c r="J5" s="50"/>
      <c r="K5" s="51" t="s">
        <v>307</v>
      </c>
    </row>
    <row r="6" spans="1:16" s="4" customFormat="1" ht="33.75" customHeight="1" thickBot="1" x14ac:dyDescent="0.25">
      <c r="A6" s="300" t="s">
        <v>0</v>
      </c>
      <c r="B6" s="307" t="s">
        <v>218</v>
      </c>
      <c r="C6" s="308"/>
      <c r="D6" s="308"/>
      <c r="E6" s="308"/>
      <c r="F6" s="308"/>
      <c r="G6" s="308"/>
      <c r="H6" s="308"/>
      <c r="I6" s="308"/>
      <c r="J6" s="309"/>
      <c r="K6" s="303" t="s">
        <v>1</v>
      </c>
    </row>
    <row r="7" spans="1:16" s="4" customFormat="1" ht="34.5" customHeight="1" thickBot="1" x14ac:dyDescent="0.25">
      <c r="A7" s="301"/>
      <c r="B7" s="306" t="s">
        <v>2</v>
      </c>
      <c r="C7" s="306"/>
      <c r="D7" s="306"/>
      <c r="E7" s="306" t="s">
        <v>176</v>
      </c>
      <c r="F7" s="306"/>
      <c r="G7" s="306"/>
      <c r="H7" s="310" t="s">
        <v>219</v>
      </c>
      <c r="I7" s="311"/>
      <c r="J7" s="312"/>
      <c r="K7" s="304"/>
    </row>
    <row r="8" spans="1:16" s="5" customFormat="1" ht="28.5" customHeight="1" x14ac:dyDescent="0.2">
      <c r="A8" s="302"/>
      <c r="B8" s="29" t="s">
        <v>3</v>
      </c>
      <c r="C8" s="29" t="s">
        <v>4</v>
      </c>
      <c r="D8" s="29" t="s">
        <v>5</v>
      </c>
      <c r="E8" s="29" t="s">
        <v>3</v>
      </c>
      <c r="F8" s="29" t="s">
        <v>4</v>
      </c>
      <c r="G8" s="29" t="s">
        <v>5</v>
      </c>
      <c r="H8" s="30" t="s">
        <v>3</v>
      </c>
      <c r="I8" s="30" t="s">
        <v>4</v>
      </c>
      <c r="J8" s="30" t="s">
        <v>5</v>
      </c>
      <c r="K8" s="305"/>
    </row>
    <row r="9" spans="1:16" s="6" customFormat="1" ht="35.1" customHeight="1" thickBot="1" x14ac:dyDescent="0.25">
      <c r="A9" s="46" t="s">
        <v>6</v>
      </c>
      <c r="B9" s="111">
        <v>2549</v>
      </c>
      <c r="C9" s="111">
        <v>770</v>
      </c>
      <c r="D9" s="112">
        <f>B9+C9</f>
        <v>3319</v>
      </c>
      <c r="E9" s="111">
        <v>2217</v>
      </c>
      <c r="F9" s="111">
        <v>172</v>
      </c>
      <c r="G9" s="113">
        <f>E9+F9</f>
        <v>2389</v>
      </c>
      <c r="H9" s="113">
        <f t="shared" ref="H9:I10" si="0">B9+E9</f>
        <v>4766</v>
      </c>
      <c r="I9" s="114">
        <f t="shared" si="0"/>
        <v>942</v>
      </c>
      <c r="J9" s="115">
        <f>H9+I9</f>
        <v>5708</v>
      </c>
      <c r="K9" s="116" t="s">
        <v>7</v>
      </c>
    </row>
    <row r="10" spans="1:16" s="6" customFormat="1" ht="35.1" customHeight="1" thickBot="1" x14ac:dyDescent="0.25">
      <c r="A10" s="31" t="s">
        <v>8</v>
      </c>
      <c r="B10" s="82">
        <v>252</v>
      </c>
      <c r="C10" s="82">
        <v>0</v>
      </c>
      <c r="D10" s="83">
        <f>B10+C10</f>
        <v>252</v>
      </c>
      <c r="E10" s="82">
        <v>2328</v>
      </c>
      <c r="F10" s="82">
        <v>129</v>
      </c>
      <c r="G10" s="117">
        <f>E10+F10</f>
        <v>2457</v>
      </c>
      <c r="H10" s="117">
        <f t="shared" si="0"/>
        <v>2580</v>
      </c>
      <c r="I10" s="118">
        <f t="shared" si="0"/>
        <v>129</v>
      </c>
      <c r="J10" s="118">
        <f>H10+I10</f>
        <v>2709</v>
      </c>
      <c r="K10" s="119" t="s">
        <v>9</v>
      </c>
    </row>
    <row r="11" spans="1:16" s="6" customFormat="1" ht="35.1" customHeight="1" x14ac:dyDescent="0.2">
      <c r="A11" s="149" t="s">
        <v>10</v>
      </c>
      <c r="B11" s="124">
        <v>64086</v>
      </c>
      <c r="C11" s="124">
        <v>36287</v>
      </c>
      <c r="D11" s="125">
        <f>B11+C11</f>
        <v>100373</v>
      </c>
      <c r="E11" s="124">
        <v>1707025</v>
      </c>
      <c r="F11" s="124">
        <v>238687</v>
      </c>
      <c r="G11" s="126">
        <f>E11+F11</f>
        <v>1945712</v>
      </c>
      <c r="H11" s="126">
        <f>B11+E11</f>
        <v>1771111</v>
      </c>
      <c r="I11" s="127">
        <f>C11+F11</f>
        <v>274974</v>
      </c>
      <c r="J11" s="128">
        <f>H11+I11</f>
        <v>2046085</v>
      </c>
      <c r="K11" s="129" t="s">
        <v>11</v>
      </c>
    </row>
    <row r="12" spans="1:16" s="6" customFormat="1" ht="35.1" customHeight="1" x14ac:dyDescent="0.2">
      <c r="A12" s="150" t="s">
        <v>12</v>
      </c>
      <c r="B12" s="72">
        <f t="shared" ref="B12:J12" si="1">SUM(B9:B11)</f>
        <v>66887</v>
      </c>
      <c r="C12" s="72">
        <f t="shared" si="1"/>
        <v>37057</v>
      </c>
      <c r="D12" s="72">
        <f t="shared" si="1"/>
        <v>103944</v>
      </c>
      <c r="E12" s="72">
        <f t="shared" si="1"/>
        <v>1711570</v>
      </c>
      <c r="F12" s="72">
        <f t="shared" si="1"/>
        <v>238988</v>
      </c>
      <c r="G12" s="130">
        <f t="shared" si="1"/>
        <v>1950558</v>
      </c>
      <c r="H12" s="130">
        <f t="shared" si="1"/>
        <v>1778457</v>
      </c>
      <c r="I12" s="131">
        <f t="shared" si="1"/>
        <v>276045</v>
      </c>
      <c r="J12" s="132">
        <f t="shared" si="1"/>
        <v>2054502</v>
      </c>
      <c r="K12" s="151" t="s">
        <v>13</v>
      </c>
    </row>
    <row r="13" spans="1:16" ht="12.75" x14ac:dyDescent="0.2">
      <c r="A13" s="64" t="s">
        <v>14</v>
      </c>
      <c r="B13" s="79"/>
      <c r="C13" s="79"/>
      <c r="D13" s="79"/>
      <c r="E13" s="79"/>
      <c r="F13" s="79"/>
      <c r="G13" s="79"/>
      <c r="H13" s="79"/>
      <c r="I13" s="79"/>
      <c r="J13" s="79"/>
      <c r="K13" s="64" t="s">
        <v>15</v>
      </c>
    </row>
    <row r="19" spans="2:10" ht="24.95" customHeight="1" x14ac:dyDescent="0.2">
      <c r="B19" s="8"/>
      <c r="C19" s="8"/>
      <c r="D19" s="8"/>
      <c r="E19" s="8"/>
      <c r="F19" s="8"/>
      <c r="G19" s="8"/>
      <c r="H19" s="8"/>
      <c r="I19" s="8"/>
      <c r="J19" s="8"/>
    </row>
    <row r="20" spans="2:10" ht="24.95" customHeight="1" x14ac:dyDescent="0.2">
      <c r="B20" s="8"/>
      <c r="C20" s="8"/>
      <c r="D20" s="8"/>
      <c r="E20" s="8"/>
      <c r="F20" s="8"/>
      <c r="G20" s="8"/>
      <c r="H20" s="8"/>
      <c r="I20" s="8"/>
      <c r="J20" s="8"/>
    </row>
    <row r="21" spans="2:10" ht="24.95" customHeight="1" x14ac:dyDescent="0.2">
      <c r="B21" s="8"/>
      <c r="C21" s="8"/>
      <c r="D21" s="8"/>
      <c r="E21" s="8"/>
      <c r="F21" s="8"/>
      <c r="G21" s="8"/>
      <c r="H21" s="8"/>
      <c r="I21" s="8"/>
      <c r="J21" s="8"/>
    </row>
    <row r="22" spans="2:10" ht="24.95" customHeight="1" x14ac:dyDescent="0.2">
      <c r="B22" s="8"/>
      <c r="C22" s="8"/>
      <c r="D22" s="8"/>
      <c r="E22" s="8"/>
      <c r="F22" s="8"/>
      <c r="G22" s="8"/>
      <c r="H22" s="8"/>
      <c r="I22" s="8"/>
      <c r="J22" s="8"/>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39370078740157483" bottom="0" header="0" footer="0"/>
  <pageSetup paperSize="9" scale="9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rightToLeft="1" view="pageBreakPreview" zoomScaleNormal="100" zoomScaleSheetLayoutView="100" workbookViewId="0">
      <selection activeCell="L3" sqref="L3"/>
    </sheetView>
  </sheetViews>
  <sheetFormatPr defaultRowHeight="24.95" customHeight="1" x14ac:dyDescent="0.2"/>
  <cols>
    <col min="1" max="1" width="30.710937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30.7109375" style="2" customWidth="1"/>
    <col min="12" max="256" width="9.140625" style="2"/>
    <col min="257" max="257" width="3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30.7109375" style="2" customWidth="1"/>
    <col min="268" max="512" width="9.140625" style="2"/>
    <col min="513" max="513" width="3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30.7109375" style="2" customWidth="1"/>
    <col min="524" max="768" width="9.140625" style="2"/>
    <col min="769" max="769" width="3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30.7109375" style="2" customWidth="1"/>
    <col min="780" max="1024" width="9.140625" style="2"/>
    <col min="1025" max="1025" width="3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30.7109375" style="2" customWidth="1"/>
    <col min="1036" max="1280" width="9.140625" style="2"/>
    <col min="1281" max="1281" width="3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30.7109375" style="2" customWidth="1"/>
    <col min="1292" max="1536" width="9.140625" style="2"/>
    <col min="1537" max="1537" width="3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30.7109375" style="2" customWidth="1"/>
    <col min="1548" max="1792" width="9.140625" style="2"/>
    <col min="1793" max="1793" width="3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30.7109375" style="2" customWidth="1"/>
    <col min="1804" max="2048" width="9.140625" style="2"/>
    <col min="2049" max="2049" width="3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30.7109375" style="2" customWidth="1"/>
    <col min="2060" max="2304" width="9.140625" style="2"/>
    <col min="2305" max="2305" width="3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30.7109375" style="2" customWidth="1"/>
    <col min="2316" max="2560" width="9.140625" style="2"/>
    <col min="2561" max="2561" width="3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30.7109375" style="2" customWidth="1"/>
    <col min="2572" max="2816" width="9.140625" style="2"/>
    <col min="2817" max="2817" width="3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30.7109375" style="2" customWidth="1"/>
    <col min="2828" max="3072" width="9.140625" style="2"/>
    <col min="3073" max="3073" width="3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30.7109375" style="2" customWidth="1"/>
    <col min="3084" max="3328" width="9.140625" style="2"/>
    <col min="3329" max="3329" width="3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30.7109375" style="2" customWidth="1"/>
    <col min="3340" max="3584" width="9.140625" style="2"/>
    <col min="3585" max="3585" width="3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30.7109375" style="2" customWidth="1"/>
    <col min="3596" max="3840" width="9.140625" style="2"/>
    <col min="3841" max="3841" width="3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30.7109375" style="2" customWidth="1"/>
    <col min="3852" max="4096" width="9.140625" style="2"/>
    <col min="4097" max="4097" width="3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30.7109375" style="2" customWidth="1"/>
    <col min="4108" max="4352" width="9.140625" style="2"/>
    <col min="4353" max="4353" width="3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30.7109375" style="2" customWidth="1"/>
    <col min="4364" max="4608" width="9.140625" style="2"/>
    <col min="4609" max="4609" width="3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30.7109375" style="2" customWidth="1"/>
    <col min="4620" max="4864" width="9.140625" style="2"/>
    <col min="4865" max="4865" width="3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30.7109375" style="2" customWidth="1"/>
    <col min="4876" max="5120" width="9.140625" style="2"/>
    <col min="5121" max="5121" width="3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30.7109375" style="2" customWidth="1"/>
    <col min="5132" max="5376" width="9.140625" style="2"/>
    <col min="5377" max="5377" width="3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30.7109375" style="2" customWidth="1"/>
    <col min="5388" max="5632" width="9.140625" style="2"/>
    <col min="5633" max="5633" width="3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30.7109375" style="2" customWidth="1"/>
    <col min="5644" max="5888" width="9.140625" style="2"/>
    <col min="5889" max="5889" width="3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30.7109375" style="2" customWidth="1"/>
    <col min="5900" max="6144" width="9.140625" style="2"/>
    <col min="6145" max="6145" width="3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30.7109375" style="2" customWidth="1"/>
    <col min="6156" max="6400" width="9.140625" style="2"/>
    <col min="6401" max="6401" width="3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30.7109375" style="2" customWidth="1"/>
    <col min="6412" max="6656" width="9.140625" style="2"/>
    <col min="6657" max="6657" width="3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30.7109375" style="2" customWidth="1"/>
    <col min="6668" max="6912" width="9.140625" style="2"/>
    <col min="6913" max="6913" width="3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30.7109375" style="2" customWidth="1"/>
    <col min="6924" max="7168" width="9.140625" style="2"/>
    <col min="7169" max="7169" width="3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30.7109375" style="2" customWidth="1"/>
    <col min="7180" max="7424" width="9.140625" style="2"/>
    <col min="7425" max="7425" width="3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30.7109375" style="2" customWidth="1"/>
    <col min="7436" max="7680" width="9.140625" style="2"/>
    <col min="7681" max="7681" width="3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30.7109375" style="2" customWidth="1"/>
    <col min="7692" max="7936" width="9.140625" style="2"/>
    <col min="7937" max="7937" width="3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30.7109375" style="2" customWidth="1"/>
    <col min="7948" max="8192" width="9.140625" style="2"/>
    <col min="8193" max="8193" width="3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30.7109375" style="2" customWidth="1"/>
    <col min="8204" max="8448" width="9.140625" style="2"/>
    <col min="8449" max="8449" width="3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30.7109375" style="2" customWidth="1"/>
    <col min="8460" max="8704" width="9.140625" style="2"/>
    <col min="8705" max="8705" width="3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30.7109375" style="2" customWidth="1"/>
    <col min="8716" max="8960" width="9.140625" style="2"/>
    <col min="8961" max="8961" width="3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30.7109375" style="2" customWidth="1"/>
    <col min="8972" max="9216" width="9.140625" style="2"/>
    <col min="9217" max="9217" width="3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30.7109375" style="2" customWidth="1"/>
    <col min="9228" max="9472" width="9.140625" style="2"/>
    <col min="9473" max="9473" width="3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30.7109375" style="2" customWidth="1"/>
    <col min="9484" max="9728" width="9.140625" style="2"/>
    <col min="9729" max="9729" width="3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30.7109375" style="2" customWidth="1"/>
    <col min="9740" max="9984" width="9.140625" style="2"/>
    <col min="9985" max="9985" width="3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30.7109375" style="2" customWidth="1"/>
    <col min="9996" max="10240" width="9.140625" style="2"/>
    <col min="10241" max="10241" width="3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30.7109375" style="2" customWidth="1"/>
    <col min="10252" max="10496" width="9.140625" style="2"/>
    <col min="10497" max="10497" width="3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30.7109375" style="2" customWidth="1"/>
    <col min="10508" max="10752" width="9.140625" style="2"/>
    <col min="10753" max="10753" width="3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30.7109375" style="2" customWidth="1"/>
    <col min="10764" max="11008" width="9.140625" style="2"/>
    <col min="11009" max="11009" width="3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30.7109375" style="2" customWidth="1"/>
    <col min="11020" max="11264" width="9.140625" style="2"/>
    <col min="11265" max="11265" width="3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30.7109375" style="2" customWidth="1"/>
    <col min="11276" max="11520" width="9.140625" style="2"/>
    <col min="11521" max="11521" width="3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30.7109375" style="2" customWidth="1"/>
    <col min="11532" max="11776" width="9.140625" style="2"/>
    <col min="11777" max="11777" width="3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30.7109375" style="2" customWidth="1"/>
    <col min="11788" max="12032" width="9.140625" style="2"/>
    <col min="12033" max="12033" width="3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30.7109375" style="2" customWidth="1"/>
    <col min="12044" max="12288" width="9.140625" style="2"/>
    <col min="12289" max="12289" width="3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30.7109375" style="2" customWidth="1"/>
    <col min="12300" max="12544" width="9.140625" style="2"/>
    <col min="12545" max="12545" width="3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30.7109375" style="2" customWidth="1"/>
    <col min="12556" max="12800" width="9.140625" style="2"/>
    <col min="12801" max="12801" width="3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30.7109375" style="2" customWidth="1"/>
    <col min="12812" max="13056" width="9.140625" style="2"/>
    <col min="13057" max="13057" width="3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30.7109375" style="2" customWidth="1"/>
    <col min="13068" max="13312" width="9.140625" style="2"/>
    <col min="13313" max="13313" width="3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30.7109375" style="2" customWidth="1"/>
    <col min="13324" max="13568" width="9.140625" style="2"/>
    <col min="13569" max="13569" width="3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30.7109375" style="2" customWidth="1"/>
    <col min="13580" max="13824" width="9.140625" style="2"/>
    <col min="13825" max="13825" width="3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30.7109375" style="2" customWidth="1"/>
    <col min="13836" max="14080" width="9.140625" style="2"/>
    <col min="14081" max="14081" width="3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30.7109375" style="2" customWidth="1"/>
    <col min="14092" max="14336" width="9.140625" style="2"/>
    <col min="14337" max="14337" width="3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30.7109375" style="2" customWidth="1"/>
    <col min="14348" max="14592" width="9.140625" style="2"/>
    <col min="14593" max="14593" width="3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30.7109375" style="2" customWidth="1"/>
    <col min="14604" max="14848" width="9.140625" style="2"/>
    <col min="14849" max="14849" width="3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30.7109375" style="2" customWidth="1"/>
    <col min="14860" max="15104" width="9.140625" style="2"/>
    <col min="15105" max="15105" width="3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30.7109375" style="2" customWidth="1"/>
    <col min="15116" max="15360" width="9.140625" style="2"/>
    <col min="15361" max="15361" width="3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30.7109375" style="2" customWidth="1"/>
    <col min="15372" max="15616" width="9.140625" style="2"/>
    <col min="15617" max="15617" width="3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30.7109375" style="2" customWidth="1"/>
    <col min="15628" max="15872" width="9.140625" style="2"/>
    <col min="15873" max="15873" width="3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30.7109375" style="2" customWidth="1"/>
    <col min="15884" max="16128" width="9.140625" style="2"/>
    <col min="16129" max="16129" width="3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30.7109375" style="2" customWidth="1"/>
    <col min="16140" max="16384" width="9.140625" style="2"/>
  </cols>
  <sheetData>
    <row r="1" spans="1:16" s="1" customFormat="1" ht="20.25" x14ac:dyDescent="0.2">
      <c r="A1" s="298" t="s">
        <v>243</v>
      </c>
      <c r="B1" s="298"/>
      <c r="C1" s="298"/>
      <c r="D1" s="298"/>
      <c r="E1" s="298"/>
      <c r="F1" s="298"/>
      <c r="G1" s="298"/>
      <c r="H1" s="298"/>
      <c r="I1" s="298"/>
      <c r="J1" s="298"/>
      <c r="K1" s="298"/>
    </row>
    <row r="2" spans="1:16" s="65" customFormat="1" ht="18" x14ac:dyDescent="0.2">
      <c r="A2" s="297">
        <v>2017</v>
      </c>
      <c r="B2" s="297"/>
      <c r="C2" s="297"/>
      <c r="D2" s="297"/>
      <c r="E2" s="297"/>
      <c r="F2" s="297"/>
      <c r="G2" s="297"/>
      <c r="H2" s="297"/>
      <c r="I2" s="297"/>
      <c r="J2" s="297"/>
      <c r="K2" s="297"/>
      <c r="L2" s="66"/>
      <c r="M2" s="66"/>
      <c r="N2" s="66"/>
      <c r="O2" s="66"/>
      <c r="P2" s="66"/>
    </row>
    <row r="3" spans="1:16" s="1" customFormat="1" ht="20.25" x14ac:dyDescent="0.2">
      <c r="A3" s="299" t="s">
        <v>225</v>
      </c>
      <c r="B3" s="299"/>
      <c r="C3" s="299"/>
      <c r="D3" s="299"/>
      <c r="E3" s="299"/>
      <c r="F3" s="299"/>
      <c r="G3" s="299"/>
      <c r="H3" s="299"/>
      <c r="I3" s="299"/>
      <c r="J3" s="299"/>
      <c r="K3" s="299"/>
    </row>
    <row r="4" spans="1:16" s="1" customFormat="1" ht="20.25" x14ac:dyDescent="0.2">
      <c r="A4" s="299">
        <v>2017</v>
      </c>
      <c r="B4" s="299"/>
      <c r="C4" s="299"/>
      <c r="D4" s="299"/>
      <c r="E4" s="299"/>
      <c r="F4" s="299"/>
      <c r="G4" s="299"/>
      <c r="H4" s="299"/>
      <c r="I4" s="299"/>
      <c r="J4" s="299"/>
      <c r="K4" s="299"/>
    </row>
    <row r="5" spans="1:16" s="3" customFormat="1" ht="21" customHeight="1" x14ac:dyDescent="0.2">
      <c r="A5" s="49" t="s">
        <v>305</v>
      </c>
      <c r="B5" s="50"/>
      <c r="C5" s="50"/>
      <c r="D5" s="50"/>
      <c r="E5" s="50"/>
      <c r="F5" s="50"/>
      <c r="G5" s="50"/>
      <c r="H5" s="50"/>
      <c r="I5" s="50"/>
      <c r="J5" s="50"/>
      <c r="K5" s="51" t="s">
        <v>306</v>
      </c>
    </row>
    <row r="6" spans="1:16" s="4" customFormat="1" ht="33.75" customHeight="1" thickBot="1" x14ac:dyDescent="0.25">
      <c r="A6" s="300" t="s">
        <v>16</v>
      </c>
      <c r="B6" s="307" t="s">
        <v>218</v>
      </c>
      <c r="C6" s="308"/>
      <c r="D6" s="308"/>
      <c r="E6" s="308"/>
      <c r="F6" s="308"/>
      <c r="G6" s="308"/>
      <c r="H6" s="308"/>
      <c r="I6" s="308"/>
      <c r="J6" s="309"/>
      <c r="K6" s="303" t="s">
        <v>17</v>
      </c>
    </row>
    <row r="7" spans="1:16" s="4" customFormat="1" ht="32.25" customHeight="1" thickBot="1" x14ac:dyDescent="0.25">
      <c r="A7" s="301"/>
      <c r="B7" s="306" t="s">
        <v>2</v>
      </c>
      <c r="C7" s="306"/>
      <c r="D7" s="306"/>
      <c r="E7" s="306" t="s">
        <v>176</v>
      </c>
      <c r="F7" s="306"/>
      <c r="G7" s="306"/>
      <c r="H7" s="310" t="s">
        <v>219</v>
      </c>
      <c r="I7" s="311"/>
      <c r="J7" s="312"/>
      <c r="K7" s="304"/>
    </row>
    <row r="8" spans="1:16" s="5" customFormat="1" ht="28.5" customHeight="1" x14ac:dyDescent="0.2">
      <c r="A8" s="302"/>
      <c r="B8" s="29" t="s">
        <v>3</v>
      </c>
      <c r="C8" s="29" t="s">
        <v>4</v>
      </c>
      <c r="D8" s="29" t="s">
        <v>5</v>
      </c>
      <c r="E8" s="29" t="s">
        <v>3</v>
      </c>
      <c r="F8" s="29" t="s">
        <v>4</v>
      </c>
      <c r="G8" s="29" t="s">
        <v>5</v>
      </c>
      <c r="H8" s="30" t="s">
        <v>3</v>
      </c>
      <c r="I8" s="30" t="s">
        <v>4</v>
      </c>
      <c r="J8" s="30" t="s">
        <v>5</v>
      </c>
      <c r="K8" s="305"/>
    </row>
    <row r="9" spans="1:16" s="6" customFormat="1" ht="35.1" customHeight="1" thickBot="1" x14ac:dyDescent="0.25">
      <c r="A9" s="46" t="s">
        <v>245</v>
      </c>
      <c r="B9" s="111">
        <v>8531</v>
      </c>
      <c r="C9" s="111">
        <v>2201</v>
      </c>
      <c r="D9" s="112">
        <f>B9+C9</f>
        <v>10732</v>
      </c>
      <c r="E9" s="111">
        <v>30651</v>
      </c>
      <c r="F9" s="111">
        <v>4834</v>
      </c>
      <c r="G9" s="113">
        <f>E9+F9</f>
        <v>35485</v>
      </c>
      <c r="H9" s="113">
        <f>B9+E9</f>
        <v>39182</v>
      </c>
      <c r="I9" s="114">
        <f>C9+F9</f>
        <v>7035</v>
      </c>
      <c r="J9" s="115">
        <f>H9+I9</f>
        <v>46217</v>
      </c>
      <c r="K9" s="121" t="s">
        <v>18</v>
      </c>
    </row>
    <row r="10" spans="1:16" s="6" customFormat="1" ht="35.1" customHeight="1" thickBot="1" x14ac:dyDescent="0.25">
      <c r="A10" s="31" t="s">
        <v>19</v>
      </c>
      <c r="B10" s="82">
        <v>14152</v>
      </c>
      <c r="C10" s="82">
        <v>16089</v>
      </c>
      <c r="D10" s="83">
        <f t="shared" ref="D10:D17" si="0">B10+C10</f>
        <v>30241</v>
      </c>
      <c r="E10" s="82">
        <v>116028</v>
      </c>
      <c r="F10" s="82">
        <v>42272</v>
      </c>
      <c r="G10" s="117">
        <f t="shared" ref="G10:G17" si="1">E10+F10</f>
        <v>158300</v>
      </c>
      <c r="H10" s="117">
        <f t="shared" ref="H10:I17" si="2">B10+E10</f>
        <v>130180</v>
      </c>
      <c r="I10" s="118">
        <f t="shared" si="2"/>
        <v>58361</v>
      </c>
      <c r="J10" s="118">
        <f t="shared" ref="J10:J17" si="3">H10+I10</f>
        <v>188541</v>
      </c>
      <c r="K10" s="122" t="s">
        <v>20</v>
      </c>
    </row>
    <row r="11" spans="1:16" s="6" customFormat="1" ht="35.1" customHeight="1" thickBot="1" x14ac:dyDescent="0.25">
      <c r="A11" s="46" t="s">
        <v>21</v>
      </c>
      <c r="B11" s="111">
        <v>11921</v>
      </c>
      <c r="C11" s="111">
        <v>5505</v>
      </c>
      <c r="D11" s="112">
        <f t="shared" si="0"/>
        <v>17426</v>
      </c>
      <c r="E11" s="111">
        <v>112306</v>
      </c>
      <c r="F11" s="111">
        <v>10139</v>
      </c>
      <c r="G11" s="113">
        <f t="shared" si="1"/>
        <v>122445</v>
      </c>
      <c r="H11" s="113">
        <f t="shared" si="2"/>
        <v>124227</v>
      </c>
      <c r="I11" s="114">
        <f t="shared" si="2"/>
        <v>15644</v>
      </c>
      <c r="J11" s="115">
        <f t="shared" si="3"/>
        <v>139871</v>
      </c>
      <c r="K11" s="121" t="s">
        <v>22</v>
      </c>
    </row>
    <row r="12" spans="1:16" s="6" customFormat="1" ht="35.1" customHeight="1" thickBot="1" x14ac:dyDescent="0.25">
      <c r="A12" s="31" t="s">
        <v>23</v>
      </c>
      <c r="B12" s="82">
        <v>16726</v>
      </c>
      <c r="C12" s="82">
        <v>10560</v>
      </c>
      <c r="D12" s="83">
        <f t="shared" si="0"/>
        <v>27286</v>
      </c>
      <c r="E12" s="82">
        <v>59843</v>
      </c>
      <c r="F12" s="82">
        <v>23409</v>
      </c>
      <c r="G12" s="117">
        <f t="shared" si="1"/>
        <v>83252</v>
      </c>
      <c r="H12" s="117">
        <f t="shared" si="2"/>
        <v>76569</v>
      </c>
      <c r="I12" s="118">
        <f t="shared" si="2"/>
        <v>33969</v>
      </c>
      <c r="J12" s="118">
        <f t="shared" si="3"/>
        <v>110538</v>
      </c>
      <c r="K12" s="122" t="s">
        <v>24</v>
      </c>
    </row>
    <row r="13" spans="1:16" s="6" customFormat="1" ht="35.1" customHeight="1" thickBot="1" x14ac:dyDescent="0.25">
      <c r="A13" s="46" t="s">
        <v>25</v>
      </c>
      <c r="B13" s="111">
        <v>5994</v>
      </c>
      <c r="C13" s="111">
        <v>2268</v>
      </c>
      <c r="D13" s="112">
        <f t="shared" si="0"/>
        <v>8262</v>
      </c>
      <c r="E13" s="111">
        <v>140994</v>
      </c>
      <c r="F13" s="111">
        <v>46898</v>
      </c>
      <c r="G13" s="113">
        <f t="shared" si="1"/>
        <v>187892</v>
      </c>
      <c r="H13" s="113">
        <f t="shared" si="2"/>
        <v>146988</v>
      </c>
      <c r="I13" s="114">
        <f t="shared" si="2"/>
        <v>49166</v>
      </c>
      <c r="J13" s="115">
        <f t="shared" si="3"/>
        <v>196154</v>
      </c>
      <c r="K13" s="121" t="s">
        <v>26</v>
      </c>
    </row>
    <row r="14" spans="1:16" s="6" customFormat="1" ht="35.1" customHeight="1" thickBot="1" x14ac:dyDescent="0.25">
      <c r="A14" s="31" t="s">
        <v>246</v>
      </c>
      <c r="B14" s="82">
        <v>42</v>
      </c>
      <c r="C14" s="82">
        <v>0</v>
      </c>
      <c r="D14" s="83">
        <f t="shared" si="0"/>
        <v>42</v>
      </c>
      <c r="E14" s="82">
        <v>25193</v>
      </c>
      <c r="F14" s="82">
        <v>0</v>
      </c>
      <c r="G14" s="117">
        <f t="shared" si="1"/>
        <v>25193</v>
      </c>
      <c r="H14" s="117">
        <f t="shared" si="2"/>
        <v>25235</v>
      </c>
      <c r="I14" s="118">
        <f t="shared" si="2"/>
        <v>0</v>
      </c>
      <c r="J14" s="118">
        <f t="shared" si="3"/>
        <v>25235</v>
      </c>
      <c r="K14" s="122" t="s">
        <v>28</v>
      </c>
    </row>
    <row r="15" spans="1:16" s="6" customFormat="1" ht="35.1" customHeight="1" thickBot="1" x14ac:dyDescent="0.25">
      <c r="A15" s="46" t="s">
        <v>247</v>
      </c>
      <c r="B15" s="111">
        <v>4621</v>
      </c>
      <c r="C15" s="111">
        <v>0</v>
      </c>
      <c r="D15" s="112">
        <f t="shared" si="0"/>
        <v>4621</v>
      </c>
      <c r="E15" s="111">
        <v>663945</v>
      </c>
      <c r="F15" s="111">
        <v>447</v>
      </c>
      <c r="G15" s="113">
        <f t="shared" si="1"/>
        <v>664392</v>
      </c>
      <c r="H15" s="113">
        <f t="shared" si="2"/>
        <v>668566</v>
      </c>
      <c r="I15" s="114">
        <f t="shared" si="2"/>
        <v>447</v>
      </c>
      <c r="J15" s="115">
        <f t="shared" si="3"/>
        <v>669013</v>
      </c>
      <c r="K15" s="121" t="s">
        <v>30</v>
      </c>
    </row>
    <row r="16" spans="1:16" s="6" customFormat="1" ht="35.1" customHeight="1" thickBot="1" x14ac:dyDescent="0.25">
      <c r="A16" s="31" t="s">
        <v>248</v>
      </c>
      <c r="B16" s="82">
        <v>1428</v>
      </c>
      <c r="C16" s="82">
        <v>0</v>
      </c>
      <c r="D16" s="83">
        <f t="shared" si="0"/>
        <v>1428</v>
      </c>
      <c r="E16" s="82">
        <v>289715</v>
      </c>
      <c r="F16" s="82">
        <v>873</v>
      </c>
      <c r="G16" s="117">
        <f t="shared" si="1"/>
        <v>290588</v>
      </c>
      <c r="H16" s="117">
        <f t="shared" si="2"/>
        <v>291143</v>
      </c>
      <c r="I16" s="118">
        <f t="shared" si="2"/>
        <v>873</v>
      </c>
      <c r="J16" s="118">
        <f t="shared" si="3"/>
        <v>292016</v>
      </c>
      <c r="K16" s="122" t="s">
        <v>32</v>
      </c>
    </row>
    <row r="17" spans="1:11" s="6" customFormat="1" ht="35.1" customHeight="1" x14ac:dyDescent="0.2">
      <c r="A17" s="123" t="s">
        <v>33</v>
      </c>
      <c r="B17" s="124">
        <v>3472</v>
      </c>
      <c r="C17" s="124">
        <v>434</v>
      </c>
      <c r="D17" s="125">
        <f t="shared" si="0"/>
        <v>3906</v>
      </c>
      <c r="E17" s="124">
        <v>272895</v>
      </c>
      <c r="F17" s="124">
        <v>110116</v>
      </c>
      <c r="G17" s="126">
        <f t="shared" si="1"/>
        <v>383011</v>
      </c>
      <c r="H17" s="126">
        <f t="shared" si="2"/>
        <v>276367</v>
      </c>
      <c r="I17" s="127">
        <f t="shared" si="2"/>
        <v>110550</v>
      </c>
      <c r="J17" s="128">
        <f t="shared" si="3"/>
        <v>386917</v>
      </c>
      <c r="K17" s="129" t="s">
        <v>34</v>
      </c>
    </row>
    <row r="18" spans="1:11" s="7" customFormat="1" ht="30" customHeight="1" x14ac:dyDescent="0.2">
      <c r="A18" s="37" t="s">
        <v>12</v>
      </c>
      <c r="B18" s="72">
        <f>SUM(B9:B17)</f>
        <v>66887</v>
      </c>
      <c r="C18" s="72">
        <f t="shared" ref="C18:J18" si="4">SUM(C9:C17)</f>
        <v>37057</v>
      </c>
      <c r="D18" s="72">
        <f t="shared" si="4"/>
        <v>103944</v>
      </c>
      <c r="E18" s="72">
        <f>SUM(E9:E17)</f>
        <v>1711570</v>
      </c>
      <c r="F18" s="72">
        <f t="shared" si="4"/>
        <v>238988</v>
      </c>
      <c r="G18" s="130">
        <f t="shared" si="4"/>
        <v>1950558</v>
      </c>
      <c r="H18" s="130">
        <f t="shared" si="4"/>
        <v>1778457</v>
      </c>
      <c r="I18" s="131">
        <f t="shared" si="4"/>
        <v>276045</v>
      </c>
      <c r="J18" s="132">
        <f t="shared" si="4"/>
        <v>2054502</v>
      </c>
      <c r="K18" s="133" t="s">
        <v>13</v>
      </c>
    </row>
    <row r="19" spans="1:11" ht="12.75" x14ac:dyDescent="0.2">
      <c r="A19" s="13" t="s">
        <v>14</v>
      </c>
      <c r="K19" s="13" t="s">
        <v>15</v>
      </c>
    </row>
    <row r="22" spans="1:11" ht="24.95" customHeight="1" x14ac:dyDescent="0.2">
      <c r="B22" s="63" t="s">
        <v>252</v>
      </c>
      <c r="C22" s="63" t="s">
        <v>251</v>
      </c>
    </row>
    <row r="23" spans="1:11" ht="24.95" customHeight="1" x14ac:dyDescent="0.2">
      <c r="A23" s="69" t="s">
        <v>249</v>
      </c>
      <c r="B23" s="59">
        <f>H14</f>
        <v>25235</v>
      </c>
      <c r="C23" s="59">
        <f>I14</f>
        <v>0</v>
      </c>
    </row>
    <row r="24" spans="1:11" ht="24.95" customHeight="1" x14ac:dyDescent="0.2">
      <c r="A24" s="32" t="s">
        <v>185</v>
      </c>
      <c r="B24" s="47">
        <f>H9</f>
        <v>39182</v>
      </c>
      <c r="C24" s="59">
        <f>I9</f>
        <v>7035</v>
      </c>
    </row>
    <row r="25" spans="1:11" ht="24.95" customHeight="1" x14ac:dyDescent="0.2">
      <c r="A25" s="32" t="s">
        <v>161</v>
      </c>
      <c r="B25" s="47">
        <f>H12</f>
        <v>76569</v>
      </c>
      <c r="C25" s="59">
        <f>I12</f>
        <v>33969</v>
      </c>
      <c r="D25" s="8"/>
      <c r="E25" s="8"/>
      <c r="F25" s="8"/>
      <c r="G25" s="8"/>
      <c r="H25" s="8"/>
      <c r="I25" s="8"/>
      <c r="J25" s="8"/>
    </row>
    <row r="26" spans="1:11" ht="24.95" customHeight="1" x14ac:dyDescent="0.2">
      <c r="A26" s="32" t="s">
        <v>163</v>
      </c>
      <c r="B26" s="59">
        <f>H11</f>
        <v>124227</v>
      </c>
      <c r="C26" s="59">
        <f>I11</f>
        <v>15644</v>
      </c>
    </row>
    <row r="27" spans="1:11" ht="24.95" customHeight="1" x14ac:dyDescent="0.2">
      <c r="A27" s="32" t="s">
        <v>162</v>
      </c>
      <c r="B27" s="59">
        <f>H13</f>
        <v>146988</v>
      </c>
      <c r="C27" s="59">
        <f>I13</f>
        <v>49166</v>
      </c>
    </row>
    <row r="28" spans="1:11" ht="24.95" customHeight="1" x14ac:dyDescent="0.2">
      <c r="A28" s="32" t="s">
        <v>160</v>
      </c>
      <c r="B28" s="59">
        <f>H10</f>
        <v>130180</v>
      </c>
      <c r="C28" s="59">
        <f>I10</f>
        <v>58361</v>
      </c>
    </row>
    <row r="29" spans="1:11" ht="24.95" customHeight="1" x14ac:dyDescent="0.2">
      <c r="A29" s="69" t="s">
        <v>250</v>
      </c>
      <c r="B29" s="59">
        <f>H16</f>
        <v>291143</v>
      </c>
      <c r="C29" s="59">
        <f>I16</f>
        <v>873</v>
      </c>
    </row>
    <row r="30" spans="1:11" ht="24.95" customHeight="1" x14ac:dyDescent="0.2">
      <c r="A30" s="32" t="s">
        <v>186</v>
      </c>
      <c r="B30" s="59">
        <f>H17</f>
        <v>276367</v>
      </c>
      <c r="C30" s="59">
        <f>I17</f>
        <v>110550</v>
      </c>
    </row>
    <row r="31" spans="1:11" ht="24.95" customHeight="1" x14ac:dyDescent="0.2">
      <c r="A31" s="32" t="s">
        <v>187</v>
      </c>
      <c r="B31" s="59">
        <f>H15</f>
        <v>668566</v>
      </c>
      <c r="C31" s="59">
        <f>I15</f>
        <v>447</v>
      </c>
    </row>
    <row r="33" spans="2:3" ht="24.95" customHeight="1" x14ac:dyDescent="0.2">
      <c r="B33" s="134">
        <f>SUM(B23:B32)</f>
        <v>1778457</v>
      </c>
      <c r="C33" s="134">
        <f>SUM(C23:C32)</f>
        <v>276045</v>
      </c>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39370078740157483" bottom="0" header="0" footer="0"/>
  <pageSetup paperSize="9" scale="9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rightToLeft="1" view="pageBreakPreview" zoomScaleNormal="100" zoomScaleSheetLayoutView="100" workbookViewId="0">
      <selection activeCell="L5" sqref="L5"/>
    </sheetView>
  </sheetViews>
  <sheetFormatPr defaultRowHeight="24.95" customHeight="1" x14ac:dyDescent="0.2"/>
  <cols>
    <col min="1" max="1" width="20.710937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20.710937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6" s="1" customFormat="1" ht="20.25" x14ac:dyDescent="0.2">
      <c r="A1" s="298" t="s">
        <v>242</v>
      </c>
      <c r="B1" s="298"/>
      <c r="C1" s="298"/>
      <c r="D1" s="298"/>
      <c r="E1" s="298"/>
      <c r="F1" s="298"/>
      <c r="G1" s="298"/>
      <c r="H1" s="298"/>
      <c r="I1" s="298"/>
      <c r="J1" s="298"/>
      <c r="K1" s="298"/>
    </row>
    <row r="2" spans="1:16" s="65" customFormat="1" ht="18" x14ac:dyDescent="0.2">
      <c r="A2" s="297">
        <v>2017</v>
      </c>
      <c r="B2" s="297"/>
      <c r="C2" s="297"/>
      <c r="D2" s="297"/>
      <c r="E2" s="297"/>
      <c r="F2" s="297"/>
      <c r="G2" s="297"/>
      <c r="H2" s="297"/>
      <c r="I2" s="297"/>
      <c r="J2" s="297"/>
      <c r="K2" s="297"/>
      <c r="L2" s="66"/>
      <c r="M2" s="66"/>
      <c r="N2" s="66"/>
      <c r="O2" s="66"/>
      <c r="P2" s="66"/>
    </row>
    <row r="3" spans="1:16" s="1" customFormat="1" ht="33" customHeight="1" x14ac:dyDescent="0.2">
      <c r="A3" s="299" t="s">
        <v>227</v>
      </c>
      <c r="B3" s="299"/>
      <c r="C3" s="299"/>
      <c r="D3" s="299"/>
      <c r="E3" s="299"/>
      <c r="F3" s="299"/>
      <c r="G3" s="299"/>
      <c r="H3" s="299"/>
      <c r="I3" s="299"/>
      <c r="J3" s="299"/>
      <c r="K3" s="299"/>
    </row>
    <row r="4" spans="1:16" s="1" customFormat="1" ht="20.25" x14ac:dyDescent="0.2">
      <c r="A4" s="299">
        <v>2017</v>
      </c>
      <c r="B4" s="299"/>
      <c r="C4" s="299"/>
      <c r="D4" s="299"/>
      <c r="E4" s="299"/>
      <c r="F4" s="299"/>
      <c r="G4" s="299"/>
      <c r="H4" s="299"/>
      <c r="I4" s="299"/>
      <c r="J4" s="299"/>
      <c r="K4" s="299"/>
    </row>
    <row r="5" spans="1:16" s="3" customFormat="1" ht="21" customHeight="1" x14ac:dyDescent="0.2">
      <c r="A5" s="49" t="s">
        <v>214</v>
      </c>
      <c r="B5" s="50"/>
      <c r="C5" s="50"/>
      <c r="D5" s="50"/>
      <c r="E5" s="50"/>
      <c r="F5" s="50"/>
      <c r="G5" s="50"/>
      <c r="H5" s="50"/>
      <c r="I5" s="50"/>
      <c r="J5" s="50"/>
      <c r="K5" s="51" t="s">
        <v>213</v>
      </c>
    </row>
    <row r="6" spans="1:16" s="4" customFormat="1" ht="33.75" customHeight="1" thickBot="1" x14ac:dyDescent="0.25">
      <c r="A6" s="300" t="s">
        <v>35</v>
      </c>
      <c r="B6" s="307" t="s">
        <v>218</v>
      </c>
      <c r="C6" s="308"/>
      <c r="D6" s="308"/>
      <c r="E6" s="308"/>
      <c r="F6" s="308"/>
      <c r="G6" s="308"/>
      <c r="H6" s="308"/>
      <c r="I6" s="308"/>
      <c r="J6" s="309"/>
      <c r="K6" s="303" t="s">
        <v>36</v>
      </c>
    </row>
    <row r="7" spans="1:16" s="4" customFormat="1" ht="31.5" customHeight="1" thickBot="1" x14ac:dyDescent="0.25">
      <c r="A7" s="301"/>
      <c r="B7" s="306" t="s">
        <v>2</v>
      </c>
      <c r="C7" s="306"/>
      <c r="D7" s="306"/>
      <c r="E7" s="306" t="s">
        <v>176</v>
      </c>
      <c r="F7" s="306"/>
      <c r="G7" s="306"/>
      <c r="H7" s="310" t="s">
        <v>219</v>
      </c>
      <c r="I7" s="311"/>
      <c r="J7" s="312"/>
      <c r="K7" s="304"/>
    </row>
    <row r="8" spans="1:16" s="5" customFormat="1" ht="28.5" customHeight="1" x14ac:dyDescent="0.2">
      <c r="A8" s="302"/>
      <c r="B8" s="29" t="s">
        <v>3</v>
      </c>
      <c r="C8" s="29" t="s">
        <v>4</v>
      </c>
      <c r="D8" s="29" t="s">
        <v>5</v>
      </c>
      <c r="E8" s="29" t="s">
        <v>3</v>
      </c>
      <c r="F8" s="29" t="s">
        <v>4</v>
      </c>
      <c r="G8" s="29" t="s">
        <v>5</v>
      </c>
      <c r="H8" s="30" t="s">
        <v>3</v>
      </c>
      <c r="I8" s="30" t="s">
        <v>4</v>
      </c>
      <c r="J8" s="30" t="s">
        <v>5</v>
      </c>
      <c r="K8" s="305"/>
    </row>
    <row r="9" spans="1:16" s="6" customFormat="1" ht="24.75" customHeight="1" thickBot="1" x14ac:dyDescent="0.25">
      <c r="A9" s="135" t="s">
        <v>37</v>
      </c>
      <c r="B9" s="111">
        <v>2844</v>
      </c>
      <c r="C9" s="111">
        <v>84</v>
      </c>
      <c r="D9" s="112">
        <f>SUM(B9:C9)</f>
        <v>2928</v>
      </c>
      <c r="E9" s="111">
        <v>4064</v>
      </c>
      <c r="F9" s="111">
        <v>917</v>
      </c>
      <c r="G9" s="112">
        <f>SUM(E9:F9)</f>
        <v>4981</v>
      </c>
      <c r="H9" s="112">
        <f>SUM(B9+E9)</f>
        <v>6908</v>
      </c>
      <c r="I9" s="112">
        <f>SUM(C9+F9)</f>
        <v>1001</v>
      </c>
      <c r="J9" s="112">
        <f>SUM(D9+G9)</f>
        <v>7909</v>
      </c>
      <c r="K9" s="136" t="s">
        <v>37</v>
      </c>
    </row>
    <row r="10" spans="1:16" s="6" customFormat="1" ht="24.75" customHeight="1" thickTop="1" thickBot="1" x14ac:dyDescent="0.25">
      <c r="A10" s="137" t="s">
        <v>38</v>
      </c>
      <c r="B10" s="82">
        <v>10745</v>
      </c>
      <c r="C10" s="82">
        <v>5408</v>
      </c>
      <c r="D10" s="83">
        <f t="shared" ref="D10:D19" si="0">SUM(B10:C10)</f>
        <v>16153</v>
      </c>
      <c r="E10" s="82">
        <v>177155</v>
      </c>
      <c r="F10" s="82">
        <v>33124</v>
      </c>
      <c r="G10" s="83">
        <f t="shared" ref="G10:G19" si="1">SUM(E10:F10)</f>
        <v>210279</v>
      </c>
      <c r="H10" s="83">
        <f t="shared" ref="H10:J19" si="2">SUM(B10+E10)</f>
        <v>187900</v>
      </c>
      <c r="I10" s="83">
        <f t="shared" si="2"/>
        <v>38532</v>
      </c>
      <c r="J10" s="83">
        <f t="shared" si="2"/>
        <v>226432</v>
      </c>
      <c r="K10" s="138" t="s">
        <v>38</v>
      </c>
    </row>
    <row r="11" spans="1:16" s="6" customFormat="1" ht="24.75" customHeight="1" thickTop="1" thickBot="1" x14ac:dyDescent="0.25">
      <c r="A11" s="139" t="s">
        <v>39</v>
      </c>
      <c r="B11" s="111">
        <v>12112</v>
      </c>
      <c r="C11" s="111">
        <v>7029</v>
      </c>
      <c r="D11" s="112">
        <f t="shared" si="0"/>
        <v>19141</v>
      </c>
      <c r="E11" s="111">
        <v>312935</v>
      </c>
      <c r="F11" s="111">
        <v>39341</v>
      </c>
      <c r="G11" s="112">
        <f t="shared" si="1"/>
        <v>352276</v>
      </c>
      <c r="H11" s="112">
        <f t="shared" si="2"/>
        <v>325047</v>
      </c>
      <c r="I11" s="112">
        <f t="shared" si="2"/>
        <v>46370</v>
      </c>
      <c r="J11" s="112">
        <f t="shared" si="2"/>
        <v>371417</v>
      </c>
      <c r="K11" s="136" t="s">
        <v>39</v>
      </c>
    </row>
    <row r="12" spans="1:16" s="6" customFormat="1" ht="24.75" customHeight="1" thickTop="1" thickBot="1" x14ac:dyDescent="0.25">
      <c r="A12" s="137" t="s">
        <v>40</v>
      </c>
      <c r="B12" s="82">
        <v>9739</v>
      </c>
      <c r="C12" s="82">
        <v>9241</v>
      </c>
      <c r="D12" s="83">
        <f t="shared" si="0"/>
        <v>18980</v>
      </c>
      <c r="E12" s="82">
        <v>371443</v>
      </c>
      <c r="F12" s="82">
        <v>59278</v>
      </c>
      <c r="G12" s="83">
        <f t="shared" si="1"/>
        <v>430721</v>
      </c>
      <c r="H12" s="83">
        <f t="shared" si="2"/>
        <v>381182</v>
      </c>
      <c r="I12" s="83">
        <f t="shared" si="2"/>
        <v>68519</v>
      </c>
      <c r="J12" s="83">
        <f t="shared" si="2"/>
        <v>449701</v>
      </c>
      <c r="K12" s="138" t="s">
        <v>40</v>
      </c>
    </row>
    <row r="13" spans="1:16" s="6" customFormat="1" ht="24.75" customHeight="1" thickTop="1" thickBot="1" x14ac:dyDescent="0.25">
      <c r="A13" s="139" t="s">
        <v>41</v>
      </c>
      <c r="B13" s="111">
        <v>8012</v>
      </c>
      <c r="C13" s="111">
        <v>4257</v>
      </c>
      <c r="D13" s="112">
        <f t="shared" si="0"/>
        <v>12269</v>
      </c>
      <c r="E13" s="111">
        <v>296271</v>
      </c>
      <c r="F13" s="111">
        <v>49527</v>
      </c>
      <c r="G13" s="112">
        <f t="shared" si="1"/>
        <v>345798</v>
      </c>
      <c r="H13" s="112">
        <f t="shared" si="2"/>
        <v>304283</v>
      </c>
      <c r="I13" s="112">
        <f t="shared" si="2"/>
        <v>53784</v>
      </c>
      <c r="J13" s="112">
        <f t="shared" si="2"/>
        <v>358067</v>
      </c>
      <c r="K13" s="136" t="s">
        <v>41</v>
      </c>
    </row>
    <row r="14" spans="1:16" s="6" customFormat="1" ht="24.75" customHeight="1" thickTop="1" thickBot="1" x14ac:dyDescent="0.25">
      <c r="A14" s="137" t="s">
        <v>42</v>
      </c>
      <c r="B14" s="82">
        <v>7270</v>
      </c>
      <c r="C14" s="82">
        <v>5420</v>
      </c>
      <c r="D14" s="83">
        <f t="shared" si="0"/>
        <v>12690</v>
      </c>
      <c r="E14" s="82">
        <v>218057</v>
      </c>
      <c r="F14" s="82">
        <v>33283</v>
      </c>
      <c r="G14" s="83">
        <f t="shared" si="1"/>
        <v>251340</v>
      </c>
      <c r="H14" s="83">
        <f t="shared" si="2"/>
        <v>225327</v>
      </c>
      <c r="I14" s="83">
        <f t="shared" si="2"/>
        <v>38703</v>
      </c>
      <c r="J14" s="83">
        <f t="shared" si="2"/>
        <v>264030</v>
      </c>
      <c r="K14" s="138" t="s">
        <v>42</v>
      </c>
    </row>
    <row r="15" spans="1:16" s="6" customFormat="1" ht="24.75" customHeight="1" thickTop="1" thickBot="1" x14ac:dyDescent="0.25">
      <c r="A15" s="139" t="s">
        <v>43</v>
      </c>
      <c r="B15" s="111">
        <v>5869</v>
      </c>
      <c r="C15" s="111">
        <v>2817</v>
      </c>
      <c r="D15" s="112">
        <f t="shared" si="0"/>
        <v>8686</v>
      </c>
      <c r="E15" s="111">
        <v>153937</v>
      </c>
      <c r="F15" s="111">
        <v>11672</v>
      </c>
      <c r="G15" s="112">
        <f t="shared" si="1"/>
        <v>165609</v>
      </c>
      <c r="H15" s="112">
        <f t="shared" si="2"/>
        <v>159806</v>
      </c>
      <c r="I15" s="112">
        <f t="shared" si="2"/>
        <v>14489</v>
      </c>
      <c r="J15" s="112">
        <f t="shared" si="2"/>
        <v>174295</v>
      </c>
      <c r="K15" s="136" t="s">
        <v>43</v>
      </c>
    </row>
    <row r="16" spans="1:16" s="6" customFormat="1" ht="24.75" customHeight="1" thickTop="1" thickBot="1" x14ac:dyDescent="0.25">
      <c r="A16" s="137" t="s">
        <v>44</v>
      </c>
      <c r="B16" s="82">
        <v>6655</v>
      </c>
      <c r="C16" s="82">
        <v>1862</v>
      </c>
      <c r="D16" s="83">
        <f t="shared" si="0"/>
        <v>8517</v>
      </c>
      <c r="E16" s="82">
        <v>94734</v>
      </c>
      <c r="F16" s="82">
        <v>6277</v>
      </c>
      <c r="G16" s="83">
        <f t="shared" si="1"/>
        <v>101011</v>
      </c>
      <c r="H16" s="83">
        <f t="shared" si="2"/>
        <v>101389</v>
      </c>
      <c r="I16" s="83">
        <f t="shared" si="2"/>
        <v>8139</v>
      </c>
      <c r="J16" s="83">
        <f t="shared" si="2"/>
        <v>109528</v>
      </c>
      <c r="K16" s="138" t="s">
        <v>44</v>
      </c>
    </row>
    <row r="17" spans="1:11" s="6" customFormat="1" ht="24.75" customHeight="1" thickTop="1" thickBot="1" x14ac:dyDescent="0.25">
      <c r="A17" s="139" t="s">
        <v>45</v>
      </c>
      <c r="B17" s="111">
        <v>2002</v>
      </c>
      <c r="C17" s="111">
        <v>672</v>
      </c>
      <c r="D17" s="112">
        <f t="shared" si="0"/>
        <v>2674</v>
      </c>
      <c r="E17" s="111">
        <v>53927</v>
      </c>
      <c r="F17" s="111">
        <v>3932</v>
      </c>
      <c r="G17" s="112">
        <f t="shared" si="1"/>
        <v>57859</v>
      </c>
      <c r="H17" s="112">
        <f t="shared" si="2"/>
        <v>55929</v>
      </c>
      <c r="I17" s="112">
        <f t="shared" si="2"/>
        <v>4604</v>
      </c>
      <c r="J17" s="112">
        <f t="shared" si="2"/>
        <v>60533</v>
      </c>
      <c r="K17" s="136" t="s">
        <v>45</v>
      </c>
    </row>
    <row r="18" spans="1:11" s="6" customFormat="1" ht="24.75" customHeight="1" thickTop="1" thickBot="1" x14ac:dyDescent="0.25">
      <c r="A18" s="137" t="s">
        <v>46</v>
      </c>
      <c r="B18" s="82">
        <v>1233</v>
      </c>
      <c r="C18" s="82">
        <v>154</v>
      </c>
      <c r="D18" s="83">
        <f t="shared" si="0"/>
        <v>1387</v>
      </c>
      <c r="E18" s="82">
        <v>22189</v>
      </c>
      <c r="F18" s="82">
        <v>1150</v>
      </c>
      <c r="G18" s="83">
        <f t="shared" si="1"/>
        <v>23339</v>
      </c>
      <c r="H18" s="83">
        <f t="shared" si="2"/>
        <v>23422</v>
      </c>
      <c r="I18" s="83">
        <f t="shared" si="2"/>
        <v>1304</v>
      </c>
      <c r="J18" s="83">
        <f t="shared" si="2"/>
        <v>24726</v>
      </c>
      <c r="K18" s="138" t="s">
        <v>46</v>
      </c>
    </row>
    <row r="19" spans="1:11" s="6" customFormat="1" ht="24.75" customHeight="1" thickTop="1" x14ac:dyDescent="0.2">
      <c r="A19" s="140" t="s">
        <v>47</v>
      </c>
      <c r="B19" s="124">
        <v>406</v>
      </c>
      <c r="C19" s="124">
        <v>113</v>
      </c>
      <c r="D19" s="125">
        <f t="shared" si="0"/>
        <v>519</v>
      </c>
      <c r="E19" s="124">
        <v>6858</v>
      </c>
      <c r="F19" s="124">
        <v>487</v>
      </c>
      <c r="G19" s="125">
        <f t="shared" si="1"/>
        <v>7345</v>
      </c>
      <c r="H19" s="125">
        <f t="shared" si="2"/>
        <v>7264</v>
      </c>
      <c r="I19" s="125">
        <f t="shared" si="2"/>
        <v>600</v>
      </c>
      <c r="J19" s="125">
        <f t="shared" si="2"/>
        <v>7864</v>
      </c>
      <c r="K19" s="141" t="s">
        <v>47</v>
      </c>
    </row>
    <row r="20" spans="1:11" s="7" customFormat="1" ht="30" customHeight="1" x14ac:dyDescent="0.2">
      <c r="A20" s="142" t="s">
        <v>12</v>
      </c>
      <c r="B20" s="72">
        <f t="shared" ref="B20:H20" si="3">SUM(B9:B19)</f>
        <v>66887</v>
      </c>
      <c r="C20" s="72">
        <f t="shared" si="3"/>
        <v>37057</v>
      </c>
      <c r="D20" s="72">
        <f>SUM(D9:D19)</f>
        <v>103944</v>
      </c>
      <c r="E20" s="72">
        <f t="shared" si="3"/>
        <v>1711570</v>
      </c>
      <c r="F20" s="72">
        <f t="shared" si="3"/>
        <v>238988</v>
      </c>
      <c r="G20" s="130">
        <f t="shared" si="3"/>
        <v>1950558</v>
      </c>
      <c r="H20" s="130">
        <f t="shared" si="3"/>
        <v>1778457</v>
      </c>
      <c r="I20" s="131">
        <f>SUM(I9:I19)</f>
        <v>276045</v>
      </c>
      <c r="J20" s="132">
        <f>SUM(J9:J19)</f>
        <v>2054502</v>
      </c>
      <c r="K20" s="143" t="s">
        <v>13</v>
      </c>
    </row>
    <row r="21" spans="1:11" ht="24.95" customHeight="1" x14ac:dyDescent="0.2">
      <c r="A21" s="2" t="s">
        <v>14</v>
      </c>
      <c r="K21" s="2" t="s">
        <v>15</v>
      </c>
    </row>
    <row r="23" spans="1:11" ht="24.95" customHeight="1" x14ac:dyDescent="0.2">
      <c r="B23" s="63" t="s">
        <v>252</v>
      </c>
      <c r="C23" s="63" t="s">
        <v>251</v>
      </c>
    </row>
    <row r="24" spans="1:11" ht="24.95" customHeight="1" x14ac:dyDescent="0.2">
      <c r="A24" s="2" t="s">
        <v>37</v>
      </c>
      <c r="B24" s="59">
        <f>H9</f>
        <v>6908</v>
      </c>
      <c r="C24" s="59">
        <f>I9</f>
        <v>1001</v>
      </c>
    </row>
    <row r="25" spans="1:11" ht="24.95" customHeight="1" x14ac:dyDescent="0.2">
      <c r="A25" s="2" t="s">
        <v>38</v>
      </c>
      <c r="B25" s="59">
        <f t="shared" ref="B25:C25" si="4">H10</f>
        <v>187900</v>
      </c>
      <c r="C25" s="59">
        <f t="shared" si="4"/>
        <v>38532</v>
      </c>
      <c r="D25" s="8"/>
      <c r="E25" s="8"/>
      <c r="F25" s="8"/>
      <c r="G25" s="8"/>
      <c r="H25" s="8"/>
      <c r="I25" s="8"/>
      <c r="J25" s="8"/>
    </row>
    <row r="26" spans="1:11" ht="24.95" customHeight="1" x14ac:dyDescent="0.2">
      <c r="A26" s="2" t="s">
        <v>39</v>
      </c>
      <c r="B26" s="59">
        <f t="shared" ref="B26:C26" si="5">H11</f>
        <v>325047</v>
      </c>
      <c r="C26" s="59">
        <f t="shared" si="5"/>
        <v>46370</v>
      </c>
    </row>
    <row r="27" spans="1:11" ht="24.95" customHeight="1" x14ac:dyDescent="0.2">
      <c r="A27" s="2" t="s">
        <v>40</v>
      </c>
      <c r="B27" s="59">
        <f t="shared" ref="B27:C27" si="6">H12</f>
        <v>381182</v>
      </c>
      <c r="C27" s="59">
        <f t="shared" si="6"/>
        <v>68519</v>
      </c>
    </row>
    <row r="28" spans="1:11" ht="24.95" customHeight="1" x14ac:dyDescent="0.2">
      <c r="A28" s="2" t="s">
        <v>41</v>
      </c>
      <c r="B28" s="59">
        <f t="shared" ref="B28:C28" si="7">H13</f>
        <v>304283</v>
      </c>
      <c r="C28" s="59">
        <f t="shared" si="7"/>
        <v>53784</v>
      </c>
    </row>
    <row r="29" spans="1:11" ht="24.95" customHeight="1" x14ac:dyDescent="0.2">
      <c r="A29" s="2" t="s">
        <v>42</v>
      </c>
      <c r="B29" s="59">
        <f t="shared" ref="B29:C29" si="8">H14</f>
        <v>225327</v>
      </c>
      <c r="C29" s="59">
        <f t="shared" si="8"/>
        <v>38703</v>
      </c>
    </row>
    <row r="30" spans="1:11" ht="24.95" customHeight="1" x14ac:dyDescent="0.2">
      <c r="A30" s="2" t="s">
        <v>43</v>
      </c>
      <c r="B30" s="59">
        <f t="shared" ref="B30:C30" si="9">H15</f>
        <v>159806</v>
      </c>
      <c r="C30" s="59">
        <f t="shared" si="9"/>
        <v>14489</v>
      </c>
    </row>
    <row r="31" spans="1:11" ht="24.95" customHeight="1" x14ac:dyDescent="0.2">
      <c r="A31" s="2" t="s">
        <v>44</v>
      </c>
      <c r="B31" s="59">
        <f t="shared" ref="B31:C31" si="10">H16</f>
        <v>101389</v>
      </c>
      <c r="C31" s="59">
        <f t="shared" si="10"/>
        <v>8139</v>
      </c>
    </row>
    <row r="32" spans="1:11" ht="24.95" customHeight="1" x14ac:dyDescent="0.2">
      <c r="A32" s="2" t="s">
        <v>45</v>
      </c>
      <c r="B32" s="59">
        <f t="shared" ref="B32:C32" si="11">H17</f>
        <v>55929</v>
      </c>
      <c r="C32" s="59">
        <f t="shared" si="11"/>
        <v>4604</v>
      </c>
    </row>
    <row r="33" spans="1:3" ht="24.95" customHeight="1" x14ac:dyDescent="0.2">
      <c r="A33" s="2" t="s">
        <v>46</v>
      </c>
      <c r="B33" s="59">
        <f t="shared" ref="B33:C33" si="12">H18</f>
        <v>23422</v>
      </c>
      <c r="C33" s="59">
        <f t="shared" si="12"/>
        <v>1304</v>
      </c>
    </row>
    <row r="34" spans="1:3" ht="24.95" customHeight="1" x14ac:dyDescent="0.2">
      <c r="A34" s="2" t="s">
        <v>47</v>
      </c>
      <c r="B34" s="59">
        <f t="shared" ref="B34:C34" si="13">H19</f>
        <v>7264</v>
      </c>
      <c r="C34" s="59">
        <f t="shared" si="13"/>
        <v>600</v>
      </c>
    </row>
    <row r="35" spans="1:3" ht="24.95" customHeight="1" x14ac:dyDescent="0.2">
      <c r="B35" s="59">
        <f>SUM(B24:B34)</f>
        <v>1778457</v>
      </c>
      <c r="C35" s="59">
        <f>SUM(C24:C34)</f>
        <v>276045</v>
      </c>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rightToLeft="1" view="pageBreakPreview" zoomScaleNormal="100" zoomScaleSheetLayoutView="100" workbookViewId="0">
      <selection activeCell="L4" sqref="L4"/>
    </sheetView>
  </sheetViews>
  <sheetFormatPr defaultRowHeight="24.95" customHeight="1" x14ac:dyDescent="0.2"/>
  <cols>
    <col min="1" max="1" width="20.710937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20.710937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6" s="1" customFormat="1" ht="20.25" x14ac:dyDescent="0.2">
      <c r="A1" s="298" t="s">
        <v>241</v>
      </c>
      <c r="B1" s="298"/>
      <c r="C1" s="298"/>
      <c r="D1" s="298"/>
      <c r="E1" s="298"/>
      <c r="F1" s="298"/>
      <c r="G1" s="298"/>
      <c r="H1" s="298"/>
      <c r="I1" s="298"/>
      <c r="J1" s="298"/>
      <c r="K1" s="298"/>
    </row>
    <row r="2" spans="1:16" s="65" customFormat="1" ht="18" x14ac:dyDescent="0.2">
      <c r="A2" s="297">
        <v>2017</v>
      </c>
      <c r="B2" s="297"/>
      <c r="C2" s="297"/>
      <c r="D2" s="297"/>
      <c r="E2" s="297"/>
      <c r="F2" s="297"/>
      <c r="G2" s="297"/>
      <c r="H2" s="297"/>
      <c r="I2" s="297"/>
      <c r="J2" s="297"/>
      <c r="K2" s="297"/>
      <c r="L2" s="66"/>
      <c r="M2" s="66"/>
      <c r="N2" s="66"/>
      <c r="O2" s="66"/>
      <c r="P2" s="66"/>
    </row>
    <row r="3" spans="1:16" s="1" customFormat="1" ht="36" customHeight="1" x14ac:dyDescent="0.2">
      <c r="A3" s="299" t="s">
        <v>226</v>
      </c>
      <c r="B3" s="299"/>
      <c r="C3" s="299"/>
      <c r="D3" s="299"/>
      <c r="E3" s="299"/>
      <c r="F3" s="299"/>
      <c r="G3" s="299"/>
      <c r="H3" s="299"/>
      <c r="I3" s="299"/>
      <c r="J3" s="299"/>
      <c r="K3" s="299"/>
    </row>
    <row r="4" spans="1:16" s="1" customFormat="1" ht="20.25" x14ac:dyDescent="0.2">
      <c r="A4" s="299">
        <v>2017</v>
      </c>
      <c r="B4" s="299"/>
      <c r="C4" s="299"/>
      <c r="D4" s="299"/>
      <c r="E4" s="299"/>
      <c r="F4" s="299"/>
      <c r="G4" s="299"/>
      <c r="H4" s="299"/>
      <c r="I4" s="299"/>
      <c r="J4" s="299"/>
      <c r="K4" s="299"/>
    </row>
    <row r="5" spans="1:16" s="3" customFormat="1" ht="21" customHeight="1" x14ac:dyDescent="0.2">
      <c r="A5" s="49" t="s">
        <v>260</v>
      </c>
      <c r="B5" s="50"/>
      <c r="C5" s="50"/>
      <c r="D5" s="50"/>
      <c r="E5" s="50"/>
      <c r="F5" s="50"/>
      <c r="G5" s="50"/>
      <c r="H5" s="50"/>
      <c r="I5" s="50"/>
      <c r="J5" s="50"/>
      <c r="K5" s="51" t="s">
        <v>261</v>
      </c>
    </row>
    <row r="6" spans="1:16" s="4" customFormat="1" ht="33.75" customHeight="1" thickBot="1" x14ac:dyDescent="0.25">
      <c r="A6" s="300" t="s">
        <v>48</v>
      </c>
      <c r="B6" s="307" t="s">
        <v>218</v>
      </c>
      <c r="C6" s="308"/>
      <c r="D6" s="308"/>
      <c r="E6" s="308"/>
      <c r="F6" s="308"/>
      <c r="G6" s="308"/>
      <c r="H6" s="308"/>
      <c r="I6" s="308"/>
      <c r="J6" s="309"/>
      <c r="K6" s="303" t="s">
        <v>49</v>
      </c>
    </row>
    <row r="7" spans="1:16" s="4" customFormat="1" ht="33.75" customHeight="1" thickBot="1" x14ac:dyDescent="0.25">
      <c r="A7" s="301"/>
      <c r="B7" s="306" t="s">
        <v>2</v>
      </c>
      <c r="C7" s="306"/>
      <c r="D7" s="306"/>
      <c r="E7" s="306" t="s">
        <v>176</v>
      </c>
      <c r="F7" s="306"/>
      <c r="G7" s="306"/>
      <c r="H7" s="310" t="s">
        <v>219</v>
      </c>
      <c r="I7" s="311"/>
      <c r="J7" s="312"/>
      <c r="K7" s="304"/>
    </row>
    <row r="8" spans="1:16" s="5" customFormat="1" ht="28.5" customHeight="1" x14ac:dyDescent="0.2">
      <c r="A8" s="302"/>
      <c r="B8" s="29" t="s">
        <v>3</v>
      </c>
      <c r="C8" s="29" t="s">
        <v>4</v>
      </c>
      <c r="D8" s="29" t="s">
        <v>5</v>
      </c>
      <c r="E8" s="29" t="s">
        <v>3</v>
      </c>
      <c r="F8" s="29" t="s">
        <v>4</v>
      </c>
      <c r="G8" s="29" t="s">
        <v>5</v>
      </c>
      <c r="H8" s="30" t="s">
        <v>3</v>
      </c>
      <c r="I8" s="30" t="s">
        <v>4</v>
      </c>
      <c r="J8" s="30" t="s">
        <v>5</v>
      </c>
      <c r="K8" s="305"/>
    </row>
    <row r="9" spans="1:16" s="64" customFormat="1" ht="25.5" customHeight="1" thickBot="1" x14ac:dyDescent="0.25">
      <c r="A9" s="74" t="s">
        <v>336</v>
      </c>
      <c r="B9" s="75">
        <v>14</v>
      </c>
      <c r="C9" s="76">
        <v>0</v>
      </c>
      <c r="D9" s="77">
        <f>B9+C9</f>
        <v>14</v>
      </c>
      <c r="E9" s="76">
        <v>21775</v>
      </c>
      <c r="F9" s="76">
        <v>1940</v>
      </c>
      <c r="G9" s="77">
        <f>E9+F9</f>
        <v>23715</v>
      </c>
      <c r="H9" s="76">
        <f>B9+E9</f>
        <v>21789</v>
      </c>
      <c r="I9" s="76">
        <f>C9+F9</f>
        <v>1940</v>
      </c>
      <c r="J9" s="77">
        <f>H9+I9</f>
        <v>23729</v>
      </c>
      <c r="K9" s="78" t="s">
        <v>50</v>
      </c>
      <c r="L9" s="79"/>
      <c r="M9" s="79"/>
      <c r="N9" s="79"/>
      <c r="O9" s="79"/>
    </row>
    <row r="10" spans="1:16" s="64" customFormat="1" ht="25.5" customHeight="1" thickTop="1" thickBot="1" x14ac:dyDescent="0.25">
      <c r="A10" s="80" t="s">
        <v>51</v>
      </c>
      <c r="B10" s="81">
        <v>560</v>
      </c>
      <c r="C10" s="82">
        <v>112</v>
      </c>
      <c r="D10" s="83">
        <f t="shared" ref="D10:D20" si="0">B10+C10</f>
        <v>672</v>
      </c>
      <c r="E10" s="82">
        <v>202199</v>
      </c>
      <c r="F10" s="82">
        <v>23466</v>
      </c>
      <c r="G10" s="83">
        <f t="shared" ref="G10:G20" si="1">E10+F10</f>
        <v>225665</v>
      </c>
      <c r="H10" s="82">
        <f t="shared" ref="H10:I20" si="2">B10+E10</f>
        <v>202759</v>
      </c>
      <c r="I10" s="82">
        <f t="shared" si="2"/>
        <v>23578</v>
      </c>
      <c r="J10" s="83">
        <f t="shared" ref="J10:J20" si="3">H10+I10</f>
        <v>226337</v>
      </c>
      <c r="K10" s="84" t="s">
        <v>52</v>
      </c>
      <c r="L10" s="79"/>
      <c r="M10" s="79"/>
      <c r="N10" s="79"/>
      <c r="O10" s="79"/>
    </row>
    <row r="11" spans="1:16" s="64" customFormat="1" ht="25.5" customHeight="1" thickTop="1" thickBot="1" x14ac:dyDescent="0.25">
      <c r="A11" s="74" t="s">
        <v>290</v>
      </c>
      <c r="B11" s="75">
        <v>0</v>
      </c>
      <c r="C11" s="76">
        <v>0</v>
      </c>
      <c r="D11" s="77">
        <f t="shared" si="0"/>
        <v>0</v>
      </c>
      <c r="E11" s="76">
        <v>1398</v>
      </c>
      <c r="F11" s="76">
        <v>154</v>
      </c>
      <c r="G11" s="77">
        <f t="shared" si="1"/>
        <v>1552</v>
      </c>
      <c r="H11" s="76">
        <f t="shared" si="2"/>
        <v>1398</v>
      </c>
      <c r="I11" s="76">
        <f t="shared" si="2"/>
        <v>154</v>
      </c>
      <c r="J11" s="77">
        <f t="shared" si="3"/>
        <v>1552</v>
      </c>
      <c r="K11" s="78" t="s">
        <v>291</v>
      </c>
      <c r="L11" s="79"/>
      <c r="M11" s="79"/>
      <c r="N11" s="79"/>
      <c r="O11" s="79"/>
    </row>
    <row r="12" spans="1:16" s="64" customFormat="1" ht="25.5" customHeight="1" thickTop="1" thickBot="1" x14ac:dyDescent="0.25">
      <c r="A12" s="80" t="s">
        <v>53</v>
      </c>
      <c r="B12" s="81">
        <v>3318</v>
      </c>
      <c r="C12" s="82">
        <v>336</v>
      </c>
      <c r="D12" s="83">
        <f t="shared" si="0"/>
        <v>3654</v>
      </c>
      <c r="E12" s="82">
        <v>367648</v>
      </c>
      <c r="F12" s="82">
        <v>49736</v>
      </c>
      <c r="G12" s="83">
        <f t="shared" si="1"/>
        <v>417384</v>
      </c>
      <c r="H12" s="82">
        <f t="shared" si="2"/>
        <v>370966</v>
      </c>
      <c r="I12" s="82">
        <f t="shared" si="2"/>
        <v>50072</v>
      </c>
      <c r="J12" s="83">
        <f t="shared" si="3"/>
        <v>421038</v>
      </c>
      <c r="K12" s="84" t="s">
        <v>54</v>
      </c>
      <c r="L12" s="79"/>
      <c r="M12" s="79"/>
      <c r="N12" s="79"/>
      <c r="O12" s="79"/>
    </row>
    <row r="13" spans="1:16" s="64" customFormat="1" ht="25.5" customHeight="1" thickTop="1" thickBot="1" x14ac:dyDescent="0.25">
      <c r="A13" s="74" t="s">
        <v>55</v>
      </c>
      <c r="B13" s="75">
        <v>9063</v>
      </c>
      <c r="C13" s="76">
        <v>2492</v>
      </c>
      <c r="D13" s="77">
        <f t="shared" si="0"/>
        <v>11555</v>
      </c>
      <c r="E13" s="76">
        <v>490051</v>
      </c>
      <c r="F13" s="76">
        <v>43422</v>
      </c>
      <c r="G13" s="77">
        <f t="shared" si="1"/>
        <v>533473</v>
      </c>
      <c r="H13" s="76">
        <f t="shared" si="2"/>
        <v>499114</v>
      </c>
      <c r="I13" s="76">
        <f t="shared" si="2"/>
        <v>45914</v>
      </c>
      <c r="J13" s="77">
        <f t="shared" si="3"/>
        <v>545028</v>
      </c>
      <c r="K13" s="78" t="s">
        <v>56</v>
      </c>
      <c r="L13" s="79"/>
      <c r="M13" s="79"/>
      <c r="N13" s="79"/>
      <c r="O13" s="79"/>
    </row>
    <row r="14" spans="1:16" s="64" customFormat="1" ht="25.5" customHeight="1" thickTop="1" thickBot="1" x14ac:dyDescent="0.25">
      <c r="A14" s="80" t="s">
        <v>292</v>
      </c>
      <c r="B14" s="81">
        <v>0</v>
      </c>
      <c r="C14" s="82">
        <v>0</v>
      </c>
      <c r="D14" s="83">
        <f>B14+C14</f>
        <v>0</v>
      </c>
      <c r="E14" s="82">
        <v>30954</v>
      </c>
      <c r="F14" s="82">
        <v>106</v>
      </c>
      <c r="G14" s="83">
        <f>E14+F14</f>
        <v>31060</v>
      </c>
      <c r="H14" s="82">
        <f>B14+E14</f>
        <v>30954</v>
      </c>
      <c r="I14" s="82">
        <f>C14+F14</f>
        <v>106</v>
      </c>
      <c r="J14" s="83">
        <f>H14+I14</f>
        <v>31060</v>
      </c>
      <c r="K14" s="84" t="s">
        <v>293</v>
      </c>
      <c r="L14" s="79"/>
      <c r="M14" s="79"/>
      <c r="N14" s="79"/>
      <c r="O14" s="79"/>
    </row>
    <row r="15" spans="1:16" s="64" customFormat="1" ht="25.5" customHeight="1" thickTop="1" thickBot="1" x14ac:dyDescent="0.25">
      <c r="A15" s="74" t="s">
        <v>57</v>
      </c>
      <c r="B15" s="75">
        <v>26150</v>
      </c>
      <c r="C15" s="76">
        <v>11443</v>
      </c>
      <c r="D15" s="77">
        <f t="shared" si="0"/>
        <v>37593</v>
      </c>
      <c r="E15" s="76">
        <v>281753</v>
      </c>
      <c r="F15" s="76">
        <v>37380</v>
      </c>
      <c r="G15" s="77">
        <f t="shared" si="1"/>
        <v>319133</v>
      </c>
      <c r="H15" s="76">
        <f t="shared" si="2"/>
        <v>307903</v>
      </c>
      <c r="I15" s="76">
        <f t="shared" si="2"/>
        <v>48823</v>
      </c>
      <c r="J15" s="77">
        <f t="shared" si="3"/>
        <v>356726</v>
      </c>
      <c r="K15" s="78" t="s">
        <v>58</v>
      </c>
      <c r="L15" s="79"/>
      <c r="M15" s="79"/>
      <c r="N15" s="79"/>
      <c r="O15" s="79"/>
    </row>
    <row r="16" spans="1:16" s="64" customFormat="1" ht="25.5" customHeight="1" thickTop="1" thickBot="1" x14ac:dyDescent="0.25">
      <c r="A16" s="80" t="s">
        <v>153</v>
      </c>
      <c r="B16" s="81">
        <v>2550</v>
      </c>
      <c r="C16" s="82">
        <v>1190</v>
      </c>
      <c r="D16" s="83">
        <f t="shared" si="0"/>
        <v>3740</v>
      </c>
      <c r="E16" s="82">
        <v>84581</v>
      </c>
      <c r="F16" s="82">
        <v>13883</v>
      </c>
      <c r="G16" s="83">
        <f t="shared" si="1"/>
        <v>98464</v>
      </c>
      <c r="H16" s="82">
        <f t="shared" si="2"/>
        <v>87131</v>
      </c>
      <c r="I16" s="82">
        <f t="shared" si="2"/>
        <v>15073</v>
      </c>
      <c r="J16" s="83">
        <f t="shared" si="3"/>
        <v>102204</v>
      </c>
      <c r="K16" s="84" t="s">
        <v>154</v>
      </c>
      <c r="L16" s="79"/>
      <c r="M16" s="79"/>
      <c r="N16" s="79"/>
      <c r="O16" s="79"/>
    </row>
    <row r="17" spans="1:15" s="64" customFormat="1" ht="25.5" customHeight="1" thickTop="1" thickBot="1" x14ac:dyDescent="0.25">
      <c r="A17" s="74" t="s">
        <v>337</v>
      </c>
      <c r="B17" s="75">
        <v>21466</v>
      </c>
      <c r="C17" s="76">
        <v>19551</v>
      </c>
      <c r="D17" s="77">
        <f t="shared" si="0"/>
        <v>41017</v>
      </c>
      <c r="E17" s="76">
        <v>205326</v>
      </c>
      <c r="F17" s="76">
        <v>64055</v>
      </c>
      <c r="G17" s="77">
        <f t="shared" si="1"/>
        <v>269381</v>
      </c>
      <c r="H17" s="76">
        <f t="shared" si="2"/>
        <v>226792</v>
      </c>
      <c r="I17" s="76">
        <f t="shared" si="2"/>
        <v>83606</v>
      </c>
      <c r="J17" s="77">
        <f t="shared" si="3"/>
        <v>310398</v>
      </c>
      <c r="K17" s="78" t="s">
        <v>294</v>
      </c>
      <c r="L17" s="79"/>
      <c r="M17" s="79"/>
      <c r="N17" s="79"/>
      <c r="O17" s="79"/>
    </row>
    <row r="18" spans="1:15" s="64" customFormat="1" ht="25.5" customHeight="1" thickTop="1" thickBot="1" x14ac:dyDescent="0.25">
      <c r="A18" s="80" t="s">
        <v>338</v>
      </c>
      <c r="B18" s="81">
        <v>1008</v>
      </c>
      <c r="C18" s="82">
        <v>798</v>
      </c>
      <c r="D18" s="83">
        <f t="shared" si="0"/>
        <v>1806</v>
      </c>
      <c r="E18" s="82">
        <v>9045</v>
      </c>
      <c r="F18" s="82">
        <v>1044</v>
      </c>
      <c r="G18" s="83">
        <f t="shared" si="1"/>
        <v>10089</v>
      </c>
      <c r="H18" s="82">
        <f t="shared" si="2"/>
        <v>10053</v>
      </c>
      <c r="I18" s="82">
        <f t="shared" si="2"/>
        <v>1842</v>
      </c>
      <c r="J18" s="83">
        <f t="shared" si="3"/>
        <v>11895</v>
      </c>
      <c r="K18" s="84" t="s">
        <v>61</v>
      </c>
      <c r="L18" s="79"/>
      <c r="M18" s="79"/>
      <c r="N18" s="79"/>
      <c r="O18" s="79"/>
    </row>
    <row r="19" spans="1:15" s="64" customFormat="1" ht="25.5" customHeight="1" thickTop="1" thickBot="1" x14ac:dyDescent="0.25">
      <c r="A19" s="74" t="s">
        <v>62</v>
      </c>
      <c r="B19" s="75">
        <v>1736</v>
      </c>
      <c r="C19" s="76">
        <v>686</v>
      </c>
      <c r="D19" s="77">
        <f t="shared" si="0"/>
        <v>2422</v>
      </c>
      <c r="E19" s="76">
        <v>11173</v>
      </c>
      <c r="F19" s="76">
        <v>2770</v>
      </c>
      <c r="G19" s="77">
        <f t="shared" si="1"/>
        <v>13943</v>
      </c>
      <c r="H19" s="76">
        <f t="shared" si="2"/>
        <v>12909</v>
      </c>
      <c r="I19" s="76">
        <f t="shared" si="2"/>
        <v>3456</v>
      </c>
      <c r="J19" s="77">
        <f t="shared" si="3"/>
        <v>16365</v>
      </c>
      <c r="K19" s="78" t="s">
        <v>63</v>
      </c>
      <c r="L19" s="79"/>
      <c r="M19" s="79"/>
      <c r="N19" s="79"/>
      <c r="O19" s="79"/>
    </row>
    <row r="20" spans="1:15" s="64" customFormat="1" ht="25.5" customHeight="1" thickTop="1" x14ac:dyDescent="0.2">
      <c r="A20" s="85" t="s">
        <v>339</v>
      </c>
      <c r="B20" s="86">
        <v>1022</v>
      </c>
      <c r="C20" s="87">
        <v>449</v>
      </c>
      <c r="D20" s="88">
        <f t="shared" si="0"/>
        <v>1471</v>
      </c>
      <c r="E20" s="87">
        <v>5667</v>
      </c>
      <c r="F20" s="87">
        <v>1032</v>
      </c>
      <c r="G20" s="88">
        <f t="shared" si="1"/>
        <v>6699</v>
      </c>
      <c r="H20" s="87">
        <f t="shared" si="2"/>
        <v>6689</v>
      </c>
      <c r="I20" s="87">
        <f t="shared" si="2"/>
        <v>1481</v>
      </c>
      <c r="J20" s="88">
        <f t="shared" si="3"/>
        <v>8170</v>
      </c>
      <c r="K20" s="89" t="s">
        <v>64</v>
      </c>
      <c r="L20" s="79"/>
      <c r="M20" s="79"/>
      <c r="N20" s="79"/>
      <c r="O20" s="79"/>
    </row>
    <row r="21" spans="1:15" s="64" customFormat="1" ht="25.5" customHeight="1" x14ac:dyDescent="0.2">
      <c r="A21" s="90" t="s">
        <v>12</v>
      </c>
      <c r="B21" s="91">
        <f>SUM(B9:B20)</f>
        <v>66887</v>
      </c>
      <c r="C21" s="91">
        <f t="shared" ref="C21:I21" si="4">SUM(C9:C20)</f>
        <v>37057</v>
      </c>
      <c r="D21" s="91">
        <f t="shared" si="4"/>
        <v>103944</v>
      </c>
      <c r="E21" s="91">
        <f t="shared" si="4"/>
        <v>1711570</v>
      </c>
      <c r="F21" s="91">
        <f t="shared" si="4"/>
        <v>238988</v>
      </c>
      <c r="G21" s="91">
        <f t="shared" si="4"/>
        <v>1950558</v>
      </c>
      <c r="H21" s="91">
        <f>SUM(H9:H20)</f>
        <v>1778457</v>
      </c>
      <c r="I21" s="91">
        <f t="shared" si="4"/>
        <v>276045</v>
      </c>
      <c r="J21" s="91">
        <f>SUM(J9:J20)</f>
        <v>2054502</v>
      </c>
      <c r="K21" s="92" t="s">
        <v>13</v>
      </c>
      <c r="L21" s="79"/>
      <c r="M21" s="79"/>
      <c r="N21" s="79"/>
      <c r="O21" s="79"/>
    </row>
    <row r="22" spans="1:15" s="64" customFormat="1" ht="12.75" x14ac:dyDescent="0.2">
      <c r="A22" s="64" t="s">
        <v>14</v>
      </c>
      <c r="K22" s="64" t="s">
        <v>15</v>
      </c>
    </row>
    <row r="23" spans="1:15" s="64" customFormat="1" ht="12.75" x14ac:dyDescent="0.2">
      <c r="B23" s="2"/>
      <c r="C23" s="2"/>
    </row>
    <row r="24" spans="1:15" ht="24.95" customHeight="1" x14ac:dyDescent="0.2">
      <c r="A24" s="64"/>
      <c r="B24" s="64" t="s">
        <v>158</v>
      </c>
      <c r="C24" s="64" t="s">
        <v>295</v>
      </c>
    </row>
    <row r="25" spans="1:15" ht="24.95" customHeight="1" x14ac:dyDescent="0.2">
      <c r="A25" s="64" t="s">
        <v>340</v>
      </c>
      <c r="B25" s="144">
        <f>H9+H10+H11</f>
        <v>225946</v>
      </c>
      <c r="C25" s="144">
        <f>I9+I10+I11</f>
        <v>25672</v>
      </c>
    </row>
    <row r="26" spans="1:15" ht="24.95" customHeight="1" x14ac:dyDescent="0.2">
      <c r="A26" s="64" t="s">
        <v>164</v>
      </c>
      <c r="B26" s="144">
        <f>H12</f>
        <v>370966</v>
      </c>
      <c r="C26" s="144">
        <f>I12</f>
        <v>50072</v>
      </c>
    </row>
    <row r="27" spans="1:15" ht="24.95" customHeight="1" x14ac:dyDescent="0.2">
      <c r="A27" s="64" t="s">
        <v>333</v>
      </c>
      <c r="B27" s="144">
        <f>H13</f>
        <v>499114</v>
      </c>
      <c r="C27" s="144">
        <f>I13</f>
        <v>45914</v>
      </c>
    </row>
    <row r="28" spans="1:15" ht="24.95" customHeight="1" x14ac:dyDescent="0.2">
      <c r="A28" s="64" t="s">
        <v>334</v>
      </c>
      <c r="B28" s="144">
        <f t="shared" ref="B28:C28" si="5">H14</f>
        <v>30954</v>
      </c>
      <c r="C28" s="144">
        <f t="shared" si="5"/>
        <v>106</v>
      </c>
    </row>
    <row r="29" spans="1:15" ht="24.95" customHeight="1" x14ac:dyDescent="0.2">
      <c r="A29" s="64" t="s">
        <v>332</v>
      </c>
      <c r="B29" s="144">
        <f t="shared" ref="B29:C29" si="6">H15</f>
        <v>307903</v>
      </c>
      <c r="C29" s="144">
        <f t="shared" si="6"/>
        <v>48823</v>
      </c>
    </row>
    <row r="30" spans="1:15" ht="24.95" customHeight="1" x14ac:dyDescent="0.2">
      <c r="A30" s="64" t="s">
        <v>335</v>
      </c>
      <c r="B30" s="144">
        <f>H16</f>
        <v>87131</v>
      </c>
      <c r="C30" s="144">
        <f>I16</f>
        <v>15073</v>
      </c>
    </row>
    <row r="31" spans="1:15" ht="24.95" customHeight="1" x14ac:dyDescent="0.2">
      <c r="A31" s="64" t="s">
        <v>165</v>
      </c>
      <c r="B31" s="144">
        <f>SUM(H17:H20)</f>
        <v>256443</v>
      </c>
      <c r="C31" s="144">
        <f>SUM(I17:I20)</f>
        <v>90385</v>
      </c>
    </row>
    <row r="32" spans="1:15" ht="24.95" customHeight="1" x14ac:dyDescent="0.2">
      <c r="B32" s="146">
        <f>SUM(B25:B31)</f>
        <v>1778457</v>
      </c>
      <c r="C32" s="146">
        <f t="shared" ref="C32" si="7">SUM(C25:C31)</f>
        <v>276045</v>
      </c>
      <c r="D32" s="146"/>
    </row>
  </sheetData>
  <mergeCells count="10">
    <mergeCell ref="A1:K1"/>
    <mergeCell ref="A3:K3"/>
    <mergeCell ref="A6:A8"/>
    <mergeCell ref="K6:K8"/>
    <mergeCell ref="B7:D7"/>
    <mergeCell ref="E7:G7"/>
    <mergeCell ref="A4:K4"/>
    <mergeCell ref="A2:K2"/>
    <mergeCell ref="B6:J6"/>
    <mergeCell ref="H7:J7"/>
  </mergeCells>
  <printOptions horizontalCentered="1" verticalCentered="1"/>
  <pageMargins left="0" right="0" top="0.39370078740157483" bottom="0" header="0" footer="0"/>
  <pageSetup paperSize="9" scale="95"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rightToLeft="1" view="pageBreakPreview" zoomScaleNormal="100" zoomScaleSheetLayoutView="100" workbookViewId="0">
      <selection activeCell="M6" sqref="M6"/>
    </sheetView>
  </sheetViews>
  <sheetFormatPr defaultRowHeight="24.95" customHeight="1" x14ac:dyDescent="0.2"/>
  <cols>
    <col min="1" max="1" width="33.28515625" style="2" customWidth="1"/>
    <col min="2" max="4" width="9.7109375" style="2" customWidth="1"/>
    <col min="5" max="5" width="12.7109375" style="2" bestFit="1" customWidth="1"/>
    <col min="6" max="6" width="11" style="2" bestFit="1" customWidth="1"/>
    <col min="7" max="8" width="12.7109375" style="2" bestFit="1" customWidth="1"/>
    <col min="9" max="9" width="11" style="2" bestFit="1" customWidth="1"/>
    <col min="10" max="10" width="12.7109375" style="2" bestFit="1" customWidth="1"/>
    <col min="11" max="11" width="38.285156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6" s="1" customFormat="1" ht="20.25" x14ac:dyDescent="0.2">
      <c r="A1" s="298" t="s">
        <v>341</v>
      </c>
      <c r="B1" s="298"/>
      <c r="C1" s="298"/>
      <c r="D1" s="298"/>
      <c r="E1" s="298"/>
      <c r="F1" s="298"/>
      <c r="G1" s="298"/>
      <c r="H1" s="298"/>
      <c r="I1" s="298"/>
      <c r="J1" s="298"/>
      <c r="K1" s="298"/>
    </row>
    <row r="2" spans="1:16" s="65" customFormat="1" ht="18" x14ac:dyDescent="0.2">
      <c r="A2" s="297">
        <v>2017</v>
      </c>
      <c r="B2" s="297"/>
      <c r="C2" s="297"/>
      <c r="D2" s="297"/>
      <c r="E2" s="297"/>
      <c r="F2" s="297"/>
      <c r="G2" s="297"/>
      <c r="H2" s="297"/>
      <c r="I2" s="297"/>
      <c r="J2" s="297"/>
      <c r="K2" s="297"/>
      <c r="L2" s="66"/>
      <c r="M2" s="66"/>
      <c r="N2" s="66"/>
      <c r="O2" s="66"/>
      <c r="P2" s="66"/>
    </row>
    <row r="3" spans="1:16" s="1" customFormat="1" ht="20.25" x14ac:dyDescent="0.2">
      <c r="A3" s="299" t="s">
        <v>229</v>
      </c>
      <c r="B3" s="299"/>
      <c r="C3" s="299"/>
      <c r="D3" s="299"/>
      <c r="E3" s="299"/>
      <c r="F3" s="299"/>
      <c r="G3" s="299"/>
      <c r="H3" s="299"/>
      <c r="I3" s="299"/>
      <c r="J3" s="299"/>
      <c r="K3" s="299"/>
    </row>
    <row r="4" spans="1:16" s="1" customFormat="1" ht="20.25" x14ac:dyDescent="0.2">
      <c r="A4" s="299">
        <v>2017</v>
      </c>
      <c r="B4" s="299"/>
      <c r="C4" s="299"/>
      <c r="D4" s="299"/>
      <c r="E4" s="299"/>
      <c r="F4" s="299"/>
      <c r="G4" s="299"/>
      <c r="H4" s="299"/>
      <c r="I4" s="299"/>
      <c r="J4" s="299"/>
      <c r="K4" s="299"/>
    </row>
    <row r="5" spans="1:16" s="3" customFormat="1" ht="15.75" x14ac:dyDescent="0.2">
      <c r="A5" s="49" t="s">
        <v>262</v>
      </c>
      <c r="B5" s="50"/>
      <c r="C5" s="50"/>
      <c r="D5" s="50"/>
      <c r="E5" s="50"/>
      <c r="F5" s="50"/>
      <c r="G5" s="50"/>
      <c r="H5" s="50"/>
      <c r="I5" s="50"/>
      <c r="J5" s="50"/>
      <c r="K5" s="51" t="s">
        <v>263</v>
      </c>
    </row>
    <row r="6" spans="1:16" s="4" customFormat="1" ht="18.75" thickBot="1" x14ac:dyDescent="0.25">
      <c r="A6" s="300" t="s">
        <v>66</v>
      </c>
      <c r="B6" s="307" t="s">
        <v>220</v>
      </c>
      <c r="C6" s="308"/>
      <c r="D6" s="308"/>
      <c r="E6" s="308"/>
      <c r="F6" s="308"/>
      <c r="G6" s="308"/>
      <c r="H6" s="308"/>
      <c r="I6" s="308"/>
      <c r="J6" s="309"/>
      <c r="K6" s="303" t="s">
        <v>67</v>
      </c>
    </row>
    <row r="7" spans="1:16" s="4" customFormat="1" ht="18.75" thickBot="1" x14ac:dyDescent="0.25">
      <c r="A7" s="301"/>
      <c r="B7" s="306" t="s">
        <v>68</v>
      </c>
      <c r="C7" s="306"/>
      <c r="D7" s="306"/>
      <c r="E7" s="306" t="s">
        <v>221</v>
      </c>
      <c r="F7" s="306"/>
      <c r="G7" s="306"/>
      <c r="H7" s="310" t="s">
        <v>222</v>
      </c>
      <c r="I7" s="311"/>
      <c r="J7" s="312"/>
      <c r="K7" s="304"/>
    </row>
    <row r="8" spans="1:16" s="5" customFormat="1" ht="25.5" x14ac:dyDescent="0.2">
      <c r="A8" s="302"/>
      <c r="B8" s="29" t="s">
        <v>3</v>
      </c>
      <c r="C8" s="29" t="s">
        <v>4</v>
      </c>
      <c r="D8" s="29" t="s">
        <v>5</v>
      </c>
      <c r="E8" s="29" t="s">
        <v>3</v>
      </c>
      <c r="F8" s="29" t="s">
        <v>4</v>
      </c>
      <c r="G8" s="29" t="s">
        <v>5</v>
      </c>
      <c r="H8" s="30" t="s">
        <v>3</v>
      </c>
      <c r="I8" s="30" t="s">
        <v>4</v>
      </c>
      <c r="J8" s="30" t="s">
        <v>5</v>
      </c>
      <c r="K8" s="305"/>
    </row>
    <row r="9" spans="1:16" s="6" customFormat="1" ht="15.75" thickBot="1" x14ac:dyDescent="0.25">
      <c r="A9" s="147" t="s">
        <v>69</v>
      </c>
      <c r="B9" s="111">
        <v>84</v>
      </c>
      <c r="C9" s="111">
        <v>0</v>
      </c>
      <c r="D9" s="112">
        <f>B9+C9</f>
        <v>84</v>
      </c>
      <c r="E9" s="111">
        <v>25460</v>
      </c>
      <c r="F9" s="111">
        <v>0</v>
      </c>
      <c r="G9" s="113">
        <f>E9+F9</f>
        <v>25460</v>
      </c>
      <c r="H9" s="113">
        <f>B9+E9</f>
        <v>25544</v>
      </c>
      <c r="I9" s="114">
        <f>C9+F9</f>
        <v>0</v>
      </c>
      <c r="J9" s="115">
        <f>H9+I9</f>
        <v>25544</v>
      </c>
      <c r="K9" s="121" t="s">
        <v>70</v>
      </c>
    </row>
    <row r="10" spans="1:16" s="6" customFormat="1" ht="16.5" thickTop="1" thickBot="1" x14ac:dyDescent="0.25">
      <c r="A10" s="148" t="s">
        <v>71</v>
      </c>
      <c r="B10" s="82">
        <v>8253</v>
      </c>
      <c r="C10" s="82">
        <v>1978</v>
      </c>
      <c r="D10" s="83">
        <f t="shared" ref="D10:D29" si="0">B10+C10</f>
        <v>10231</v>
      </c>
      <c r="E10" s="82">
        <v>84480</v>
      </c>
      <c r="F10" s="82">
        <v>4798</v>
      </c>
      <c r="G10" s="117">
        <f t="shared" ref="G10:G29" si="1">E10+F10</f>
        <v>89278</v>
      </c>
      <c r="H10" s="117">
        <f t="shared" ref="H10:I29" si="2">B10+E10</f>
        <v>92733</v>
      </c>
      <c r="I10" s="118">
        <f t="shared" si="2"/>
        <v>6776</v>
      </c>
      <c r="J10" s="118">
        <f t="shared" ref="J10:J29" si="3">H10+I10</f>
        <v>99509</v>
      </c>
      <c r="K10" s="122" t="s">
        <v>72</v>
      </c>
    </row>
    <row r="11" spans="1:16" s="6" customFormat="1" ht="16.5" thickTop="1" thickBot="1" x14ac:dyDescent="0.25">
      <c r="A11" s="147" t="s">
        <v>73</v>
      </c>
      <c r="B11" s="111">
        <v>883</v>
      </c>
      <c r="C11" s="111">
        <v>294</v>
      </c>
      <c r="D11" s="112">
        <f t="shared" si="0"/>
        <v>1177</v>
      </c>
      <c r="E11" s="111">
        <v>141055</v>
      </c>
      <c r="F11" s="111">
        <v>1994</v>
      </c>
      <c r="G11" s="113">
        <f t="shared" si="1"/>
        <v>143049</v>
      </c>
      <c r="H11" s="113">
        <f t="shared" si="2"/>
        <v>141938</v>
      </c>
      <c r="I11" s="114">
        <f t="shared" si="2"/>
        <v>2288</v>
      </c>
      <c r="J11" s="115">
        <f t="shared" si="3"/>
        <v>144226</v>
      </c>
      <c r="K11" s="121" t="s">
        <v>74</v>
      </c>
    </row>
    <row r="12" spans="1:16" s="6" customFormat="1" ht="31.5" thickTop="1" thickBot="1" x14ac:dyDescent="0.25">
      <c r="A12" s="148" t="s">
        <v>75</v>
      </c>
      <c r="B12" s="82">
        <v>1485</v>
      </c>
      <c r="C12" s="82">
        <v>953</v>
      </c>
      <c r="D12" s="83">
        <f t="shared" si="0"/>
        <v>2438</v>
      </c>
      <c r="E12" s="82">
        <v>14127</v>
      </c>
      <c r="F12" s="82">
        <v>569</v>
      </c>
      <c r="G12" s="117">
        <f t="shared" si="1"/>
        <v>14696</v>
      </c>
      <c r="H12" s="117">
        <f t="shared" si="2"/>
        <v>15612</v>
      </c>
      <c r="I12" s="118">
        <f t="shared" si="2"/>
        <v>1522</v>
      </c>
      <c r="J12" s="118">
        <f t="shared" si="3"/>
        <v>17134</v>
      </c>
      <c r="K12" s="122" t="s">
        <v>76</v>
      </c>
    </row>
    <row r="13" spans="1:16" s="6" customFormat="1" ht="31.5" thickTop="1" thickBot="1" x14ac:dyDescent="0.25">
      <c r="A13" s="147" t="s">
        <v>77</v>
      </c>
      <c r="B13" s="111">
        <v>322</v>
      </c>
      <c r="C13" s="111">
        <v>350</v>
      </c>
      <c r="D13" s="112">
        <f t="shared" si="0"/>
        <v>672</v>
      </c>
      <c r="E13" s="111">
        <v>7928</v>
      </c>
      <c r="F13" s="111">
        <v>305</v>
      </c>
      <c r="G13" s="113">
        <f t="shared" si="1"/>
        <v>8233</v>
      </c>
      <c r="H13" s="113">
        <f t="shared" si="2"/>
        <v>8250</v>
      </c>
      <c r="I13" s="114">
        <f t="shared" si="2"/>
        <v>655</v>
      </c>
      <c r="J13" s="115">
        <f t="shared" si="3"/>
        <v>8905</v>
      </c>
      <c r="K13" s="121" t="s">
        <v>78</v>
      </c>
    </row>
    <row r="14" spans="1:16" s="6" customFormat="1" ht="16.5" thickTop="1" thickBot="1" x14ac:dyDescent="0.25">
      <c r="A14" s="148" t="s">
        <v>79</v>
      </c>
      <c r="B14" s="82">
        <v>1372</v>
      </c>
      <c r="C14" s="82">
        <v>126</v>
      </c>
      <c r="D14" s="83">
        <f t="shared" si="0"/>
        <v>1498</v>
      </c>
      <c r="E14" s="82">
        <v>839925</v>
      </c>
      <c r="F14" s="82">
        <v>6336</v>
      </c>
      <c r="G14" s="117">
        <f t="shared" si="1"/>
        <v>846261</v>
      </c>
      <c r="H14" s="117">
        <f t="shared" si="2"/>
        <v>841297</v>
      </c>
      <c r="I14" s="118">
        <f t="shared" si="2"/>
        <v>6462</v>
      </c>
      <c r="J14" s="118">
        <f t="shared" si="3"/>
        <v>847759</v>
      </c>
      <c r="K14" s="122" t="s">
        <v>80</v>
      </c>
    </row>
    <row r="15" spans="1:16" s="6" customFormat="1" ht="31.5" thickTop="1" thickBot="1" x14ac:dyDescent="0.25">
      <c r="A15" s="147" t="s">
        <v>81</v>
      </c>
      <c r="B15" s="111">
        <v>1052</v>
      </c>
      <c r="C15" s="111">
        <v>1163</v>
      </c>
      <c r="D15" s="112">
        <f t="shared" si="0"/>
        <v>2215</v>
      </c>
      <c r="E15" s="111">
        <v>226273</v>
      </c>
      <c r="F15" s="111">
        <v>26624</v>
      </c>
      <c r="G15" s="113">
        <f t="shared" si="1"/>
        <v>252897</v>
      </c>
      <c r="H15" s="113">
        <f t="shared" si="2"/>
        <v>227325</v>
      </c>
      <c r="I15" s="114">
        <f t="shared" si="2"/>
        <v>27787</v>
      </c>
      <c r="J15" s="115">
        <f t="shared" si="3"/>
        <v>255112</v>
      </c>
      <c r="K15" s="121" t="s">
        <v>82</v>
      </c>
    </row>
    <row r="16" spans="1:16" s="6" customFormat="1" ht="16.5" thickTop="1" thickBot="1" x14ac:dyDescent="0.25">
      <c r="A16" s="148" t="s">
        <v>83</v>
      </c>
      <c r="B16" s="82">
        <v>1529</v>
      </c>
      <c r="C16" s="82">
        <v>856</v>
      </c>
      <c r="D16" s="83">
        <f t="shared" si="0"/>
        <v>2385</v>
      </c>
      <c r="E16" s="82">
        <v>48312</v>
      </c>
      <c r="F16" s="82">
        <v>9557</v>
      </c>
      <c r="G16" s="117">
        <f t="shared" si="1"/>
        <v>57869</v>
      </c>
      <c r="H16" s="117">
        <f t="shared" si="2"/>
        <v>49841</v>
      </c>
      <c r="I16" s="118">
        <f t="shared" si="2"/>
        <v>10413</v>
      </c>
      <c r="J16" s="118">
        <f t="shared" si="3"/>
        <v>60254</v>
      </c>
      <c r="K16" s="122" t="s">
        <v>84</v>
      </c>
    </row>
    <row r="17" spans="1:11" s="6" customFormat="1" ht="27" thickTop="1" thickBot="1" x14ac:dyDescent="0.25">
      <c r="A17" s="147" t="s">
        <v>85</v>
      </c>
      <c r="B17" s="111">
        <v>224</v>
      </c>
      <c r="C17" s="111">
        <v>336</v>
      </c>
      <c r="D17" s="112">
        <f t="shared" si="0"/>
        <v>560</v>
      </c>
      <c r="E17" s="111">
        <v>55499</v>
      </c>
      <c r="F17" s="111">
        <v>17884</v>
      </c>
      <c r="G17" s="113">
        <f t="shared" si="1"/>
        <v>73383</v>
      </c>
      <c r="H17" s="113">
        <f t="shared" si="2"/>
        <v>55723</v>
      </c>
      <c r="I17" s="114">
        <f t="shared" si="2"/>
        <v>18220</v>
      </c>
      <c r="J17" s="115">
        <f t="shared" si="3"/>
        <v>73943</v>
      </c>
      <c r="K17" s="121" t="s">
        <v>86</v>
      </c>
    </row>
    <row r="18" spans="1:11" s="6" customFormat="1" ht="16.5" thickTop="1" thickBot="1" x14ac:dyDescent="0.25">
      <c r="A18" s="148" t="s">
        <v>87</v>
      </c>
      <c r="B18" s="82">
        <v>2311</v>
      </c>
      <c r="C18" s="82">
        <v>1064</v>
      </c>
      <c r="D18" s="83">
        <f t="shared" si="0"/>
        <v>3375</v>
      </c>
      <c r="E18" s="82">
        <v>11101</v>
      </c>
      <c r="F18" s="82">
        <v>1942</v>
      </c>
      <c r="G18" s="117">
        <f t="shared" si="1"/>
        <v>13043</v>
      </c>
      <c r="H18" s="117">
        <f t="shared" si="2"/>
        <v>13412</v>
      </c>
      <c r="I18" s="118">
        <f t="shared" si="2"/>
        <v>3006</v>
      </c>
      <c r="J18" s="118">
        <f t="shared" si="3"/>
        <v>16418</v>
      </c>
      <c r="K18" s="122" t="s">
        <v>88</v>
      </c>
    </row>
    <row r="19" spans="1:11" s="6" customFormat="1" ht="16.5" thickTop="1" thickBot="1" x14ac:dyDescent="0.25">
      <c r="A19" s="147" t="s">
        <v>89</v>
      </c>
      <c r="B19" s="111">
        <v>2186</v>
      </c>
      <c r="C19" s="111">
        <v>2269</v>
      </c>
      <c r="D19" s="112">
        <f t="shared" si="0"/>
        <v>4455</v>
      </c>
      <c r="E19" s="111">
        <v>7453</v>
      </c>
      <c r="F19" s="111">
        <v>3464</v>
      </c>
      <c r="G19" s="113">
        <f t="shared" si="1"/>
        <v>10917</v>
      </c>
      <c r="H19" s="113">
        <f t="shared" si="2"/>
        <v>9639</v>
      </c>
      <c r="I19" s="114">
        <f t="shared" si="2"/>
        <v>5733</v>
      </c>
      <c r="J19" s="115">
        <f t="shared" si="3"/>
        <v>15372</v>
      </c>
      <c r="K19" s="121" t="s">
        <v>90</v>
      </c>
    </row>
    <row r="20" spans="1:11" s="6" customFormat="1" ht="16.5" thickTop="1" thickBot="1" x14ac:dyDescent="0.25">
      <c r="A20" s="148" t="s">
        <v>91</v>
      </c>
      <c r="B20" s="82">
        <v>518</v>
      </c>
      <c r="C20" s="82">
        <v>182</v>
      </c>
      <c r="D20" s="83">
        <f t="shared" si="0"/>
        <v>700</v>
      </c>
      <c r="E20" s="82">
        <v>10414</v>
      </c>
      <c r="F20" s="82">
        <v>529</v>
      </c>
      <c r="G20" s="117">
        <f t="shared" si="1"/>
        <v>10943</v>
      </c>
      <c r="H20" s="117">
        <f t="shared" si="2"/>
        <v>10932</v>
      </c>
      <c r="I20" s="118">
        <f t="shared" si="2"/>
        <v>711</v>
      </c>
      <c r="J20" s="118">
        <f t="shared" si="3"/>
        <v>11643</v>
      </c>
      <c r="K20" s="122" t="s">
        <v>92</v>
      </c>
    </row>
    <row r="21" spans="1:11" s="6" customFormat="1" ht="27" thickTop="1" thickBot="1" x14ac:dyDescent="0.25">
      <c r="A21" s="147" t="s">
        <v>93</v>
      </c>
      <c r="B21" s="111">
        <v>378</v>
      </c>
      <c r="C21" s="111">
        <v>112</v>
      </c>
      <c r="D21" s="112">
        <f t="shared" si="0"/>
        <v>490</v>
      </c>
      <c r="E21" s="111">
        <v>25313</v>
      </c>
      <c r="F21" s="111">
        <v>3453</v>
      </c>
      <c r="G21" s="113">
        <f t="shared" si="1"/>
        <v>28766</v>
      </c>
      <c r="H21" s="113">
        <f t="shared" si="2"/>
        <v>25691</v>
      </c>
      <c r="I21" s="114">
        <f t="shared" si="2"/>
        <v>3565</v>
      </c>
      <c r="J21" s="115">
        <f t="shared" si="3"/>
        <v>29256</v>
      </c>
      <c r="K21" s="121" t="s">
        <v>94</v>
      </c>
    </row>
    <row r="22" spans="1:11" s="6" customFormat="1" ht="27" thickTop="1" thickBot="1" x14ac:dyDescent="0.25">
      <c r="A22" s="148" t="s">
        <v>95</v>
      </c>
      <c r="B22" s="82">
        <v>870</v>
      </c>
      <c r="C22" s="82">
        <v>532</v>
      </c>
      <c r="D22" s="83">
        <f t="shared" si="0"/>
        <v>1402</v>
      </c>
      <c r="E22" s="82">
        <v>79783</v>
      </c>
      <c r="F22" s="82">
        <v>6390</v>
      </c>
      <c r="G22" s="117">
        <f t="shared" si="1"/>
        <v>86173</v>
      </c>
      <c r="H22" s="117">
        <f t="shared" si="2"/>
        <v>80653</v>
      </c>
      <c r="I22" s="118">
        <f t="shared" si="2"/>
        <v>6922</v>
      </c>
      <c r="J22" s="118">
        <f t="shared" si="3"/>
        <v>87575</v>
      </c>
      <c r="K22" s="122" t="s">
        <v>96</v>
      </c>
    </row>
    <row r="23" spans="1:11" s="6" customFormat="1" ht="31.5" thickTop="1" thickBot="1" x14ac:dyDescent="0.25">
      <c r="A23" s="147" t="s">
        <v>97</v>
      </c>
      <c r="B23" s="111">
        <v>39804</v>
      </c>
      <c r="C23" s="111">
        <v>12329</v>
      </c>
      <c r="D23" s="112">
        <f t="shared" si="0"/>
        <v>52133</v>
      </c>
      <c r="E23" s="111">
        <v>27090</v>
      </c>
      <c r="F23" s="111">
        <v>2614</v>
      </c>
      <c r="G23" s="113">
        <f t="shared" si="1"/>
        <v>29704</v>
      </c>
      <c r="H23" s="113">
        <f t="shared" si="2"/>
        <v>66894</v>
      </c>
      <c r="I23" s="114">
        <f t="shared" si="2"/>
        <v>14943</v>
      </c>
      <c r="J23" s="115">
        <f t="shared" si="3"/>
        <v>81837</v>
      </c>
      <c r="K23" s="121" t="s">
        <v>98</v>
      </c>
    </row>
    <row r="24" spans="1:11" s="6" customFormat="1" ht="16.5" thickTop="1" thickBot="1" x14ac:dyDescent="0.25">
      <c r="A24" s="148" t="s">
        <v>99</v>
      </c>
      <c r="B24" s="82">
        <v>2311</v>
      </c>
      <c r="C24" s="82">
        <v>10101</v>
      </c>
      <c r="D24" s="83">
        <f t="shared" si="0"/>
        <v>12412</v>
      </c>
      <c r="E24" s="82">
        <v>11009</v>
      </c>
      <c r="F24" s="82">
        <v>23892</v>
      </c>
      <c r="G24" s="117">
        <f t="shared" si="1"/>
        <v>34901</v>
      </c>
      <c r="H24" s="117">
        <f t="shared" si="2"/>
        <v>13320</v>
      </c>
      <c r="I24" s="118">
        <f t="shared" si="2"/>
        <v>33993</v>
      </c>
      <c r="J24" s="118">
        <f t="shared" si="3"/>
        <v>47313</v>
      </c>
      <c r="K24" s="122" t="s">
        <v>100</v>
      </c>
    </row>
    <row r="25" spans="1:11" s="6" customFormat="1" ht="31.5" thickTop="1" thickBot="1" x14ac:dyDescent="0.25">
      <c r="A25" s="147" t="s">
        <v>101</v>
      </c>
      <c r="B25" s="111">
        <v>1919</v>
      </c>
      <c r="C25" s="111">
        <v>3530</v>
      </c>
      <c r="D25" s="112">
        <f t="shared" si="0"/>
        <v>5449</v>
      </c>
      <c r="E25" s="111">
        <v>14685</v>
      </c>
      <c r="F25" s="111">
        <v>12832</v>
      </c>
      <c r="G25" s="113">
        <f t="shared" si="1"/>
        <v>27517</v>
      </c>
      <c r="H25" s="113">
        <f t="shared" si="2"/>
        <v>16604</v>
      </c>
      <c r="I25" s="114">
        <f t="shared" si="2"/>
        <v>16362</v>
      </c>
      <c r="J25" s="115">
        <f t="shared" si="3"/>
        <v>32966</v>
      </c>
      <c r="K25" s="121" t="s">
        <v>102</v>
      </c>
    </row>
    <row r="26" spans="1:11" s="6" customFormat="1" ht="16.5" thickTop="1" thickBot="1" x14ac:dyDescent="0.25">
      <c r="A26" s="148" t="s">
        <v>103</v>
      </c>
      <c r="B26" s="82">
        <v>896</v>
      </c>
      <c r="C26" s="82">
        <v>532</v>
      </c>
      <c r="D26" s="83">
        <f t="shared" si="0"/>
        <v>1428</v>
      </c>
      <c r="E26" s="82">
        <v>4142</v>
      </c>
      <c r="F26" s="82">
        <v>598</v>
      </c>
      <c r="G26" s="117">
        <f t="shared" si="1"/>
        <v>4740</v>
      </c>
      <c r="H26" s="117">
        <f t="shared" si="2"/>
        <v>5038</v>
      </c>
      <c r="I26" s="118">
        <f t="shared" si="2"/>
        <v>1130</v>
      </c>
      <c r="J26" s="118">
        <f t="shared" si="3"/>
        <v>6168</v>
      </c>
      <c r="K26" s="122" t="s">
        <v>104</v>
      </c>
    </row>
    <row r="27" spans="1:11" s="6" customFormat="1" ht="16.5" thickTop="1" thickBot="1" x14ac:dyDescent="0.25">
      <c r="A27" s="147" t="s">
        <v>105</v>
      </c>
      <c r="B27" s="111">
        <v>336</v>
      </c>
      <c r="C27" s="111">
        <v>280</v>
      </c>
      <c r="D27" s="112">
        <f t="shared" si="0"/>
        <v>616</v>
      </c>
      <c r="E27" s="111">
        <v>10686</v>
      </c>
      <c r="F27" s="111">
        <v>4816</v>
      </c>
      <c r="G27" s="113">
        <f t="shared" si="1"/>
        <v>15502</v>
      </c>
      <c r="H27" s="113">
        <f t="shared" si="2"/>
        <v>11022</v>
      </c>
      <c r="I27" s="114">
        <f t="shared" si="2"/>
        <v>5096</v>
      </c>
      <c r="J27" s="115">
        <f t="shared" si="3"/>
        <v>16118</v>
      </c>
      <c r="K27" s="121" t="s">
        <v>106</v>
      </c>
    </row>
    <row r="28" spans="1:11" s="6" customFormat="1" ht="49.5" customHeight="1" thickTop="1" thickBot="1" x14ac:dyDescent="0.25">
      <c r="A28" s="148" t="s">
        <v>107</v>
      </c>
      <c r="B28" s="82">
        <v>0</v>
      </c>
      <c r="C28" s="82">
        <v>0</v>
      </c>
      <c r="D28" s="83">
        <f t="shared" si="0"/>
        <v>0</v>
      </c>
      <c r="E28" s="82">
        <v>63464</v>
      </c>
      <c r="F28" s="82">
        <v>108942</v>
      </c>
      <c r="G28" s="117">
        <f t="shared" si="1"/>
        <v>172406</v>
      </c>
      <c r="H28" s="117">
        <f t="shared" si="2"/>
        <v>63464</v>
      </c>
      <c r="I28" s="118">
        <f t="shared" si="2"/>
        <v>108942</v>
      </c>
      <c r="J28" s="118">
        <f t="shared" si="3"/>
        <v>172406</v>
      </c>
      <c r="K28" s="122" t="s">
        <v>108</v>
      </c>
    </row>
    <row r="29" spans="1:11" s="6" customFormat="1" ht="30.75" thickTop="1" x14ac:dyDescent="0.2">
      <c r="A29" s="149" t="s">
        <v>109</v>
      </c>
      <c r="B29" s="124">
        <v>154</v>
      </c>
      <c r="C29" s="124">
        <v>70</v>
      </c>
      <c r="D29" s="125">
        <f t="shared" si="0"/>
        <v>224</v>
      </c>
      <c r="E29" s="124">
        <v>3371</v>
      </c>
      <c r="F29" s="124">
        <v>1449</v>
      </c>
      <c r="G29" s="126">
        <f t="shared" si="1"/>
        <v>4820</v>
      </c>
      <c r="H29" s="126">
        <f t="shared" si="2"/>
        <v>3525</v>
      </c>
      <c r="I29" s="127">
        <f t="shared" si="2"/>
        <v>1519</v>
      </c>
      <c r="J29" s="128">
        <f t="shared" si="3"/>
        <v>5044</v>
      </c>
      <c r="K29" s="129" t="s">
        <v>110</v>
      </c>
    </row>
    <row r="30" spans="1:11" s="7" customFormat="1" ht="31.5" customHeight="1" x14ac:dyDescent="0.2">
      <c r="A30" s="150" t="s">
        <v>12</v>
      </c>
      <c r="B30" s="72">
        <f t="shared" ref="B30:J30" si="4">SUM(B9:B29)</f>
        <v>66887</v>
      </c>
      <c r="C30" s="72">
        <f t="shared" si="4"/>
        <v>37057</v>
      </c>
      <c r="D30" s="72">
        <f t="shared" si="4"/>
        <v>103944</v>
      </c>
      <c r="E30" s="72">
        <f t="shared" si="4"/>
        <v>1711570</v>
      </c>
      <c r="F30" s="72">
        <f t="shared" si="4"/>
        <v>238988</v>
      </c>
      <c r="G30" s="130">
        <f t="shared" si="4"/>
        <v>1950558</v>
      </c>
      <c r="H30" s="130">
        <f t="shared" si="4"/>
        <v>1778457</v>
      </c>
      <c r="I30" s="131">
        <f t="shared" si="4"/>
        <v>276045</v>
      </c>
      <c r="J30" s="132">
        <f t="shared" si="4"/>
        <v>2054502</v>
      </c>
      <c r="K30" s="151" t="s">
        <v>13</v>
      </c>
    </row>
    <row r="31" spans="1:11" ht="12.75" x14ac:dyDescent="0.2">
      <c r="A31" s="2" t="s">
        <v>14</v>
      </c>
      <c r="K31" s="2" t="s">
        <v>15</v>
      </c>
    </row>
    <row r="32" spans="1:11" ht="12.75" x14ac:dyDescent="0.2"/>
    <row r="33" spans="1:8" ht="12.75" x14ac:dyDescent="0.2">
      <c r="A33" s="14"/>
      <c r="B33" s="63"/>
      <c r="C33" s="63"/>
      <c r="D33" s="63"/>
      <c r="E33" s="63"/>
      <c r="F33" s="63"/>
      <c r="G33" s="63"/>
      <c r="H33" s="63"/>
    </row>
    <row r="34" spans="1:8" ht="12.75" x14ac:dyDescent="0.2">
      <c r="A34" s="14"/>
      <c r="B34" s="152"/>
      <c r="C34" s="152"/>
      <c r="D34" s="152"/>
      <c r="E34" s="63"/>
      <c r="F34" s="63"/>
      <c r="G34" s="63"/>
      <c r="H34" s="63"/>
    </row>
    <row r="35" spans="1:8" ht="25.5" x14ac:dyDescent="0.2">
      <c r="A35" s="14"/>
      <c r="B35" s="152"/>
      <c r="C35" s="152"/>
      <c r="D35" s="152"/>
      <c r="E35" s="63"/>
      <c r="F35" s="266" t="s">
        <v>330</v>
      </c>
      <c r="G35" s="267">
        <v>47313</v>
      </c>
      <c r="H35" s="63"/>
    </row>
    <row r="36" spans="1:8" ht="51" x14ac:dyDescent="0.2">
      <c r="A36" s="14"/>
      <c r="B36" s="152"/>
      <c r="C36" s="152"/>
      <c r="D36" s="152"/>
      <c r="F36" s="266" t="s">
        <v>329</v>
      </c>
      <c r="G36" s="267">
        <v>60254</v>
      </c>
      <c r="H36" s="69"/>
    </row>
    <row r="37" spans="1:8" ht="102" x14ac:dyDescent="0.2">
      <c r="A37" s="14"/>
      <c r="B37" s="63"/>
      <c r="C37" s="63"/>
      <c r="D37" s="63"/>
      <c r="F37" s="266" t="s">
        <v>328</v>
      </c>
      <c r="G37" s="267">
        <v>73943</v>
      </c>
      <c r="H37" s="63"/>
    </row>
    <row r="38" spans="1:8" ht="153" x14ac:dyDescent="0.2">
      <c r="A38" s="14"/>
      <c r="B38" s="152"/>
      <c r="C38" s="152"/>
      <c r="D38" s="152"/>
      <c r="F38" s="266" t="s">
        <v>317</v>
      </c>
      <c r="G38" s="267">
        <v>81837</v>
      </c>
      <c r="H38" s="63"/>
    </row>
    <row r="39" spans="1:8" ht="102" x14ac:dyDescent="0.2">
      <c r="A39" s="14"/>
      <c r="B39" s="152"/>
      <c r="C39" s="152"/>
      <c r="D39" s="152"/>
      <c r="F39" s="266" t="s">
        <v>327</v>
      </c>
      <c r="G39" s="267">
        <v>87575</v>
      </c>
      <c r="H39" s="63"/>
    </row>
    <row r="40" spans="1:8" ht="76.5" x14ac:dyDescent="0.2">
      <c r="A40" s="14"/>
      <c r="B40" s="152"/>
      <c r="C40" s="152"/>
      <c r="D40" s="152"/>
      <c r="F40" s="266" t="s">
        <v>326</v>
      </c>
      <c r="G40" s="267">
        <v>99509</v>
      </c>
      <c r="H40" s="63"/>
    </row>
    <row r="41" spans="1:8" ht="51" x14ac:dyDescent="0.2">
      <c r="A41" s="14"/>
      <c r="B41" s="152"/>
      <c r="C41" s="152"/>
      <c r="D41" s="152"/>
      <c r="F41" s="266" t="s">
        <v>325</v>
      </c>
      <c r="G41" s="267">
        <v>144226</v>
      </c>
      <c r="H41" s="63"/>
    </row>
    <row r="42" spans="1:8" ht="306" x14ac:dyDescent="0.2">
      <c r="A42" s="14"/>
      <c r="B42" s="152"/>
      <c r="C42" s="152"/>
      <c r="D42" s="152"/>
      <c r="F42" s="266" t="s">
        <v>324</v>
      </c>
      <c r="G42" s="267">
        <v>172406</v>
      </c>
      <c r="H42" s="63"/>
    </row>
    <row r="43" spans="1:8" ht="204" x14ac:dyDescent="0.2">
      <c r="A43" s="14"/>
      <c r="B43" s="152"/>
      <c r="C43" s="153"/>
      <c r="D43" s="152"/>
      <c r="F43" s="266" t="s">
        <v>323</v>
      </c>
      <c r="G43" s="267">
        <v>255112</v>
      </c>
      <c r="H43" s="63"/>
    </row>
    <row r="44" spans="1:8" ht="51" x14ac:dyDescent="0.2">
      <c r="A44" s="14"/>
      <c r="B44" s="152"/>
      <c r="C44" s="152"/>
      <c r="D44" s="152"/>
      <c r="F44" s="266" t="s">
        <v>322</v>
      </c>
      <c r="G44" s="267">
        <v>847759</v>
      </c>
      <c r="H44" s="63"/>
    </row>
    <row r="45" spans="1:8" ht="12.75" x14ac:dyDescent="0.2">
      <c r="A45" s="14"/>
      <c r="B45" s="152"/>
      <c r="C45" s="152"/>
      <c r="D45" s="152"/>
      <c r="F45" s="63"/>
      <c r="G45" s="63"/>
      <c r="H45" s="63"/>
    </row>
    <row r="46" spans="1:8" ht="12.75" x14ac:dyDescent="0.2">
      <c r="A46" s="14"/>
      <c r="B46" s="152"/>
      <c r="C46" s="152"/>
      <c r="D46" s="152"/>
      <c r="E46" s="63"/>
      <c r="F46" s="63"/>
      <c r="G46" s="63"/>
      <c r="H46" s="63"/>
    </row>
    <row r="47" spans="1:8" ht="12.75" x14ac:dyDescent="0.2">
      <c r="A47" s="14"/>
      <c r="B47" s="152"/>
      <c r="C47" s="152"/>
      <c r="D47" s="152"/>
      <c r="E47" s="63"/>
      <c r="F47" s="63"/>
      <c r="G47" s="63"/>
      <c r="H47" s="63"/>
    </row>
    <row r="48" spans="1:8" ht="24.95" customHeight="1" x14ac:dyDescent="0.2">
      <c r="A48" s="14"/>
      <c r="B48" s="152"/>
      <c r="C48" s="152"/>
      <c r="D48" s="152"/>
      <c r="E48" s="63"/>
      <c r="F48" s="63"/>
      <c r="G48" s="63"/>
      <c r="H48" s="63"/>
    </row>
    <row r="49" spans="1:8" ht="24.95" customHeight="1" x14ac:dyDescent="0.2">
      <c r="A49" s="14"/>
      <c r="B49" s="152"/>
      <c r="C49" s="152"/>
      <c r="D49" s="152"/>
      <c r="E49" s="63"/>
      <c r="F49" s="63"/>
      <c r="G49" s="63"/>
      <c r="H49" s="63"/>
    </row>
    <row r="50" spans="1:8" ht="24.95" customHeight="1" x14ac:dyDescent="0.2">
      <c r="A50" s="14"/>
      <c r="B50" s="152"/>
      <c r="C50" s="152"/>
      <c r="D50" s="152"/>
      <c r="E50" s="63"/>
      <c r="F50" s="63"/>
      <c r="G50" s="63"/>
      <c r="H50" s="63"/>
    </row>
    <row r="51" spans="1:8" ht="24.95" customHeight="1" x14ac:dyDescent="0.2">
      <c r="A51" s="14"/>
      <c r="B51" s="152"/>
      <c r="C51" s="152"/>
      <c r="D51" s="152"/>
      <c r="E51" s="63"/>
      <c r="F51" s="63"/>
      <c r="G51" s="63"/>
      <c r="H51" s="63"/>
    </row>
    <row r="52" spans="1:8" ht="24.95" customHeight="1" x14ac:dyDescent="0.2">
      <c r="A52" s="14"/>
      <c r="B52" s="152"/>
      <c r="C52" s="152"/>
      <c r="D52" s="152"/>
      <c r="E52" s="63"/>
      <c r="F52" s="63"/>
      <c r="G52" s="63"/>
      <c r="H52" s="63"/>
    </row>
    <row r="53" spans="1:8" ht="24.95" customHeight="1" x14ac:dyDescent="0.2">
      <c r="A53" s="14"/>
      <c r="B53" s="152"/>
      <c r="C53" s="152"/>
      <c r="D53" s="152"/>
      <c r="E53" s="63"/>
      <c r="F53" s="63"/>
      <c r="G53" s="63"/>
      <c r="H53" s="63"/>
    </row>
    <row r="54" spans="1:8" ht="24.95" customHeight="1" x14ac:dyDescent="0.2">
      <c r="A54" s="14"/>
      <c r="B54" s="152"/>
      <c r="C54" s="152"/>
      <c r="D54" s="152"/>
      <c r="E54" s="63"/>
      <c r="F54" s="63"/>
      <c r="G54" s="63"/>
      <c r="H54" s="63"/>
    </row>
    <row r="55" spans="1:8" ht="24.95" customHeight="1" x14ac:dyDescent="0.2">
      <c r="A55" s="14"/>
      <c r="B55" s="152"/>
      <c r="C55" s="152"/>
      <c r="D55" s="152"/>
      <c r="E55" s="63"/>
      <c r="F55" s="63"/>
      <c r="G55" s="63"/>
      <c r="H55" s="63"/>
    </row>
    <row r="56" spans="1:8" ht="24.95" customHeight="1" x14ac:dyDescent="0.2">
      <c r="A56" s="14"/>
      <c r="B56" s="152"/>
      <c r="C56" s="152"/>
      <c r="D56" s="152"/>
      <c r="E56" s="63"/>
      <c r="F56" s="63"/>
      <c r="G56" s="63"/>
      <c r="H56" s="63"/>
    </row>
    <row r="57" spans="1:8" ht="24.95" customHeight="1" x14ac:dyDescent="0.2">
      <c r="A57" s="14"/>
      <c r="B57" s="152"/>
      <c r="C57" s="152"/>
      <c r="D57" s="152"/>
      <c r="E57" s="63"/>
      <c r="F57" s="63"/>
      <c r="G57" s="63"/>
      <c r="H57" s="63"/>
    </row>
    <row r="58" spans="1:8" ht="24.95" customHeight="1" x14ac:dyDescent="0.2">
      <c r="A58" s="14"/>
      <c r="B58" s="152"/>
      <c r="C58" s="152"/>
      <c r="D58" s="152"/>
      <c r="E58" s="63"/>
      <c r="F58" s="63"/>
      <c r="G58" s="63"/>
      <c r="H58" s="63"/>
    </row>
    <row r="59" spans="1:8" ht="24.95" customHeight="1" x14ac:dyDescent="0.2">
      <c r="A59" s="14"/>
      <c r="B59" s="152"/>
      <c r="C59" s="152"/>
      <c r="D59" s="152"/>
      <c r="E59" s="63"/>
      <c r="F59" s="63"/>
      <c r="G59" s="63"/>
      <c r="H59" s="63"/>
    </row>
    <row r="60" spans="1:8" ht="24.95" customHeight="1" x14ac:dyDescent="0.2">
      <c r="A60" s="14"/>
      <c r="B60" s="152"/>
      <c r="C60" s="152"/>
      <c r="D60" s="152"/>
      <c r="E60" s="63"/>
      <c r="F60" s="63"/>
      <c r="G60" s="63"/>
      <c r="H60" s="63"/>
    </row>
    <row r="61" spans="1:8" ht="24.95" customHeight="1" x14ac:dyDescent="0.2">
      <c r="A61" s="14"/>
      <c r="B61" s="152"/>
      <c r="C61" s="152"/>
      <c r="D61" s="152"/>
      <c r="E61" s="63"/>
      <c r="F61" s="63"/>
      <c r="G61" s="63"/>
      <c r="H61" s="63"/>
    </row>
  </sheetData>
  <sortState ref="F35:G45">
    <sortCondition ref="G35"/>
  </sortState>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 bottom="0" header="0" footer="0"/>
  <pageSetup paperSize="9" scale="8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rightToLeft="1" view="pageBreakPreview" zoomScaleNormal="100" zoomScaleSheetLayoutView="100" workbookViewId="0">
      <selection activeCell="L3" sqref="L3"/>
    </sheetView>
  </sheetViews>
  <sheetFormatPr defaultRowHeight="24.95" customHeight="1" x14ac:dyDescent="0.2"/>
  <cols>
    <col min="1" max="1" width="24.4257812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32.1406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6" s="1" customFormat="1" ht="21.95" customHeight="1" x14ac:dyDescent="0.2">
      <c r="A1" s="298" t="s">
        <v>240</v>
      </c>
      <c r="B1" s="298"/>
      <c r="C1" s="298"/>
      <c r="D1" s="298"/>
      <c r="E1" s="298"/>
      <c r="F1" s="298"/>
      <c r="G1" s="298"/>
      <c r="H1" s="298"/>
      <c r="I1" s="298"/>
      <c r="J1" s="298"/>
      <c r="K1" s="298"/>
    </row>
    <row r="2" spans="1:16" s="65" customFormat="1" ht="18" x14ac:dyDescent="0.2">
      <c r="A2" s="297">
        <v>2017</v>
      </c>
      <c r="B2" s="297"/>
      <c r="C2" s="297"/>
      <c r="D2" s="297"/>
      <c r="E2" s="297"/>
      <c r="F2" s="297"/>
      <c r="G2" s="297"/>
      <c r="H2" s="297"/>
      <c r="I2" s="297"/>
      <c r="J2" s="297"/>
      <c r="K2" s="297"/>
      <c r="L2" s="66"/>
      <c r="M2" s="66"/>
      <c r="N2" s="66"/>
      <c r="O2" s="66"/>
      <c r="P2" s="66"/>
    </row>
    <row r="3" spans="1:16" s="1" customFormat="1" ht="21.95" customHeight="1" x14ac:dyDescent="0.2">
      <c r="A3" s="299" t="s">
        <v>230</v>
      </c>
      <c r="B3" s="299"/>
      <c r="C3" s="299"/>
      <c r="D3" s="299"/>
      <c r="E3" s="299"/>
      <c r="F3" s="299"/>
      <c r="G3" s="299"/>
      <c r="H3" s="299"/>
      <c r="I3" s="299"/>
      <c r="J3" s="299"/>
      <c r="K3" s="299"/>
    </row>
    <row r="4" spans="1:16" s="1" customFormat="1" ht="20.25" x14ac:dyDescent="0.2">
      <c r="A4" s="299">
        <v>2017</v>
      </c>
      <c r="B4" s="299"/>
      <c r="C4" s="299"/>
      <c r="D4" s="299"/>
      <c r="E4" s="299"/>
      <c r="F4" s="299"/>
      <c r="G4" s="299"/>
      <c r="H4" s="299"/>
      <c r="I4" s="299"/>
      <c r="J4" s="299"/>
      <c r="K4" s="299"/>
    </row>
    <row r="5" spans="1:16" s="3" customFormat="1" ht="15.75" x14ac:dyDescent="0.2">
      <c r="A5" s="49" t="s">
        <v>264</v>
      </c>
      <c r="B5" s="50"/>
      <c r="C5" s="50"/>
      <c r="D5" s="50"/>
      <c r="E5" s="50"/>
      <c r="F5" s="50"/>
      <c r="G5" s="50"/>
      <c r="H5" s="50"/>
      <c r="I5" s="50"/>
      <c r="J5" s="50"/>
      <c r="K5" s="51" t="s">
        <v>265</v>
      </c>
    </row>
    <row r="6" spans="1:16" s="4" customFormat="1" ht="33.75" customHeight="1" thickBot="1" x14ac:dyDescent="0.25">
      <c r="A6" s="300" t="s">
        <v>111</v>
      </c>
      <c r="B6" s="307" t="s">
        <v>218</v>
      </c>
      <c r="C6" s="308"/>
      <c r="D6" s="308"/>
      <c r="E6" s="308"/>
      <c r="F6" s="308"/>
      <c r="G6" s="308"/>
      <c r="H6" s="308"/>
      <c r="I6" s="308"/>
      <c r="J6" s="309"/>
      <c r="K6" s="303" t="s">
        <v>112</v>
      </c>
    </row>
    <row r="7" spans="1:16" s="4" customFormat="1" ht="33.75" customHeight="1" thickBot="1" x14ac:dyDescent="0.25">
      <c r="A7" s="301"/>
      <c r="B7" s="306" t="s">
        <v>2</v>
      </c>
      <c r="C7" s="306"/>
      <c r="D7" s="306"/>
      <c r="E7" s="306" t="s">
        <v>176</v>
      </c>
      <c r="F7" s="306"/>
      <c r="G7" s="306"/>
      <c r="H7" s="310" t="s">
        <v>219</v>
      </c>
      <c r="I7" s="311"/>
      <c r="J7" s="312"/>
      <c r="K7" s="304"/>
    </row>
    <row r="8" spans="1:16" s="5" customFormat="1" ht="28.5" customHeight="1" x14ac:dyDescent="0.2">
      <c r="A8" s="302"/>
      <c r="B8" s="29" t="s">
        <v>3</v>
      </c>
      <c r="C8" s="29" t="s">
        <v>4</v>
      </c>
      <c r="D8" s="29" t="s">
        <v>5</v>
      </c>
      <c r="E8" s="29" t="s">
        <v>3</v>
      </c>
      <c r="F8" s="29" t="s">
        <v>4</v>
      </c>
      <c r="G8" s="29" t="s">
        <v>5</v>
      </c>
      <c r="H8" s="30" t="s">
        <v>3</v>
      </c>
      <c r="I8" s="30" t="s">
        <v>4</v>
      </c>
      <c r="J8" s="30" t="s">
        <v>5</v>
      </c>
      <c r="K8" s="305"/>
    </row>
    <row r="9" spans="1:16" s="6" customFormat="1" ht="33" customHeight="1" thickBot="1" x14ac:dyDescent="0.25">
      <c r="A9" s="74" t="s">
        <v>113</v>
      </c>
      <c r="B9" s="111">
        <v>45703</v>
      </c>
      <c r="C9" s="111">
        <v>25176</v>
      </c>
      <c r="D9" s="112">
        <f t="shared" ref="D9:D15" si="0">B9+C9</f>
        <v>70879</v>
      </c>
      <c r="E9" s="111">
        <v>49866</v>
      </c>
      <c r="F9" s="111">
        <v>14782</v>
      </c>
      <c r="G9" s="113">
        <f t="shared" ref="G9:G15" si="1">E9+F9</f>
        <v>64648</v>
      </c>
      <c r="H9" s="113">
        <f t="shared" ref="H9:I15" si="2">B9+E9</f>
        <v>95569</v>
      </c>
      <c r="I9" s="114">
        <f t="shared" si="2"/>
        <v>39958</v>
      </c>
      <c r="J9" s="115">
        <f t="shared" ref="J9:J15" si="3">H9+I9</f>
        <v>135527</v>
      </c>
      <c r="K9" s="121" t="s">
        <v>114</v>
      </c>
    </row>
    <row r="10" spans="1:16" s="6" customFormat="1" ht="33" customHeight="1" thickTop="1" thickBot="1" x14ac:dyDescent="0.25">
      <c r="A10" s="80" t="s">
        <v>115</v>
      </c>
      <c r="B10" s="82">
        <v>8956</v>
      </c>
      <c r="C10" s="82">
        <v>4513</v>
      </c>
      <c r="D10" s="83">
        <f t="shared" si="0"/>
        <v>13469</v>
      </c>
      <c r="E10" s="82">
        <v>49849</v>
      </c>
      <c r="F10" s="82">
        <v>8567</v>
      </c>
      <c r="G10" s="117">
        <f t="shared" si="1"/>
        <v>58416</v>
      </c>
      <c r="H10" s="117">
        <f t="shared" si="2"/>
        <v>58805</v>
      </c>
      <c r="I10" s="118">
        <f t="shared" si="2"/>
        <v>13080</v>
      </c>
      <c r="J10" s="118">
        <f t="shared" si="3"/>
        <v>71885</v>
      </c>
      <c r="K10" s="122" t="s">
        <v>116</v>
      </c>
    </row>
    <row r="11" spans="1:16" s="6" customFormat="1" ht="33" customHeight="1" thickTop="1" thickBot="1" x14ac:dyDescent="0.25">
      <c r="A11" s="154" t="s">
        <v>117</v>
      </c>
      <c r="B11" s="111">
        <v>6010</v>
      </c>
      <c r="C11" s="111">
        <v>2788</v>
      </c>
      <c r="D11" s="112">
        <f t="shared" si="0"/>
        <v>8798</v>
      </c>
      <c r="E11" s="111">
        <v>44203</v>
      </c>
      <c r="F11" s="111">
        <v>5662</v>
      </c>
      <c r="G11" s="113">
        <f t="shared" si="1"/>
        <v>49865</v>
      </c>
      <c r="H11" s="113">
        <f t="shared" si="2"/>
        <v>50213</v>
      </c>
      <c r="I11" s="114">
        <f t="shared" si="2"/>
        <v>8450</v>
      </c>
      <c r="J11" s="115">
        <f t="shared" si="3"/>
        <v>58663</v>
      </c>
      <c r="K11" s="121" t="s">
        <v>118</v>
      </c>
    </row>
    <row r="12" spans="1:16" s="6" customFormat="1" ht="33" customHeight="1" thickTop="1" thickBot="1" x14ac:dyDescent="0.25">
      <c r="A12" s="80" t="s">
        <v>119</v>
      </c>
      <c r="B12" s="82">
        <v>5910</v>
      </c>
      <c r="C12" s="82">
        <v>4300</v>
      </c>
      <c r="D12" s="83">
        <f t="shared" si="0"/>
        <v>10210</v>
      </c>
      <c r="E12" s="82">
        <v>1498130</v>
      </c>
      <c r="F12" s="82">
        <v>98210</v>
      </c>
      <c r="G12" s="117">
        <f t="shared" si="1"/>
        <v>1596340</v>
      </c>
      <c r="H12" s="117">
        <f t="shared" si="2"/>
        <v>1504040</v>
      </c>
      <c r="I12" s="118">
        <f t="shared" si="2"/>
        <v>102510</v>
      </c>
      <c r="J12" s="118">
        <f t="shared" si="3"/>
        <v>1606550</v>
      </c>
      <c r="K12" s="122" t="s">
        <v>120</v>
      </c>
    </row>
    <row r="13" spans="1:16" s="6" customFormat="1" ht="33" customHeight="1" thickTop="1" thickBot="1" x14ac:dyDescent="0.25">
      <c r="A13" s="154" t="s">
        <v>254</v>
      </c>
      <c r="B13" s="111">
        <v>154</v>
      </c>
      <c r="C13" s="111">
        <v>70</v>
      </c>
      <c r="D13" s="112">
        <f t="shared" si="0"/>
        <v>224</v>
      </c>
      <c r="E13" s="111">
        <v>3371</v>
      </c>
      <c r="F13" s="111">
        <v>1449</v>
      </c>
      <c r="G13" s="113">
        <f t="shared" si="1"/>
        <v>4820</v>
      </c>
      <c r="H13" s="113">
        <f t="shared" si="2"/>
        <v>3525</v>
      </c>
      <c r="I13" s="114">
        <f t="shared" si="2"/>
        <v>1519</v>
      </c>
      <c r="J13" s="115">
        <f t="shared" si="3"/>
        <v>5044</v>
      </c>
      <c r="K13" s="121" t="s">
        <v>121</v>
      </c>
    </row>
    <row r="14" spans="1:16" s="6" customFormat="1" ht="33" customHeight="1" thickTop="1" thickBot="1" x14ac:dyDescent="0.25">
      <c r="A14" s="80" t="s">
        <v>122</v>
      </c>
      <c r="B14" s="82">
        <v>154</v>
      </c>
      <c r="C14" s="82">
        <v>210</v>
      </c>
      <c r="D14" s="83">
        <f t="shared" si="0"/>
        <v>364</v>
      </c>
      <c r="E14" s="82">
        <v>2687</v>
      </c>
      <c r="F14" s="82">
        <v>1376</v>
      </c>
      <c r="G14" s="117">
        <f t="shared" si="1"/>
        <v>4063</v>
      </c>
      <c r="H14" s="117">
        <f t="shared" si="2"/>
        <v>2841</v>
      </c>
      <c r="I14" s="118">
        <f t="shared" si="2"/>
        <v>1586</v>
      </c>
      <c r="J14" s="118">
        <f t="shared" si="3"/>
        <v>4427</v>
      </c>
      <c r="K14" s="122" t="s">
        <v>123</v>
      </c>
    </row>
    <row r="15" spans="1:16" s="6" customFormat="1" ht="33" customHeight="1" thickTop="1" x14ac:dyDescent="0.2">
      <c r="A15" s="155" t="s">
        <v>148</v>
      </c>
      <c r="B15" s="124">
        <v>0</v>
      </c>
      <c r="C15" s="124">
        <v>0</v>
      </c>
      <c r="D15" s="125">
        <f t="shared" si="0"/>
        <v>0</v>
      </c>
      <c r="E15" s="124">
        <v>63464</v>
      </c>
      <c r="F15" s="124">
        <v>108942</v>
      </c>
      <c r="G15" s="126">
        <f t="shared" si="1"/>
        <v>172406</v>
      </c>
      <c r="H15" s="126">
        <f t="shared" si="2"/>
        <v>63464</v>
      </c>
      <c r="I15" s="127">
        <f t="shared" si="2"/>
        <v>108942</v>
      </c>
      <c r="J15" s="128">
        <f t="shared" si="3"/>
        <v>172406</v>
      </c>
      <c r="K15" s="129" t="s">
        <v>124</v>
      </c>
    </row>
    <row r="16" spans="1:16" s="6" customFormat="1" ht="30" customHeight="1" x14ac:dyDescent="0.2">
      <c r="A16" s="142" t="s">
        <v>12</v>
      </c>
      <c r="B16" s="72">
        <f t="shared" ref="B16:J16" si="4">SUM(B9:B15)</f>
        <v>66887</v>
      </c>
      <c r="C16" s="72">
        <f t="shared" si="4"/>
        <v>37057</v>
      </c>
      <c r="D16" s="72">
        <f t="shared" si="4"/>
        <v>103944</v>
      </c>
      <c r="E16" s="72">
        <f t="shared" si="4"/>
        <v>1711570</v>
      </c>
      <c r="F16" s="72">
        <f t="shared" si="4"/>
        <v>238988</v>
      </c>
      <c r="G16" s="130">
        <f t="shared" si="4"/>
        <v>1950558</v>
      </c>
      <c r="H16" s="130">
        <f t="shared" si="4"/>
        <v>1778457</v>
      </c>
      <c r="I16" s="131">
        <f t="shared" si="4"/>
        <v>276045</v>
      </c>
      <c r="J16" s="132">
        <f t="shared" si="4"/>
        <v>2054502</v>
      </c>
      <c r="K16" s="143" t="s">
        <v>13</v>
      </c>
    </row>
    <row r="17" spans="1:11" ht="24.95" customHeight="1" x14ac:dyDescent="0.2">
      <c r="A17" s="2" t="s">
        <v>14</v>
      </c>
      <c r="K17" s="2" t="s">
        <v>15</v>
      </c>
    </row>
    <row r="18" spans="1:11" s="6" customFormat="1" ht="12.75" x14ac:dyDescent="0.2">
      <c r="A18" s="2"/>
      <c r="B18" s="2"/>
      <c r="C18" s="2"/>
      <c r="D18" s="2"/>
      <c r="E18" s="2"/>
      <c r="F18" s="2"/>
      <c r="G18" s="2"/>
      <c r="H18" s="2"/>
      <c r="I18" s="2"/>
      <c r="J18" s="2"/>
      <c r="K18" s="2"/>
    </row>
    <row r="19" spans="1:11" s="6" customFormat="1" ht="12.75" x14ac:dyDescent="0.2">
      <c r="A19" s="2"/>
      <c r="B19" s="2"/>
      <c r="C19" s="2"/>
      <c r="D19" s="2"/>
      <c r="E19" s="2"/>
      <c r="F19" s="2"/>
      <c r="G19" s="2"/>
      <c r="H19" s="2"/>
      <c r="I19" s="2"/>
      <c r="J19" s="2"/>
      <c r="K19" s="2"/>
    </row>
    <row r="20" spans="1:11" s="6" customFormat="1" ht="25.5" x14ac:dyDescent="0.2">
      <c r="A20" s="2"/>
      <c r="B20" s="30" t="s">
        <v>3</v>
      </c>
      <c r="C20" s="30" t="s">
        <v>4</v>
      </c>
      <c r="D20" s="2"/>
      <c r="E20" s="2"/>
      <c r="F20" s="2"/>
      <c r="G20" s="2"/>
      <c r="H20" s="2"/>
      <c r="I20" s="2"/>
      <c r="J20" s="2"/>
      <c r="K20" s="2"/>
    </row>
    <row r="21" spans="1:11" s="6" customFormat="1" ht="12.75" x14ac:dyDescent="0.2">
      <c r="A21" s="2" t="s">
        <v>296</v>
      </c>
      <c r="B21" s="59">
        <f>H14</f>
        <v>2841</v>
      </c>
      <c r="C21" s="59">
        <f>I14</f>
        <v>1586</v>
      </c>
      <c r="D21" s="2"/>
      <c r="E21" s="2"/>
      <c r="F21" s="2"/>
      <c r="G21" s="2"/>
      <c r="H21" s="2"/>
      <c r="I21" s="2"/>
      <c r="J21" s="2"/>
      <c r="K21" s="2"/>
    </row>
    <row r="22" spans="1:11" s="6" customFormat="1" ht="12.75" x14ac:dyDescent="0.2">
      <c r="A22" s="2" t="s">
        <v>297</v>
      </c>
      <c r="B22" s="59">
        <f>H13</f>
        <v>3525</v>
      </c>
      <c r="C22" s="59">
        <f>I13</f>
        <v>1519</v>
      </c>
      <c r="D22" s="2"/>
      <c r="E22" s="2"/>
      <c r="F22" s="2"/>
      <c r="G22" s="2"/>
      <c r="H22" s="2"/>
      <c r="I22" s="2"/>
      <c r="J22" s="2"/>
      <c r="K22" s="2"/>
    </row>
    <row r="23" spans="1:11" s="6" customFormat="1" ht="12.75" x14ac:dyDescent="0.2">
      <c r="A23" s="2" t="s">
        <v>298</v>
      </c>
      <c r="B23" s="59">
        <f>H11</f>
        <v>50213</v>
      </c>
      <c r="C23" s="59">
        <f>I11</f>
        <v>8450</v>
      </c>
      <c r="D23" s="2"/>
      <c r="E23" s="2"/>
      <c r="F23" s="2"/>
      <c r="G23" s="2"/>
      <c r="H23" s="2"/>
      <c r="I23" s="2"/>
      <c r="J23" s="2"/>
      <c r="K23" s="2"/>
    </row>
    <row r="24" spans="1:11" s="6" customFormat="1" ht="12.75" x14ac:dyDescent="0.2">
      <c r="A24" s="2" t="s">
        <v>299</v>
      </c>
      <c r="B24" s="59">
        <f>H10</f>
        <v>58805</v>
      </c>
      <c r="C24" s="59">
        <f>I10</f>
        <v>13080</v>
      </c>
      <c r="D24" s="2"/>
      <c r="E24" s="2"/>
      <c r="F24" s="2"/>
      <c r="G24" s="2"/>
      <c r="H24" s="2"/>
      <c r="I24" s="2"/>
      <c r="J24" s="2"/>
      <c r="K24" s="2"/>
    </row>
    <row r="25" spans="1:11" s="6" customFormat="1" ht="12.75" x14ac:dyDescent="0.2">
      <c r="A25" s="2" t="s">
        <v>300</v>
      </c>
      <c r="B25" s="59">
        <f>H9</f>
        <v>95569</v>
      </c>
      <c r="C25" s="59">
        <f>I9</f>
        <v>39958</v>
      </c>
      <c r="D25" s="2"/>
      <c r="E25" s="2"/>
      <c r="F25" s="2"/>
      <c r="G25" s="2"/>
      <c r="H25" s="2"/>
      <c r="I25" s="2"/>
      <c r="J25" s="2"/>
      <c r="K25" s="2"/>
    </row>
    <row r="26" spans="1:11" s="6" customFormat="1" ht="12.75" x14ac:dyDescent="0.2">
      <c r="A26" s="2" t="s">
        <v>301</v>
      </c>
      <c r="B26" s="145">
        <f>H15</f>
        <v>63464</v>
      </c>
      <c r="C26" s="145">
        <f>I15</f>
        <v>108942</v>
      </c>
      <c r="D26" s="2"/>
      <c r="E26" s="2"/>
      <c r="F26" s="2"/>
      <c r="G26" s="2"/>
      <c r="H26" s="2"/>
      <c r="I26" s="2"/>
      <c r="J26" s="2"/>
      <c r="K26" s="2"/>
    </row>
    <row r="27" spans="1:11" s="6" customFormat="1" ht="12.75" x14ac:dyDescent="0.2">
      <c r="A27" s="2" t="s">
        <v>302</v>
      </c>
      <c r="B27" s="145">
        <f>H12</f>
        <v>1504040</v>
      </c>
      <c r="C27" s="145">
        <f>I12</f>
        <v>102510</v>
      </c>
      <c r="D27" s="2"/>
      <c r="E27" s="2"/>
      <c r="F27" s="2"/>
      <c r="G27" s="2"/>
      <c r="H27" s="2"/>
      <c r="I27" s="2"/>
      <c r="J27" s="2"/>
      <c r="K27" s="2"/>
    </row>
    <row r="28" spans="1:11" s="6" customFormat="1" ht="12.75" x14ac:dyDescent="0.2">
      <c r="A28" s="2"/>
      <c r="B28" s="134">
        <f>SUM(B21:B27)</f>
        <v>1778457</v>
      </c>
      <c r="C28" s="134">
        <f>SUM(C21:C27)</f>
        <v>276045</v>
      </c>
      <c r="D28" s="253">
        <f>SUM(B28:C28)</f>
        <v>2054502</v>
      </c>
      <c r="E28" s="2"/>
      <c r="F28" s="2"/>
      <c r="G28" s="2"/>
      <c r="H28" s="2"/>
      <c r="I28" s="2"/>
      <c r="J28" s="2"/>
      <c r="K28" s="2"/>
    </row>
    <row r="29" spans="1:11" s="6" customFormat="1" ht="12.75" x14ac:dyDescent="0.2">
      <c r="A29" s="2"/>
      <c r="B29" s="2"/>
      <c r="C29" s="2"/>
      <c r="D29" s="2"/>
      <c r="E29" s="2"/>
      <c r="F29" s="2"/>
      <c r="G29" s="2"/>
      <c r="H29" s="2"/>
      <c r="I29" s="2"/>
      <c r="J29" s="2"/>
      <c r="K29" s="2"/>
    </row>
    <row r="30" spans="1:11" s="7" customFormat="1" ht="20.25" customHeight="1" x14ac:dyDescent="0.2">
      <c r="A30" s="2"/>
      <c r="B30" s="2"/>
      <c r="C30" s="2"/>
      <c r="D30" s="2"/>
      <c r="E30" s="2"/>
      <c r="F30" s="2"/>
      <c r="G30" s="2"/>
      <c r="H30" s="2"/>
      <c r="I30" s="2"/>
      <c r="J30" s="2"/>
      <c r="K30" s="2"/>
    </row>
    <row r="31" spans="1:11" ht="12.75" x14ac:dyDescent="0.2"/>
    <row r="32" spans="1:11" ht="12.75" x14ac:dyDescent="0.2"/>
    <row r="33" ht="12.75" x14ac:dyDescent="0.2"/>
  </sheetData>
  <mergeCells count="10">
    <mergeCell ref="A1:K1"/>
    <mergeCell ref="A3:K3"/>
    <mergeCell ref="A6:A8"/>
    <mergeCell ref="K6:K8"/>
    <mergeCell ref="B7:D7"/>
    <mergeCell ref="E7:G7"/>
    <mergeCell ref="A4:K4"/>
    <mergeCell ref="A2:K2"/>
    <mergeCell ref="B6:J6"/>
    <mergeCell ref="H7:J7"/>
  </mergeCells>
  <printOptions horizontalCentered="1"/>
  <pageMargins left="0" right="0" top="0.74803149606299213" bottom="0" header="0" footer="0"/>
  <pageSetup paperSize="9" scale="93"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القوى العاملة الفصل الثاني  2017</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القوى العاملة الفصل الثاني&amp;nbsp; 2017</Description_Ar>
    <Enabled xmlns="1b323878-974e-4c19-bf08-965c80d4ad54">true</Enabled>
    <PublishingDate xmlns="1b323878-974e-4c19-bf08-965c80d4ad54">2018-05-30T05:41:02+00:00</PublishingDate>
    <CategoryDescription xmlns="http://schemas.microsoft.com/sharepoint.v3">Labor Force Chapter 2-2017</CategoryDescription>
  </documentManagement>
</p:properties>
</file>

<file path=customXml/itemProps1.xml><?xml version="1.0" encoding="utf-8"?>
<ds:datastoreItem xmlns:ds="http://schemas.openxmlformats.org/officeDocument/2006/customXml" ds:itemID="{1D5EEDC1-3295-4BCF-8F95-43A328A00CED}"/>
</file>

<file path=customXml/itemProps2.xml><?xml version="1.0" encoding="utf-8"?>
<ds:datastoreItem xmlns:ds="http://schemas.openxmlformats.org/officeDocument/2006/customXml" ds:itemID="{D1FE67FE-1484-4E89-A4E6-673AA06A3C3D}"/>
</file>

<file path=customXml/itemProps3.xml><?xml version="1.0" encoding="utf-8"?>
<ds:datastoreItem xmlns:ds="http://schemas.openxmlformats.org/officeDocument/2006/customXml" ds:itemID="{FEE5D601-9612-4494-8D47-5BD5E85CF290}"/>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20</vt:i4>
      </vt:variant>
      <vt:variant>
        <vt:lpstr>Charts</vt:lpstr>
      </vt:variant>
      <vt:variant>
        <vt:i4>10</vt:i4>
      </vt:variant>
      <vt:variant>
        <vt:lpstr>Named Ranges</vt:lpstr>
      </vt:variant>
      <vt:variant>
        <vt:i4>35</vt:i4>
      </vt:variant>
    </vt:vector>
  </HeadingPairs>
  <TitlesOfParts>
    <vt:vector size="65" baseType="lpstr">
      <vt:lpstr>Cover</vt:lpstr>
      <vt:lpstr>تقديم</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Gr.7</vt:lpstr>
      <vt:lpstr>Gr.8</vt:lpstr>
      <vt:lpstr>Gr.9</vt:lpstr>
      <vt:lpstr>Gr.10</vt:lpstr>
      <vt:lpstr>Gr.11</vt:lpstr>
      <vt:lpstr>Gr.12</vt:lpstr>
      <vt:lpstr>Gr.13</vt:lpstr>
      <vt:lpstr>Gr.14</vt:lpstr>
      <vt:lpstr>Gr.15</vt:lpstr>
      <vt:lpstr>Gr.16</vt:lpstr>
      <vt:lpstr>'15'!Print_Area</vt:lpstr>
      <vt:lpstr>'16'!Print_Area</vt:lpstr>
      <vt:lpstr>'17'!Print_Area</vt:lpstr>
      <vt:lpstr>'18'!Print_Area</vt:lpstr>
      <vt:lpstr>'19'!Print_Area</vt:lpstr>
      <vt:lpstr>'20'!Print_Area</vt:lpstr>
      <vt:lpstr>'21'!Print_Area</vt:lpstr>
      <vt:lpstr>'22'!Print_Area</vt:lpstr>
      <vt:lpstr>'23'!Print_Area</vt:lpstr>
      <vt:lpstr>'24'!Print_Area</vt:lpstr>
      <vt:lpstr>'25'!Print_Area</vt:lpstr>
      <vt:lpstr>'26'!Print_Area</vt:lpstr>
      <vt:lpstr>'27'!Print_Area</vt:lpstr>
      <vt:lpstr>'28'!Print_Area</vt:lpstr>
      <vt:lpstr>'29'!Print_Area</vt:lpstr>
      <vt:lpstr>'30'!Print_Area</vt:lpstr>
      <vt:lpstr>'31'!Print_Area</vt:lpstr>
      <vt:lpstr>'32'!Print_Area</vt:lpstr>
      <vt:lpstr>Cover!Print_Area</vt:lpstr>
      <vt:lpstr>تقديم!Print_Area</vt:lpstr>
      <vt:lpstr>'16'!Print_Titles</vt:lpstr>
      <vt:lpstr>'17'!Print_Titles</vt:lpstr>
      <vt:lpstr>'18'!Print_Titles</vt:lpstr>
      <vt:lpstr>'19'!Print_Titles</vt:lpstr>
      <vt:lpstr>'20'!Print_Titles</vt:lpstr>
      <vt:lpstr>'21'!Print_Titles</vt:lpstr>
      <vt:lpstr>'22'!Print_Titles</vt:lpstr>
      <vt:lpstr>'23'!Print_Titles</vt:lpstr>
      <vt:lpstr>'24'!Print_Titles</vt:lpstr>
      <vt:lpstr>'25'!Print_Titles</vt:lpstr>
      <vt:lpstr>'26'!Print_Titles</vt:lpstr>
      <vt:lpstr>'27'!Print_Titles</vt:lpstr>
      <vt:lpstr>'28'!Print_Titles</vt:lpstr>
      <vt:lpstr>'29'!Print_Titles</vt:lpstr>
      <vt:lpstr>'30'!Print_Titles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Labor Force Chapter 2-2017</dc:title>
  <dc:creator>salhmoud</dc:creator>
  <cp:keywords/>
  <cp:lastModifiedBy>Amjad Ahmed Abdelwahab</cp:lastModifiedBy>
  <cp:lastPrinted>2019-01-28T05:11:52Z</cp:lastPrinted>
  <dcterms:created xsi:type="dcterms:W3CDTF">2011-11-17T10:18:01Z</dcterms:created>
  <dcterms:modified xsi:type="dcterms:W3CDTF">2019-01-28T05:11:54Z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0x01010050FBC1E32FA8C5438369190EAFFED8CE008E9E875BE8CF634D9CBE11DB22534CB8</vt:lpwstr>
  </property>
  <property fmtid="{D5CDD505-2E9C-101B-9397-08002B2CF9AE}" pid="4" name="CategoryDescription">
    <vt:lpwstr>Labor Force Chapter 2-2017</vt:lpwstr>
  </property>
  <property fmtid="{D5CDD505-2E9C-101B-9397-08002B2CF9AE}" pid="5" name="Hashtags">
    <vt:lpwstr>58;#StatisticalAbstract|c2f418c2-a295-4bd1-af99-d5d586494613</vt:lpwstr>
  </property>
</Properties>
</file>