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10.xml" ContentType="application/vnd.openxmlformats-officedocument.drawingml.chartshapes+xml"/>
  <Override PartName="/xl/drawings/drawing28.xml" ContentType="application/vnd.openxmlformats-officedocument.drawingml.chartshapes+xml"/>
  <Override PartName="/xl/drawings/drawing31.xml" ContentType="application/vnd.openxmlformats-officedocument.drawingml.chartshapes+xml"/>
  <Override PartName="/xl/drawings/drawing14.xml" ContentType="application/vnd.openxmlformats-officedocument.drawingml.chartshapes+xml"/>
  <Override PartName="/xl/workbook.xml" ContentType="application/vnd.openxmlformats-officedocument.spreadsheetml.sheet.main+xml"/>
  <Override PartName="/xl/chartsheets/sheet2.xml" ContentType="application/vnd.openxmlformats-officedocument.spreadsheetml.chartsheet+xml"/>
  <Override PartName="/xl/drawings/drawing32.xml" ContentType="application/vnd.openxmlformats-officedocument.drawing+xml"/>
  <Override PartName="/xl/worksheets/sheet8.xml" ContentType="application/vnd.openxmlformats-officedocument.spreadsheetml.worksheet+xml"/>
  <Override PartName="/xl/charts/chart4.xml" ContentType="application/vnd.openxmlformats-officedocument.drawingml.chart+xml"/>
  <Override PartName="/xl/drawings/drawing30.xml" ContentType="application/vnd.openxmlformats-officedocument.drawing+xml"/>
  <Override PartName="/xl/drawings/drawing29.xml" ContentType="application/vnd.openxmlformats-officedocument.drawing+xml"/>
  <Override PartName="/xl/worksheets/sheet1.xml" ContentType="application/vnd.openxmlformats-officedocument.spreadsheetml.worksheet+xml"/>
  <Override PartName="/xl/charts/chart3.xml" ContentType="application/vnd.openxmlformats-officedocument.drawingml.char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27.xml" ContentType="application/vnd.openxmlformats-officedocument.drawing+xml"/>
  <Override PartName="/xl/chartsheets/sheet1.xml" ContentType="application/vnd.openxmlformats-officedocument.spreadsheetml.chartsheet+xml"/>
  <Override PartName="/xl/drawings/drawing26.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drawings/drawing4.xml" ContentType="application/vnd.openxmlformats-officedocument.drawing+xml"/>
  <Override PartName="/xl/worksheets/sheet10.xml" ContentType="application/vnd.openxmlformats-officedocument.spreadsheetml.worksheet+xml"/>
  <Override PartName="/xl/charts/chart1.xml" ContentType="application/vnd.openxmlformats-officedocument.drawingml.chart+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theme/theme1.xml" ContentType="application/vnd.openxmlformats-officedocument.theme+xml"/>
  <Override PartName="/xl/worksheets/sheet24.xml" ContentType="application/vnd.openxmlformats-officedocument.spreadsheetml.worksheet+xml"/>
  <Override PartName="/xl/chartsheets/sheet4.xml" ContentType="application/vnd.openxmlformats-officedocument.spreadsheetml.chart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3.xml" ContentType="application/vnd.openxmlformats-officedocument.spreadsheetml.worksheet+xml"/>
  <Override PartName="/xl/chartsheets/sheet3.xml" ContentType="application/vnd.openxmlformats-officedocument.spreadsheetml.chart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drawings/drawing11.xml" ContentType="application/vnd.openxmlformats-officedocument.drawing+xml"/>
  <Override PartName="/xl/drawings/drawing9.xml" ContentType="application/vnd.openxmlformats-officedocument.drawing+xml"/>
  <Override PartName="/xl/drawings/drawing22.xml" ContentType="application/vnd.openxmlformats-officedocument.drawing+xml"/>
  <Override PartName="/xl/drawings/drawing12.xml" ContentType="application/vnd.openxmlformats-officedocument.drawing+xml"/>
  <Override PartName="/xl/drawings/drawing15.xml" ContentType="application/vnd.openxmlformats-officedocument.drawing+xml"/>
  <Override PartName="/xl/drawings/drawing23.xml" ContentType="application/vnd.openxmlformats-officedocument.drawing+xml"/>
  <Override PartName="/xl/drawings/drawing20.xml" ContentType="application/vnd.openxmlformats-officedocument.drawing+xml"/>
  <Override PartName="/xl/drawings/drawing18.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24.xml" ContentType="application/vnd.openxmlformats-officedocument.drawing+xml"/>
  <Override PartName="/xl/worksheets/sheet9.xml" ContentType="application/vnd.openxmlformats-officedocument.spreadsheetml.worksheet+xml"/>
  <Override PartName="/xl/drawings/drawing25.xml" ContentType="application/vnd.openxmlformats-officedocument.drawing+xml"/>
  <Override PartName="/xl/charts/chart2.xml" ContentType="application/vnd.openxmlformats-officedocument.drawingml.chart+xml"/>
  <Override PartName="/xl/drawings/drawing13.xml" ContentType="application/vnd.openxmlformats-officedocument.drawing+xml"/>
  <Override PartName="/xl/drawings/drawing19.xml" ContentType="application/vnd.openxmlformats-officedocument.drawing+xml"/>
  <Override PartName="/xl/drawings/drawing2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160" windowWidth="17520" windowHeight="4980" firstSheet="5" activeTab="6"/>
  </bookViews>
  <sheets>
    <sheet name="المقدمة" sheetId="57" r:id="rId1"/>
    <sheet name="التقديم" sheetId="63" r:id="rId2"/>
    <sheet name="130" sheetId="36" r:id="rId3"/>
    <sheet name="131" sheetId="37" r:id="rId4"/>
    <sheet name="132" sheetId="38" r:id="rId5"/>
    <sheet name="133" sheetId="61" r:id="rId6"/>
    <sheet name="134" sheetId="58" r:id="rId7"/>
    <sheet name="135" sheetId="42" r:id="rId8"/>
    <sheet name="Gr.37" sheetId="43" r:id="rId9"/>
    <sheet name="136" sheetId="44" r:id="rId10"/>
    <sheet name="137" sheetId="45" r:id="rId11"/>
    <sheet name="Gr.38" sheetId="46" r:id="rId12"/>
    <sheet name="138" sheetId="47" r:id="rId13"/>
    <sheet name="139" sheetId="26" r:id="rId14"/>
    <sheet name="140" sheetId="28" r:id="rId15"/>
    <sheet name="141" sheetId="25" r:id="rId16"/>
    <sheet name="142" sheetId="27" r:id="rId17"/>
    <sheet name="143" sheetId="48" r:id="rId18"/>
    <sheet name="144" sheetId="49" r:id="rId19"/>
    <sheet name="145" sheetId="65" r:id="rId20"/>
    <sheet name="146" sheetId="66" r:id="rId21"/>
    <sheet name="147" sheetId="50" r:id="rId22"/>
    <sheet name="148" sheetId="51" r:id="rId23"/>
    <sheet name="149" sheetId="54" r:id="rId24"/>
    <sheet name="Gr.39" sheetId="55" r:id="rId25"/>
    <sheet name="150" sheetId="52" r:id="rId26"/>
    <sheet name="Gr.40" sheetId="53" r:id="rId27"/>
    <sheet name="151" sheetId="56" r:id="rId28"/>
  </sheets>
  <definedNames>
    <definedName name="_xlnm.Print_Area" localSheetId="2">'130'!$A$1:$N$17</definedName>
    <definedName name="_xlnm.Print_Area" localSheetId="3">'131'!$A$1:$J$27</definedName>
    <definedName name="_xlnm.Print_Area" localSheetId="4">'132'!$A$1:$J$25</definedName>
    <definedName name="_xlnm.Print_Area" localSheetId="5">'133'!$A$1:$I$45</definedName>
    <definedName name="_xlnm.Print_Area" localSheetId="9">'136'!$A$1:$G$28</definedName>
    <definedName name="_xlnm.Print_Area" localSheetId="10">'137'!$A$1:$F$13</definedName>
    <definedName name="_xlnm.Print_Area" localSheetId="12">'138'!$A$1:$F$13</definedName>
    <definedName name="_xlnm.Print_Area" localSheetId="13">'139'!$A$1:$T$13</definedName>
    <definedName name="_xlnm.Print_Area" localSheetId="14">'140'!$A$1:$T$17</definedName>
    <definedName name="_xlnm.Print_Area" localSheetId="15">'141'!$A$1:$F$14</definedName>
    <definedName name="_xlnm.Print_Area" localSheetId="16">'142'!$A$1:$T$17</definedName>
    <definedName name="_xlnm.Print_Area" localSheetId="17">'143'!$A$1:$G$17</definedName>
    <definedName name="_xlnm.Print_Area" localSheetId="18">'144'!$A$1:$E$13</definedName>
    <definedName name="_xlnm.Print_Area" localSheetId="19">'145'!$A$1:$H$16</definedName>
    <definedName name="_xlnm.Print_Area" localSheetId="20">'146'!$A$1:$H$17</definedName>
    <definedName name="_xlnm.Print_Area" localSheetId="21">'147'!$A$1:$G$19</definedName>
    <definedName name="_xlnm.Print_Area" localSheetId="22">'148'!$A$1:$D$18</definedName>
    <definedName name="_xlnm.Print_Area" localSheetId="25">'150'!$A$1:$F$20</definedName>
    <definedName name="_xlnm.Print_Area" localSheetId="27">'151'!$A$1:$J$16</definedName>
    <definedName name="_xlnm.Print_Area" localSheetId="1">التقديم!$A$1:$C$11</definedName>
    <definedName name="_xlnm.Print_Area" localSheetId="0">المقدمة!$A$1:$A$8</definedName>
    <definedName name="_xlnm.Print_Titles" localSheetId="5">'133'!$1:$8</definedName>
  </definedNames>
  <calcPr calcId="145621"/>
</workbook>
</file>

<file path=xl/calcChain.xml><?xml version="1.0" encoding="utf-8"?>
<calcChain xmlns="http://schemas.openxmlformats.org/spreadsheetml/2006/main">
  <c r="E14" i="54" l="1"/>
  <c r="E8" i="54"/>
  <c r="E8" i="52"/>
  <c r="C20" i="52"/>
  <c r="D20" i="52"/>
  <c r="B20" i="52"/>
  <c r="E9" i="52"/>
  <c r="E10" i="52"/>
  <c r="E11" i="52"/>
  <c r="E12" i="52"/>
  <c r="E13" i="52"/>
  <c r="E14" i="52"/>
  <c r="E15" i="52"/>
  <c r="E16" i="52"/>
  <c r="E17" i="52"/>
  <c r="E18" i="52"/>
  <c r="E19" i="52"/>
  <c r="E9" i="54"/>
  <c r="E10" i="54"/>
  <c r="E11" i="54"/>
  <c r="E12" i="54"/>
  <c r="E13" i="54"/>
  <c r="B17" i="51"/>
  <c r="C9" i="65"/>
  <c r="C10" i="65"/>
  <c r="C11" i="65"/>
  <c r="C12" i="65"/>
  <c r="C13" i="65"/>
  <c r="C14" i="65"/>
  <c r="C15" i="65"/>
  <c r="B19" i="38"/>
  <c r="C19" i="38"/>
  <c r="D19" i="38"/>
  <c r="E19" i="38"/>
  <c r="F19" i="38"/>
  <c r="G19" i="38"/>
  <c r="I8" i="36"/>
  <c r="I9" i="36"/>
  <c r="I10" i="36"/>
  <c r="I11" i="36"/>
  <c r="I12" i="36"/>
  <c r="L8" i="36"/>
  <c r="L9" i="36"/>
  <c r="L10" i="36"/>
  <c r="L11" i="36"/>
  <c r="L12" i="36"/>
  <c r="C8" i="36"/>
  <c r="C9" i="36"/>
  <c r="C10" i="36"/>
  <c r="C11" i="36"/>
  <c r="C12" i="36"/>
  <c r="C13" i="36"/>
  <c r="F8" i="36"/>
  <c r="F9" i="36"/>
  <c r="F10" i="36"/>
  <c r="F11" i="36"/>
  <c r="F12" i="36"/>
  <c r="F13" i="36"/>
  <c r="E20" i="52" l="1"/>
  <c r="F16" i="66"/>
  <c r="E16" i="66" s="1"/>
  <c r="F17" i="66"/>
  <c r="E17" i="66" s="1"/>
  <c r="C16" i="66"/>
  <c r="C17" i="66"/>
  <c r="F15" i="66"/>
  <c r="C15" i="66" s="1"/>
  <c r="E15" i="66"/>
  <c r="F14" i="66"/>
  <c r="E14" i="66" s="1"/>
  <c r="F13" i="66"/>
  <c r="C13" i="66" s="1"/>
  <c r="E13" i="66"/>
  <c r="F12" i="66"/>
  <c r="E12" i="66" s="1"/>
  <c r="F11" i="66"/>
  <c r="C11" i="66" s="1"/>
  <c r="G11" i="66" s="1"/>
  <c r="E11" i="66"/>
  <c r="F10" i="66"/>
  <c r="E10" i="66" s="1"/>
  <c r="F9" i="66"/>
  <c r="C9" i="66" s="1"/>
  <c r="G10" i="65"/>
  <c r="G11" i="65"/>
  <c r="G12" i="65"/>
  <c r="G13" i="65"/>
  <c r="G14" i="65"/>
  <c r="G15" i="65"/>
  <c r="G9" i="65"/>
  <c r="E10" i="65"/>
  <c r="E11" i="65"/>
  <c r="E12" i="65"/>
  <c r="E13" i="65"/>
  <c r="E14" i="65"/>
  <c r="E15" i="65"/>
  <c r="E9" i="65"/>
  <c r="F9" i="65"/>
  <c r="F10" i="65"/>
  <c r="F11" i="65"/>
  <c r="F12" i="65"/>
  <c r="F13" i="65"/>
  <c r="F14" i="65"/>
  <c r="F15" i="65"/>
  <c r="G17" i="66" l="1"/>
  <c r="G16" i="66"/>
  <c r="G15" i="66"/>
  <c r="E9" i="66"/>
  <c r="G9" i="66" s="1"/>
  <c r="G13" i="66"/>
  <c r="C10" i="66"/>
  <c r="G10" i="66" s="1"/>
  <c r="C12" i="66"/>
  <c r="G12" i="66" s="1"/>
  <c r="C14" i="66"/>
  <c r="G14" i="66" s="1"/>
  <c r="M8" i="36" l="1"/>
  <c r="M15" i="36"/>
  <c r="M14" i="36"/>
  <c r="M13" i="36"/>
  <c r="M12" i="36"/>
  <c r="M11" i="36"/>
  <c r="M10" i="36"/>
  <c r="M9" i="36"/>
  <c r="E23" i="37"/>
  <c r="H26" i="37"/>
  <c r="E26" i="37"/>
  <c r="H25" i="37"/>
  <c r="E25" i="37"/>
  <c r="H24" i="37"/>
  <c r="E24" i="37"/>
  <c r="H23" i="37"/>
  <c r="C16" i="56" l="1"/>
  <c r="E16" i="56"/>
  <c r="D16" i="56"/>
  <c r="B16" i="56"/>
  <c r="E19" i="50"/>
  <c r="D13" i="49"/>
  <c r="E13" i="47"/>
  <c r="E13" i="45"/>
  <c r="F13" i="42"/>
  <c r="D27" i="58"/>
  <c r="C27" i="58"/>
  <c r="B27" i="58"/>
  <c r="F45" i="61"/>
  <c r="E45" i="61"/>
  <c r="G23" i="38"/>
  <c r="F23" i="38"/>
  <c r="G27" i="37"/>
  <c r="F27" i="37"/>
  <c r="D27" i="37"/>
  <c r="C27" i="37"/>
  <c r="I16" i="36"/>
  <c r="H16" i="36"/>
  <c r="F16" i="36"/>
  <c r="E16" i="36"/>
  <c r="C16" i="36"/>
  <c r="B16" i="36"/>
  <c r="J15" i="36"/>
  <c r="G15" i="36"/>
  <c r="D15" i="36"/>
  <c r="J14" i="36"/>
  <c r="G14" i="36"/>
  <c r="D14" i="36"/>
  <c r="J13" i="36"/>
  <c r="G13" i="36"/>
  <c r="D13" i="36"/>
  <c r="J12" i="36"/>
  <c r="G12" i="36"/>
  <c r="D12" i="36"/>
  <c r="J11" i="36"/>
  <c r="G11" i="36"/>
  <c r="D11" i="36"/>
  <c r="J10" i="36"/>
  <c r="G10" i="36"/>
  <c r="D10" i="36"/>
  <c r="J9" i="36"/>
  <c r="G9" i="36"/>
  <c r="D9" i="36"/>
  <c r="J8" i="36"/>
  <c r="G8" i="36"/>
  <c r="D8" i="36"/>
  <c r="J16" i="36" l="1"/>
  <c r="G16" i="36"/>
  <c r="D16" i="36"/>
  <c r="H27" i="37"/>
  <c r="E27" i="37"/>
  <c r="H45" i="61"/>
  <c r="F10" i="42" l="1"/>
  <c r="F11" i="42"/>
  <c r="F12" i="42"/>
  <c r="D19" i="50"/>
  <c r="D10" i="49"/>
  <c r="D7" i="49"/>
  <c r="D8" i="49"/>
  <c r="D9" i="49"/>
  <c r="D11" i="49"/>
  <c r="E12" i="47" l="1"/>
  <c r="E12" i="45" l="1"/>
  <c r="D45" i="61"/>
  <c r="C45" i="61"/>
  <c r="E23" i="38"/>
  <c r="D23" i="38"/>
  <c r="G22" i="37"/>
  <c r="F22" i="37"/>
  <c r="D22" i="37"/>
  <c r="C22" i="37"/>
  <c r="H21" i="37"/>
  <c r="E21" i="37"/>
  <c r="H20" i="37"/>
  <c r="E20" i="37"/>
  <c r="H19" i="37"/>
  <c r="E19" i="37"/>
  <c r="H18" i="37"/>
  <c r="E18" i="37"/>
  <c r="H22" i="37" l="1"/>
  <c r="E22" i="37"/>
  <c r="C17" i="51" l="1"/>
  <c r="B19" i="50"/>
  <c r="C19" i="50"/>
  <c r="E7" i="45"/>
  <c r="C28" i="44"/>
  <c r="D28" i="44"/>
  <c r="E28" i="44"/>
  <c r="B28" i="44"/>
  <c r="E27" i="58" l="1"/>
  <c r="G45" i="61"/>
  <c r="B45" i="61"/>
  <c r="B23" i="38"/>
  <c r="C23" i="38"/>
  <c r="H23" i="38"/>
  <c r="I23" i="38"/>
  <c r="D17" i="37"/>
  <c r="F17" i="37"/>
  <c r="G17" i="37"/>
  <c r="D12" i="37"/>
  <c r="F12" i="37"/>
  <c r="G12" i="37"/>
  <c r="K16" i="36"/>
  <c r="L16" i="36"/>
  <c r="O17" i="28" l="1"/>
  <c r="G17" i="28"/>
  <c r="B17" i="28"/>
  <c r="Q17" i="28"/>
  <c r="I17" i="28"/>
  <c r="R17" i="28"/>
  <c r="J17" i="28"/>
  <c r="P17" i="28"/>
  <c r="H17" i="28"/>
  <c r="N17" i="28"/>
  <c r="F17" i="28"/>
  <c r="M17" i="28"/>
  <c r="E17" i="28"/>
  <c r="L17" i="28"/>
  <c r="D17" i="28"/>
  <c r="S17" i="28"/>
  <c r="K17" i="28"/>
  <c r="C17" i="28"/>
  <c r="F10" i="44"/>
  <c r="F18" i="44"/>
  <c r="F22" i="44"/>
  <c r="F27" i="44"/>
  <c r="L13" i="26" l="1"/>
  <c r="D13" i="26"/>
  <c r="E12" i="25"/>
  <c r="S13" i="26"/>
  <c r="K13" i="26"/>
  <c r="E11" i="25"/>
  <c r="G13" i="26"/>
  <c r="D14" i="25"/>
  <c r="L17" i="27"/>
  <c r="N13" i="26"/>
  <c r="F13" i="26"/>
  <c r="E10" i="25"/>
  <c r="C14" i="25"/>
  <c r="S17" i="27"/>
  <c r="K17" i="27"/>
  <c r="C17" i="27"/>
  <c r="C17" i="48"/>
  <c r="I13" i="26"/>
  <c r="O13" i="26"/>
  <c r="E13" i="25"/>
  <c r="D17" i="27"/>
  <c r="D17" i="48"/>
  <c r="M13" i="26"/>
  <c r="E13" i="26"/>
  <c r="E7" i="25"/>
  <c r="B14" i="25"/>
  <c r="R17" i="27"/>
  <c r="J17" i="27"/>
  <c r="B17" i="27"/>
  <c r="F13" i="48"/>
  <c r="F11" i="48"/>
  <c r="B17" i="48"/>
  <c r="F9" i="48"/>
  <c r="I17" i="27"/>
  <c r="C13" i="26"/>
  <c r="E9" i="25"/>
  <c r="P17" i="27"/>
  <c r="H17" i="27"/>
  <c r="R13" i="26"/>
  <c r="J13" i="26"/>
  <c r="B13" i="26"/>
  <c r="O17" i="27"/>
  <c r="G17" i="27"/>
  <c r="Q17" i="27"/>
  <c r="Q13" i="26"/>
  <c r="N17" i="27"/>
  <c r="F17" i="27"/>
  <c r="F12" i="48"/>
  <c r="F10" i="48"/>
  <c r="F19" i="50"/>
  <c r="P13" i="26"/>
  <c r="H13" i="26"/>
  <c r="E8" i="25"/>
  <c r="M17" i="27"/>
  <c r="E17" i="27"/>
  <c r="E17" i="48"/>
  <c r="E11" i="45"/>
  <c r="F26" i="44"/>
  <c r="F21" i="44"/>
  <c r="F17" i="44"/>
  <c r="F14" i="44"/>
  <c r="F13" i="44"/>
  <c r="F9" i="44"/>
  <c r="F24" i="44"/>
  <c r="F20" i="44"/>
  <c r="F16" i="44"/>
  <c r="F15" i="44"/>
  <c r="F11" i="44"/>
  <c r="F23" i="44"/>
  <c r="F19" i="44"/>
  <c r="F12" i="44"/>
  <c r="F8" i="44"/>
  <c r="F25" i="44"/>
  <c r="F7" i="44"/>
  <c r="E14" i="25" l="1"/>
  <c r="F28" i="44"/>
  <c r="H16" i="37"/>
  <c r="E16" i="37"/>
  <c r="H15" i="37"/>
  <c r="E15" i="37"/>
  <c r="H14" i="37"/>
  <c r="E14" i="37"/>
  <c r="H13" i="37"/>
  <c r="E13" i="37"/>
  <c r="E17" i="37" l="1"/>
  <c r="H17" i="37"/>
  <c r="E10" i="47"/>
  <c r="E9" i="47"/>
  <c r="E8" i="47"/>
  <c r="E7" i="47"/>
  <c r="E10" i="45"/>
  <c r="E9" i="45"/>
  <c r="E8" i="45"/>
  <c r="F9" i="42"/>
  <c r="F8" i="42"/>
  <c r="F7" i="42"/>
  <c r="C17" i="37" l="1"/>
  <c r="D12" i="49" l="1"/>
  <c r="F14" i="48"/>
  <c r="F15" i="48"/>
  <c r="F16" i="48"/>
  <c r="E11" i="47"/>
  <c r="C12" i="37"/>
  <c r="H11" i="37"/>
  <c r="E11" i="37"/>
  <c r="H10" i="37"/>
  <c r="E10" i="37"/>
  <c r="H9" i="37"/>
  <c r="E9" i="37"/>
  <c r="H8" i="37"/>
  <c r="E8" i="37"/>
  <c r="F17" i="48" l="1"/>
  <c r="E12" i="37"/>
  <c r="H12" i="37"/>
  <c r="M16" i="36" l="1"/>
  <c r="F16" i="56" l="1"/>
  <c r="H16" i="56"/>
  <c r="I16" i="56"/>
  <c r="G16" i="56"/>
</calcChain>
</file>

<file path=xl/sharedStrings.xml><?xml version="1.0" encoding="utf-8"?>
<sst xmlns="http://schemas.openxmlformats.org/spreadsheetml/2006/main" count="846" uniqueCount="564">
  <si>
    <t>المجموع
Total</t>
  </si>
  <si>
    <t>إناث
Females</t>
  </si>
  <si>
    <t>ذكور
Males</t>
  </si>
  <si>
    <t>Total</t>
  </si>
  <si>
    <t>المجموع</t>
  </si>
  <si>
    <t>Qataris</t>
  </si>
  <si>
    <r>
      <t xml:space="preserve"> اصابة خفيفة</t>
    </r>
    <r>
      <rPr>
        <sz val="11"/>
        <rFont val="Arial"/>
        <family val="2"/>
      </rPr>
      <t xml:space="preserve">
Slight injury</t>
    </r>
  </si>
  <si>
    <r>
      <t xml:space="preserve">وفاة
 </t>
    </r>
    <r>
      <rPr>
        <sz val="11"/>
        <rFont val="Arial"/>
        <family val="2"/>
      </rPr>
      <t>Death</t>
    </r>
  </si>
  <si>
    <t>Dukhan</t>
  </si>
  <si>
    <t xml:space="preserve"> دخان</t>
  </si>
  <si>
    <t xml:space="preserve">South </t>
  </si>
  <si>
    <t xml:space="preserve"> الجنوب</t>
  </si>
  <si>
    <t>Al Shammal</t>
  </si>
  <si>
    <t xml:space="preserve"> الشمال</t>
  </si>
  <si>
    <t>Industerid area</t>
  </si>
  <si>
    <t>الصناعية</t>
  </si>
  <si>
    <t>Al Mattar</t>
  </si>
  <si>
    <t xml:space="preserve"> المطار</t>
  </si>
  <si>
    <t>Al Maamora</t>
  </si>
  <si>
    <t xml:space="preserve"> المعمورة</t>
  </si>
  <si>
    <t>Al Rayyan</t>
  </si>
  <si>
    <t>الريان</t>
  </si>
  <si>
    <t>Madinatt khalifah</t>
  </si>
  <si>
    <t xml:space="preserve"> مدينة خليفة</t>
  </si>
  <si>
    <t>December</t>
  </si>
  <si>
    <t>November</t>
  </si>
  <si>
    <t>October</t>
  </si>
  <si>
    <t>September</t>
  </si>
  <si>
    <t>August</t>
  </si>
  <si>
    <t>July</t>
  </si>
  <si>
    <t>June</t>
  </si>
  <si>
    <t>May</t>
  </si>
  <si>
    <t>April</t>
  </si>
  <si>
    <t>March</t>
  </si>
  <si>
    <t>February</t>
  </si>
  <si>
    <t>January</t>
  </si>
  <si>
    <t>أقل من سنة</t>
  </si>
  <si>
    <t>سنة - أقل من سنتان</t>
  </si>
  <si>
    <t>سنتان - أقل من 4 سنوات</t>
  </si>
  <si>
    <t>4 سنوات - اقل من 10 سنوات</t>
  </si>
  <si>
    <t>10 سنوات - اكثر من 20 سنة</t>
  </si>
  <si>
    <t>بدون رخصة</t>
  </si>
  <si>
    <t xml:space="preserve">              
سنوات الخبرة للسائق</t>
  </si>
  <si>
    <t>قطري</t>
  </si>
  <si>
    <t>أجنبي</t>
  </si>
  <si>
    <t xml:space="preserve">            البيان
الجنسية</t>
  </si>
  <si>
    <t>G.C.C</t>
  </si>
  <si>
    <t>Foreign</t>
  </si>
  <si>
    <t>وفاة
Death</t>
  </si>
  <si>
    <t>إصابات بليغة
Sever injury</t>
  </si>
  <si>
    <t>إصابات خفيفة
Slight injury</t>
  </si>
  <si>
    <r>
      <t xml:space="preserve"> إصابات بليغة</t>
    </r>
    <r>
      <rPr>
        <sz val="11"/>
        <rFont val="Arial"/>
        <family val="2"/>
      </rPr>
      <t xml:space="preserve">
Sever injury</t>
    </r>
  </si>
  <si>
    <t xml:space="preserve">            البيان
فئات العمر</t>
  </si>
  <si>
    <t xml:space="preserve">            البيان
قسم المرور</t>
  </si>
  <si>
    <r>
      <t xml:space="preserve">سائق
</t>
    </r>
    <r>
      <rPr>
        <sz val="11"/>
        <rFont val="Arial"/>
        <family val="2"/>
      </rPr>
      <t>Driver</t>
    </r>
  </si>
  <si>
    <r>
      <t xml:space="preserve">راكب
</t>
    </r>
    <r>
      <rPr>
        <sz val="11"/>
        <rFont val="Arial"/>
        <family val="2"/>
      </rPr>
      <t>Passenger</t>
    </r>
  </si>
  <si>
    <r>
      <t xml:space="preserve">مشاة
</t>
    </r>
    <r>
      <rPr>
        <sz val="11"/>
        <rFont val="Arial"/>
        <family val="2"/>
      </rPr>
      <t>Pedestrians</t>
    </r>
  </si>
  <si>
    <t xml:space="preserve">        Statement
 Traffic Department</t>
  </si>
  <si>
    <t>Less than a year</t>
  </si>
  <si>
    <t>Years - less than two years</t>
  </si>
  <si>
    <t>Two years - less than 4 years</t>
  </si>
  <si>
    <t>4 years - less than 10</t>
  </si>
  <si>
    <t>Without a license</t>
  </si>
  <si>
    <t xml:space="preserve">          Statement
Age groups</t>
  </si>
  <si>
    <t>JUDICIAL AND SECURITY SERVICES</t>
  </si>
  <si>
    <t>Assistant Judge</t>
  </si>
  <si>
    <t xml:space="preserve">مساعد قاضي </t>
  </si>
  <si>
    <t>Judge,Court of First Instance</t>
  </si>
  <si>
    <t xml:space="preserve">قاضي بالمحكمة الابتدائية </t>
  </si>
  <si>
    <t>President,Court of First Instance</t>
  </si>
  <si>
    <t xml:space="preserve">رئيس بالمحكمة الابتدائية </t>
  </si>
  <si>
    <t>Judge,Court of Appeals</t>
  </si>
  <si>
    <t xml:space="preserve">قاضي بمحكمة الاستئناف </t>
  </si>
  <si>
    <t>Vice-President,Court of Appeal</t>
  </si>
  <si>
    <t xml:space="preserve">نائب رئيس بمحكمة الاستئناف </t>
  </si>
  <si>
    <t>President,Court of Appeal</t>
  </si>
  <si>
    <t xml:space="preserve">رئيس محكمة الاستئناف </t>
  </si>
  <si>
    <t>Judge,Supreme Court</t>
  </si>
  <si>
    <t xml:space="preserve">قاضي بمحكمة التمييز </t>
  </si>
  <si>
    <t>Vice-President,Supreme Court</t>
  </si>
  <si>
    <t xml:space="preserve">نائب رئيس بمحكمة التمييز </t>
  </si>
  <si>
    <t>Job Title</t>
  </si>
  <si>
    <t>المسمى الوظيفي</t>
  </si>
  <si>
    <t>قطريون</t>
  </si>
  <si>
    <r>
      <rPr>
        <b/>
        <sz val="12"/>
        <rFont val="Arial"/>
        <family val="2"/>
      </rPr>
      <t>محامون تحت التدريب</t>
    </r>
    <r>
      <rPr>
        <b/>
        <sz val="10"/>
        <rFont val="Arial"/>
        <family val="2"/>
      </rPr>
      <t xml:space="preserve">
Lawyers under training</t>
    </r>
  </si>
  <si>
    <r>
      <rPr>
        <b/>
        <sz val="12"/>
        <rFont val="Arial"/>
        <family val="2"/>
      </rPr>
      <t>محامون مشتغلين</t>
    </r>
    <r>
      <rPr>
        <b/>
        <sz val="10"/>
        <rFont val="Arial"/>
        <family val="2"/>
      </rPr>
      <t xml:space="preserve">
Lawyers working</t>
    </r>
  </si>
  <si>
    <t>Crimes of violation of traffic laws</t>
  </si>
  <si>
    <t>جرائم مخالفة قوانين المرور</t>
  </si>
  <si>
    <t>قضايا الشيكات</t>
  </si>
  <si>
    <t>Crimes violating the laws of immigration and residency</t>
  </si>
  <si>
    <t>جرائم مخالفة قوانين الهجرة والأقامة</t>
  </si>
  <si>
    <t>Crimes of violation of environmental laws</t>
  </si>
  <si>
    <t>جرائم مخالفة قوانين البيئة</t>
  </si>
  <si>
    <t>Crimes violating the laws of public trust</t>
  </si>
  <si>
    <t>جرائم مخالفة قوانين الثقة العامة</t>
  </si>
  <si>
    <t>Crimes against others money and property</t>
  </si>
  <si>
    <t>جرائم واقعة على الأموال + الأملاك</t>
  </si>
  <si>
    <t>Drugs and alcoholic crimes</t>
  </si>
  <si>
    <t>جرائم المخدرات والمسكرات</t>
  </si>
  <si>
    <t>جرائم جنسية وخلقية</t>
  </si>
  <si>
    <t>Crimes against human body</t>
  </si>
  <si>
    <t>جرائم واقعة على النفس</t>
  </si>
  <si>
    <t>intellectual property rights offenses</t>
  </si>
  <si>
    <t>جرائم حقوق المكية الفكرية</t>
  </si>
  <si>
    <t>Crimes against civil servants activities</t>
  </si>
  <si>
    <t>جرائم متعلقة بأعمال الموظفين العاميين</t>
  </si>
  <si>
    <t xml:space="preserve">Type of crime 
</t>
  </si>
  <si>
    <t>نوع الجريمة</t>
  </si>
  <si>
    <t>Other</t>
  </si>
  <si>
    <t>أخرى</t>
  </si>
  <si>
    <t>إصابة عمل</t>
  </si>
  <si>
    <t>إصدار شيكات بدون رصيد</t>
  </si>
  <si>
    <t xml:space="preserve"> Year</t>
  </si>
  <si>
    <r>
      <t>المجموع</t>
    </r>
    <r>
      <rPr>
        <sz val="11"/>
        <rFont val="Arial"/>
        <family val="2"/>
      </rPr>
      <t xml:space="preserve">
 Total</t>
    </r>
  </si>
  <si>
    <r>
      <t xml:space="preserve">    اصابة بليغة </t>
    </r>
    <r>
      <rPr>
        <sz val="11"/>
        <rFont val="Arial"/>
        <family val="2"/>
      </rPr>
      <t xml:space="preserve">
Sever injury</t>
    </r>
  </si>
  <si>
    <t xml:space="preserve">السنة </t>
  </si>
  <si>
    <t xml:space="preserve"> أخرى         </t>
  </si>
  <si>
    <t>Road Condition</t>
  </si>
  <si>
    <t xml:space="preserve">بسبب حالة الطريق </t>
  </si>
  <si>
    <t xml:space="preserve">Weather conditions </t>
  </si>
  <si>
    <t xml:space="preserve">بسبب الأحوال الجوية </t>
  </si>
  <si>
    <t>Under the influence of alcohol and drugs</t>
  </si>
  <si>
    <t xml:space="preserve">تحت تأثير المسكرات والمواد المخدرة              </t>
  </si>
  <si>
    <t>Loose Animals</t>
  </si>
  <si>
    <t>حيوانات سائبة</t>
  </si>
  <si>
    <t>Driving without a license</t>
  </si>
  <si>
    <t xml:space="preserve">القيادة دون رخصة              </t>
  </si>
  <si>
    <t>Crossing the road</t>
  </si>
  <si>
    <t xml:space="preserve">قطع الطريق                     </t>
  </si>
  <si>
    <t>Not leaving aspace</t>
  </si>
  <si>
    <t xml:space="preserve">عدم ترك مسافة                    </t>
  </si>
  <si>
    <t>Violating trafic lights</t>
  </si>
  <si>
    <t xml:space="preserve">قطع الإشارات الضوئية         </t>
  </si>
  <si>
    <t>Not giving priority</t>
  </si>
  <si>
    <t xml:space="preserve">عدم إعطاء أفضلية السير              </t>
  </si>
  <si>
    <t>Blown up tire</t>
  </si>
  <si>
    <t xml:space="preserve">انفجار إطار السيارة          </t>
  </si>
  <si>
    <t>Escape</t>
  </si>
  <si>
    <t xml:space="preserve">الهروب                      </t>
  </si>
  <si>
    <t>Loosing control on steering wheel</t>
  </si>
  <si>
    <t xml:space="preserve">فقدان السيطرة على عجلة القيادة           </t>
  </si>
  <si>
    <t>Driving in the opposite direction</t>
  </si>
  <si>
    <t xml:space="preserve">السير عكس الاتجاه                   </t>
  </si>
  <si>
    <t xml:space="preserve">Speed </t>
  </si>
  <si>
    <t xml:space="preserve">السرعة                </t>
  </si>
  <si>
    <t>Driving backward</t>
  </si>
  <si>
    <t xml:space="preserve">الرجوع للخلف                   </t>
  </si>
  <si>
    <t>Overtaking</t>
  </si>
  <si>
    <t xml:space="preserve">التجاوز                          </t>
  </si>
  <si>
    <t>Careleessness</t>
  </si>
  <si>
    <t>الاهمال</t>
  </si>
  <si>
    <t>Deviation from the road</t>
  </si>
  <si>
    <t>الانحراف عن الطريق</t>
  </si>
  <si>
    <t>Cause of the accident</t>
  </si>
  <si>
    <r>
      <t xml:space="preserve">المجموع
</t>
    </r>
    <r>
      <rPr>
        <sz val="10"/>
        <rFont val="Arial"/>
        <family val="2"/>
      </rPr>
      <t>Total</t>
    </r>
  </si>
  <si>
    <r>
      <t>اصابة خفيفة</t>
    </r>
    <r>
      <rPr>
        <sz val="11"/>
        <rFont val="Arial"/>
        <family val="2"/>
      </rPr>
      <t xml:space="preserve">
Slight injury</t>
    </r>
  </si>
  <si>
    <r>
      <t>اصابة بليغة</t>
    </r>
    <r>
      <rPr>
        <sz val="11"/>
        <rFont val="Arial"/>
        <family val="2"/>
      </rPr>
      <t xml:space="preserve"> Sever injury</t>
    </r>
  </si>
  <si>
    <r>
      <t xml:space="preserve"> وفـــــاة </t>
    </r>
    <r>
      <rPr>
        <sz val="11"/>
        <rFont val="Arial"/>
        <family val="2"/>
      </rPr>
      <t xml:space="preserve">
</t>
    </r>
    <r>
      <rPr>
        <sz val="10"/>
        <rFont val="Arial"/>
        <family val="2"/>
      </rPr>
      <t>Death</t>
    </r>
  </si>
  <si>
    <t xml:space="preserve">  سبب الحادث         </t>
  </si>
  <si>
    <t xml:space="preserve">  Year</t>
  </si>
  <si>
    <t>Section</t>
  </si>
  <si>
    <t xml:space="preserve"> الحوادث المرورية
Traffic accidents </t>
  </si>
  <si>
    <t>القسم</t>
  </si>
  <si>
    <r>
      <t xml:space="preserve">المجموع
  </t>
    </r>
    <r>
      <rPr>
        <sz val="10"/>
        <rFont val="Arial"/>
        <family val="2"/>
      </rPr>
      <t>Total</t>
    </r>
  </si>
  <si>
    <r>
      <t xml:space="preserve">مجهول
  </t>
    </r>
    <r>
      <rPr>
        <sz val="10"/>
        <rFont val="Arial"/>
        <family val="2"/>
      </rPr>
      <t>Unknown</t>
    </r>
  </si>
  <si>
    <r>
      <t xml:space="preserve">تصالح
 </t>
    </r>
    <r>
      <rPr>
        <sz val="10"/>
        <rFont val="Arial"/>
        <family val="2"/>
      </rPr>
      <t>Conciliation</t>
    </r>
    <r>
      <rPr>
        <b/>
        <sz val="10"/>
        <rFont val="Arial"/>
        <family val="2"/>
      </rPr>
      <t xml:space="preserve"> </t>
    </r>
  </si>
  <si>
    <t>السنة</t>
  </si>
  <si>
    <t>ACCIDENTS CONCILIATION AND UNKNOWN</t>
  </si>
  <si>
    <t>حوادث تصالح ومجهول</t>
  </si>
  <si>
    <t xml:space="preserve">Total </t>
  </si>
  <si>
    <t xml:space="preserve">المجموع </t>
  </si>
  <si>
    <t>Others</t>
  </si>
  <si>
    <t>مصنفات أخرى</t>
  </si>
  <si>
    <t>Governmental agencies</t>
  </si>
  <si>
    <t>هيئات حكومية</t>
  </si>
  <si>
    <t xml:space="preserve">Educational facilities </t>
  </si>
  <si>
    <t xml:space="preserve">منشآت تعليمية </t>
  </si>
  <si>
    <t>Medical facilities</t>
  </si>
  <si>
    <t>منشـآت طبية</t>
  </si>
  <si>
    <t>Ships and boats</t>
  </si>
  <si>
    <t>سفن ومراكب</t>
  </si>
  <si>
    <t xml:space="preserve">Farms and public parks </t>
  </si>
  <si>
    <t>مزارع وحدائق عامة</t>
  </si>
  <si>
    <t xml:space="preserve">Industrial enterprises and factories </t>
  </si>
  <si>
    <t>مؤسسات صناعية ومصانع</t>
  </si>
  <si>
    <t xml:space="preserve">Shops, markets </t>
  </si>
  <si>
    <t>محلات تجارية واسواق</t>
  </si>
  <si>
    <t>Vehicles</t>
  </si>
  <si>
    <t>مركبات</t>
  </si>
  <si>
    <t xml:space="preserve">Residential premises </t>
  </si>
  <si>
    <t>أماكن سكنية</t>
  </si>
  <si>
    <t xml:space="preserve">                                     Year
  Place of Occurrence</t>
  </si>
  <si>
    <t xml:space="preserve">                                            السنة
         مكان الحدوث</t>
  </si>
  <si>
    <t>FIRE ACCIDENTS BY PLACE OF OCCURRENCE</t>
  </si>
  <si>
    <t xml:space="preserve">حوادث الحريق حسب اماكن حدوثها </t>
  </si>
  <si>
    <t xml:space="preserve">                                             Year
  Cause of Fire</t>
  </si>
  <si>
    <t xml:space="preserve">                                     السنة
   سبب الحريق </t>
  </si>
  <si>
    <t>FIRE ACCIDENTS BY CAUSE OF FIRE</t>
  </si>
  <si>
    <t xml:space="preserve">حوداث الحريق حسب المسببات </t>
  </si>
  <si>
    <r>
      <rPr>
        <b/>
        <sz val="12"/>
        <color indexed="9"/>
        <rFont val="Arial"/>
        <family val="2"/>
      </rPr>
      <t>إصابات وفــاة</t>
    </r>
    <r>
      <rPr>
        <b/>
        <sz val="10"/>
        <color indexed="9"/>
        <rFont val="Arial"/>
        <family val="2"/>
      </rPr>
      <t xml:space="preserve">
Death Injuries</t>
    </r>
  </si>
  <si>
    <r>
      <rPr>
        <b/>
        <sz val="12"/>
        <color indexed="9"/>
        <rFont val="Arial"/>
        <family val="2"/>
      </rPr>
      <t>إصابات بسيطة</t>
    </r>
    <r>
      <rPr>
        <b/>
        <sz val="10"/>
        <color indexed="9"/>
        <rFont val="Arial"/>
        <family val="2"/>
      </rPr>
      <t xml:space="preserve">
 Simple Injuries</t>
    </r>
  </si>
  <si>
    <t>المجمــوع</t>
  </si>
  <si>
    <t>ديسمبــر</t>
  </si>
  <si>
    <t>نوفمبــر</t>
  </si>
  <si>
    <t>اكتوبــر</t>
  </si>
  <si>
    <t>سبتمبــر</t>
  </si>
  <si>
    <t>اغسطس</t>
  </si>
  <si>
    <t>يوليـــو</t>
  </si>
  <si>
    <t>يونيـــو</t>
  </si>
  <si>
    <t>مايــو</t>
  </si>
  <si>
    <t>ابـريـل</t>
  </si>
  <si>
    <t>مـارس</t>
  </si>
  <si>
    <t>فبـرايـر</t>
  </si>
  <si>
    <t>ينايــر</t>
  </si>
  <si>
    <r>
      <rPr>
        <b/>
        <sz val="12"/>
        <rFont val="Arial"/>
        <family val="2"/>
      </rPr>
      <t>المجموع</t>
    </r>
    <r>
      <rPr>
        <b/>
        <sz val="10"/>
        <rFont val="Arial"/>
        <family val="2"/>
      </rPr>
      <t xml:space="preserve">
</t>
    </r>
    <r>
      <rPr>
        <sz val="10"/>
        <rFont val="Arial"/>
        <family val="2"/>
      </rPr>
      <t>Total</t>
    </r>
  </si>
  <si>
    <r>
      <rPr>
        <b/>
        <sz val="12"/>
        <rFont val="Arial"/>
        <family val="2"/>
      </rPr>
      <t>وفــاة</t>
    </r>
    <r>
      <rPr>
        <b/>
        <sz val="10"/>
        <rFont val="Arial"/>
        <family val="2"/>
      </rPr>
      <t xml:space="preserve">
</t>
    </r>
    <r>
      <rPr>
        <sz val="10"/>
        <rFont val="Arial"/>
        <family val="2"/>
      </rPr>
      <t>Death</t>
    </r>
  </si>
  <si>
    <r>
      <rPr>
        <b/>
        <sz val="12"/>
        <rFont val="Arial"/>
        <family val="2"/>
      </rPr>
      <t>بليغة</t>
    </r>
    <r>
      <rPr>
        <b/>
        <sz val="10"/>
        <rFont val="Arial"/>
        <family val="2"/>
      </rPr>
      <t xml:space="preserve">
</t>
    </r>
    <r>
      <rPr>
        <sz val="10"/>
        <rFont val="Arial"/>
        <family val="2"/>
      </rPr>
      <t>Serious</t>
    </r>
  </si>
  <si>
    <r>
      <rPr>
        <b/>
        <sz val="12"/>
        <rFont val="Arial"/>
        <family val="2"/>
      </rPr>
      <t>بسيطة</t>
    </r>
    <r>
      <rPr>
        <b/>
        <sz val="10"/>
        <rFont val="Arial"/>
        <family val="2"/>
      </rPr>
      <t xml:space="preserve">
</t>
    </r>
    <r>
      <rPr>
        <sz val="10"/>
        <rFont val="Arial"/>
        <family val="2"/>
      </rPr>
      <t>Simple</t>
    </r>
  </si>
  <si>
    <t>Month</t>
  </si>
  <si>
    <r>
      <rPr>
        <b/>
        <sz val="12"/>
        <rFont val="Arial"/>
        <family val="2"/>
      </rPr>
      <t>الاصـابــات</t>
    </r>
    <r>
      <rPr>
        <b/>
        <sz val="10"/>
        <rFont val="Arial"/>
        <family val="2"/>
      </rPr>
      <t xml:space="preserve">
</t>
    </r>
    <r>
      <rPr>
        <sz val="10"/>
        <rFont val="Arial"/>
        <family val="2"/>
      </rPr>
      <t>Injuries</t>
    </r>
  </si>
  <si>
    <t>الشهر</t>
  </si>
  <si>
    <t>Rascue, closed door</t>
  </si>
  <si>
    <t>إنقاذ من الأبواب المغلقة</t>
  </si>
  <si>
    <t>Rascue, elevators malfunction</t>
  </si>
  <si>
    <t>إنقاذ الاشخاص من المصاعد المعطلة</t>
  </si>
  <si>
    <t>Rascue, machines and vehicles</t>
  </si>
  <si>
    <t>إنقاذ من تحت الآليات</t>
  </si>
  <si>
    <t>Rascue, collapsed buildings</t>
  </si>
  <si>
    <t>تقديم المساعده لحالات انهيار المباني</t>
  </si>
  <si>
    <t>Rascue, road accidents</t>
  </si>
  <si>
    <t>أنقاذ المصابين في حوادث الطرق</t>
  </si>
  <si>
    <r>
      <t xml:space="preserve">بسيطة 
</t>
    </r>
    <r>
      <rPr>
        <sz val="10"/>
        <rFont val="Arial"/>
        <family val="2"/>
      </rPr>
      <t>Simple</t>
    </r>
  </si>
  <si>
    <t xml:space="preserve">                       Operations and                                 injuries
  Type of Service</t>
  </si>
  <si>
    <r>
      <rPr>
        <b/>
        <sz val="12"/>
        <rFont val="Arial"/>
        <family val="2"/>
      </rPr>
      <t>الوفيات</t>
    </r>
    <r>
      <rPr>
        <b/>
        <sz val="11"/>
        <rFont val="Arial"/>
        <family val="2"/>
      </rPr>
      <t xml:space="preserve">
</t>
    </r>
    <r>
      <rPr>
        <sz val="10"/>
        <rFont val="Arial"/>
        <family val="2"/>
      </rPr>
      <t>Deaths</t>
    </r>
  </si>
  <si>
    <r>
      <rPr>
        <b/>
        <sz val="12"/>
        <rFont val="Arial"/>
        <family val="2"/>
      </rPr>
      <t>الإصابات</t>
    </r>
    <r>
      <rPr>
        <b/>
        <sz val="11"/>
        <rFont val="Arial"/>
        <family val="2"/>
      </rPr>
      <t xml:space="preserve">
</t>
    </r>
    <r>
      <rPr>
        <sz val="10"/>
        <rFont val="Arial"/>
        <family val="2"/>
      </rPr>
      <t>Injuries</t>
    </r>
  </si>
  <si>
    <r>
      <rPr>
        <b/>
        <sz val="12"/>
        <rFont val="Arial"/>
        <family val="2"/>
      </rPr>
      <t>عدد العمليات</t>
    </r>
    <r>
      <rPr>
        <sz val="11"/>
        <rFont val="Arial"/>
        <family val="2"/>
      </rPr>
      <t xml:space="preserve">
</t>
    </r>
    <r>
      <rPr>
        <sz val="8"/>
        <rFont val="Arial"/>
        <family val="2"/>
      </rPr>
      <t>Number of Operations</t>
    </r>
  </si>
  <si>
    <t xml:space="preserve">                       العمليات والاصابات
  نوع الخدمة </t>
  </si>
  <si>
    <t xml:space="preserve">                         المهنة
الجنسيه والسنة</t>
  </si>
  <si>
    <t xml:space="preserve"> المحامون حسب النوع والجنسية</t>
  </si>
  <si>
    <t>LAWYERS BY GENDER AND NATIONALITY</t>
  </si>
  <si>
    <t>Criminal cases: crimes punishable by death or life imprisonment or imprisonment in excess of 3 years.</t>
  </si>
  <si>
    <t>قضايا الجنايات: جرائم يعاقب عليها القانون بالإعدام أو الحبس المؤبد أو الحبس الذي يزيد عن ٣ سنوات .</t>
  </si>
  <si>
    <r>
      <t xml:space="preserve">سائق 
 </t>
    </r>
    <r>
      <rPr>
        <sz val="10"/>
        <rFont val="Arial"/>
        <family val="2"/>
      </rPr>
      <t>Driver</t>
    </r>
    <r>
      <rPr>
        <b/>
        <sz val="10"/>
        <rFont val="Arial"/>
        <family val="2"/>
      </rPr>
      <t xml:space="preserve"> </t>
    </r>
  </si>
  <si>
    <r>
      <t xml:space="preserve">راكب
 </t>
    </r>
    <r>
      <rPr>
        <sz val="10"/>
        <rFont val="Arial"/>
        <family val="2"/>
      </rPr>
      <t>Passenger</t>
    </r>
  </si>
  <si>
    <r>
      <t xml:space="preserve">مشاه 
</t>
    </r>
    <r>
      <rPr>
        <sz val="10"/>
        <rFont val="Arial"/>
        <family val="2"/>
      </rPr>
      <t>Pedestrians</t>
    </r>
  </si>
  <si>
    <r>
      <t xml:space="preserve">المجموع
</t>
    </r>
    <r>
      <rPr>
        <sz val="10"/>
        <rFont val="Arial"/>
        <family val="2"/>
      </rPr>
      <t>Total</t>
    </r>
  </si>
  <si>
    <t>Experience years for the driver</t>
  </si>
  <si>
    <t xml:space="preserve"> </t>
  </si>
  <si>
    <t>عرب اخرون</t>
  </si>
  <si>
    <t xml:space="preserve">اجانب </t>
  </si>
  <si>
    <t>Other Arabs</t>
  </si>
  <si>
    <t xml:space="preserve">بقية دول مجلس التعاون </t>
  </si>
  <si>
    <t>Other G.C.C</t>
  </si>
  <si>
    <r>
      <t>قضايا الجنح: جرائم يعاقب عليها القانون بالحبس لمدة لا تزيد عن 3 سنوات أو الغرامة التي لا تزيد عن 1000 ريال قطري .</t>
    </r>
    <r>
      <rPr>
        <sz val="10"/>
        <rFont val="Times New Roman"/>
        <family val="1"/>
      </rPr>
      <t xml:space="preserve"> </t>
    </r>
    <r>
      <rPr>
        <sz val="10"/>
        <rFont val="Calibri"/>
        <family val="2"/>
      </rPr>
      <t> </t>
    </r>
  </si>
  <si>
    <r>
      <t>قضايا الجنح</t>
    </r>
    <r>
      <rPr>
        <sz val="11"/>
        <rFont val="Arial"/>
        <family val="2"/>
      </rPr>
      <t xml:space="preserve">
</t>
    </r>
    <r>
      <rPr>
        <sz val="10"/>
        <rFont val="Arial"/>
        <family val="2"/>
      </rPr>
      <t>Misdemeanor</t>
    </r>
  </si>
  <si>
    <r>
      <t>قضايا الجنايات</t>
    </r>
    <r>
      <rPr>
        <sz val="11"/>
        <rFont val="Arial"/>
        <family val="2"/>
      </rPr>
      <t xml:space="preserve">
</t>
    </r>
    <r>
      <rPr>
        <sz val="10"/>
        <rFont val="Arial"/>
        <family val="2"/>
      </rPr>
      <t>Criminal cases</t>
    </r>
  </si>
  <si>
    <t>المتوفون في الحوادث المرورية حسب موقع المصاب</t>
  </si>
  <si>
    <t xml:space="preserve">                موقع المصاب
السنة</t>
  </si>
  <si>
    <t xml:space="preserve">               Location of                                     Injured
Year</t>
  </si>
  <si>
    <t>المتوفون والمصابون في الحوادث المرورية حسب الجنسية</t>
  </si>
  <si>
    <t xml:space="preserve">دول مجلس التعاون </t>
  </si>
  <si>
    <t>عرب آخرون</t>
  </si>
  <si>
    <t>المتوفون والمصابون في الحوادث المرورية حسب فئات العمر</t>
  </si>
  <si>
    <t>المتوفون والمصابون في الحوادث المرورية حسب خبرة السائق</t>
  </si>
  <si>
    <t>DEATHS AND INJURED
 IN TRAFFIC ACCIDENTS BY DRIVER' S EXPERIENCE</t>
  </si>
  <si>
    <t>DEATHS AND INJURED IN TRAFFIC ACCIDENTS BY AGE GROUPS</t>
  </si>
  <si>
    <t>DEATHS AND INJURED IN TRAFFIC ACCIDENTS BY NATIONALITY</t>
  </si>
  <si>
    <t>الوفيات والإصابات الناتجة عن الحرائق حسب الشهر</t>
  </si>
  <si>
    <t>DEATHS AND INJURIED RESULTING FROM FIRES</t>
  </si>
  <si>
    <t>خدمات الأمن والقضاء</t>
  </si>
  <si>
    <t>النيابة الكلية</t>
  </si>
  <si>
    <t xml:space="preserve">Public Prosecution </t>
  </si>
  <si>
    <t>نيابة الأحداث</t>
  </si>
  <si>
    <t>نيابة الاسرة</t>
  </si>
  <si>
    <t xml:space="preserve">Family Prosecution </t>
  </si>
  <si>
    <t>نيابة الأموال العامة</t>
  </si>
  <si>
    <t xml:space="preserve">Public Funds Prosecution </t>
  </si>
  <si>
    <t>نيابة البيئة</t>
  </si>
  <si>
    <t xml:space="preserve">Environment Prosecution </t>
  </si>
  <si>
    <t>نيابة التمييز والاستئناف</t>
  </si>
  <si>
    <t xml:space="preserve">Cassation and Appeal Prosecution </t>
  </si>
  <si>
    <t>نيابة الجنوب</t>
  </si>
  <si>
    <t xml:space="preserve">Al-Janoub Prosecution </t>
  </si>
  <si>
    <t>نيابة الريان</t>
  </si>
  <si>
    <t>Al-Rayyan Prosecution</t>
  </si>
  <si>
    <t>نيابة الشمال</t>
  </si>
  <si>
    <t>Al-Shamal Prosecution</t>
  </si>
  <si>
    <t>نيابة المخدرات</t>
  </si>
  <si>
    <t xml:space="preserve">Drugs Prosecution </t>
  </si>
  <si>
    <t>نيابة المرور</t>
  </si>
  <si>
    <t xml:space="preserve">Traffic Prosecution </t>
  </si>
  <si>
    <t>نيابة أمن الدولة</t>
  </si>
  <si>
    <t xml:space="preserve">State Security Prosecution </t>
  </si>
  <si>
    <t>نيابة تنفيذ الأحكام</t>
  </si>
  <si>
    <t xml:space="preserve">Enforcement Prosecution </t>
  </si>
  <si>
    <t>نيابة دخان</t>
  </si>
  <si>
    <t xml:space="preserve">Dukhan Prosecution </t>
  </si>
  <si>
    <t>نيابة شرق العاصمة</t>
  </si>
  <si>
    <t>East Capital Prosecution</t>
  </si>
  <si>
    <t>نيابة شؤون الإقامة</t>
  </si>
  <si>
    <t>نيابة غرب العاصمة</t>
  </si>
  <si>
    <t>11 - 20</t>
  </si>
  <si>
    <t>21 - 30</t>
  </si>
  <si>
    <t>31 - 40</t>
  </si>
  <si>
    <t>41 - 50</t>
  </si>
  <si>
    <t>51 - 60</t>
  </si>
  <si>
    <t>أكبر من 60</t>
  </si>
  <si>
    <t>More than 60</t>
  </si>
  <si>
    <t>غير مبين</t>
  </si>
  <si>
    <t>Not Stated</t>
  </si>
  <si>
    <t xml:space="preserve">10 years - more than 20 years </t>
  </si>
  <si>
    <t>ينايــر
January</t>
  </si>
  <si>
    <t>فبـرايـر
February</t>
  </si>
  <si>
    <t>مـارس
March</t>
  </si>
  <si>
    <t>ابـريـل
April</t>
  </si>
  <si>
    <t>مايــو
May</t>
  </si>
  <si>
    <t>يونيـــو
June</t>
  </si>
  <si>
    <t>يوليـــو
July</t>
  </si>
  <si>
    <t>اغسطس
August</t>
  </si>
  <si>
    <t>سبتمبــر
September</t>
  </si>
  <si>
    <t>اكتوبــر
October</t>
  </si>
  <si>
    <t>نوفمبــر
November</t>
  </si>
  <si>
    <t>ديسمبــر
December</t>
  </si>
  <si>
    <t xml:space="preserve">                   Occupation           
Year &amp; Nationality   </t>
  </si>
  <si>
    <t>2013</t>
  </si>
  <si>
    <t xml:space="preserve"> الحوادث المرورية ( قضايا)</t>
  </si>
  <si>
    <t>TRAFFIC ACCIDENTS (CASES)</t>
  </si>
  <si>
    <t>الحوادث المرورية حسب سبب الحادث (قضايا)</t>
  </si>
  <si>
    <t xml:space="preserve">عدم تأمين وقوف المركبة / عدم تأمين الحمولة         </t>
  </si>
  <si>
    <t>Failing to secure parking and vehicle / non-secure load</t>
  </si>
  <si>
    <t>DEATHS AND INJURED IN TRAFFIC ACCIDENTS</t>
  </si>
  <si>
    <t>المتوفون والمصابون في الحوادث المرورية</t>
  </si>
  <si>
    <t>الحوادث المرورية حسب أقسام المرور (قضايا)</t>
  </si>
  <si>
    <r>
      <t xml:space="preserve">    اصابة بليغة 
</t>
    </r>
    <r>
      <rPr>
        <sz val="11"/>
        <rFont val="Arial"/>
        <family val="2"/>
      </rPr>
      <t>Sever injury</t>
    </r>
  </si>
  <si>
    <r>
      <t xml:space="preserve"> اصابة خفيفة
</t>
    </r>
    <r>
      <rPr>
        <sz val="11"/>
        <rFont val="Arial"/>
        <family val="2"/>
      </rPr>
      <t xml:space="preserve">Slight injury         </t>
    </r>
  </si>
  <si>
    <r>
      <t xml:space="preserve">المجموع
 </t>
    </r>
    <r>
      <rPr>
        <sz val="11"/>
        <rFont val="Arial"/>
        <family val="2"/>
      </rPr>
      <t>Total</t>
    </r>
  </si>
  <si>
    <t>2014</t>
  </si>
  <si>
    <t>عدد القضايا</t>
  </si>
  <si>
    <t>عدد البلاغات المحفوظة</t>
  </si>
  <si>
    <t>Number of Cases</t>
  </si>
  <si>
    <t xml:space="preserve">Number of Closed Reports </t>
  </si>
  <si>
    <t>Issuing Bad Checks</t>
  </si>
  <si>
    <t xml:space="preserve">قضايا المرور </t>
  </si>
  <si>
    <t xml:space="preserve">Traffic </t>
  </si>
  <si>
    <t xml:space="preserve">Working for other than the sponsor </t>
  </si>
  <si>
    <t>قضايا السرقة</t>
  </si>
  <si>
    <t>Theft-related cases</t>
  </si>
  <si>
    <t>قضايا الاعتداء</t>
  </si>
  <si>
    <t>Civil Assault cases</t>
  </si>
  <si>
    <t>قضايا المخالفات البيئة والبناء</t>
  </si>
  <si>
    <t>Environmental  and construction  violations</t>
  </si>
  <si>
    <t xml:space="preserve">Damage to funds </t>
  </si>
  <si>
    <t>قضايا الاحتيال</t>
  </si>
  <si>
    <t>Fraud cases</t>
  </si>
  <si>
    <t xml:space="preserve"> قضايا القذف والسب </t>
  </si>
  <si>
    <t>Defamation and Libel cases</t>
  </si>
  <si>
    <t>Work Injury Cases</t>
  </si>
  <si>
    <t>قضايا المخدرات</t>
  </si>
  <si>
    <t>Narcotics Cases</t>
  </si>
  <si>
    <t>قضايا التزوير</t>
  </si>
  <si>
    <t>Forgery Cases</t>
  </si>
  <si>
    <t>قضايا الحريق</t>
  </si>
  <si>
    <t>Fire and arson cases</t>
  </si>
  <si>
    <t xml:space="preserve">أزعاج السلطات أو الأزعاج عن طريق الهاتف </t>
  </si>
  <si>
    <t xml:space="preserve">Disturbing the authorities or  Harassing phone calls </t>
  </si>
  <si>
    <t>قضايا التهديد</t>
  </si>
  <si>
    <t xml:space="preserve">Menance </t>
  </si>
  <si>
    <t xml:space="preserve">قضايا انتهاك حرمة المساكن وملك الغير </t>
  </si>
  <si>
    <t>Undermining of Dignity and Sanctity of Home and Property</t>
  </si>
  <si>
    <t>قضايا الخمور والقمار</t>
  </si>
  <si>
    <t>Alcohol and gambling</t>
  </si>
  <si>
    <t>قضايا التعرض لأنثى</t>
  </si>
  <si>
    <t>Harassing Female</t>
  </si>
  <si>
    <t>قضايا الأموال العامة</t>
  </si>
  <si>
    <t>Public Funds Cases</t>
  </si>
  <si>
    <t>قضايا أمن الدولة</t>
  </si>
  <si>
    <t xml:space="preserve">State Security </t>
  </si>
  <si>
    <t>قضايا السخرة والإكراه على العمل</t>
  </si>
  <si>
    <t xml:space="preserve">Forced labour </t>
  </si>
  <si>
    <t>قضايا الأحداث</t>
  </si>
  <si>
    <t>Juvenile cases</t>
  </si>
  <si>
    <t xml:space="preserve"> قضايا الإختلاس والإضرار بالمال العام</t>
  </si>
  <si>
    <t xml:space="preserve"> Embezzlement, and damage to public property</t>
  </si>
  <si>
    <t>قضايا التحريض على الفسق والفجور والبغاء</t>
  </si>
  <si>
    <t xml:space="preserve">Inciting debauchery and prostitution </t>
  </si>
  <si>
    <t>قضايا التسول</t>
  </si>
  <si>
    <t xml:space="preserve">Begging cases </t>
  </si>
  <si>
    <t xml:space="preserve">قضايا الجمارك </t>
  </si>
  <si>
    <t xml:space="preserve">Customs </t>
  </si>
  <si>
    <t xml:space="preserve">قضايا الخطف والقبض والسخرة </t>
  </si>
  <si>
    <t xml:space="preserve">Kidnapping </t>
  </si>
  <si>
    <t>قضايا الرشوة</t>
  </si>
  <si>
    <t xml:space="preserve">Bribery </t>
  </si>
  <si>
    <t>قضايا الزنا والجرائم الواقعه على العرض</t>
  </si>
  <si>
    <t>Adultery and Crimes against Chastity</t>
  </si>
  <si>
    <t xml:space="preserve"> قضايا الفعل الفاضح المخل بالحياء</t>
  </si>
  <si>
    <t>Scandalous and Indecent Acts</t>
  </si>
  <si>
    <t xml:space="preserve"> قضايا تشغيل وتعريض الأطفال للخطر </t>
  </si>
  <si>
    <t>Child labour and Exposing Children to Danger</t>
  </si>
  <si>
    <t>قضايا جرائم الحاسب الآلي</t>
  </si>
  <si>
    <t>قضايا جرائم الحدود</t>
  </si>
  <si>
    <t>Borders Crimes</t>
  </si>
  <si>
    <t>قضايا حماية المنشآت الكهربائية والمالية</t>
  </si>
  <si>
    <t xml:space="preserve">Crimes against Protection of the Electrical and Water Public Installations </t>
  </si>
  <si>
    <t>قضايا خيانة الأمانة</t>
  </si>
  <si>
    <t>Breach of Trust</t>
  </si>
  <si>
    <t>Cheques cases</t>
  </si>
  <si>
    <t>نيابة الريان الكلية</t>
  </si>
  <si>
    <t>نيابة العاصمة الكلية</t>
  </si>
  <si>
    <t>West Capital Prosecution</t>
  </si>
  <si>
    <t>Residency Affairs Prosecution</t>
  </si>
  <si>
    <t>Juvenile Prosecution</t>
  </si>
  <si>
    <t>Capital Public Prosecution</t>
  </si>
  <si>
    <t>Al-Rayyan Public Prosecution</t>
  </si>
  <si>
    <t xml:space="preserve"> القضاة القطريون العاملون بالمحاكم حسب النوع</t>
  </si>
  <si>
    <t>QATARI JUDGES SERVING AT COURTS BY GENDER</t>
  </si>
  <si>
    <t>TRAFFIC ACCIDENTS BY CAUSE 
OF THE ACCIDENT (CASES)</t>
  </si>
  <si>
    <t xml:space="preserve">إهمال وعدم الانتباه     </t>
  </si>
  <si>
    <t>Neglect and lack of attention</t>
  </si>
  <si>
    <r>
      <t>تلفيات مادية</t>
    </r>
    <r>
      <rPr>
        <sz val="11"/>
        <rFont val="Arial"/>
        <family val="2"/>
      </rPr>
      <t xml:space="preserve">
</t>
    </r>
    <r>
      <rPr>
        <sz val="10"/>
        <rFont val="Arial"/>
        <family val="2"/>
      </rPr>
      <t xml:space="preserve">Physical 
Damages </t>
    </r>
    <r>
      <rPr>
        <sz val="11"/>
        <rFont val="Arial"/>
        <family val="2"/>
      </rPr>
      <t xml:space="preserve"> </t>
    </r>
  </si>
  <si>
    <t>TRAFFIC ACCIDENTS BY
TRFFIC DEPARTMENT (CASES)</t>
  </si>
  <si>
    <t>المتوفون والمصابون في الحوادث المرورية حسب أقسام المرور</t>
  </si>
  <si>
    <t xml:space="preserve"> DEATHS AND INJURED
 IN TRAFFIC ACCIDENTS BY TRAFFIC DEPARTMENTS</t>
  </si>
  <si>
    <r>
      <t xml:space="preserve"> اصابة خفيفة</t>
    </r>
    <r>
      <rPr>
        <b/>
        <sz val="10"/>
        <rFont val="Arial"/>
        <family val="2"/>
      </rPr>
      <t xml:space="preserve">
Slight injury</t>
    </r>
    <r>
      <rPr>
        <b/>
        <sz val="11"/>
        <rFont val="Arial"/>
        <family val="2"/>
      </rPr>
      <t xml:space="preserve">         </t>
    </r>
  </si>
  <si>
    <r>
      <t xml:space="preserve">    اصابة بليغة </t>
    </r>
    <r>
      <rPr>
        <b/>
        <sz val="10"/>
        <rFont val="Arial"/>
        <family val="2"/>
      </rPr>
      <t xml:space="preserve">
Sever injury</t>
    </r>
  </si>
  <si>
    <r>
      <t>وفاة</t>
    </r>
    <r>
      <rPr>
        <b/>
        <sz val="10"/>
        <rFont val="Arial"/>
        <family val="2"/>
      </rPr>
      <t xml:space="preserve">
 Death</t>
    </r>
  </si>
  <si>
    <r>
      <t>المجموع</t>
    </r>
    <r>
      <rPr>
        <b/>
        <sz val="10"/>
        <rFont val="Arial"/>
        <family val="2"/>
      </rPr>
      <t xml:space="preserve">
 Total</t>
    </r>
  </si>
  <si>
    <t xml:space="preserve">                          السنة
النيابات</t>
  </si>
  <si>
    <t xml:space="preserve">                                               Year
procuratorates</t>
  </si>
  <si>
    <t xml:space="preserve">        
            Statement
Nationality</t>
  </si>
  <si>
    <r>
      <rPr>
        <b/>
        <sz val="12"/>
        <rFont val="Arial"/>
        <family val="2"/>
      </rPr>
      <t>إصابات بليغة</t>
    </r>
    <r>
      <rPr>
        <b/>
        <sz val="10"/>
        <rFont val="Arial"/>
        <family val="2"/>
      </rPr>
      <t xml:space="preserve">
</t>
    </r>
    <r>
      <rPr>
        <sz val="10"/>
        <rFont val="Arial"/>
        <family val="2"/>
      </rPr>
      <t>Serious Injuries</t>
    </r>
  </si>
  <si>
    <t>Misdemeanor cases: crimes punishable by imprisonment for a term not exceeding 3 years or a monetary penalty of not more than  1000 Q.R. </t>
  </si>
  <si>
    <t>نوع القضايا والبلاغات المحفوظة</t>
  </si>
  <si>
    <t>Type of Cases and Closed Reports</t>
  </si>
  <si>
    <r>
      <t>تلفيات مادية</t>
    </r>
    <r>
      <rPr>
        <sz val="11"/>
        <rFont val="Arial"/>
        <family val="2"/>
      </rPr>
      <t xml:space="preserve">
Physical 
Damages  </t>
    </r>
  </si>
  <si>
    <t>DEATHS AND INJURIED RESULTING 
FROM FIRES BY MONTH</t>
  </si>
  <si>
    <t>أقل من 10</t>
  </si>
  <si>
    <t>Less than 10</t>
  </si>
  <si>
    <t>يشمل هذا الفصل عدد القضاة والمحامين والقضايا المرفوعة أمام المحاكم والأحكام الصادرة بشأنها , كما يشمل قضايا حوادث المرور والطرق حسب سبب الحادث ونوع الأصابة , كما يشمل على خدمات الدفاع المدني من مكافحة للحرائق وعمليات الأنقاذ والأغاثة الأخرى.</t>
  </si>
  <si>
    <t>..</t>
  </si>
  <si>
    <t>.. غير متوفر</t>
  </si>
  <si>
    <t>.. Not available</t>
  </si>
  <si>
    <t xml:space="preserve">Sexual and more crimes </t>
  </si>
  <si>
    <t>2015</t>
  </si>
  <si>
    <t>كهرباء</t>
  </si>
  <si>
    <t>لهب مباشر</t>
  </si>
  <si>
    <t>جسم ساخن او متوهج</t>
  </si>
  <si>
    <t>اشتعال ابخرة او غازات</t>
  </si>
  <si>
    <t>اشتعال ذاتي</t>
  </si>
  <si>
    <t xml:space="preserve">حسب إفادة النيابة العامة تختلف أعداد البلاغات عن جدول رقم (4) في حالة المقارنة بسبب أن البلاغات إذا تم تصنيفها حسب نوع الجريمة فإنه من الممكن أن يظهر لها أكثر من تصنيف ويٌحسب مرة واحدة في البلاغات الواردة. </t>
  </si>
  <si>
    <t>According to testimony Attorney plenary the number of crime reports differs from Table (4) in case of comparison, because if crime reports are classified by type of crime, they might have more than one classification. Nevertheless, they will be counted once in incoming reports.</t>
  </si>
  <si>
    <t>نيابة قضايا الشيكات</t>
  </si>
  <si>
    <t xml:space="preserve"> Cheques cases Prosecution</t>
  </si>
  <si>
    <t xml:space="preserve">مصدر بيانات هذا الفصل </t>
  </si>
  <si>
    <t>* المجلس الأعلى للقضاء</t>
  </si>
  <si>
    <t>* وزارة الداخلية</t>
  </si>
  <si>
    <t xml:space="preserve">
</t>
  </si>
  <si>
    <t>* النيابة العامة</t>
  </si>
  <si>
    <t xml:space="preserve">The Sources of the data </t>
  </si>
  <si>
    <t>* Supreme judicial council</t>
  </si>
  <si>
    <t>* Ministry of the Interior</t>
  </si>
  <si>
    <t>* Attorney plenary</t>
  </si>
  <si>
    <t>شهدت دولة  قطر تطوراً ملحوظاً في الخدمات التعليمية والصحية والثقافية في الأونه الأخيرة مصحوبة أيضاً بتطور مماثل في خدمات القضاء والأمن،  حيث بذلت الدولة الكثير من أجل أمن وسلامة المواطن والمقيم وهي السمة الحضارية للدولة الحديثة .</t>
  </si>
  <si>
    <t>The achievements observed in education, health and cultural services in Qatar is accompanied by smilar achievements in judicial and security services. Much is spent to achieve security and safety; both for citizens and residents, as a main feature of modern state.</t>
  </si>
  <si>
    <t>This chapter includes the number of judges, lawyers, cases filed in courts and sentences. It also covers road traffic accidents cases by cause of accident and type of injury, as well as the civil defense services; i.e. fire fighting,  rescue operations and other relief services.</t>
  </si>
  <si>
    <t xml:space="preserve"> قضايا العمل لدى الغير</t>
  </si>
  <si>
    <t xml:space="preserve">قضايا إتلاف المال </t>
  </si>
  <si>
    <t>جدول رقم (130)</t>
  </si>
  <si>
    <t>Table No. (130)</t>
  </si>
  <si>
    <t>جدول رقم (131)</t>
  </si>
  <si>
    <t>Table No. (131)</t>
  </si>
  <si>
    <t>جدول رقم (132)</t>
  </si>
  <si>
    <t>Table No. (132)</t>
  </si>
  <si>
    <t>جدول رقم (133)</t>
  </si>
  <si>
    <t>Table No. (133)</t>
  </si>
  <si>
    <t>جدول رقم (134)</t>
  </si>
  <si>
    <t>Table No. (134)</t>
  </si>
  <si>
    <t>جدول رقم (135)</t>
  </si>
  <si>
    <t>Table No. (135)</t>
  </si>
  <si>
    <t>جدول رقم (136)</t>
  </si>
  <si>
    <t>Table No. (136)</t>
  </si>
  <si>
    <t>جدول رقم (137)</t>
  </si>
  <si>
    <t>Table No. (137)</t>
  </si>
  <si>
    <t>جدول رقم (138)</t>
  </si>
  <si>
    <t>Table No. (138)</t>
  </si>
  <si>
    <t>جدول رقم (139)</t>
  </si>
  <si>
    <t>Table No. (139)</t>
  </si>
  <si>
    <t>Table No. (140)</t>
  </si>
  <si>
    <t>جدول رقم (140)</t>
  </si>
  <si>
    <t>جدول رقم (141)</t>
  </si>
  <si>
    <t>Table No. (141)</t>
  </si>
  <si>
    <t>جدول رقم (142)</t>
  </si>
  <si>
    <t>Table No. (142)</t>
  </si>
  <si>
    <t>جدول رقم (143)</t>
  </si>
  <si>
    <t>Table No. (143)</t>
  </si>
  <si>
    <t>جدول رقم (144)</t>
  </si>
  <si>
    <t>Table No. (144)</t>
  </si>
  <si>
    <t>جدول رقم (145)</t>
  </si>
  <si>
    <t>Table No. (145)</t>
  </si>
  <si>
    <t>جدول رقم (146)</t>
  </si>
  <si>
    <t>Table No. (146)</t>
  </si>
  <si>
    <t>Table No. (147)</t>
  </si>
  <si>
    <t>جدول رقم (147)</t>
  </si>
  <si>
    <t>جدول رقم (148)</t>
  </si>
  <si>
    <t>Table No. (148)</t>
  </si>
  <si>
    <t>Table No. (150)</t>
  </si>
  <si>
    <t>جدول رقم (150)</t>
  </si>
  <si>
    <t>2013 - 2016</t>
  </si>
  <si>
    <t>2016</t>
  </si>
  <si>
    <t>2010 - 2016</t>
  </si>
  <si>
    <t>DEATHS IN TRAFFIC ACCIDENT BY LOCATION 
OF INJURED</t>
  </si>
  <si>
    <t>2012 - 2016</t>
  </si>
  <si>
    <t>2015 - 2016</t>
  </si>
  <si>
    <t>2014 - 2016</t>
  </si>
  <si>
    <t>Computer crimes</t>
  </si>
  <si>
    <t>جرائم الحاسب الألي</t>
  </si>
  <si>
    <t>اخفاء الأشياء المتحصلة من جريمة</t>
  </si>
  <si>
    <t>الجرائم الواقعة على الحيوان</t>
  </si>
  <si>
    <r>
      <t>Computer crimes</t>
    </r>
    <r>
      <rPr>
        <sz val="11"/>
        <rFont val="Arial"/>
        <family val="2"/>
      </rPr>
      <t>.</t>
    </r>
  </si>
  <si>
    <r>
      <rPr>
        <sz val="11"/>
        <rFont val="Calibri"/>
        <family val="2"/>
      </rPr>
      <t>Possession of property obtained by crime</t>
    </r>
    <r>
      <rPr>
        <sz val="11"/>
        <rFont val="Arial"/>
        <family val="2"/>
      </rPr>
      <t>.</t>
    </r>
  </si>
  <si>
    <r>
      <rPr>
        <sz val="11"/>
        <rFont val="Calibri"/>
        <family val="2"/>
      </rPr>
      <t>Crimes against animals</t>
    </r>
    <r>
      <rPr>
        <sz val="11"/>
        <rFont val="Arial"/>
        <family val="2"/>
      </rPr>
      <t>.</t>
    </r>
  </si>
  <si>
    <t xml:space="preserve">العدد </t>
  </si>
  <si>
    <t>Number</t>
  </si>
  <si>
    <t>Percentage</t>
  </si>
  <si>
    <t>النسبة</t>
  </si>
  <si>
    <t>Year</t>
  </si>
  <si>
    <r>
      <t xml:space="preserve">الذكور
</t>
    </r>
    <r>
      <rPr>
        <b/>
        <sz val="10"/>
        <rFont val="Arial"/>
        <family val="2"/>
      </rPr>
      <t>Males</t>
    </r>
  </si>
  <si>
    <r>
      <t xml:space="preserve">الإناث
</t>
    </r>
    <r>
      <rPr>
        <b/>
        <sz val="10"/>
        <rFont val="Arial"/>
        <family val="2"/>
      </rPr>
      <t>Females</t>
    </r>
  </si>
  <si>
    <r>
      <t xml:space="preserve">المجموع
</t>
    </r>
    <r>
      <rPr>
        <b/>
        <sz val="10"/>
        <rFont val="Arial"/>
        <family val="2"/>
      </rPr>
      <t>Total</t>
    </r>
  </si>
  <si>
    <t>Table No. (151)</t>
  </si>
  <si>
    <t>جدول رقم (151)</t>
  </si>
  <si>
    <t xml:space="preserve">الوفيات والإصابات الناتجه عن الحرائق </t>
  </si>
  <si>
    <t>Years</t>
  </si>
  <si>
    <t>Data of 2013-2015  were updated according to data received from the Supreme Judicial Council</t>
  </si>
  <si>
    <t>تم التعديل على بيانات 2013 - 2015 حسب البيانات الواردة من المجلس الأعلى للقضاء</t>
  </si>
  <si>
    <t>القضايا المرفوعة للمحاكم حسب نوع القضية والجريمة</t>
  </si>
  <si>
    <t>CASES RAISED IN COURTS BY TYPE OF CASE AND CRIME</t>
  </si>
  <si>
    <t>عدد القضايا والبلاغات المحفوظة حسب النوع</t>
  </si>
  <si>
    <t xml:space="preserve"> NO. OF  CASES AND NUMBER OF CLOSED REPORTS BY TYPE</t>
  </si>
  <si>
    <t xml:space="preserve">عدد حوادث طرق السير* حسب النوع  </t>
  </si>
  <si>
    <t>NUMBER OF TRAFFIC ACCIDENTS* BY GENDER</t>
  </si>
  <si>
    <t>* تشمل: (حوادث وفاة، حوادث بسيطة، حوادث بليغة، حوادث التلفيات ، حوادث التصالح ، حوادث البلاغات المجهولة)</t>
  </si>
  <si>
    <t xml:space="preserve">* Including: (Death accident, minor accident, serious accident, car accident property damage, accident resulted in reconciliation, accident report against unidentified person)  </t>
  </si>
  <si>
    <t>وفيات حوادث طرق السير حسب النوع</t>
  </si>
  <si>
    <t>DEATHS TRAFFIC ACCIDENTS BY GENDER</t>
  </si>
  <si>
    <t>متعمد / عمداً</t>
  </si>
  <si>
    <t>غير محدد</t>
  </si>
  <si>
    <t>خدمات الانقاذ والإغاثة التي تقدمها إدارة الدفاع المدني حسب نوع الخدمة وعدد العمليات والإصابات والوفيات</t>
  </si>
  <si>
    <t>RESCUE AND RELIEF SERVIES FURNISHED BY CIVIL DEFENCE DEPARTMENT 
BY TYPE OF SERVICE, NUMBER OF OPERATIONS,INJURIES AND DEATHS</t>
  </si>
  <si>
    <t>Deliberate / intentional</t>
  </si>
  <si>
    <t>Self-ignition</t>
  </si>
  <si>
    <t>unidentified</t>
  </si>
  <si>
    <t>Uninvestigated minor fires</t>
  </si>
  <si>
    <t>Electricity</t>
  </si>
  <si>
    <t>Direct flame</t>
  </si>
  <si>
    <t>Hot or glowing body</t>
  </si>
  <si>
    <t>Ignition of gases or vapors</t>
  </si>
  <si>
    <t>حرائق بسيطة لم يتم التحقق منها</t>
  </si>
  <si>
    <t>* This is the adopted classification as of 2015 statistics.</t>
  </si>
  <si>
    <t>* التصنيف معتمد اعتباراً من إحصائيات سنة 2015.</t>
  </si>
  <si>
    <t>Table No. (149)</t>
  </si>
  <si>
    <t>جدول رقم (149)</t>
  </si>
  <si>
    <t xml:space="preserve"> البلاغات حسب النيابات</t>
  </si>
  <si>
    <t>REPORTS BY PROSECUTORS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</si>
</sst>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
  </numFmts>
  <fonts count="44">
    <font>
      <sz val="10"/>
      <name val="Arial"/>
      <family val="2"/>
    </font>
    <font>
      <sz val="11"/>
      <name val="Calibri"/>
      <family val="2"/>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b/>
      <sz val="10"/>
      <name val="Arial"/>
      <family val="2"/>
    </font>
    <font>
      <b/>
      <sz val="14"/>
      <name val="Arial"/>
      <family val="2"/>
    </font>
    <font>
      <b/>
      <sz val="11"/>
      <name val="Arial"/>
      <family val="2"/>
    </font>
    <font>
      <sz val="11"/>
      <name val="Arial"/>
      <family val="2"/>
    </font>
    <font>
      <sz val="14"/>
      <name val="Arial"/>
      <family val="2"/>
    </font>
    <font>
      <sz val="8"/>
      <name val="Arial"/>
      <family val="2"/>
    </font>
    <font>
      <sz val="10"/>
      <name val="Arial"/>
      <family val="2"/>
    </font>
    <font>
      <sz val="10"/>
      <color indexed="12"/>
      <name val="Arial"/>
      <family val="2"/>
    </font>
    <font>
      <b/>
      <sz val="12"/>
      <color indexed="10"/>
      <name val="Arial"/>
      <family val="2"/>
      <charset val="178"/>
    </font>
    <font>
      <sz val="10"/>
      <color indexed="10"/>
      <name val="Arial"/>
      <family val="2"/>
      <charset val="178"/>
    </font>
    <font>
      <b/>
      <sz val="10"/>
      <color indexed="9"/>
      <name val="Arial"/>
      <family val="2"/>
    </font>
    <font>
      <b/>
      <sz val="12"/>
      <color indexed="9"/>
      <name val="Arial"/>
      <family val="2"/>
    </font>
    <font>
      <sz val="12"/>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name val="Times New Roman"/>
      <family val="1"/>
    </font>
    <font>
      <sz val="10"/>
      <name val="Calibri"/>
      <family val="2"/>
    </font>
    <font>
      <b/>
      <sz val="16"/>
      <name val="Arial"/>
      <family val="2"/>
    </font>
    <font>
      <b/>
      <sz val="12"/>
      <color theme="1"/>
      <name val="Arial"/>
      <family val="2"/>
    </font>
    <font>
      <b/>
      <sz val="14"/>
      <color theme="1"/>
      <name val="Arial"/>
      <family val="2"/>
    </font>
    <font>
      <b/>
      <sz val="10"/>
      <color theme="1"/>
      <name val="Arial"/>
      <family val="2"/>
    </font>
    <font>
      <sz val="11"/>
      <color theme="1"/>
      <name val="Calibri"/>
      <family val="2"/>
      <scheme val="minor"/>
    </font>
    <font>
      <b/>
      <sz val="22"/>
      <name val="Sakkal Majalla"/>
    </font>
    <font>
      <sz val="10"/>
      <name val="Sakkal Majalla"/>
    </font>
    <font>
      <b/>
      <sz val="13"/>
      <name val="Sakkal Majalla"/>
    </font>
    <font>
      <b/>
      <sz val="14"/>
      <name val="Traditional Arabic"/>
      <family val="1"/>
    </font>
    <font>
      <sz val="9"/>
      <name val="Arial"/>
      <family val="2"/>
    </font>
  </fonts>
  <fills count="9">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indexed="25"/>
        <bgColor indexed="64"/>
      </patternFill>
    </fill>
    <fill>
      <patternFill patternType="solid">
        <fgColor theme="0" tint="-4.9989318521683403E-2"/>
        <bgColor indexed="64"/>
      </patternFill>
    </fill>
    <fill>
      <patternFill patternType="solid">
        <fgColor rgb="FFEEECE1"/>
        <bgColor indexed="64"/>
      </patternFill>
    </fill>
  </fills>
  <borders count="103">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right style="medium">
        <color indexed="9"/>
      </right>
      <top/>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style="medium">
        <color theme="0"/>
      </bottom>
      <diagonal/>
    </border>
    <border>
      <left style="medium">
        <color indexed="9"/>
      </left>
      <right/>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left/>
      <right style="medium">
        <color theme="0"/>
      </right>
      <top style="thin">
        <color auto="1"/>
      </top>
      <bottom style="thin">
        <color indexed="64"/>
      </bottom>
      <diagonal/>
    </border>
    <border>
      <left style="medium">
        <color theme="0"/>
      </left>
      <right style="medium">
        <color theme="0"/>
      </right>
      <top style="thin">
        <color auto="1"/>
      </top>
      <bottom style="thin">
        <color indexed="64"/>
      </bottom>
      <diagonal/>
    </border>
    <border>
      <left style="medium">
        <color theme="0"/>
      </left>
      <right/>
      <top style="thin">
        <color auto="1"/>
      </top>
      <bottom style="thin">
        <color indexed="64"/>
      </bottom>
      <diagonal/>
    </border>
    <border>
      <left style="medium">
        <color theme="0"/>
      </left>
      <right style="medium">
        <color theme="0"/>
      </right>
      <top style="thin">
        <color indexed="64"/>
      </top>
      <bottom/>
      <diagonal/>
    </border>
    <border>
      <left/>
      <right style="medium">
        <color theme="0"/>
      </right>
      <top/>
      <bottom/>
      <diagonal/>
    </border>
    <border>
      <left style="medium">
        <color theme="0"/>
      </left>
      <right/>
      <top/>
      <bottom/>
      <diagonal/>
    </border>
    <border>
      <left style="medium">
        <color theme="0"/>
      </left>
      <right/>
      <top style="medium">
        <color theme="0"/>
      </top>
      <bottom style="thin">
        <color theme="1"/>
      </bottom>
      <diagonal/>
    </border>
    <border>
      <left style="medium">
        <color theme="0"/>
      </left>
      <right style="medium">
        <color theme="0"/>
      </right>
      <top style="medium">
        <color theme="0"/>
      </top>
      <bottom style="thin">
        <color theme="1"/>
      </bottom>
      <diagonal/>
    </border>
    <border>
      <left/>
      <right style="medium">
        <color theme="0"/>
      </right>
      <top style="medium">
        <color theme="0"/>
      </top>
      <bottom style="thin">
        <color theme="1"/>
      </bottom>
      <diagonal/>
    </border>
    <border>
      <left style="medium">
        <color theme="0"/>
      </left>
      <right/>
      <top style="thin">
        <color theme="1"/>
      </top>
      <bottom style="medium">
        <color theme="0"/>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medium">
        <color theme="0"/>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theme="1"/>
      </top>
      <bottom style="thin">
        <color theme="1"/>
      </bottom>
      <diagonal/>
    </border>
    <border diagonalDown="1">
      <left style="medium">
        <color theme="0"/>
      </left>
      <right/>
      <top style="medium">
        <color theme="0"/>
      </top>
      <bottom style="thin">
        <color indexed="64"/>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thin">
        <color indexed="64"/>
      </top>
      <bottom style="medium">
        <color theme="0"/>
      </bottom>
      <diagonal style="medium">
        <color theme="0"/>
      </diagonal>
    </border>
    <border>
      <left style="medium">
        <color indexed="9"/>
      </left>
      <right style="medium">
        <color indexed="9"/>
      </right>
      <top/>
      <bottom/>
      <diagonal/>
    </border>
    <border>
      <left/>
      <right style="medium">
        <color indexed="9"/>
      </right>
      <top style="medium">
        <color indexed="9"/>
      </top>
      <bottom/>
      <diagonal/>
    </border>
    <border>
      <left style="medium">
        <color indexed="9"/>
      </left>
      <right/>
      <top style="medium">
        <color indexed="9"/>
      </top>
      <bottom/>
      <diagonal/>
    </border>
    <border>
      <left style="medium">
        <color theme="0"/>
      </left>
      <right style="medium">
        <color theme="0"/>
      </right>
      <top style="thin">
        <color theme="1"/>
      </top>
      <bottom style="thin">
        <color indexed="64"/>
      </bottom>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left style="medium">
        <color indexed="9"/>
      </left>
      <right style="medium">
        <color indexed="9"/>
      </right>
      <top style="medium">
        <color indexed="9"/>
      </top>
      <bottom style="medium">
        <color indexed="9"/>
      </bottom>
      <diagonal/>
    </border>
    <border diagonalDown="1">
      <left style="medium">
        <color theme="0"/>
      </left>
      <right/>
      <top/>
      <bottom style="thin">
        <color theme="1"/>
      </bottom>
      <diagonal style="medium">
        <color theme="0"/>
      </diagonal>
    </border>
    <border>
      <left/>
      <right style="medium">
        <color theme="0"/>
      </right>
      <top/>
      <bottom style="thin">
        <color theme="1"/>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bottom style="thin">
        <color theme="1"/>
      </bottom>
      <diagonal/>
    </border>
    <border diagonalUp="1">
      <left/>
      <right style="medium">
        <color theme="0"/>
      </right>
      <top/>
      <bottom style="thin">
        <color theme="1"/>
      </bottom>
      <diagonal style="medium">
        <color theme="0"/>
      </diagonal>
    </border>
    <border diagonalDown="1">
      <left style="medium">
        <color theme="0"/>
      </left>
      <right/>
      <top/>
      <bottom/>
      <diagonal style="medium">
        <color theme="0"/>
      </diagonal>
    </border>
    <border diagonalUp="1">
      <left/>
      <right style="medium">
        <color theme="0"/>
      </right>
      <top/>
      <bottom/>
      <diagonal style="medium">
        <color theme="0"/>
      </diagonal>
    </border>
    <border diagonalDown="1">
      <left style="medium">
        <color theme="0"/>
      </left>
      <right/>
      <top style="thin">
        <color theme="1"/>
      </top>
      <bottom/>
      <diagonal style="medium">
        <color theme="0"/>
      </diagonal>
    </border>
    <border diagonalUp="1">
      <left/>
      <right style="medium">
        <color theme="0"/>
      </right>
      <top style="thin">
        <color theme="1"/>
      </top>
      <bottom/>
      <diagonal style="medium">
        <color theme="0"/>
      </diagonal>
    </border>
    <border>
      <left/>
      <right style="medium">
        <color theme="0"/>
      </right>
      <top style="thin">
        <color indexed="64"/>
      </top>
      <bottom/>
      <diagonal/>
    </border>
    <border>
      <left/>
      <right style="medium">
        <color theme="0"/>
      </right>
      <top/>
      <bottom style="thin">
        <color indexed="64"/>
      </bottom>
      <diagonal/>
    </border>
    <border>
      <left style="medium">
        <color theme="0"/>
      </left>
      <right/>
      <top style="thin">
        <color indexed="64"/>
      </top>
      <bottom/>
      <diagonal/>
    </border>
    <border>
      <left style="medium">
        <color theme="0"/>
      </left>
      <right/>
      <top/>
      <bottom style="thin">
        <color indexed="64"/>
      </bottom>
      <diagonal/>
    </border>
    <border diagonalDown="1">
      <left/>
      <right/>
      <top style="thin">
        <color indexed="64"/>
      </top>
      <bottom/>
      <diagonal style="medium">
        <color theme="0"/>
      </diagonal>
    </border>
    <border diagonalDown="1">
      <left/>
      <right/>
      <top/>
      <bottom style="thin">
        <color indexed="64"/>
      </bottom>
      <diagonal style="medium">
        <color theme="0"/>
      </diagonal>
    </border>
    <border diagonalUp="1">
      <left/>
      <right/>
      <top style="thin">
        <color indexed="64"/>
      </top>
      <bottom/>
      <diagonal style="medium">
        <color theme="0"/>
      </diagonal>
    </border>
    <border diagonalUp="1">
      <left/>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top/>
      <bottom style="thin">
        <color auto="1"/>
      </bottom>
      <diagonal/>
    </border>
    <border>
      <left/>
      <right/>
      <top style="thin">
        <color auto="1"/>
      </top>
      <bottom/>
      <diagonal/>
    </border>
    <border diagonalUp="1">
      <left/>
      <right/>
      <top style="thin">
        <color indexed="64"/>
      </top>
      <bottom style="thin">
        <color indexed="64"/>
      </bottom>
      <diagonal style="medium">
        <color theme="0"/>
      </diagonal>
    </border>
    <border diagonalDown="1">
      <left/>
      <right/>
      <top style="thin">
        <color indexed="64"/>
      </top>
      <bottom style="thin">
        <color indexed="64"/>
      </bottom>
      <diagonal style="medium">
        <color theme="0"/>
      </diagonal>
    </border>
    <border>
      <left/>
      <right/>
      <top/>
      <bottom style="medium">
        <color theme="0"/>
      </bottom>
      <diagonal/>
    </border>
    <border>
      <left/>
      <right/>
      <top style="medium">
        <color theme="0"/>
      </top>
      <bottom style="medium">
        <color theme="0"/>
      </bottom>
      <diagonal/>
    </border>
    <border>
      <left/>
      <right/>
      <top style="thin">
        <color theme="1"/>
      </top>
      <bottom style="thin">
        <color indexed="64"/>
      </bottom>
      <diagonal/>
    </border>
    <border>
      <left/>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Up="1">
      <left style="medium">
        <color theme="0"/>
      </left>
      <right style="medium">
        <color theme="0"/>
      </right>
      <top/>
      <bottom style="thin">
        <color theme="1"/>
      </bottom>
      <diagonal style="medium">
        <color theme="0"/>
      </diagonal>
    </border>
    <border diagonalDown="1">
      <left style="medium">
        <color theme="0"/>
      </left>
      <right style="medium">
        <color theme="0"/>
      </right>
      <top/>
      <bottom style="thin">
        <color theme="1"/>
      </bottom>
      <diagonal style="medium">
        <color theme="0"/>
      </diagonal>
    </border>
    <border>
      <left style="medium">
        <color theme="0"/>
      </left>
      <right style="medium">
        <color theme="0"/>
      </right>
      <top style="thin">
        <color theme="1"/>
      </top>
      <bottom/>
      <diagonal/>
    </border>
    <border>
      <left style="medium">
        <color indexed="9"/>
      </left>
      <right/>
      <top style="medium">
        <color indexed="9"/>
      </top>
      <bottom style="thin">
        <color indexed="64"/>
      </bottom>
      <diagonal/>
    </border>
    <border>
      <left/>
      <right style="medium">
        <color indexed="9"/>
      </right>
      <top style="medium">
        <color indexed="9"/>
      </top>
      <bottom style="thin">
        <color indexed="64"/>
      </bottom>
      <diagonal/>
    </border>
    <border>
      <left/>
      <right/>
      <top style="thin">
        <color indexed="64"/>
      </top>
      <bottom style="medium">
        <color theme="0"/>
      </bottom>
      <diagonal/>
    </border>
    <border>
      <left/>
      <right/>
      <top style="medium">
        <color theme="0"/>
      </top>
      <bottom style="thin">
        <color auto="1"/>
      </bottom>
      <diagonal/>
    </border>
    <border>
      <left/>
      <right/>
      <top/>
      <bottom style="medium">
        <color rgb="FFFFFFFF"/>
      </bottom>
      <diagonal/>
    </border>
  </borders>
  <cellStyleXfs count="41">
    <xf numFmtId="0" fontId="0" fillId="0" borderId="0"/>
    <xf numFmtId="0" fontId="5" fillId="0" borderId="0" applyAlignment="0">
      <alignment horizontal="centerContinuous" vertical="center"/>
    </xf>
    <xf numFmtId="0" fontId="6" fillId="0" borderId="0" applyAlignment="0">
      <alignment horizontal="centerContinuous" vertical="center"/>
    </xf>
    <xf numFmtId="0" fontId="7" fillId="2" borderId="1">
      <alignment horizontal="right" vertical="center" wrapText="1"/>
    </xf>
    <xf numFmtId="1" fontId="8" fillId="2" borderId="2">
      <alignment horizontal="left" vertical="center" wrapText="1"/>
    </xf>
    <xf numFmtId="1" fontId="9" fillId="2" borderId="3">
      <alignment horizontal="center" vertical="center"/>
    </xf>
    <xf numFmtId="0" fontId="10" fillId="2" borderId="3">
      <alignment horizontal="center" vertical="center" wrapText="1"/>
    </xf>
    <xf numFmtId="0" fontId="11" fillId="2" borderId="3">
      <alignment horizontal="center" vertical="center" wrapText="1"/>
    </xf>
    <xf numFmtId="0" fontId="4" fillId="0" borderId="0">
      <alignment horizontal="center" vertical="center" readingOrder="2"/>
    </xf>
    <xf numFmtId="0" fontId="12" fillId="0" borderId="0">
      <alignment horizontal="left" vertical="center"/>
    </xf>
    <xf numFmtId="0" fontId="4" fillId="0" borderId="0"/>
    <xf numFmtId="0" fontId="13" fillId="0" borderId="0">
      <alignment horizontal="right" vertical="center"/>
    </xf>
    <xf numFmtId="0" fontId="7" fillId="0" borderId="0">
      <alignment horizontal="right" vertical="center"/>
    </xf>
    <xf numFmtId="0" fontId="7" fillId="0" borderId="0">
      <alignment horizontal="right" vertical="center"/>
    </xf>
    <xf numFmtId="0" fontId="4" fillId="0" borderId="0">
      <alignment horizontal="left" vertical="center"/>
    </xf>
    <xf numFmtId="0" fontId="13" fillId="0" borderId="4">
      <alignment horizontal="right" vertical="center" indent="1"/>
    </xf>
    <xf numFmtId="0" fontId="7" fillId="2" borderId="4">
      <alignment horizontal="right" vertical="center" wrapText="1" indent="1" readingOrder="2"/>
    </xf>
    <xf numFmtId="0" fontId="7" fillId="2" borderId="4">
      <alignment horizontal="right" vertical="center" wrapText="1" indent="1" readingOrder="2"/>
    </xf>
    <xf numFmtId="0" fontId="7" fillId="2" borderId="4">
      <alignment horizontal="right" vertical="center" wrapText="1" indent="1" readingOrder="2"/>
    </xf>
    <xf numFmtId="0" fontId="14" fillId="0" borderId="4">
      <alignment horizontal="right" vertical="center" indent="1"/>
    </xf>
    <xf numFmtId="0" fontId="14" fillId="2" borderId="4">
      <alignment horizontal="left" vertical="center" wrapText="1" indent="1"/>
    </xf>
    <xf numFmtId="0" fontId="14" fillId="0" borderId="5">
      <alignment horizontal="left" vertical="center"/>
    </xf>
    <xf numFmtId="0" fontId="14" fillId="0" borderId="6">
      <alignment horizontal="left" vertical="center"/>
    </xf>
    <xf numFmtId="164" fontId="4" fillId="0" borderId="0" applyFont="0" applyFill="0" applyBorder="0" applyAlignment="0" applyProtection="0"/>
    <xf numFmtId="0" fontId="4" fillId="0" borderId="0"/>
    <xf numFmtId="0" fontId="21" fillId="0" borderId="0"/>
    <xf numFmtId="0" fontId="5" fillId="0" borderId="0" applyAlignment="0">
      <alignment horizontal="centerContinuous" vertical="center"/>
    </xf>
    <xf numFmtId="0" fontId="6" fillId="0" borderId="0" applyAlignment="0">
      <alignment horizontal="centerContinuous" vertical="center"/>
    </xf>
    <xf numFmtId="0" fontId="10" fillId="2" borderId="3">
      <alignment horizontal="center" vertical="center" wrapText="1"/>
    </xf>
    <xf numFmtId="0" fontId="4" fillId="0" borderId="0"/>
    <xf numFmtId="0" fontId="23" fillId="2" borderId="3" applyAlignment="0">
      <alignment horizontal="center" vertical="center"/>
    </xf>
    <xf numFmtId="0" fontId="14" fillId="0" borderId="4">
      <alignment horizontal="right" vertical="center" indent="1"/>
    </xf>
    <xf numFmtId="164" fontId="21" fillId="0" borderId="0" applyFont="0" applyFill="0" applyBorder="0" applyAlignment="0" applyProtection="0"/>
    <xf numFmtId="164" fontId="21" fillId="0" borderId="0" applyFont="0" applyFill="0" applyBorder="0" applyAlignment="0" applyProtection="0"/>
    <xf numFmtId="0" fontId="4" fillId="0" borderId="0"/>
    <xf numFmtId="0" fontId="3"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38" fillId="0" borderId="0"/>
  </cellStyleXfs>
  <cellXfs count="569">
    <xf numFmtId="0" fontId="0" fillId="0" borderId="0" xfId="0"/>
    <xf numFmtId="0" fontId="4" fillId="0" borderId="0" xfId="0" applyFont="1"/>
    <xf numFmtId="0" fontId="4" fillId="0" borderId="0" xfId="0" applyFont="1" applyFill="1"/>
    <xf numFmtId="0" fontId="4" fillId="3" borderId="10" xfId="0" applyFont="1" applyFill="1" applyBorder="1" applyAlignment="1">
      <alignment horizontal="left" vertical="center" wrapText="1" indent="1" readingOrder="1"/>
    </xf>
    <xf numFmtId="0" fontId="17" fillId="3" borderId="12" xfId="0" applyFont="1" applyFill="1" applyBorder="1" applyAlignment="1">
      <alignment horizontal="right" vertical="center" wrapText="1" indent="1" readingOrder="2"/>
    </xf>
    <xf numFmtId="0" fontId="15" fillId="4" borderId="0" xfId="0" applyFont="1" applyFill="1" applyBorder="1" applyAlignment="1">
      <alignment vertical="center" wrapText="1"/>
    </xf>
    <xf numFmtId="0" fontId="4" fillId="3" borderId="16" xfId="0" applyFont="1" applyFill="1" applyBorder="1" applyAlignment="1">
      <alignment horizontal="left" vertical="center" wrapText="1" indent="1" readingOrder="1"/>
    </xf>
    <xf numFmtId="3" fontId="4" fillId="3" borderId="11" xfId="23" applyNumberFormat="1" applyFont="1" applyFill="1" applyBorder="1" applyAlignment="1">
      <alignment horizontal="right" vertical="center" indent="1"/>
    </xf>
    <xf numFmtId="0" fontId="4" fillId="5" borderId="10" xfId="0" applyFont="1" applyFill="1" applyBorder="1" applyAlignment="1">
      <alignment horizontal="left" vertical="center" wrapText="1" indent="1" readingOrder="1"/>
    </xf>
    <xf numFmtId="3" fontId="4" fillId="5" borderId="11" xfId="23" applyNumberFormat="1" applyFont="1" applyFill="1" applyBorder="1" applyAlignment="1">
      <alignment horizontal="right" vertical="center" indent="1"/>
    </xf>
    <xf numFmtId="0" fontId="17" fillId="5" borderId="12" xfId="0" applyFont="1" applyFill="1" applyBorder="1" applyAlignment="1">
      <alignment horizontal="right" vertical="center" wrapText="1" indent="1" readingOrder="2"/>
    </xf>
    <xf numFmtId="0" fontId="4" fillId="5" borderId="7" xfId="0" applyFont="1" applyFill="1" applyBorder="1" applyAlignment="1">
      <alignment horizontal="left" vertical="center" wrapText="1" indent="1" readingOrder="1"/>
    </xf>
    <xf numFmtId="3" fontId="4" fillId="5" borderId="8" xfId="23" applyNumberFormat="1" applyFont="1" applyFill="1" applyBorder="1" applyAlignment="1">
      <alignment horizontal="right" vertical="center" indent="1"/>
    </xf>
    <xf numFmtId="0" fontId="17" fillId="5" borderId="9" xfId="0" applyFont="1" applyFill="1" applyBorder="1" applyAlignment="1">
      <alignment horizontal="right" vertical="center" wrapText="1" indent="1" readingOrder="2"/>
    </xf>
    <xf numFmtId="0" fontId="17" fillId="4" borderId="19" xfId="0" applyFont="1" applyFill="1" applyBorder="1" applyAlignment="1">
      <alignment vertical="center" wrapText="1"/>
    </xf>
    <xf numFmtId="0" fontId="19" fillId="0" borderId="0" xfId="0" applyFont="1" applyAlignment="1">
      <alignment readingOrder="2"/>
    </xf>
    <xf numFmtId="0" fontId="19" fillId="0" borderId="0" xfId="0" applyFont="1" applyFill="1" applyAlignment="1">
      <alignment readingOrder="2"/>
    </xf>
    <xf numFmtId="3" fontId="4" fillId="3" borderId="17" xfId="23" applyNumberFormat="1" applyFont="1" applyFill="1" applyBorder="1" applyAlignment="1">
      <alignment horizontal="right" vertical="center" indent="1"/>
    </xf>
    <xf numFmtId="0" fontId="17" fillId="3" borderId="18" xfId="0" applyFont="1" applyFill="1" applyBorder="1" applyAlignment="1">
      <alignment horizontal="right" vertical="center" wrapText="1" indent="1" readingOrder="2"/>
    </xf>
    <xf numFmtId="3" fontId="4" fillId="3" borderId="10" xfId="0" applyNumberFormat="1" applyFont="1" applyFill="1" applyBorder="1" applyAlignment="1">
      <alignment horizontal="left" vertical="center" wrapText="1" indent="1" readingOrder="1"/>
    </xf>
    <xf numFmtId="0" fontId="17" fillId="4" borderId="0" xfId="0" applyFont="1" applyFill="1" applyBorder="1" applyAlignment="1">
      <alignment horizontal="center" vertical="center" wrapText="1"/>
    </xf>
    <xf numFmtId="0" fontId="17" fillId="3" borderId="14" xfId="0" applyFont="1" applyFill="1" applyBorder="1" applyAlignment="1">
      <alignment horizontal="center" vertical="center" wrapText="1"/>
    </xf>
    <xf numFmtId="0" fontId="0" fillId="5" borderId="7" xfId="0" applyFill="1" applyBorder="1" applyAlignment="1">
      <alignment horizontal="left" vertical="center" wrapText="1" indent="1" readingOrder="1"/>
    </xf>
    <xf numFmtId="0" fontId="0" fillId="3" borderId="10" xfId="0" applyFill="1" applyBorder="1" applyAlignment="1">
      <alignment horizontal="left" vertical="center" wrapText="1" indent="1" readingOrder="1"/>
    </xf>
    <xf numFmtId="0" fontId="0" fillId="5" borderId="10" xfId="0" applyFill="1" applyBorder="1" applyAlignment="1">
      <alignment horizontal="left" vertical="center" wrapText="1" indent="1" readingOrder="1"/>
    </xf>
    <xf numFmtId="0" fontId="0" fillId="3" borderId="16" xfId="0" applyFill="1" applyBorder="1" applyAlignment="1">
      <alignment horizontal="left" vertical="center" wrapText="1" indent="1" readingOrder="1"/>
    </xf>
    <xf numFmtId="0" fontId="17" fillId="3" borderId="15" xfId="0" applyFont="1" applyFill="1" applyBorder="1" applyAlignment="1">
      <alignment horizontal="right" vertical="center" wrapText="1" indent="1" readingOrder="2"/>
    </xf>
    <xf numFmtId="3" fontId="15" fillId="3" borderId="14" xfId="23" applyNumberFormat="1" applyFont="1" applyFill="1" applyBorder="1" applyAlignment="1">
      <alignment horizontal="right" vertical="center" indent="1"/>
    </xf>
    <xf numFmtId="0" fontId="15" fillId="3" borderId="13" xfId="0" applyFont="1" applyFill="1" applyBorder="1" applyAlignment="1">
      <alignment horizontal="left" vertical="center" wrapText="1" indent="1" readingOrder="1"/>
    </xf>
    <xf numFmtId="0" fontId="17" fillId="5" borderId="18" xfId="0" applyFont="1" applyFill="1" applyBorder="1" applyAlignment="1">
      <alignment horizontal="right" vertical="center" wrapText="1" indent="1" readingOrder="2"/>
    </xf>
    <xf numFmtId="3" fontId="4" fillId="5" borderId="17" xfId="23" applyNumberFormat="1" applyFont="1" applyFill="1" applyBorder="1" applyAlignment="1">
      <alignment horizontal="right" vertical="center" indent="1"/>
    </xf>
    <xf numFmtId="0" fontId="0" fillId="5" borderId="16" xfId="0" applyFill="1" applyBorder="1" applyAlignment="1">
      <alignment horizontal="left" vertical="center" wrapText="1" indent="1" readingOrder="1"/>
    </xf>
    <xf numFmtId="0" fontId="17" fillId="5" borderId="35" xfId="0" applyFont="1" applyFill="1" applyBorder="1" applyAlignment="1">
      <alignment horizontal="right" vertical="center" wrapText="1" indent="1" readingOrder="2"/>
    </xf>
    <xf numFmtId="3" fontId="15" fillId="5" borderId="36" xfId="23" applyNumberFormat="1" applyFont="1" applyFill="1" applyBorder="1" applyAlignment="1">
      <alignment horizontal="right" vertical="center" indent="1"/>
    </xf>
    <xf numFmtId="0" fontId="15" fillId="5" borderId="37" xfId="0" applyFont="1" applyFill="1" applyBorder="1" applyAlignment="1">
      <alignment horizontal="left" vertical="center" wrapText="1" indent="1" readingOrder="1"/>
    </xf>
    <xf numFmtId="3" fontId="0" fillId="5" borderId="8" xfId="23" applyNumberFormat="1" applyFont="1" applyFill="1" applyBorder="1" applyAlignment="1">
      <alignment horizontal="right" vertical="center" indent="1"/>
    </xf>
    <xf numFmtId="49" fontId="17" fillId="3" borderId="12" xfId="0" applyNumberFormat="1" applyFont="1" applyFill="1" applyBorder="1" applyAlignment="1">
      <alignment horizontal="right" vertical="center" wrapText="1" indent="1" readingOrder="2"/>
    </xf>
    <xf numFmtId="49" fontId="17" fillId="5" borderId="12" xfId="0" applyNumberFormat="1" applyFont="1" applyFill="1" applyBorder="1" applyAlignment="1">
      <alignment horizontal="right" vertical="center" wrapText="1" indent="1" readingOrder="2"/>
    </xf>
    <xf numFmtId="0" fontId="17" fillId="0" borderId="0" xfId="0" applyFont="1" applyAlignment="1">
      <alignment horizontal="left" vertical="center" wrapText="1"/>
    </xf>
    <xf numFmtId="0" fontId="4" fillId="0" borderId="0" xfId="24" applyAlignment="1">
      <alignment vertical="center"/>
    </xf>
    <xf numFmtId="0" fontId="4" fillId="0" borderId="0" xfId="24" applyFont="1" applyAlignment="1">
      <alignment horizontal="justify" vertical="center"/>
    </xf>
    <xf numFmtId="0" fontId="16" fillId="0" borderId="0" xfId="24" applyFont="1" applyAlignment="1">
      <alignment vertical="top"/>
    </xf>
    <xf numFmtId="0" fontId="4" fillId="0" borderId="0" xfId="24" applyFont="1" applyBorder="1" applyAlignment="1">
      <alignment horizontal="justify" vertical="center"/>
    </xf>
    <xf numFmtId="0" fontId="22" fillId="0" borderId="0" xfId="24" applyFont="1" applyAlignment="1">
      <alignment vertical="center"/>
    </xf>
    <xf numFmtId="0" fontId="4" fillId="0" borderId="0" xfId="25" applyFont="1"/>
    <xf numFmtId="0" fontId="4" fillId="0" borderId="0" xfId="25" applyFont="1" applyFill="1"/>
    <xf numFmtId="0" fontId="4" fillId="3" borderId="41" xfId="25" applyFont="1" applyFill="1" applyBorder="1" applyAlignment="1">
      <alignment horizontal="left" vertical="center" wrapText="1" indent="1" readingOrder="1"/>
    </xf>
    <xf numFmtId="0" fontId="17" fillId="3" borderId="43" xfId="25" applyFont="1" applyFill="1" applyBorder="1" applyAlignment="1">
      <alignment horizontal="right" vertical="center" wrapText="1" indent="1" readingOrder="2"/>
    </xf>
    <xf numFmtId="0" fontId="4" fillId="0" borderId="7" xfId="25" applyFont="1" applyFill="1" applyBorder="1" applyAlignment="1">
      <alignment horizontal="left" vertical="center" wrapText="1" indent="1" readingOrder="1"/>
    </xf>
    <xf numFmtId="0" fontId="17" fillId="0" borderId="9" xfId="25" applyFont="1" applyFill="1" applyBorder="1" applyAlignment="1">
      <alignment horizontal="right" vertical="center" wrapText="1" indent="1" readingOrder="2"/>
    </xf>
    <xf numFmtId="0" fontId="4" fillId="3" borderId="10" xfId="25" applyFont="1" applyFill="1" applyBorder="1" applyAlignment="1">
      <alignment horizontal="left" vertical="center" wrapText="1" indent="1" readingOrder="1"/>
    </xf>
    <xf numFmtId="0" fontId="17" fillId="3" borderId="12" xfId="25" applyFont="1" applyFill="1" applyBorder="1" applyAlignment="1">
      <alignment horizontal="right" vertical="center" wrapText="1" indent="1" readingOrder="2"/>
    </xf>
    <xf numFmtId="0" fontId="4" fillId="0" borderId="44" xfId="25" applyFont="1" applyFill="1" applyBorder="1" applyAlignment="1">
      <alignment horizontal="left" vertical="center" wrapText="1" indent="1" readingOrder="1"/>
    </xf>
    <xf numFmtId="0" fontId="17" fillId="0" borderId="46" xfId="25" applyFont="1" applyFill="1" applyBorder="1" applyAlignment="1">
      <alignment horizontal="right" vertical="center" wrapText="1" indent="1" readingOrder="2"/>
    </xf>
    <xf numFmtId="0" fontId="15" fillId="4" borderId="0" xfId="25" applyFont="1" applyFill="1" applyBorder="1" applyAlignment="1">
      <alignment vertical="center" wrapText="1"/>
    </xf>
    <xf numFmtId="0" fontId="17" fillId="4" borderId="0" xfId="25" applyFont="1" applyFill="1" applyBorder="1" applyAlignment="1">
      <alignment vertical="center" wrapText="1"/>
    </xf>
    <xf numFmtId="0" fontId="4" fillId="0" borderId="0" xfId="25" applyFont="1" applyFill="1" applyBorder="1"/>
    <xf numFmtId="0" fontId="4" fillId="3" borderId="16" xfId="25" applyFont="1" applyFill="1" applyBorder="1" applyAlignment="1">
      <alignment horizontal="left" vertical="center" wrapText="1" indent="1" readingOrder="1"/>
    </xf>
    <xf numFmtId="0" fontId="7" fillId="3" borderId="18" xfId="16" applyFont="1" applyFill="1" applyBorder="1" applyAlignment="1">
      <alignment horizontal="right" vertical="center" wrapText="1" indent="1" readingOrder="2"/>
    </xf>
    <xf numFmtId="0" fontId="4" fillId="0" borderId="54" xfId="25" applyFont="1" applyFill="1" applyBorder="1"/>
    <xf numFmtId="0" fontId="4" fillId="0" borderId="19" xfId="25" applyFont="1" applyBorder="1"/>
    <xf numFmtId="0" fontId="18" fillId="0" borderId="0" xfId="25" applyFont="1" applyAlignment="1">
      <alignment horizontal="right"/>
    </xf>
    <xf numFmtId="0" fontId="4" fillId="5" borderId="10" xfId="25" applyFont="1" applyFill="1" applyBorder="1" applyAlignment="1">
      <alignment horizontal="left" vertical="center" wrapText="1" indent="1" readingOrder="1"/>
    </xf>
    <xf numFmtId="0" fontId="17" fillId="5" borderId="12" xfId="25" applyFont="1" applyFill="1" applyBorder="1" applyAlignment="1">
      <alignment horizontal="right" vertical="center" wrapText="1" indent="1" readingOrder="2"/>
    </xf>
    <xf numFmtId="0" fontId="4" fillId="5" borderId="7" xfId="25" applyFont="1" applyFill="1" applyBorder="1" applyAlignment="1">
      <alignment horizontal="left" vertical="center" wrapText="1" indent="1" readingOrder="1"/>
    </xf>
    <xf numFmtId="0" fontId="17" fillId="5" borderId="9" xfId="25" applyFont="1" applyFill="1" applyBorder="1" applyAlignment="1">
      <alignment horizontal="right" vertical="center" wrapText="1" indent="1" readingOrder="2"/>
    </xf>
    <xf numFmtId="0" fontId="17" fillId="4" borderId="19" xfId="25" applyFont="1" applyFill="1" applyBorder="1" applyAlignment="1">
      <alignment vertical="center" wrapText="1"/>
    </xf>
    <xf numFmtId="0" fontId="19" fillId="0" borderId="0" xfId="25" applyFont="1" applyAlignment="1">
      <alignment readingOrder="2"/>
    </xf>
    <xf numFmtId="0" fontId="15" fillId="0" borderId="0" xfId="25" applyFont="1"/>
    <xf numFmtId="0" fontId="15" fillId="0" borderId="0" xfId="25" applyFont="1" applyFill="1"/>
    <xf numFmtId="0" fontId="17" fillId="3" borderId="18" xfId="25" applyFont="1" applyFill="1" applyBorder="1" applyAlignment="1">
      <alignment horizontal="right" vertical="center" wrapText="1" indent="1" readingOrder="2"/>
    </xf>
    <xf numFmtId="0" fontId="17" fillId="4" borderId="0" xfId="25" applyFont="1" applyFill="1" applyBorder="1" applyAlignment="1">
      <alignment horizontal="center" vertical="center" wrapText="1"/>
    </xf>
    <xf numFmtId="3" fontId="4" fillId="3" borderId="11" xfId="33" applyNumberFormat="1" applyFont="1" applyFill="1" applyBorder="1" applyAlignment="1">
      <alignment horizontal="right" vertical="center" indent="1"/>
    </xf>
    <xf numFmtId="0" fontId="17" fillId="3" borderId="36" xfId="25" applyFont="1" applyFill="1" applyBorder="1" applyAlignment="1">
      <alignment horizontal="center" vertical="center" wrapText="1"/>
    </xf>
    <xf numFmtId="0" fontId="15" fillId="3" borderId="20" xfId="25" applyFont="1" applyFill="1" applyBorder="1" applyAlignment="1">
      <alignment horizontal="center" vertical="center" wrapText="1"/>
    </xf>
    <xf numFmtId="0" fontId="17" fillId="3" borderId="22" xfId="25" applyFont="1" applyFill="1" applyBorder="1" applyAlignment="1">
      <alignment horizontal="center" vertical="center" wrapText="1" readingOrder="2"/>
    </xf>
    <xf numFmtId="0" fontId="4" fillId="0" borderId="26" xfId="25" applyFont="1" applyFill="1" applyBorder="1"/>
    <xf numFmtId="0" fontId="4" fillId="5" borderId="7" xfId="25" applyFont="1" applyFill="1" applyBorder="1" applyAlignment="1">
      <alignment horizontal="left" vertical="center" wrapText="1" indent="1"/>
    </xf>
    <xf numFmtId="3" fontId="4" fillId="5" borderId="8" xfId="33" applyNumberFormat="1" applyFont="1" applyFill="1" applyBorder="1" applyAlignment="1">
      <alignment horizontal="right" vertical="center" indent="1"/>
    </xf>
    <xf numFmtId="0" fontId="4" fillId="3" borderId="10" xfId="25" applyFont="1" applyFill="1" applyBorder="1" applyAlignment="1">
      <alignment horizontal="left" vertical="center" wrapText="1" indent="1"/>
    </xf>
    <xf numFmtId="0" fontId="15" fillId="3" borderId="37" xfId="25" applyFont="1" applyFill="1" applyBorder="1" applyAlignment="1">
      <alignment horizontal="center" vertical="center"/>
    </xf>
    <xf numFmtId="0" fontId="7" fillId="3" borderId="35" xfId="25" applyFont="1" applyFill="1" applyBorder="1" applyAlignment="1">
      <alignment horizontal="center" vertical="center" wrapText="1"/>
    </xf>
    <xf numFmtId="0" fontId="4" fillId="0" borderId="54" xfId="25" applyFont="1" applyBorder="1"/>
    <xf numFmtId="0" fontId="4" fillId="0" borderId="0" xfId="29" applyBorder="1" applyAlignment="1">
      <alignment vertical="center"/>
    </xf>
    <xf numFmtId="0" fontId="16" fillId="0" borderId="0" xfId="26" applyFont="1" applyFill="1" applyAlignment="1">
      <alignment vertical="center" wrapText="1" readingOrder="2"/>
    </xf>
    <xf numFmtId="0" fontId="15" fillId="5" borderId="37" xfId="25" applyFont="1" applyFill="1" applyBorder="1" applyAlignment="1">
      <alignment horizontal="center" vertical="center" wrapText="1" readingOrder="1"/>
    </xf>
    <xf numFmtId="0" fontId="17" fillId="5" borderId="35" xfId="25" applyFont="1" applyFill="1" applyBorder="1" applyAlignment="1">
      <alignment horizontal="center" vertical="center" wrapText="1" readingOrder="2"/>
    </xf>
    <xf numFmtId="3" fontId="4" fillId="3" borderId="10" xfId="25" applyNumberFormat="1" applyFont="1" applyFill="1" applyBorder="1" applyAlignment="1">
      <alignment horizontal="left" vertical="center" wrapText="1" indent="1" readingOrder="1"/>
    </xf>
    <xf numFmtId="3" fontId="4" fillId="3" borderId="21" xfId="33" applyNumberFormat="1" applyFont="1" applyFill="1" applyBorder="1" applyAlignment="1">
      <alignment horizontal="right" vertical="center" indent="1"/>
    </xf>
    <xf numFmtId="0" fontId="4" fillId="0" borderId="0" xfId="29" applyFont="1" applyFill="1" applyAlignment="1">
      <alignment vertical="center"/>
    </xf>
    <xf numFmtId="0" fontId="24" fillId="0" borderId="0" xfId="29" applyFont="1" applyBorder="1" applyAlignment="1">
      <alignment vertical="center"/>
    </xf>
    <xf numFmtId="0" fontId="7" fillId="0" borderId="35" xfId="30" applyFont="1" applyFill="1" applyBorder="1" applyAlignment="1">
      <alignment horizontal="center" vertical="center" readingOrder="2"/>
    </xf>
    <xf numFmtId="0" fontId="4" fillId="3" borderId="16" xfId="20" applyFont="1" applyFill="1" applyBorder="1" applyAlignment="1">
      <alignment horizontal="left" vertical="center" wrapText="1" indent="1" readingOrder="1"/>
    </xf>
    <xf numFmtId="0" fontId="4" fillId="3" borderId="17" xfId="31" applyFont="1" applyFill="1" applyBorder="1" applyAlignment="1">
      <alignment horizontal="right" vertical="center" indent="1"/>
    </xf>
    <xf numFmtId="0" fontId="15" fillId="0" borderId="0" xfId="29" applyFont="1" applyBorder="1" applyAlignment="1">
      <alignment vertical="center"/>
    </xf>
    <xf numFmtId="0" fontId="4" fillId="0" borderId="7" xfId="20" applyFont="1" applyFill="1" applyBorder="1" applyAlignment="1">
      <alignment horizontal="left" vertical="center" wrapText="1" indent="1" readingOrder="1"/>
    </xf>
    <xf numFmtId="0" fontId="4" fillId="0" borderId="8" xfId="31" applyFont="1" applyFill="1" applyBorder="1" applyAlignment="1">
      <alignment horizontal="right" vertical="center" indent="1"/>
    </xf>
    <xf numFmtId="0" fontId="7" fillId="0" borderId="9" xfId="16" applyFont="1" applyFill="1" applyBorder="1" applyAlignment="1">
      <alignment horizontal="right" vertical="center" wrapText="1" indent="1" readingOrder="2"/>
    </xf>
    <xf numFmtId="0" fontId="4" fillId="3" borderId="10" xfId="20" applyFont="1" applyFill="1" applyBorder="1" applyAlignment="1">
      <alignment horizontal="left" vertical="center" wrapText="1" indent="1" readingOrder="1"/>
    </xf>
    <xf numFmtId="0" fontId="4" fillId="3" borderId="11" xfId="31" applyFont="1" applyFill="1" applyBorder="1" applyAlignment="1">
      <alignment horizontal="right" vertical="center" indent="1"/>
    </xf>
    <xf numFmtId="0" fontId="7" fillId="3" borderId="12" xfId="16" applyFont="1" applyFill="1" applyBorder="1" applyAlignment="1">
      <alignment horizontal="right" vertical="center" wrapText="1" indent="1" readingOrder="2"/>
    </xf>
    <xf numFmtId="0" fontId="4" fillId="0" borderId="0" xfId="29" applyFont="1" applyAlignment="1">
      <alignment vertical="center"/>
    </xf>
    <xf numFmtId="0" fontId="25" fillId="6" borderId="60" xfId="29" applyFont="1" applyFill="1" applyBorder="1" applyAlignment="1">
      <alignment horizontal="center" vertical="center" wrapText="1"/>
    </xf>
    <xf numFmtId="0" fontId="4" fillId="0" borderId="0" xfId="20" applyFont="1" applyFill="1" applyBorder="1" applyAlignment="1">
      <alignment horizontal="left" vertical="center" wrapText="1" indent="1" readingOrder="1"/>
    </xf>
    <xf numFmtId="0" fontId="7" fillId="0" borderId="0" xfId="29" applyFont="1" applyFill="1" applyBorder="1" applyAlignment="1">
      <alignment horizontal="right" vertical="center" wrapText="1" indent="1" readingOrder="2"/>
    </xf>
    <xf numFmtId="0" fontId="15" fillId="0" borderId="37" xfId="29" applyFont="1" applyFill="1" applyBorder="1" applyAlignment="1">
      <alignment horizontal="center" vertical="center"/>
    </xf>
    <xf numFmtId="0" fontId="15" fillId="0" borderId="36" xfId="29" applyFont="1" applyFill="1" applyBorder="1" applyAlignment="1">
      <alignment horizontal="right" vertical="center" indent="1"/>
    </xf>
    <xf numFmtId="0" fontId="7" fillId="0" borderId="35" xfId="29" applyFont="1" applyFill="1" applyBorder="1" applyAlignment="1">
      <alignment horizontal="center" vertical="center"/>
    </xf>
    <xf numFmtId="0" fontId="4" fillId="3" borderId="17" xfId="29" applyFont="1" applyFill="1" applyBorder="1" applyAlignment="1">
      <alignment horizontal="right" vertical="center" indent="1"/>
    </xf>
    <xf numFmtId="0" fontId="7" fillId="3" borderId="18" xfId="29" applyFont="1" applyFill="1" applyBorder="1" applyAlignment="1">
      <alignment horizontal="right" vertical="center" wrapText="1" indent="1" readingOrder="2"/>
    </xf>
    <xf numFmtId="0" fontId="7" fillId="7" borderId="0" xfId="29" applyFont="1" applyFill="1" applyBorder="1" applyAlignment="1">
      <alignment horizontal="right" vertical="center" wrapText="1" indent="1" readingOrder="2"/>
    </xf>
    <xf numFmtId="0" fontId="4" fillId="7" borderId="0" xfId="20" applyFont="1" applyFill="1" applyBorder="1" applyAlignment="1">
      <alignment horizontal="left" vertical="center" wrapText="1" indent="1" readingOrder="1"/>
    </xf>
    <xf numFmtId="0" fontId="4" fillId="0" borderId="8" xfId="29" applyFont="1" applyFill="1" applyBorder="1" applyAlignment="1">
      <alignment horizontal="right" vertical="center" indent="1"/>
    </xf>
    <xf numFmtId="0" fontId="7" fillId="0" borderId="9" xfId="29" applyFont="1" applyFill="1" applyBorder="1" applyAlignment="1">
      <alignment horizontal="right" vertical="center" wrapText="1" indent="1" readingOrder="2"/>
    </xf>
    <xf numFmtId="0" fontId="4" fillId="3" borderId="11" xfId="29" applyFont="1" applyFill="1" applyBorder="1" applyAlignment="1">
      <alignment horizontal="right" vertical="center" indent="1"/>
    </xf>
    <xf numFmtId="0" fontId="7" fillId="3" borderId="12" xfId="29" applyFont="1" applyFill="1" applyBorder="1" applyAlignment="1">
      <alignment horizontal="right" vertical="center" wrapText="1" indent="1" readingOrder="2"/>
    </xf>
    <xf numFmtId="0" fontId="4" fillId="0" borderId="0" xfId="29" applyFont="1" applyBorder="1" applyAlignment="1">
      <alignment vertical="center"/>
    </xf>
    <xf numFmtId="0" fontId="15" fillId="3" borderId="36" xfId="29" applyFont="1" applyFill="1" applyBorder="1" applyAlignment="1">
      <alignment horizontal="center" vertical="center" wrapText="1"/>
    </xf>
    <xf numFmtId="0" fontId="15" fillId="3" borderId="11" xfId="19" applyFont="1" applyFill="1" applyBorder="1" applyAlignment="1">
      <alignment horizontal="right" vertical="center" indent="1"/>
    </xf>
    <xf numFmtId="0" fontId="4" fillId="0" borderId="0" xfId="29" applyFont="1" applyFill="1" applyAlignment="1">
      <alignment horizontal="center" vertical="center"/>
    </xf>
    <xf numFmtId="0" fontId="27" fillId="0" borderId="0" xfId="29" applyFont="1" applyFill="1" applyAlignment="1">
      <alignment horizontal="center" vertical="center"/>
    </xf>
    <xf numFmtId="0" fontId="7" fillId="0" borderId="49" xfId="30" applyFont="1" applyFill="1" applyBorder="1" applyAlignment="1">
      <alignment horizontal="center" vertical="center"/>
    </xf>
    <xf numFmtId="0" fontId="4" fillId="0" borderId="10" xfId="20" applyFont="1" applyFill="1" applyBorder="1" applyAlignment="1">
      <alignment horizontal="left" vertical="center" wrapText="1" indent="1" readingOrder="1"/>
    </xf>
    <xf numFmtId="0" fontId="4" fillId="0" borderId="11" xfId="31" applyFont="1" applyFill="1" applyBorder="1" applyAlignment="1">
      <alignment horizontal="right" vertical="center" indent="1"/>
    </xf>
    <xf numFmtId="0" fontId="7" fillId="0" borderId="12" xfId="16" applyFont="1" applyFill="1" applyBorder="1" applyAlignment="1">
      <alignment horizontal="right" vertical="center" wrapText="1" indent="1" readingOrder="2"/>
    </xf>
    <xf numFmtId="0" fontId="15" fillId="3" borderId="63" xfId="29" applyFont="1" applyFill="1" applyBorder="1" applyAlignment="1">
      <alignment horizontal="center" vertical="center" wrapText="1"/>
    </xf>
    <xf numFmtId="0" fontId="15" fillId="3" borderId="64" xfId="28" applyFont="1" applyFill="1" applyBorder="1" applyAlignment="1">
      <alignment horizontal="center" vertical="center" wrapText="1"/>
    </xf>
    <xf numFmtId="0" fontId="4" fillId="3" borderId="48" xfId="7" applyFont="1" applyFill="1" applyBorder="1" applyAlignment="1">
      <alignment horizontal="center" vertical="center" wrapText="1"/>
    </xf>
    <xf numFmtId="0" fontId="4" fillId="3" borderId="36" xfId="7" applyFont="1" applyFill="1" applyBorder="1" applyAlignment="1">
      <alignment horizontal="center" vertical="center" wrapText="1"/>
    </xf>
    <xf numFmtId="0" fontId="20" fillId="0" borderId="24" xfId="16" applyFont="1" applyFill="1" applyBorder="1" applyAlignment="1">
      <alignment horizontal="left" vertical="center" wrapText="1" indent="1" readingOrder="1"/>
    </xf>
    <xf numFmtId="0" fontId="20" fillId="0" borderId="11" xfId="25" applyFont="1" applyFill="1" applyBorder="1" applyAlignment="1">
      <alignment horizontal="left" vertical="center" wrapText="1" indent="1" readingOrder="1"/>
    </xf>
    <xf numFmtId="0" fontId="20" fillId="3" borderId="24" xfId="16" applyFont="1" applyFill="1" applyBorder="1" applyAlignment="1">
      <alignment horizontal="left" vertical="center" wrapText="1" indent="1" readingOrder="1"/>
    </xf>
    <xf numFmtId="0" fontId="20" fillId="3" borderId="11" xfId="25" applyFont="1" applyFill="1" applyBorder="1" applyAlignment="1">
      <alignment horizontal="left" vertical="center" wrapText="1" indent="1" readingOrder="1"/>
    </xf>
    <xf numFmtId="0" fontId="17" fillId="5" borderId="22" xfId="25" applyFont="1" applyFill="1" applyBorder="1" applyAlignment="1">
      <alignment horizontal="center" vertical="center" wrapText="1" readingOrder="2"/>
    </xf>
    <xf numFmtId="3" fontId="4" fillId="5" borderId="21" xfId="33" applyNumberFormat="1" applyFont="1" applyFill="1" applyBorder="1" applyAlignment="1">
      <alignment horizontal="right" vertical="center" indent="1"/>
    </xf>
    <xf numFmtId="0" fontId="15" fillId="5" borderId="20" xfId="25" applyFont="1" applyFill="1" applyBorder="1" applyAlignment="1">
      <alignment horizontal="center" vertical="center" wrapText="1"/>
    </xf>
    <xf numFmtId="0" fontId="15" fillId="3" borderId="11" xfId="25" applyFont="1" applyFill="1" applyBorder="1" applyAlignment="1">
      <alignment horizontal="right" vertical="center" indent="1"/>
    </xf>
    <xf numFmtId="0" fontId="4" fillId="0" borderId="11" xfId="25" applyFont="1" applyFill="1" applyBorder="1" applyAlignment="1">
      <alignment horizontal="right" vertical="center" indent="1"/>
    </xf>
    <xf numFmtId="0" fontId="15" fillId="0" borderId="11" xfId="25" applyFont="1" applyFill="1" applyBorder="1" applyAlignment="1">
      <alignment horizontal="right" vertical="center" indent="1"/>
    </xf>
    <xf numFmtId="0" fontId="17" fillId="3" borderId="22" xfId="25" applyFont="1" applyFill="1" applyBorder="1" applyAlignment="1">
      <alignment horizontal="left" vertical="center" wrapText="1" indent="1" readingOrder="2"/>
    </xf>
    <xf numFmtId="0" fontId="15" fillId="3" borderId="21" xfId="25" applyFont="1" applyFill="1" applyBorder="1" applyAlignment="1">
      <alignment horizontal="right" vertical="center" indent="1"/>
    </xf>
    <xf numFmtId="0" fontId="4" fillId="3" borderId="20" xfId="25" applyFont="1" applyFill="1" applyBorder="1" applyAlignment="1">
      <alignment horizontal="right" vertical="center" wrapText="1" indent="1" readingOrder="1"/>
    </xf>
    <xf numFmtId="3" fontId="15" fillId="5" borderId="36" xfId="33" applyNumberFormat="1" applyFont="1" applyFill="1" applyBorder="1" applyAlignment="1">
      <alignment horizontal="right" vertical="center" indent="1"/>
    </xf>
    <xf numFmtId="0" fontId="28" fillId="0" borderId="0" xfId="0" applyFont="1" applyAlignment="1">
      <alignment horizontal="center" vertical="center"/>
    </xf>
    <xf numFmtId="0" fontId="29" fillId="0" borderId="0" xfId="0" applyFont="1" applyAlignment="1">
      <alignment horizontal="center" vertical="center" readingOrder="1"/>
    </xf>
    <xf numFmtId="0" fontId="30" fillId="0" borderId="0" xfId="0" applyFont="1" applyAlignment="1">
      <alignment horizontal="center" vertical="center"/>
    </xf>
    <xf numFmtId="0" fontId="31" fillId="0" borderId="0" xfId="0" applyFont="1" applyAlignment="1">
      <alignment horizontal="center" vertical="center"/>
    </xf>
    <xf numFmtId="0" fontId="4" fillId="0" borderId="20" xfId="25" applyFont="1" applyFill="1" applyBorder="1" applyAlignment="1">
      <alignment horizontal="right" vertical="center" wrapText="1" indent="1" readingOrder="1"/>
    </xf>
    <xf numFmtId="0" fontId="15" fillId="0" borderId="45" xfId="25" applyFont="1" applyFill="1" applyBorder="1" applyAlignment="1">
      <alignment horizontal="right" vertical="center" indent="1"/>
    </xf>
    <xf numFmtId="0" fontId="15" fillId="0" borderId="8" xfId="25" applyFont="1" applyFill="1" applyBorder="1" applyAlignment="1">
      <alignment horizontal="right" vertical="center" indent="1"/>
    </xf>
    <xf numFmtId="0" fontId="15" fillId="3" borderId="42" xfId="25" applyFont="1" applyFill="1" applyBorder="1" applyAlignment="1">
      <alignment horizontal="right" vertical="center" indent="1"/>
    </xf>
    <xf numFmtId="0" fontId="20" fillId="0" borderId="17" xfId="25" applyFont="1" applyFill="1" applyBorder="1" applyAlignment="1">
      <alignment horizontal="left" vertical="center" wrapText="1" indent="1" readingOrder="1"/>
    </xf>
    <xf numFmtId="0" fontId="20" fillId="3" borderId="17" xfId="25" applyFont="1" applyFill="1" applyBorder="1" applyAlignment="1">
      <alignment horizontal="left" vertical="center" wrapText="1" indent="1" readingOrder="1"/>
    </xf>
    <xf numFmtId="0" fontId="15" fillId="0" borderId="24" xfId="19" applyFont="1" applyFill="1" applyBorder="1" applyAlignment="1">
      <alignment horizontal="right" vertical="center" indent="1"/>
    </xf>
    <xf numFmtId="0" fontId="15" fillId="0" borderId="11" xfId="19" applyFont="1" applyFill="1" applyBorder="1" applyAlignment="1">
      <alignment horizontal="right" vertical="center" indent="1"/>
    </xf>
    <xf numFmtId="0" fontId="15" fillId="0" borderId="17" xfId="19" applyFont="1" applyFill="1" applyBorder="1" applyAlignment="1">
      <alignment horizontal="right" vertical="center" indent="1"/>
    </xf>
    <xf numFmtId="0" fontId="15" fillId="3" borderId="24" xfId="19" applyFont="1" applyFill="1" applyBorder="1" applyAlignment="1">
      <alignment horizontal="right" vertical="center" indent="1"/>
    </xf>
    <xf numFmtId="0" fontId="15" fillId="3" borderId="17" xfId="19" applyFont="1" applyFill="1" applyBorder="1" applyAlignment="1">
      <alignment horizontal="right" vertical="center" indent="1"/>
    </xf>
    <xf numFmtId="0" fontId="4" fillId="0" borderId="24" xfId="19" applyFont="1" applyFill="1" applyBorder="1" applyAlignment="1">
      <alignment horizontal="right" vertical="center" indent="1"/>
    </xf>
    <xf numFmtId="0" fontId="4" fillId="0" borderId="11" xfId="19" applyFont="1" applyFill="1" applyBorder="1" applyAlignment="1">
      <alignment horizontal="right" vertical="center" indent="1"/>
    </xf>
    <xf numFmtId="0" fontId="4" fillId="0" borderId="17" xfId="19" applyFont="1" applyFill="1" applyBorder="1" applyAlignment="1">
      <alignment horizontal="right" vertical="center" indent="1"/>
    </xf>
    <xf numFmtId="0" fontId="4" fillId="3" borderId="24" xfId="19" applyFont="1" applyFill="1" applyBorder="1" applyAlignment="1">
      <alignment horizontal="right" vertical="center" indent="1"/>
    </xf>
    <xf numFmtId="0" fontId="4" fillId="3" borderId="11" xfId="19" applyFont="1" applyFill="1" applyBorder="1" applyAlignment="1">
      <alignment horizontal="right" vertical="center" indent="1"/>
    </xf>
    <xf numFmtId="0" fontId="4" fillId="3" borderId="17" xfId="19" applyFont="1" applyFill="1" applyBorder="1" applyAlignment="1">
      <alignment horizontal="right" vertical="center" indent="1"/>
    </xf>
    <xf numFmtId="0" fontId="4" fillId="0" borderId="24" xfId="16" applyFont="1" applyFill="1" applyBorder="1" applyAlignment="1">
      <alignment horizontal="right" vertical="center" wrapText="1" readingOrder="2"/>
    </xf>
    <xf numFmtId="0" fontId="0" fillId="0" borderId="11" xfId="16" applyFont="1" applyFill="1" applyBorder="1" applyAlignment="1">
      <alignment horizontal="right" vertical="center" wrapText="1" readingOrder="2"/>
    </xf>
    <xf numFmtId="0" fontId="0" fillId="0" borderId="17" xfId="16" applyFont="1" applyFill="1" applyBorder="1" applyAlignment="1">
      <alignment horizontal="right" vertical="center" wrapText="1" readingOrder="2"/>
    </xf>
    <xf numFmtId="0" fontId="4" fillId="3" borderId="24" xfId="16" applyFont="1" applyFill="1" applyBorder="1" applyAlignment="1">
      <alignment horizontal="right" vertical="center" wrapText="1" readingOrder="2"/>
    </xf>
    <xf numFmtId="0" fontId="0" fillId="3" borderId="11" xfId="16" applyFont="1" applyFill="1" applyBorder="1" applyAlignment="1">
      <alignment horizontal="right" vertical="center" wrapText="1" readingOrder="2"/>
    </xf>
    <xf numFmtId="0" fontId="4" fillId="3" borderId="17" xfId="16" applyFont="1" applyFill="1" applyBorder="1" applyAlignment="1">
      <alignment horizontal="right" vertical="center" wrapText="1" readingOrder="2"/>
    </xf>
    <xf numFmtId="0" fontId="7" fillId="0" borderId="36" xfId="16" applyFont="1" applyFill="1" applyBorder="1" applyAlignment="1">
      <alignment horizontal="center" vertical="center" wrapText="1" readingOrder="2"/>
    </xf>
    <xf numFmtId="0" fontId="15" fillId="0" borderId="36" xfId="19" applyFont="1" applyFill="1" applyBorder="1" applyAlignment="1">
      <alignment horizontal="right" vertical="center" indent="1"/>
    </xf>
    <xf numFmtId="0" fontId="11" fillId="0" borderId="36" xfId="16" applyFont="1" applyFill="1" applyBorder="1" applyAlignment="1">
      <alignment horizontal="left" vertical="center" indent="1"/>
    </xf>
    <xf numFmtId="0" fontId="7" fillId="3" borderId="36" xfId="16" applyFont="1" applyFill="1" applyBorder="1" applyAlignment="1">
      <alignment horizontal="center" vertical="center" wrapText="1" readingOrder="2"/>
    </xf>
    <xf numFmtId="0" fontId="15" fillId="3" borderId="36" xfId="19" applyFont="1" applyFill="1" applyBorder="1" applyAlignment="1">
      <alignment horizontal="right" vertical="center" indent="1"/>
    </xf>
    <xf numFmtId="0" fontId="15" fillId="3" borderId="36" xfId="16" applyFont="1" applyFill="1" applyBorder="1" applyAlignment="1">
      <alignment horizontal="center" vertical="center"/>
    </xf>
    <xf numFmtId="0" fontId="17" fillId="4" borderId="0" xfId="25" applyFont="1" applyFill="1" applyBorder="1" applyAlignment="1">
      <alignment vertical="center"/>
    </xf>
    <xf numFmtId="0" fontId="15" fillId="4" borderId="0" xfId="25" applyFont="1" applyFill="1" applyBorder="1" applyAlignment="1">
      <alignment vertical="center"/>
    </xf>
    <xf numFmtId="0" fontId="16" fillId="4" borderId="0" xfId="0" applyFont="1" applyFill="1" applyAlignment="1">
      <alignment vertical="center"/>
    </xf>
    <xf numFmtId="0" fontId="16" fillId="4" borderId="0" xfId="0" applyFont="1" applyFill="1" applyAlignment="1">
      <alignment vertical="center" readingOrder="2"/>
    </xf>
    <xf numFmtId="0" fontId="7" fillId="4" borderId="0" xfId="0" applyFont="1" applyFill="1" applyAlignment="1">
      <alignment vertical="center"/>
    </xf>
    <xf numFmtId="0" fontId="17" fillId="0" borderId="49" xfId="25" applyFont="1" applyFill="1" applyBorder="1" applyAlignment="1">
      <alignment horizontal="right" vertical="center" wrapText="1" indent="1" readingOrder="2"/>
    </xf>
    <xf numFmtId="0" fontId="15" fillId="0" borderId="47" xfId="25" applyFont="1" applyFill="1" applyBorder="1" applyAlignment="1">
      <alignment horizontal="left" vertical="center" wrapText="1" indent="1" readingOrder="1"/>
    </xf>
    <xf numFmtId="0" fontId="0" fillId="0" borderId="11" xfId="25" applyFont="1" applyFill="1" applyBorder="1" applyAlignment="1">
      <alignment horizontal="right" vertical="center" wrapText="1"/>
    </xf>
    <xf numFmtId="0" fontId="20" fillId="0" borderId="11" xfId="25" applyFont="1" applyFill="1" applyBorder="1" applyAlignment="1">
      <alignment horizontal="left" indent="1"/>
    </xf>
    <xf numFmtId="0" fontId="3" fillId="0" borderId="0" xfId="35"/>
    <xf numFmtId="3" fontId="4" fillId="0" borderId="8" xfId="36" applyNumberFormat="1" applyFont="1" applyFill="1" applyBorder="1" applyAlignment="1">
      <alignment horizontal="right" vertical="center" indent="1"/>
    </xf>
    <xf numFmtId="3" fontId="4" fillId="3" borderId="11" xfId="36" applyNumberFormat="1" applyFont="1" applyFill="1" applyBorder="1" applyAlignment="1">
      <alignment horizontal="right" vertical="center" indent="1"/>
    </xf>
    <xf numFmtId="0" fontId="4" fillId="3" borderId="10" xfId="34" applyFont="1" applyFill="1" applyBorder="1" applyAlignment="1">
      <alignment horizontal="left" vertical="center" wrapText="1" indent="1" readingOrder="1"/>
    </xf>
    <xf numFmtId="0" fontId="4" fillId="0" borderId="0" xfId="34" applyFont="1"/>
    <xf numFmtId="0" fontId="4" fillId="3" borderId="0" xfId="34" applyFont="1" applyFill="1" applyBorder="1" applyAlignment="1">
      <alignment horizontal="right" vertical="center" indent="1"/>
    </xf>
    <xf numFmtId="0" fontId="17" fillId="3" borderId="12" xfId="34" applyFont="1" applyFill="1" applyBorder="1" applyAlignment="1">
      <alignment horizontal="right" vertical="center" wrapText="1" indent="1" readingOrder="2"/>
    </xf>
    <xf numFmtId="0" fontId="17" fillId="0" borderId="9" xfId="34" applyFont="1" applyFill="1" applyBorder="1" applyAlignment="1">
      <alignment horizontal="right" vertical="center" wrapText="1" indent="1" readingOrder="2"/>
    </xf>
    <xf numFmtId="0" fontId="17" fillId="3" borderId="85" xfId="34" applyFont="1" applyFill="1" applyBorder="1" applyAlignment="1">
      <alignment horizontal="right" vertical="center" wrapText="1" indent="1"/>
    </xf>
    <xf numFmtId="0" fontId="8" fillId="3" borderId="86" xfId="34" applyFont="1" applyFill="1" applyBorder="1" applyAlignment="1">
      <alignment horizontal="left" vertical="center" wrapText="1" indent="1"/>
    </xf>
    <xf numFmtId="0" fontId="17" fillId="0" borderId="87" xfId="34" applyFont="1" applyFill="1" applyBorder="1" applyAlignment="1">
      <alignment horizontal="right" vertical="center" wrapText="1" indent="1" readingOrder="2"/>
    </xf>
    <xf numFmtId="0" fontId="17" fillId="3" borderId="88" xfId="34" applyFont="1" applyFill="1" applyBorder="1" applyAlignment="1">
      <alignment horizontal="right" vertical="center" wrapText="1" indent="1" readingOrder="2"/>
    </xf>
    <xf numFmtId="49" fontId="15" fillId="3" borderId="36" xfId="36" applyNumberFormat="1" applyFont="1" applyFill="1" applyBorder="1" applyAlignment="1">
      <alignment horizontal="center" vertical="center"/>
    </xf>
    <xf numFmtId="0" fontId="37" fillId="5" borderId="0" xfId="35" applyFont="1" applyFill="1" applyBorder="1" applyAlignment="1"/>
    <xf numFmtId="3" fontId="15" fillId="3" borderId="11" xfId="33" applyNumberFormat="1" applyFont="1" applyFill="1" applyBorder="1" applyAlignment="1">
      <alignment horizontal="right" vertical="center" indent="1"/>
    </xf>
    <xf numFmtId="3" fontId="15" fillId="3" borderId="21" xfId="33" applyNumberFormat="1" applyFont="1" applyFill="1" applyBorder="1" applyAlignment="1">
      <alignment horizontal="right" vertical="center" indent="1"/>
    </xf>
    <xf numFmtId="3" fontId="15" fillId="5" borderId="21" xfId="33" applyNumberFormat="1" applyFont="1" applyFill="1" applyBorder="1" applyAlignment="1">
      <alignment horizontal="right" vertical="center" indent="1"/>
    </xf>
    <xf numFmtId="3" fontId="4" fillId="0" borderId="8" xfId="31" applyNumberFormat="1" applyFont="1" applyFill="1" applyBorder="1" applyAlignment="1">
      <alignment horizontal="right" vertical="center" indent="1"/>
    </xf>
    <xf numFmtId="3" fontId="4" fillId="3" borderId="11" xfId="31" applyNumberFormat="1" applyFont="1" applyFill="1" applyBorder="1" applyAlignment="1">
      <alignment horizontal="right" vertical="center" indent="1"/>
    </xf>
    <xf numFmtId="3" fontId="4" fillId="3" borderId="17" xfId="31" applyNumberFormat="1" applyFont="1" applyFill="1" applyBorder="1" applyAlignment="1">
      <alignment horizontal="right" vertical="center" indent="1"/>
    </xf>
    <xf numFmtId="3" fontId="15" fillId="0" borderId="36" xfId="30" applyNumberFormat="1" applyFont="1" applyFill="1" applyBorder="1" applyAlignment="1">
      <alignment horizontal="right" vertical="center" indent="1"/>
    </xf>
    <xf numFmtId="0" fontId="0" fillId="0" borderId="0" xfId="29" applyFont="1" applyFill="1" applyAlignment="1">
      <alignment vertical="center" wrapText="1"/>
    </xf>
    <xf numFmtId="0" fontId="4" fillId="0" borderId="20" xfId="34" applyFont="1" applyFill="1" applyBorder="1" applyAlignment="1">
      <alignment horizontal="center" vertical="center" wrapText="1" readingOrder="1"/>
    </xf>
    <xf numFmtId="0" fontId="4" fillId="3" borderId="20" xfId="34" applyFont="1" applyFill="1" applyBorder="1" applyAlignment="1">
      <alignment horizontal="center" vertical="center" wrapText="1" readingOrder="1"/>
    </xf>
    <xf numFmtId="0" fontId="17" fillId="4" borderId="0" xfId="0" applyFont="1" applyFill="1" applyBorder="1" applyAlignment="1">
      <alignment horizontal="center" vertical="center" wrapText="1"/>
    </xf>
    <xf numFmtId="0" fontId="17" fillId="3" borderId="37" xfId="0" applyFont="1" applyFill="1" applyBorder="1" applyAlignment="1">
      <alignment horizontal="center" vertical="center" wrapText="1"/>
    </xf>
    <xf numFmtId="3" fontId="4" fillId="0" borderId="8" xfId="34" applyNumberFormat="1" applyFont="1" applyFill="1" applyBorder="1" applyAlignment="1">
      <alignment horizontal="left" vertical="center" wrapText="1" indent="1" readingOrder="1"/>
    </xf>
    <xf numFmtId="3" fontId="4" fillId="3" borderId="11" xfId="34" applyNumberFormat="1" applyFont="1" applyFill="1" applyBorder="1" applyAlignment="1">
      <alignment horizontal="left" vertical="center" wrapText="1" indent="1" readingOrder="1"/>
    </xf>
    <xf numFmtId="0" fontId="17" fillId="0" borderId="22" xfId="25" applyFont="1" applyFill="1" applyBorder="1" applyAlignment="1">
      <alignment horizontal="left" vertical="center" wrapText="1" indent="1" readingOrder="2"/>
    </xf>
    <xf numFmtId="0" fontId="4" fillId="0" borderId="21" xfId="25" applyFont="1" applyFill="1" applyBorder="1" applyAlignment="1">
      <alignment horizontal="right" vertical="center" indent="1"/>
    </xf>
    <xf numFmtId="0" fontId="15" fillId="0" borderId="21" xfId="25" applyFont="1" applyFill="1" applyBorder="1" applyAlignment="1">
      <alignment horizontal="right" vertical="center" indent="1"/>
    </xf>
    <xf numFmtId="0" fontId="4" fillId="0" borderId="24" xfId="34" applyFont="1" applyFill="1" applyBorder="1" applyAlignment="1">
      <alignment horizontal="right" vertical="center" indent="1"/>
    </xf>
    <xf numFmtId="0" fontId="0" fillId="0" borderId="24" xfId="34" applyFont="1" applyFill="1" applyBorder="1" applyAlignment="1">
      <alignment horizontal="right" vertical="center" indent="1"/>
    </xf>
    <xf numFmtId="0" fontId="4" fillId="3" borderId="11" xfId="34" applyFont="1" applyFill="1" applyBorder="1" applyAlignment="1">
      <alignment horizontal="right" vertical="center" indent="1"/>
    </xf>
    <xf numFmtId="0" fontId="0" fillId="3" borderId="11" xfId="34" applyFont="1" applyFill="1" applyBorder="1" applyAlignment="1">
      <alignment horizontal="right" vertical="center" indent="1"/>
    </xf>
    <xf numFmtId="0" fontId="4" fillId="0" borderId="8" xfId="34" applyFont="1" applyFill="1" applyBorder="1" applyAlignment="1">
      <alignment horizontal="right" vertical="center" indent="1"/>
    </xf>
    <xf numFmtId="0" fontId="0" fillId="0" borderId="11" xfId="34" applyFont="1" applyFill="1" applyBorder="1" applyAlignment="1">
      <alignment horizontal="right" vertical="center" indent="1"/>
    </xf>
    <xf numFmtId="0" fontId="4" fillId="0" borderId="28" xfId="34" applyFont="1" applyFill="1" applyBorder="1" applyAlignment="1">
      <alignment horizontal="right" vertical="center" indent="1"/>
    </xf>
    <xf numFmtId="3" fontId="15" fillId="5" borderId="8" xfId="33" applyNumberFormat="1" applyFont="1" applyFill="1" applyBorder="1" applyAlignment="1">
      <alignment horizontal="right" vertical="center" indent="1"/>
    </xf>
    <xf numFmtId="0" fontId="17" fillId="5" borderId="39" xfId="25" applyFont="1" applyFill="1" applyBorder="1" applyAlignment="1">
      <alignment horizontal="right" vertical="center" wrapText="1" indent="1" readingOrder="2"/>
    </xf>
    <xf numFmtId="3" fontId="4" fillId="5" borderId="28" xfId="33" applyNumberFormat="1" applyFont="1" applyFill="1" applyBorder="1" applyAlignment="1">
      <alignment horizontal="right" vertical="center" indent="1"/>
    </xf>
    <xf numFmtId="3" fontId="15" fillId="5" borderId="28" xfId="33" applyNumberFormat="1" applyFont="1" applyFill="1" applyBorder="1" applyAlignment="1">
      <alignment horizontal="right" vertical="center" indent="1"/>
    </xf>
    <xf numFmtId="0" fontId="4" fillId="5" borderId="40" xfId="25" applyFont="1" applyFill="1" applyBorder="1" applyAlignment="1">
      <alignment horizontal="left" vertical="center" wrapText="1" indent="1"/>
    </xf>
    <xf numFmtId="0" fontId="17" fillId="3" borderId="49" xfId="25" applyFont="1" applyFill="1" applyBorder="1" applyAlignment="1">
      <alignment horizontal="right" vertical="center" wrapText="1" indent="1" readingOrder="2"/>
    </xf>
    <xf numFmtId="3" fontId="15" fillId="3" borderId="48" xfId="33" applyNumberFormat="1" applyFont="1" applyFill="1" applyBorder="1" applyAlignment="1">
      <alignment horizontal="right" vertical="center" indent="1"/>
    </xf>
    <xf numFmtId="0" fontId="4" fillId="3" borderId="21" xfId="34" applyFont="1" applyFill="1" applyBorder="1" applyAlignment="1">
      <alignment horizontal="right" vertical="center" indent="1"/>
    </xf>
    <xf numFmtId="3" fontId="15" fillId="5" borderId="7" xfId="23" applyNumberFormat="1" applyFont="1" applyFill="1" applyBorder="1" applyAlignment="1">
      <alignment horizontal="right" vertical="center" indent="1"/>
    </xf>
    <xf numFmtId="3" fontId="15" fillId="3" borderId="7" xfId="23" applyNumberFormat="1" applyFont="1" applyFill="1" applyBorder="1" applyAlignment="1">
      <alignment horizontal="right" vertical="center" indent="1"/>
    </xf>
    <xf numFmtId="3" fontId="15" fillId="5" borderId="40" xfId="23" applyNumberFormat="1" applyFont="1" applyFill="1" applyBorder="1" applyAlignment="1">
      <alignment horizontal="right" vertical="center" indent="1"/>
    </xf>
    <xf numFmtId="0" fontId="15" fillId="3" borderId="0" xfId="0" applyFont="1" applyFill="1" applyBorder="1" applyAlignment="1">
      <alignment horizontal="left" vertical="center" wrapText="1" indent="1" readingOrder="1"/>
    </xf>
    <xf numFmtId="0" fontId="15" fillId="5" borderId="0" xfId="0" applyFont="1" applyFill="1" applyBorder="1" applyAlignment="1">
      <alignment horizontal="left" vertical="center" wrapText="1" indent="1" readingOrder="1"/>
    </xf>
    <xf numFmtId="0" fontId="4" fillId="3" borderId="21" xfId="19" applyFont="1" applyFill="1" applyBorder="1" applyAlignment="1">
      <alignment horizontal="right" vertical="center" indent="1"/>
    </xf>
    <xf numFmtId="0" fontId="15" fillId="0" borderId="8" xfId="29" applyFont="1" applyFill="1" applyBorder="1" applyAlignment="1">
      <alignment horizontal="right" vertical="center" indent="1"/>
    </xf>
    <xf numFmtId="0" fontId="15" fillId="3" borderId="11" xfId="29" applyFont="1" applyFill="1" applyBorder="1" applyAlignment="1">
      <alignment horizontal="right" vertical="center" indent="1"/>
    </xf>
    <xf numFmtId="0" fontId="15" fillId="3" borderId="17" xfId="29" applyFont="1" applyFill="1" applyBorder="1" applyAlignment="1">
      <alignment horizontal="right" vertical="center" indent="1"/>
    </xf>
    <xf numFmtId="0" fontId="4" fillId="0" borderId="0" xfId="24" applyFont="1" applyAlignment="1">
      <alignment vertical="center"/>
    </xf>
    <xf numFmtId="0" fontId="17" fillId="0" borderId="0" xfId="24" applyFont="1" applyAlignment="1">
      <alignment horizontal="center" vertical="center"/>
    </xf>
    <xf numFmtId="0" fontId="17" fillId="3" borderId="38" xfId="25" applyFont="1" applyFill="1" applyBorder="1" applyAlignment="1">
      <alignment horizontal="center" vertical="center" wrapText="1"/>
    </xf>
    <xf numFmtId="0" fontId="17" fillId="3" borderId="71" xfId="25" applyFont="1" applyFill="1" applyBorder="1" applyAlignment="1">
      <alignment horizontal="center" vertical="center" wrapText="1"/>
    </xf>
    <xf numFmtId="0" fontId="17" fillId="3" borderId="73" xfId="25" applyFont="1" applyFill="1" applyBorder="1" applyAlignment="1">
      <alignment horizontal="center" vertical="center"/>
    </xf>
    <xf numFmtId="3" fontId="4" fillId="5" borderId="36" xfId="33" applyNumberFormat="1" applyFont="1" applyFill="1" applyBorder="1" applyAlignment="1">
      <alignment horizontal="right" vertical="center" indent="1"/>
    </xf>
    <xf numFmtId="0" fontId="15" fillId="5" borderId="37" xfId="25" applyFont="1" applyFill="1" applyBorder="1" applyAlignment="1">
      <alignment horizontal="center" vertical="center" wrapText="1"/>
    </xf>
    <xf numFmtId="0" fontId="7" fillId="3" borderId="91" xfId="25" applyFont="1" applyFill="1" applyBorder="1" applyAlignment="1">
      <alignment horizontal="right" vertical="center" wrapText="1" indent="1"/>
    </xf>
    <xf numFmtId="0" fontId="15" fillId="3" borderId="38" xfId="25" applyFont="1" applyFill="1" applyBorder="1" applyAlignment="1">
      <alignment horizontal="center" vertical="center" wrapText="1"/>
    </xf>
    <xf numFmtId="0" fontId="15" fillId="3" borderId="73" xfId="25" applyFont="1" applyFill="1" applyBorder="1" applyAlignment="1">
      <alignment horizontal="center" vertical="center" wrapText="1"/>
    </xf>
    <xf numFmtId="0" fontId="15" fillId="3" borderId="92" xfId="25" applyFont="1" applyFill="1" applyBorder="1" applyAlignment="1">
      <alignment horizontal="left" vertical="center" wrapText="1" indent="1"/>
    </xf>
    <xf numFmtId="0" fontId="17" fillId="0" borderId="35" xfId="25" applyFont="1" applyFill="1" applyBorder="1" applyAlignment="1">
      <alignment horizontal="left" vertical="center" wrapText="1" indent="1" readingOrder="2"/>
    </xf>
    <xf numFmtId="0" fontId="4" fillId="0" borderId="36" xfId="25" applyFont="1" applyFill="1" applyBorder="1" applyAlignment="1">
      <alignment horizontal="right" vertical="center" indent="1"/>
    </xf>
    <xf numFmtId="0" fontId="15" fillId="0" borderId="36" xfId="25" applyFont="1" applyFill="1" applyBorder="1" applyAlignment="1">
      <alignment horizontal="right" vertical="center" indent="1"/>
    </xf>
    <xf numFmtId="0" fontId="4" fillId="0" borderId="37" xfId="25" applyFont="1" applyFill="1" applyBorder="1" applyAlignment="1">
      <alignment horizontal="right" vertical="center" wrapText="1" indent="1" readingOrder="1"/>
    </xf>
    <xf numFmtId="0" fontId="7" fillId="3" borderId="71" xfId="25" applyFont="1" applyFill="1" applyBorder="1" applyAlignment="1">
      <alignment horizontal="center" vertical="center" wrapText="1"/>
    </xf>
    <xf numFmtId="0" fontId="15" fillId="3" borderId="73" xfId="25" applyFont="1" applyFill="1" applyBorder="1" applyAlignment="1">
      <alignment horizontal="center" vertical="center"/>
    </xf>
    <xf numFmtId="0" fontId="4" fillId="0" borderId="37" xfId="34" applyFont="1" applyFill="1" applyBorder="1" applyAlignment="1">
      <alignment horizontal="center" vertical="center" wrapText="1" readingOrder="1"/>
    </xf>
    <xf numFmtId="0" fontId="15" fillId="3" borderId="14" xfId="0" applyFont="1" applyFill="1" applyBorder="1" applyAlignment="1">
      <alignment horizontal="center" vertical="center" wrapText="1"/>
    </xf>
    <xf numFmtId="0" fontId="15" fillId="0" borderId="45" xfId="34" applyFont="1" applyFill="1" applyBorder="1" applyAlignment="1">
      <alignment horizontal="right" vertical="center" indent="1"/>
    </xf>
    <xf numFmtId="0" fontId="15" fillId="3" borderId="11" xfId="34" applyFont="1" applyFill="1" applyBorder="1" applyAlignment="1">
      <alignment horizontal="right" vertical="center" indent="1"/>
    </xf>
    <xf numFmtId="0" fontId="15" fillId="0" borderId="8" xfId="34" applyFont="1" applyFill="1" applyBorder="1" applyAlignment="1">
      <alignment horizontal="right" vertical="center" indent="1"/>
    </xf>
    <xf numFmtId="0" fontId="15" fillId="3" borderId="42" xfId="34" applyFont="1" applyFill="1" applyBorder="1" applyAlignment="1">
      <alignment horizontal="right" vertical="center" indent="1"/>
    </xf>
    <xf numFmtId="0" fontId="15" fillId="0" borderId="48" xfId="34" applyFont="1" applyFill="1" applyBorder="1" applyAlignment="1">
      <alignment horizontal="right" vertical="center" indent="1"/>
    </xf>
    <xf numFmtId="0" fontId="17" fillId="5" borderId="9" xfId="34" applyFont="1" applyFill="1" applyBorder="1" applyAlignment="1">
      <alignment horizontal="right" vertical="center" wrapText="1" indent="1" readingOrder="2"/>
    </xf>
    <xf numFmtId="3" fontId="4" fillId="5" borderId="8" xfId="36" applyNumberFormat="1" applyFont="1" applyFill="1" applyBorder="1" applyAlignment="1">
      <alignment horizontal="right" vertical="center" indent="1"/>
    </xf>
    <xf numFmtId="0" fontId="4" fillId="5" borderId="7" xfId="34" applyFont="1" applyFill="1" applyBorder="1" applyAlignment="1">
      <alignment horizontal="left" vertical="center" wrapText="1" indent="1" readingOrder="1"/>
    </xf>
    <xf numFmtId="0" fontId="17" fillId="5" borderId="12" xfId="34" applyFont="1" applyFill="1" applyBorder="1" applyAlignment="1">
      <alignment horizontal="right" vertical="center" wrapText="1" indent="1" readingOrder="2"/>
    </xf>
    <xf numFmtId="3" fontId="4" fillId="5" borderId="11" xfId="36" applyNumberFormat="1" applyFont="1" applyFill="1" applyBorder="1" applyAlignment="1">
      <alignment horizontal="right" vertical="center" indent="1"/>
    </xf>
    <xf numFmtId="0" fontId="4" fillId="5" borderId="10" xfId="34" applyFont="1" applyFill="1" applyBorder="1" applyAlignment="1">
      <alignment horizontal="left" vertical="center" wrapText="1" indent="1" readingOrder="1"/>
    </xf>
    <xf numFmtId="0" fontId="17" fillId="5" borderId="18" xfId="34" applyFont="1" applyFill="1" applyBorder="1" applyAlignment="1">
      <alignment horizontal="right" vertical="center" wrapText="1" indent="1" readingOrder="2"/>
    </xf>
    <xf numFmtId="3" fontId="4" fillId="5" borderId="17" xfId="36" applyNumberFormat="1" applyFont="1" applyFill="1" applyBorder="1" applyAlignment="1">
      <alignment horizontal="right" vertical="center" indent="1"/>
    </xf>
    <xf numFmtId="0" fontId="4" fillId="5" borderId="16" xfId="34" applyFont="1" applyFill="1" applyBorder="1" applyAlignment="1">
      <alignment horizontal="left" vertical="center" wrapText="1" indent="1" readingOrder="1"/>
    </xf>
    <xf numFmtId="0" fontId="17" fillId="3" borderId="39" xfId="34" applyFont="1" applyFill="1" applyBorder="1" applyAlignment="1">
      <alignment horizontal="right" vertical="center" wrapText="1" indent="1" readingOrder="2"/>
    </xf>
    <xf numFmtId="3" fontId="4" fillId="3" borderId="28" xfId="36" applyNumberFormat="1" applyFont="1" applyFill="1" applyBorder="1" applyAlignment="1">
      <alignment horizontal="right" vertical="center" indent="1"/>
    </xf>
    <xf numFmtId="0" fontId="16" fillId="4" borderId="0" xfId="34" applyFont="1" applyFill="1" applyAlignment="1">
      <alignment vertical="center" readingOrder="2"/>
    </xf>
    <xf numFmtId="0" fontId="17" fillId="4" borderId="19" xfId="34" applyFont="1" applyFill="1" applyBorder="1" applyAlignment="1">
      <alignment vertical="center" wrapText="1"/>
    </xf>
    <xf numFmtId="0" fontId="17" fillId="4" borderId="0" xfId="34" applyFont="1" applyFill="1" applyBorder="1" applyAlignment="1">
      <alignment vertical="center" wrapText="1"/>
    </xf>
    <xf numFmtId="0" fontId="17" fillId="4" borderId="0" xfId="34" applyFont="1" applyFill="1" applyBorder="1" applyAlignment="1">
      <alignment horizontal="center" vertical="center" wrapText="1"/>
    </xf>
    <xf numFmtId="0" fontId="15" fillId="4" borderId="0" xfId="34" applyFont="1" applyFill="1" applyBorder="1" applyAlignment="1">
      <alignment vertical="center" wrapText="1"/>
    </xf>
    <xf numFmtId="0" fontId="8" fillId="3" borderId="73" xfId="34" applyFont="1" applyFill="1" applyBorder="1" applyAlignment="1">
      <alignment horizontal="center" wrapText="1"/>
    </xf>
    <xf numFmtId="0" fontId="8" fillId="3" borderId="38" xfId="34" applyFont="1" applyFill="1" applyBorder="1" applyAlignment="1">
      <alignment horizontal="center" wrapText="1"/>
    </xf>
    <xf numFmtId="0" fontId="20" fillId="3" borderId="74" xfId="34" applyFont="1" applyFill="1" applyBorder="1" applyAlignment="1">
      <alignment horizontal="center" vertical="top" wrapText="1"/>
    </xf>
    <xf numFmtId="0" fontId="20" fillId="3" borderId="27" xfId="34" applyFont="1" applyFill="1" applyBorder="1" applyAlignment="1">
      <alignment horizontal="center" vertical="top" wrapText="1"/>
    </xf>
    <xf numFmtId="3" fontId="4" fillId="0" borderId="7" xfId="36" applyNumberFormat="1" applyFont="1" applyFill="1" applyBorder="1" applyAlignment="1">
      <alignment horizontal="right" vertical="center" indent="1"/>
    </xf>
    <xf numFmtId="0" fontId="4" fillId="0" borderId="7" xfId="34" applyFont="1" applyFill="1" applyBorder="1" applyAlignment="1">
      <alignment horizontal="left" vertical="center" wrapText="1" indent="1" readingOrder="1"/>
    </xf>
    <xf numFmtId="3" fontId="4" fillId="3" borderId="10" xfId="36" applyNumberFormat="1" applyFont="1" applyFill="1" applyBorder="1" applyAlignment="1">
      <alignment horizontal="right" vertical="center" indent="1"/>
    </xf>
    <xf numFmtId="0" fontId="15" fillId="0" borderId="0" xfId="34" applyFont="1"/>
    <xf numFmtId="0" fontId="4" fillId="0" borderId="0" xfId="34" applyFont="1" applyAlignment="1">
      <alignment horizontal="center"/>
    </xf>
    <xf numFmtId="0" fontId="4" fillId="0" borderId="0" xfId="34" applyFont="1" applyFill="1"/>
    <xf numFmtId="3" fontId="0" fillId="0" borderId="8" xfId="34" applyNumberFormat="1" applyFont="1" applyFill="1" applyBorder="1" applyAlignment="1">
      <alignment horizontal="left" vertical="center" wrapText="1" indent="1" readingOrder="1"/>
    </xf>
    <xf numFmtId="0" fontId="17" fillId="3" borderId="22" xfId="34" applyFont="1" applyFill="1" applyBorder="1" applyAlignment="1">
      <alignment horizontal="right" vertical="center" wrapText="1" indent="1" readingOrder="2"/>
    </xf>
    <xf numFmtId="3" fontId="4" fillId="3" borderId="21" xfId="36" applyNumberFormat="1" applyFont="1" applyFill="1" applyBorder="1" applyAlignment="1">
      <alignment horizontal="right" vertical="center" indent="1"/>
    </xf>
    <xf numFmtId="3" fontId="4" fillId="3" borderId="20" xfId="36" applyNumberFormat="1" applyFont="1" applyFill="1" applyBorder="1" applyAlignment="1">
      <alignment horizontal="right" vertical="center" indent="1"/>
    </xf>
    <xf numFmtId="0" fontId="4" fillId="3" borderId="20" xfId="34" applyFont="1" applyFill="1" applyBorder="1" applyAlignment="1">
      <alignment horizontal="left" vertical="center" wrapText="1" indent="1" readingOrder="1"/>
    </xf>
    <xf numFmtId="0" fontId="0" fillId="3" borderId="10" xfId="34" applyFont="1" applyFill="1" applyBorder="1" applyAlignment="1">
      <alignment horizontal="left" vertical="center" wrapText="1" indent="1" readingOrder="1"/>
    </xf>
    <xf numFmtId="0" fontId="17" fillId="3" borderId="90" xfId="34" applyFont="1" applyFill="1" applyBorder="1" applyAlignment="1">
      <alignment horizontal="right" vertical="center" wrapText="1" indent="1" readingOrder="2"/>
    </xf>
    <xf numFmtId="3" fontId="4" fillId="3" borderId="17" xfId="34" applyNumberFormat="1" applyFont="1" applyFill="1" applyBorder="1" applyAlignment="1">
      <alignment horizontal="left" vertical="center" wrapText="1" indent="1" readingOrder="1"/>
    </xf>
    <xf numFmtId="0" fontId="17" fillId="5" borderId="89" xfId="34" applyFont="1" applyFill="1" applyBorder="1" applyAlignment="1">
      <alignment horizontal="right" vertical="center" wrapText="1" indent="1" readingOrder="2"/>
    </xf>
    <xf numFmtId="3" fontId="15" fillId="5" borderId="57" xfId="36" applyNumberFormat="1" applyFont="1" applyFill="1" applyBorder="1" applyAlignment="1">
      <alignment horizontal="right" vertical="center" indent="1"/>
    </xf>
    <xf numFmtId="0" fontId="0" fillId="3" borderId="10" xfId="25" applyFont="1" applyFill="1" applyBorder="1" applyAlignment="1">
      <alignment horizontal="left" vertical="center" wrapText="1" indent="1"/>
    </xf>
    <xf numFmtId="0" fontId="17" fillId="3" borderId="36" xfId="34" applyFont="1" applyFill="1" applyBorder="1" applyAlignment="1">
      <alignment horizontal="center" vertical="center" wrapText="1"/>
    </xf>
    <xf numFmtId="0" fontId="0" fillId="3" borderId="10" xfId="25" applyFont="1" applyFill="1" applyBorder="1" applyAlignment="1">
      <alignment horizontal="left" vertical="center" wrapText="1" indent="1" readingOrder="1"/>
    </xf>
    <xf numFmtId="49" fontId="17" fillId="3" borderId="18" xfId="0" applyNumberFormat="1" applyFont="1" applyFill="1" applyBorder="1" applyAlignment="1">
      <alignment horizontal="right" vertical="center" wrapText="1" indent="1" readingOrder="2"/>
    </xf>
    <xf numFmtId="49" fontId="17" fillId="5" borderId="49" xfId="0" applyNumberFormat="1" applyFont="1" applyFill="1" applyBorder="1" applyAlignment="1">
      <alignment horizontal="right" vertical="center" wrapText="1" indent="1" readingOrder="2"/>
    </xf>
    <xf numFmtId="49" fontId="17" fillId="5" borderId="9" xfId="0" applyNumberFormat="1" applyFont="1" applyFill="1" applyBorder="1" applyAlignment="1">
      <alignment horizontal="right" vertical="center" wrapText="1" indent="1" readingOrder="2"/>
    </xf>
    <xf numFmtId="0" fontId="20" fillId="3" borderId="65" xfId="0" applyFont="1" applyFill="1" applyBorder="1" applyAlignment="1">
      <alignment horizontal="center" vertical="center" wrapText="1"/>
    </xf>
    <xf numFmtId="0" fontId="39" fillId="0" borderId="0" xfId="24" applyFont="1" applyAlignment="1">
      <alignment horizontal="center" vertical="center"/>
    </xf>
    <xf numFmtId="0" fontId="40" fillId="0" borderId="0" xfId="24" applyFont="1" applyAlignment="1">
      <alignment vertical="center"/>
    </xf>
    <xf numFmtId="0" fontId="41" fillId="0" borderId="0" xfId="24" applyFont="1" applyAlignment="1">
      <alignment horizontal="right" vertical="top" wrapText="1" indent="1" readingOrder="2"/>
    </xf>
    <xf numFmtId="0" fontId="42" fillId="0" borderId="0" xfId="24" applyFont="1" applyAlignment="1">
      <alignment vertical="top"/>
    </xf>
    <xf numFmtId="0" fontId="41" fillId="0" borderId="0" xfId="24" applyFont="1" applyAlignment="1">
      <alignment horizontal="right" vertical="top" wrapText="1" indent="1"/>
    </xf>
    <xf numFmtId="0" fontId="43" fillId="0" borderId="87" xfId="34" applyFont="1" applyFill="1" applyBorder="1" applyAlignment="1">
      <alignment horizontal="left" vertical="center" wrapText="1" indent="1" readingOrder="2"/>
    </xf>
    <xf numFmtId="0" fontId="43" fillId="3" borderId="88" xfId="34" applyFont="1" applyFill="1" applyBorder="1" applyAlignment="1">
      <alignment horizontal="left" vertical="center" wrapText="1" indent="1" readingOrder="2"/>
    </xf>
    <xf numFmtId="0" fontId="43" fillId="3" borderId="90" xfId="34" applyFont="1" applyFill="1" applyBorder="1" applyAlignment="1">
      <alignment horizontal="left" vertical="center" wrapText="1" indent="1" readingOrder="2"/>
    </xf>
    <xf numFmtId="0" fontId="15" fillId="5" borderId="89" xfId="34" applyFont="1" applyFill="1" applyBorder="1" applyAlignment="1">
      <alignment horizontal="left" vertical="center" wrapText="1" indent="1" readingOrder="2"/>
    </xf>
    <xf numFmtId="0" fontId="20" fillId="3" borderId="27" xfId="0" applyFont="1" applyFill="1" applyBorder="1" applyAlignment="1">
      <alignment horizontal="center" vertical="center" wrapText="1"/>
    </xf>
    <xf numFmtId="3" fontId="15" fillId="5" borderId="48" xfId="23" applyNumberFormat="1" applyFont="1" applyFill="1" applyBorder="1" applyAlignment="1">
      <alignment horizontal="right" vertical="center" indent="1"/>
    </xf>
    <xf numFmtId="0" fontId="15" fillId="5" borderId="47" xfId="0" applyFont="1" applyFill="1" applyBorder="1" applyAlignment="1">
      <alignment horizontal="left" vertical="center" wrapText="1" indent="1" readingOrder="1"/>
    </xf>
    <xf numFmtId="0" fontId="4" fillId="0" borderId="0" xfId="34" applyFont="1" applyFill="1" applyBorder="1"/>
    <xf numFmtId="0" fontId="15" fillId="3" borderId="21" xfId="19" applyFont="1" applyFill="1" applyBorder="1" applyAlignment="1">
      <alignment horizontal="right" vertical="center" indent="1"/>
    </xf>
    <xf numFmtId="0" fontId="0" fillId="5" borderId="7" xfId="0" applyFont="1" applyFill="1" applyBorder="1" applyAlignment="1">
      <alignment horizontal="left" vertical="center" wrapText="1" indent="1" readingOrder="1"/>
    </xf>
    <xf numFmtId="0" fontId="4" fillId="0" borderId="0" xfId="24" applyFont="1" applyBorder="1" applyAlignment="1">
      <alignment horizontal="left" vertical="top" wrapText="1" indent="1"/>
    </xf>
    <xf numFmtId="3" fontId="0" fillId="3" borderId="17" xfId="34" quotePrefix="1" applyNumberFormat="1" applyFont="1" applyFill="1" applyBorder="1" applyAlignment="1">
      <alignment horizontal="right" vertical="center" wrapText="1" indent="1" readingOrder="1"/>
    </xf>
    <xf numFmtId="0" fontId="17" fillId="3" borderId="38" xfId="34" applyFont="1" applyFill="1" applyBorder="1" applyAlignment="1">
      <alignment horizontal="center" vertical="center" wrapText="1"/>
    </xf>
    <xf numFmtId="0" fontId="0" fillId="0" borderId="0" xfId="29" applyFont="1" applyFill="1" applyAlignment="1">
      <alignment vertical="center"/>
    </xf>
    <xf numFmtId="0" fontId="0" fillId="0" borderId="0" xfId="29" applyFont="1" applyFill="1" applyAlignment="1">
      <alignment horizontal="right" vertical="center" readingOrder="2"/>
    </xf>
    <xf numFmtId="0" fontId="20" fillId="0" borderId="0" xfId="34" applyFont="1" applyAlignment="1">
      <alignment wrapText="1"/>
    </xf>
    <xf numFmtId="0" fontId="0" fillId="0" borderId="0" xfId="24" applyFont="1" applyAlignment="1">
      <alignment horizontal="left" vertical="top" wrapText="1" indent="1"/>
    </xf>
    <xf numFmtId="3" fontId="4" fillId="3" borderId="40" xfId="36" applyNumberFormat="1" applyFont="1" applyFill="1" applyBorder="1" applyAlignment="1">
      <alignment horizontal="right" vertical="center" indent="1"/>
    </xf>
    <xf numFmtId="0" fontId="4" fillId="3" borderId="40" xfId="34" applyFont="1" applyFill="1" applyBorder="1" applyAlignment="1">
      <alignment horizontal="left" vertical="center" wrapText="1" indent="1" readingOrder="1"/>
    </xf>
    <xf numFmtId="0" fontId="17" fillId="5" borderId="93" xfId="34" applyFont="1" applyFill="1" applyBorder="1" applyAlignment="1">
      <alignment horizontal="center" vertical="center" wrapText="1" readingOrder="2"/>
    </xf>
    <xf numFmtId="0" fontId="15" fillId="5" borderId="94" xfId="34" applyFont="1" applyFill="1" applyBorder="1" applyAlignment="1">
      <alignment horizontal="center" vertical="center" wrapText="1" readingOrder="1"/>
    </xf>
    <xf numFmtId="0" fontId="4" fillId="0" borderId="0" xfId="34" applyFont="1" applyAlignment="1">
      <alignment horizontal="left" vertical="top" wrapText="1" indent="1"/>
    </xf>
    <xf numFmtId="0" fontId="4" fillId="0" borderId="0" xfId="24" applyFont="1" applyBorder="1" applyAlignment="1">
      <alignment horizontal="left" vertical="center" wrapText="1" indent="1"/>
    </xf>
    <xf numFmtId="0" fontId="15" fillId="0" borderId="48" xfId="30" applyFont="1" applyFill="1" applyBorder="1" applyAlignment="1">
      <alignment horizontal="right" vertical="center" indent="1"/>
    </xf>
    <xf numFmtId="0" fontId="15" fillId="0" borderId="47" xfId="30" applyFont="1" applyFill="1" applyBorder="1" applyAlignment="1">
      <alignment horizontal="center" vertical="center"/>
    </xf>
    <xf numFmtId="0" fontId="15" fillId="0" borderId="37" xfId="30" applyFont="1" applyFill="1" applyBorder="1" applyAlignment="1">
      <alignment horizontal="center" vertical="center" readingOrder="1"/>
    </xf>
    <xf numFmtId="0" fontId="17" fillId="5" borderId="0" xfId="25" applyFont="1" applyFill="1" applyBorder="1" applyAlignment="1">
      <alignment vertical="center" wrapText="1"/>
    </xf>
    <xf numFmtId="0" fontId="4" fillId="5" borderId="0" xfId="25" applyFont="1" applyFill="1"/>
    <xf numFmtId="0" fontId="15" fillId="5" borderId="0" xfId="25" applyFont="1" applyFill="1" applyBorder="1" applyAlignment="1">
      <alignment vertical="center" wrapText="1"/>
    </xf>
    <xf numFmtId="0" fontId="4" fillId="0" borderId="21" xfId="19" applyFont="1" applyFill="1" applyBorder="1" applyAlignment="1">
      <alignment horizontal="right" vertical="center" indent="1"/>
    </xf>
    <xf numFmtId="0" fontId="15" fillId="0" borderId="21" xfId="19" applyFont="1" applyFill="1" applyBorder="1" applyAlignment="1">
      <alignment horizontal="right" vertical="center" indent="1"/>
    </xf>
    <xf numFmtId="0" fontId="17" fillId="3" borderId="35" xfId="25" applyFont="1" applyFill="1" applyBorder="1" applyAlignment="1">
      <alignment horizontal="right" vertical="center" wrapText="1" indent="1" readingOrder="2"/>
    </xf>
    <xf numFmtId="3" fontId="15" fillId="3" borderId="36" xfId="32" applyNumberFormat="1" applyFont="1" applyFill="1" applyBorder="1" applyAlignment="1">
      <alignment horizontal="right" vertical="center" indent="1"/>
    </xf>
    <xf numFmtId="0" fontId="15" fillId="3" borderId="37" xfId="25" applyFont="1" applyFill="1" applyBorder="1" applyAlignment="1">
      <alignment horizontal="left" vertical="center" wrapText="1" indent="1" readingOrder="1"/>
    </xf>
    <xf numFmtId="3" fontId="4" fillId="3" borderId="17" xfId="33" applyNumberFormat="1" applyFont="1" applyFill="1" applyBorder="1" applyAlignment="1">
      <alignment horizontal="right" vertical="center" indent="1"/>
    </xf>
    <xf numFmtId="3" fontId="15" fillId="3" borderId="64" xfId="33" applyNumberFormat="1" applyFont="1" applyFill="1" applyBorder="1" applyAlignment="1">
      <alignment horizontal="right" vertical="center" indent="1"/>
    </xf>
    <xf numFmtId="0" fontId="15" fillId="3" borderId="63" xfId="25" applyFont="1" applyFill="1" applyBorder="1" applyAlignment="1">
      <alignment horizontal="left" vertical="center" wrapText="1" indent="1"/>
    </xf>
    <xf numFmtId="3" fontId="0" fillId="5" borderId="0" xfId="0" applyNumberFormat="1" applyFont="1" applyFill="1" applyBorder="1" applyAlignment="1">
      <alignment horizontal="left" vertical="center" wrapText="1" indent="1" readingOrder="1"/>
    </xf>
    <xf numFmtId="3" fontId="0" fillId="3" borderId="0" xfId="0" applyNumberFormat="1" applyFont="1" applyFill="1" applyBorder="1" applyAlignment="1">
      <alignment horizontal="left" vertical="center" wrapText="1" indent="1" readingOrder="1"/>
    </xf>
    <xf numFmtId="0" fontId="0" fillId="5" borderId="0" xfId="34" applyFont="1" applyFill="1" applyAlignment="1">
      <alignment horizontal="right" readingOrder="2"/>
    </xf>
    <xf numFmtId="0" fontId="4" fillId="5" borderId="0" xfId="34" applyFont="1" applyFill="1" applyAlignment="1">
      <alignment horizontal="center"/>
    </xf>
    <xf numFmtId="0" fontId="20" fillId="5" borderId="0" xfId="34" applyFont="1" applyFill="1"/>
    <xf numFmtId="0" fontId="43" fillId="3" borderId="27" xfId="25" applyFont="1" applyFill="1" applyBorder="1" applyAlignment="1">
      <alignment horizontal="center" vertical="center" wrapText="1"/>
    </xf>
    <xf numFmtId="0" fontId="15" fillId="3" borderId="97" xfId="25" applyFont="1" applyFill="1" applyBorder="1" applyAlignment="1">
      <alignment horizontal="center" vertical="center" wrapText="1"/>
    </xf>
    <xf numFmtId="0" fontId="17" fillId="4" borderId="98" xfId="25" applyFont="1" applyFill="1" applyBorder="1" applyAlignment="1">
      <alignment vertical="center" wrapText="1"/>
    </xf>
    <xf numFmtId="0" fontId="17" fillId="4" borderId="99" xfId="25" applyFont="1" applyFill="1" applyBorder="1" applyAlignment="1">
      <alignment vertical="center" wrapText="1"/>
    </xf>
    <xf numFmtId="0" fontId="15" fillId="3" borderId="12" xfId="25" applyFont="1" applyFill="1" applyBorder="1" applyAlignment="1">
      <alignment horizontal="center" vertical="center" wrapText="1" readingOrder="1"/>
    </xf>
    <xf numFmtId="0" fontId="15" fillId="5" borderId="12" xfId="25" applyFont="1" applyFill="1" applyBorder="1" applyAlignment="1">
      <alignment horizontal="center" vertical="center" wrapText="1" readingOrder="1"/>
    </xf>
    <xf numFmtId="0" fontId="7" fillId="3" borderId="12" xfId="25" applyFont="1" applyFill="1" applyBorder="1" applyAlignment="1">
      <alignment horizontal="center" vertical="center" wrapText="1" readingOrder="2"/>
    </xf>
    <xf numFmtId="0" fontId="7" fillId="5" borderId="12" xfId="25" applyFont="1" applyFill="1" applyBorder="1" applyAlignment="1">
      <alignment horizontal="center" vertical="center" wrapText="1" readingOrder="2"/>
    </xf>
    <xf numFmtId="3" fontId="0" fillId="5" borderId="0" xfId="0" applyNumberFormat="1" applyFont="1" applyFill="1" applyBorder="1" applyAlignment="1">
      <alignment horizontal="right" vertical="center" indent="1" readingOrder="1"/>
    </xf>
    <xf numFmtId="165" fontId="0" fillId="5" borderId="0" xfId="0" applyNumberFormat="1" applyFont="1" applyFill="1" applyBorder="1" applyAlignment="1">
      <alignment horizontal="right" vertical="center" indent="1" readingOrder="1"/>
    </xf>
    <xf numFmtId="3" fontId="15" fillId="5" borderId="0" xfId="0" applyNumberFormat="1" applyFont="1" applyFill="1" applyBorder="1" applyAlignment="1">
      <alignment horizontal="right" vertical="center" indent="1" readingOrder="1"/>
    </xf>
    <xf numFmtId="165" fontId="15" fillId="5" borderId="0" xfId="0" applyNumberFormat="1" applyFont="1" applyFill="1" applyBorder="1" applyAlignment="1">
      <alignment horizontal="right" vertical="center" indent="1" readingOrder="1"/>
    </xf>
    <xf numFmtId="3" fontId="0" fillId="3" borderId="0" xfId="0" applyNumberFormat="1" applyFont="1" applyFill="1" applyBorder="1" applyAlignment="1">
      <alignment horizontal="right" vertical="center" indent="1" readingOrder="1"/>
    </xf>
    <xf numFmtId="165" fontId="0" fillId="3" borderId="0" xfId="0" applyNumberFormat="1" applyFont="1" applyFill="1" applyBorder="1" applyAlignment="1">
      <alignment horizontal="right" vertical="center" indent="1" readingOrder="1"/>
    </xf>
    <xf numFmtId="3" fontId="15" fillId="3" borderId="0" xfId="0" applyNumberFormat="1" applyFont="1" applyFill="1" applyBorder="1" applyAlignment="1">
      <alignment horizontal="right" vertical="center" indent="1" readingOrder="1"/>
    </xf>
    <xf numFmtId="165" fontId="15" fillId="3" borderId="0" xfId="0" applyNumberFormat="1" applyFont="1" applyFill="1" applyBorder="1" applyAlignment="1">
      <alignment horizontal="right" vertical="center" indent="1" readingOrder="1"/>
    </xf>
    <xf numFmtId="0" fontId="7" fillId="5" borderId="25" xfId="25" applyFont="1" applyFill="1" applyBorder="1" applyAlignment="1">
      <alignment horizontal="center" vertical="center" wrapText="1" readingOrder="2"/>
    </xf>
    <xf numFmtId="3" fontId="0" fillId="5" borderId="84" xfId="0" applyNumberFormat="1" applyFont="1" applyFill="1" applyBorder="1" applyAlignment="1">
      <alignment horizontal="right" vertical="center" indent="1" readingOrder="1"/>
    </xf>
    <xf numFmtId="165" fontId="0" fillId="5" borderId="84" xfId="0" applyNumberFormat="1" applyFont="1" applyFill="1" applyBorder="1" applyAlignment="1">
      <alignment horizontal="right" vertical="center" indent="1" readingOrder="1"/>
    </xf>
    <xf numFmtId="3" fontId="15" fillId="5" borderId="84" xfId="0" applyNumberFormat="1" applyFont="1" applyFill="1" applyBorder="1" applyAlignment="1">
      <alignment horizontal="right" vertical="center" indent="1" readingOrder="1"/>
    </xf>
    <xf numFmtId="165" fontId="15" fillId="5" borderId="84" xfId="0" applyNumberFormat="1" applyFont="1" applyFill="1" applyBorder="1" applyAlignment="1">
      <alignment horizontal="right" vertical="center" indent="1" readingOrder="1"/>
    </xf>
    <xf numFmtId="0" fontId="15" fillId="5" borderId="100" xfId="25" applyFont="1" applyFill="1" applyBorder="1" applyAlignment="1">
      <alignment horizontal="center" vertical="center" wrapText="1" readingOrder="1"/>
    </xf>
    <xf numFmtId="0" fontId="15" fillId="3" borderId="88" xfId="25" applyFont="1" applyFill="1" applyBorder="1" applyAlignment="1">
      <alignment horizontal="center" vertical="center" wrapText="1" readingOrder="1"/>
    </xf>
    <xf numFmtId="0" fontId="15" fillId="5" borderId="88" xfId="25" applyFont="1" applyFill="1" applyBorder="1" applyAlignment="1">
      <alignment horizontal="center" vertical="center" wrapText="1" readingOrder="1"/>
    </xf>
    <xf numFmtId="0" fontId="7" fillId="5" borderId="22" xfId="25" applyFont="1" applyFill="1" applyBorder="1" applyAlignment="1">
      <alignment horizontal="center" vertical="center" wrapText="1" readingOrder="2"/>
    </xf>
    <xf numFmtId="3" fontId="0" fillId="5" borderId="83" xfId="0" applyNumberFormat="1" applyFont="1" applyFill="1" applyBorder="1" applyAlignment="1">
      <alignment horizontal="right" vertical="center" indent="1" readingOrder="1"/>
    </xf>
    <xf numFmtId="165" fontId="0" fillId="5" borderId="83" xfId="0" applyNumberFormat="1" applyFont="1" applyFill="1" applyBorder="1" applyAlignment="1">
      <alignment horizontal="right" vertical="center" indent="1" readingOrder="1"/>
    </xf>
    <xf numFmtId="3" fontId="15" fillId="5" borderId="83" xfId="0" applyNumberFormat="1" applyFont="1" applyFill="1" applyBorder="1" applyAlignment="1">
      <alignment horizontal="right" vertical="center" indent="1" readingOrder="1"/>
    </xf>
    <xf numFmtId="165" fontId="15" fillId="5" borderId="83" xfId="0" applyNumberFormat="1" applyFont="1" applyFill="1" applyBorder="1" applyAlignment="1">
      <alignment horizontal="right" vertical="center" indent="1" readingOrder="1"/>
    </xf>
    <xf numFmtId="0" fontId="15" fillId="5" borderId="101" xfId="25" applyFont="1" applyFill="1" applyBorder="1" applyAlignment="1">
      <alignment horizontal="center" vertical="center" wrapText="1" readingOrder="1"/>
    </xf>
    <xf numFmtId="0" fontId="15" fillId="5" borderId="25" xfId="25" applyFont="1" applyFill="1" applyBorder="1" applyAlignment="1">
      <alignment horizontal="center" vertical="center" wrapText="1" readingOrder="1"/>
    </xf>
    <xf numFmtId="0" fontId="15" fillId="5" borderId="22" xfId="25" applyFont="1" applyFill="1" applyBorder="1" applyAlignment="1">
      <alignment horizontal="center" vertical="center" wrapText="1" readingOrder="1"/>
    </xf>
    <xf numFmtId="0" fontId="7" fillId="0" borderId="25" xfId="16" applyFont="1" applyFill="1" applyBorder="1" applyAlignment="1">
      <alignment horizontal="center" vertical="center" wrapText="1" readingOrder="2"/>
    </xf>
    <xf numFmtId="0" fontId="7" fillId="0" borderId="12" xfId="16" applyFont="1" applyFill="1" applyBorder="1" applyAlignment="1">
      <alignment horizontal="center" vertical="center" wrapText="1" readingOrder="2"/>
    </xf>
    <xf numFmtId="0" fontId="7" fillId="0" borderId="22" xfId="16" applyFont="1" applyFill="1" applyBorder="1" applyAlignment="1">
      <alignment horizontal="center" vertical="center" wrapText="1" readingOrder="2"/>
    </xf>
    <xf numFmtId="0" fontId="4" fillId="0" borderId="23" xfId="16" applyFont="1" applyFill="1" applyBorder="1" applyAlignment="1">
      <alignment horizontal="center" vertical="center" wrapText="1" readingOrder="1"/>
    </xf>
    <xf numFmtId="0" fontId="4" fillId="0" borderId="10" xfId="16" applyFont="1" applyFill="1" applyBorder="1" applyAlignment="1">
      <alignment horizontal="center" vertical="center" wrapText="1" readingOrder="1"/>
    </xf>
    <xf numFmtId="0" fontId="4" fillId="0" borderId="20" xfId="16" applyFont="1" applyFill="1" applyBorder="1" applyAlignment="1">
      <alignment horizontal="center" vertical="center" wrapText="1" readingOrder="1"/>
    </xf>
    <xf numFmtId="0" fontId="7" fillId="3" borderId="12" xfId="16" applyFont="1" applyFill="1" applyBorder="1" applyAlignment="1">
      <alignment horizontal="center" vertical="center" wrapText="1" readingOrder="2"/>
    </xf>
    <xf numFmtId="0" fontId="7" fillId="3" borderId="22" xfId="16" applyFont="1" applyFill="1" applyBorder="1" applyAlignment="1">
      <alignment horizontal="center" vertical="center" wrapText="1" readingOrder="2"/>
    </xf>
    <xf numFmtId="0" fontId="4" fillId="3" borderId="10" xfId="16" applyFont="1" applyFill="1" applyBorder="1" applyAlignment="1">
      <alignment horizontal="center" vertical="center" wrapText="1" readingOrder="1"/>
    </xf>
    <xf numFmtId="0" fontId="4" fillId="3" borderId="20" xfId="16" applyFont="1" applyFill="1" applyBorder="1" applyAlignment="1">
      <alignment horizontal="center" vertical="center" wrapText="1" readingOrder="1"/>
    </xf>
    <xf numFmtId="0" fontId="15" fillId="3" borderId="36" xfId="29" applyFont="1" applyFill="1" applyBorder="1" applyAlignment="1">
      <alignment horizontal="center" vertical="center" wrapText="1"/>
    </xf>
    <xf numFmtId="0" fontId="15" fillId="3" borderId="36" xfId="29" applyFont="1" applyFill="1" applyBorder="1" applyAlignment="1">
      <alignment horizontal="center" vertical="center" wrapText="1"/>
    </xf>
    <xf numFmtId="0" fontId="0" fillId="0" borderId="0" xfId="25" applyFont="1"/>
    <xf numFmtId="0" fontId="17" fillId="5" borderId="0" xfId="34" applyFont="1" applyFill="1" applyBorder="1" applyAlignment="1">
      <alignment horizontal="right" vertical="center" wrapText="1"/>
    </xf>
    <xf numFmtId="0" fontId="4" fillId="5" borderId="0" xfId="34" applyFont="1" applyFill="1" applyAlignment="1"/>
    <xf numFmtId="0" fontId="0" fillId="0" borderId="0" xfId="25" applyFont="1" applyFill="1"/>
    <xf numFmtId="0" fontId="15" fillId="0" borderId="102" xfId="0" applyFont="1" applyBorder="1" applyAlignment="1">
      <alignment horizontal="left" vertical="center" wrapText="1" indent="1"/>
    </xf>
    <xf numFmtId="0" fontId="15" fillId="8" borderId="102" xfId="0" applyFont="1" applyFill="1" applyBorder="1" applyAlignment="1">
      <alignment horizontal="left" vertical="center" wrapText="1" indent="1"/>
    </xf>
    <xf numFmtId="0" fontId="15" fillId="8" borderId="0" xfId="0" applyFont="1" applyFill="1" applyAlignment="1">
      <alignment horizontal="left" vertical="center" wrapText="1" indent="1"/>
    </xf>
    <xf numFmtId="0" fontId="16" fillId="4" borderId="0" xfId="25" applyFont="1" applyFill="1" applyAlignment="1">
      <alignment horizontal="center" vertical="center"/>
    </xf>
    <xf numFmtId="0" fontId="7" fillId="4" borderId="0" xfId="25" applyFont="1" applyFill="1" applyAlignment="1">
      <alignment horizontal="center" vertical="center"/>
    </xf>
    <xf numFmtId="0" fontId="17" fillId="4" borderId="0" xfId="25" applyFont="1" applyFill="1" applyAlignment="1">
      <alignment horizontal="center" vertical="center"/>
    </xf>
    <xf numFmtId="0" fontId="17" fillId="3" borderId="49" xfId="25" applyFont="1" applyFill="1" applyBorder="1" applyAlignment="1">
      <alignment horizontal="center" vertical="center"/>
    </xf>
    <xf numFmtId="0" fontId="17" fillId="3" borderId="47" xfId="25" applyFont="1" applyFill="1" applyBorder="1" applyAlignment="1">
      <alignment horizontal="center" vertical="center"/>
    </xf>
    <xf numFmtId="0" fontId="16" fillId="4" borderId="0" xfId="25" applyFont="1" applyFill="1" applyAlignment="1">
      <alignment horizontal="center" vertical="center" readingOrder="2"/>
    </xf>
    <xf numFmtId="0" fontId="15" fillId="3" borderId="48" xfId="6" applyFont="1" applyFill="1" applyBorder="1" applyAlignment="1">
      <alignment horizontal="center" vertical="center" wrapText="1"/>
    </xf>
    <xf numFmtId="0" fontId="7" fillId="3" borderId="25" xfId="16" applyFont="1" applyFill="1" applyBorder="1" applyAlignment="1">
      <alignment horizontal="center" vertical="center" wrapText="1" readingOrder="2"/>
    </xf>
    <xf numFmtId="0" fontId="7" fillId="3" borderId="12" xfId="16" applyFont="1" applyFill="1" applyBorder="1" applyAlignment="1">
      <alignment horizontal="center" vertical="center" wrapText="1" readingOrder="2"/>
    </xf>
    <xf numFmtId="0" fontId="7" fillId="3" borderId="22" xfId="16" applyFont="1" applyFill="1" applyBorder="1" applyAlignment="1">
      <alignment horizontal="center" vertical="center" wrapText="1" readingOrder="2"/>
    </xf>
    <xf numFmtId="0" fontId="4" fillId="3" borderId="23" xfId="16" applyFont="1" applyFill="1" applyBorder="1" applyAlignment="1">
      <alignment horizontal="center" vertical="center" wrapText="1" readingOrder="1"/>
    </xf>
    <xf numFmtId="0" fontId="4" fillId="3" borderId="10" xfId="16" applyFont="1" applyFill="1" applyBorder="1" applyAlignment="1">
      <alignment horizontal="center" vertical="center" wrapText="1" readingOrder="1"/>
    </xf>
    <xf numFmtId="0" fontId="4" fillId="3" borderId="20" xfId="16" applyFont="1" applyFill="1" applyBorder="1" applyAlignment="1">
      <alignment horizontal="center" vertical="center" wrapText="1" readingOrder="1"/>
    </xf>
    <xf numFmtId="0" fontId="7" fillId="0" borderId="25" xfId="16" applyFont="1" applyFill="1" applyBorder="1" applyAlignment="1">
      <alignment horizontal="center" vertical="center" wrapText="1" readingOrder="2"/>
    </xf>
    <xf numFmtId="0" fontId="7" fillId="0" borderId="12" xfId="16" applyFont="1" applyFill="1" applyBorder="1" applyAlignment="1">
      <alignment horizontal="center" vertical="center" wrapText="1" readingOrder="2"/>
    </xf>
    <xf numFmtId="0" fontId="7" fillId="0" borderId="22" xfId="16" applyFont="1" applyFill="1" applyBorder="1" applyAlignment="1">
      <alignment horizontal="center" vertical="center" wrapText="1" readingOrder="2"/>
    </xf>
    <xf numFmtId="0" fontId="4" fillId="0" borderId="23" xfId="16" applyFont="1" applyFill="1" applyBorder="1" applyAlignment="1">
      <alignment horizontal="center" vertical="center" wrapText="1" readingOrder="1"/>
    </xf>
    <xf numFmtId="0" fontId="4" fillId="0" borderId="10" xfId="16" applyFont="1" applyFill="1" applyBorder="1" applyAlignment="1">
      <alignment horizontal="center" vertical="center" wrapText="1" readingOrder="1"/>
    </xf>
    <xf numFmtId="0" fontId="4" fillId="0" borderId="20" xfId="16" applyFont="1" applyFill="1" applyBorder="1" applyAlignment="1">
      <alignment horizontal="center" vertical="center" wrapText="1" readingOrder="1"/>
    </xf>
    <xf numFmtId="0" fontId="16" fillId="4" borderId="0" xfId="25" applyFont="1" applyFill="1" applyBorder="1" applyAlignment="1">
      <alignment horizontal="center" wrapText="1"/>
    </xf>
    <xf numFmtId="0" fontId="16" fillId="4" borderId="0" xfId="25" applyFont="1" applyFill="1" applyBorder="1" applyAlignment="1">
      <alignment horizontal="center"/>
    </xf>
    <xf numFmtId="0" fontId="7" fillId="4" borderId="0" xfId="25" applyFont="1" applyFill="1" applyBorder="1" applyAlignment="1">
      <alignment horizontal="center"/>
    </xf>
    <xf numFmtId="0" fontId="17" fillId="4" borderId="0" xfId="25" applyFont="1" applyFill="1" applyBorder="1" applyAlignment="1">
      <alignment horizontal="center"/>
    </xf>
    <xf numFmtId="0" fontId="15" fillId="3" borderId="38" xfId="6" applyFont="1" applyFill="1" applyBorder="1" applyAlignment="1">
      <alignment horizontal="center" vertical="center" wrapText="1"/>
    </xf>
    <xf numFmtId="0" fontId="16" fillId="4" borderId="0" xfId="25" applyFont="1" applyFill="1" applyBorder="1" applyAlignment="1">
      <alignment horizontal="center" readingOrder="2"/>
    </xf>
    <xf numFmtId="0" fontId="7" fillId="3" borderId="79" xfId="3" applyFont="1" applyFill="1" applyBorder="1" applyAlignment="1">
      <alignment horizontal="right" vertical="center" wrapText="1" indent="1"/>
    </xf>
    <xf numFmtId="0" fontId="7" fillId="3" borderId="77" xfId="3" applyFont="1" applyFill="1" applyBorder="1" applyAlignment="1">
      <alignment horizontal="right" vertical="center" wrapText="1" indent="1"/>
    </xf>
    <xf numFmtId="0" fontId="7" fillId="3" borderId="80" xfId="3" applyFont="1" applyFill="1" applyBorder="1" applyAlignment="1">
      <alignment horizontal="right" vertical="center" wrapText="1" indent="1"/>
    </xf>
    <xf numFmtId="0" fontId="7" fillId="3" borderId="78" xfId="3" applyFont="1" applyFill="1" applyBorder="1" applyAlignment="1">
      <alignment horizontal="right" vertical="center" wrapText="1" indent="1"/>
    </xf>
    <xf numFmtId="0" fontId="15" fillId="3" borderId="75" xfId="3" applyFont="1" applyFill="1" applyBorder="1" applyAlignment="1">
      <alignment horizontal="left" vertical="center" wrapText="1" indent="1"/>
    </xf>
    <xf numFmtId="0" fontId="15" fillId="3" borderId="81" xfId="3" applyFont="1" applyFill="1" applyBorder="1" applyAlignment="1">
      <alignment horizontal="left" vertical="center" wrapText="1" indent="1"/>
    </xf>
    <xf numFmtId="0" fontId="15" fillId="3" borderId="76" xfId="3" applyFont="1" applyFill="1" applyBorder="1" applyAlignment="1">
      <alignment horizontal="left" vertical="center" wrapText="1" indent="1"/>
    </xf>
    <xf numFmtId="0" fontId="15" fillId="3" borderId="82" xfId="3" applyFont="1" applyFill="1" applyBorder="1" applyAlignment="1">
      <alignment horizontal="left" vertical="center" wrapText="1" indent="1"/>
    </xf>
    <xf numFmtId="0" fontId="20" fillId="0" borderId="0" xfId="25" applyFont="1" applyAlignment="1">
      <alignment horizontal="left" vertical="center" wrapText="1"/>
    </xf>
    <xf numFmtId="0" fontId="0" fillId="0" borderId="0" xfId="0" applyAlignment="1">
      <alignment horizontal="left" vertical="center" wrapText="1"/>
    </xf>
    <xf numFmtId="0" fontId="17" fillId="3" borderId="23" xfId="25" applyFont="1" applyFill="1" applyBorder="1" applyAlignment="1">
      <alignment horizontal="center" vertical="center"/>
    </xf>
    <xf numFmtId="0" fontId="17" fillId="3" borderId="20" xfId="25" applyFont="1" applyFill="1" applyBorder="1" applyAlignment="1">
      <alignment horizontal="center" vertical="center"/>
    </xf>
    <xf numFmtId="0" fontId="17" fillId="3" borderId="38" xfId="25" applyFont="1" applyFill="1" applyBorder="1" applyAlignment="1">
      <alignment horizontal="center" vertical="center" wrapText="1"/>
    </xf>
    <xf numFmtId="0" fontId="17" fillId="3" borderId="25" xfId="25" applyFont="1" applyFill="1" applyBorder="1" applyAlignment="1">
      <alignment horizontal="center" vertical="center"/>
    </xf>
    <xf numFmtId="0" fontId="17" fillId="3" borderId="22" xfId="25" applyFont="1" applyFill="1" applyBorder="1" applyAlignment="1">
      <alignment horizontal="center" vertical="center"/>
    </xf>
    <xf numFmtId="0" fontId="17" fillId="4" borderId="0" xfId="25" applyFont="1" applyFill="1" applyBorder="1" applyAlignment="1">
      <alignment horizontal="center" vertical="center" wrapText="1"/>
    </xf>
    <xf numFmtId="0" fontId="4" fillId="0" borderId="84" xfId="25" applyFont="1" applyBorder="1" applyAlignment="1">
      <alignment horizontal="right" vertical="center" wrapText="1"/>
    </xf>
    <xf numFmtId="0" fontId="4" fillId="0" borderId="0" xfId="25" applyFont="1" applyAlignment="1">
      <alignment horizontal="right" vertical="center" wrapText="1"/>
    </xf>
    <xf numFmtId="0" fontId="0" fillId="0" borderId="0" xfId="0" applyAlignment="1">
      <alignment horizontal="right" vertical="center" wrapText="1"/>
    </xf>
    <xf numFmtId="0" fontId="20" fillId="0" borderId="84" xfId="25" applyFont="1" applyBorder="1" applyAlignment="1">
      <alignment horizontal="left" vertical="center" wrapText="1"/>
    </xf>
    <xf numFmtId="0" fontId="15" fillId="3" borderId="73" xfId="34" applyFont="1" applyFill="1" applyBorder="1" applyAlignment="1">
      <alignment horizontal="center" vertical="center" wrapText="1"/>
    </xf>
    <xf numFmtId="0" fontId="15" fillId="3" borderId="40" xfId="34" applyFont="1" applyFill="1" applyBorder="1" applyAlignment="1">
      <alignment horizontal="center" vertical="center"/>
    </xf>
    <xf numFmtId="0" fontId="15" fillId="3" borderId="74" xfId="34" applyFont="1" applyFill="1" applyBorder="1" applyAlignment="1">
      <alignment horizontal="center" vertical="center"/>
    </xf>
    <xf numFmtId="0" fontId="16" fillId="0" borderId="0" xfId="34" applyFont="1" applyFill="1" applyAlignment="1">
      <alignment horizontal="center" vertical="center"/>
    </xf>
    <xf numFmtId="0" fontId="16" fillId="4" borderId="0" xfId="34" applyFont="1" applyFill="1" applyAlignment="1">
      <alignment horizontal="center" vertical="center" readingOrder="2"/>
    </xf>
    <xf numFmtId="0" fontId="7" fillId="4" borderId="0" xfId="34" applyFont="1" applyFill="1" applyAlignment="1">
      <alignment horizontal="center" vertical="center"/>
    </xf>
    <xf numFmtId="0" fontId="17" fillId="4" borderId="0" xfId="34" applyFont="1" applyFill="1" applyAlignment="1">
      <alignment horizontal="center" vertical="center"/>
    </xf>
    <xf numFmtId="0" fontId="7" fillId="3" borderId="71" xfId="34" applyFont="1" applyFill="1" applyBorder="1" applyAlignment="1">
      <alignment horizontal="center" vertical="center" wrapText="1"/>
    </xf>
    <xf numFmtId="0" fontId="7" fillId="3" borderId="39" xfId="34" applyFont="1" applyFill="1" applyBorder="1" applyAlignment="1">
      <alignment horizontal="center" vertical="center" wrapText="1"/>
    </xf>
    <xf numFmtId="0" fontId="7" fillId="3" borderId="72" xfId="34" applyFont="1" applyFill="1" applyBorder="1" applyAlignment="1">
      <alignment horizontal="center" vertical="center" wrapText="1"/>
    </xf>
    <xf numFmtId="0" fontId="15" fillId="3" borderId="38" xfId="34" applyFont="1" applyFill="1" applyBorder="1" applyAlignment="1">
      <alignment horizontal="center" vertical="center"/>
    </xf>
    <xf numFmtId="0" fontId="15" fillId="3" borderId="28" xfId="34" applyFont="1" applyFill="1" applyBorder="1" applyAlignment="1">
      <alignment horizontal="center" vertical="center"/>
    </xf>
    <xf numFmtId="0" fontId="15" fillId="3" borderId="27" xfId="34" applyFont="1" applyFill="1" applyBorder="1" applyAlignment="1">
      <alignment horizontal="center" vertical="center"/>
    </xf>
    <xf numFmtId="0" fontId="15" fillId="3" borderId="37" xfId="34" applyFont="1" applyFill="1" applyBorder="1" applyAlignment="1">
      <alignment horizontal="center" vertical="center" wrapText="1"/>
    </xf>
    <xf numFmtId="0" fontId="15" fillId="3" borderId="35" xfId="34" applyFont="1" applyFill="1" applyBorder="1" applyAlignment="1">
      <alignment horizontal="center" vertical="center" wrapText="1"/>
    </xf>
    <xf numFmtId="0" fontId="0" fillId="5" borderId="0" xfId="34" applyFont="1" applyFill="1" applyAlignment="1">
      <alignment vertical="center" wrapText="1" readingOrder="2"/>
    </xf>
    <xf numFmtId="0" fontId="20" fillId="5" borderId="0" xfId="34" applyFont="1" applyFill="1" applyAlignment="1">
      <alignment horizontal="left" wrapText="1"/>
    </xf>
    <xf numFmtId="0" fontId="34" fillId="5" borderId="0" xfId="34" applyFont="1" applyFill="1" applyAlignment="1">
      <alignment horizontal="center" vertical="center" wrapText="1"/>
    </xf>
    <xf numFmtId="0" fontId="16" fillId="5" borderId="0" xfId="34" applyFont="1" applyFill="1" applyAlignment="1">
      <alignment horizontal="center" vertical="center" wrapText="1"/>
    </xf>
    <xf numFmtId="0" fontId="17" fillId="5" borderId="0" xfId="34" applyFont="1" applyFill="1" applyBorder="1" applyAlignment="1">
      <alignment horizontal="center" wrapText="1"/>
    </xf>
    <xf numFmtId="0" fontId="36" fillId="5" borderId="0" xfId="35" applyFont="1" applyFill="1" applyAlignment="1">
      <alignment horizontal="center" readingOrder="2"/>
    </xf>
    <xf numFmtId="0" fontId="35" fillId="5" borderId="0" xfId="35" applyFont="1" applyFill="1" applyAlignment="1">
      <alignment horizontal="center"/>
    </xf>
    <xf numFmtId="0" fontId="16" fillId="4" borderId="0" xfId="25" applyFont="1" applyFill="1" applyAlignment="1">
      <alignment horizontal="center" vertical="center" wrapText="1"/>
    </xf>
    <xf numFmtId="0" fontId="7" fillId="4" borderId="0" xfId="25" applyFont="1" applyFill="1" applyAlignment="1">
      <alignment horizontal="center" vertical="center" wrapText="1"/>
    </xf>
    <xf numFmtId="0" fontId="16" fillId="4" borderId="0" xfId="25" applyFont="1" applyFill="1" applyAlignment="1">
      <alignment horizontal="center" vertical="center" wrapText="1" readingOrder="2"/>
    </xf>
    <xf numFmtId="0" fontId="17" fillId="5" borderId="0" xfId="25" applyFont="1" applyFill="1" applyAlignment="1">
      <alignment horizontal="center" vertical="center"/>
    </xf>
    <xf numFmtId="0" fontId="16" fillId="5" borderId="0" xfId="25" applyFont="1" applyFill="1" applyAlignment="1">
      <alignment horizontal="center" vertical="center"/>
    </xf>
    <xf numFmtId="0" fontId="7" fillId="5" borderId="0" xfId="25" applyFont="1" applyFill="1" applyAlignment="1">
      <alignment horizontal="center" vertical="center" wrapText="1"/>
    </xf>
    <xf numFmtId="0" fontId="7" fillId="5" borderId="0" xfId="25" applyFont="1" applyFill="1" applyAlignment="1">
      <alignment horizontal="center" vertical="center"/>
    </xf>
    <xf numFmtId="0" fontId="16" fillId="5" borderId="0" xfId="26" applyFont="1" applyFill="1" applyAlignment="1">
      <alignment horizontal="center" vertical="center" wrapText="1" readingOrder="2"/>
    </xf>
    <xf numFmtId="0" fontId="17" fillId="0" borderId="0" xfId="0" applyFont="1" applyAlignment="1">
      <alignment horizontal="right" vertical="top" wrapText="1"/>
    </xf>
    <xf numFmtId="0" fontId="17" fillId="0" borderId="0" xfId="0" applyFont="1" applyAlignment="1">
      <alignment horizontal="left" vertical="center" wrapText="1"/>
    </xf>
    <xf numFmtId="0" fontId="17" fillId="3" borderId="36" xfId="0" applyFont="1" applyFill="1" applyBorder="1" applyAlignment="1">
      <alignment horizontal="center" vertical="center" wrapText="1"/>
    </xf>
    <xf numFmtId="0" fontId="8" fillId="3" borderId="31" xfId="0" applyFont="1" applyFill="1" applyBorder="1" applyAlignment="1">
      <alignment horizontal="left" vertical="center" wrapText="1" indent="1"/>
    </xf>
    <xf numFmtId="0" fontId="8" fillId="3" borderId="34" xfId="0" applyFont="1" applyFill="1" applyBorder="1" applyAlignment="1">
      <alignment horizontal="left" vertical="center" wrapText="1" indent="1"/>
    </xf>
    <xf numFmtId="0" fontId="8" fillId="3" borderId="32" xfId="0" applyFont="1" applyFill="1" applyBorder="1" applyAlignment="1">
      <alignment horizontal="left" vertical="center" indent="1"/>
    </xf>
    <xf numFmtId="0" fontId="17" fillId="3" borderId="73" xfId="0" applyFont="1" applyFill="1" applyBorder="1" applyAlignment="1">
      <alignment horizontal="center" vertical="center" wrapText="1"/>
    </xf>
    <xf numFmtId="0" fontId="17" fillId="3" borderId="84" xfId="0" applyFont="1" applyFill="1" applyBorder="1" applyAlignment="1">
      <alignment horizontal="center" vertical="center" wrapText="1"/>
    </xf>
    <xf numFmtId="0" fontId="17" fillId="3" borderId="71" xfId="0" applyFont="1" applyFill="1" applyBorder="1" applyAlignment="1">
      <alignment horizontal="center" vertical="center" wrapText="1"/>
    </xf>
    <xf numFmtId="0" fontId="17" fillId="3" borderId="29" xfId="0" applyFont="1" applyFill="1" applyBorder="1" applyAlignment="1">
      <alignment horizontal="right" vertical="center" wrapText="1" indent="1"/>
    </xf>
    <xf numFmtId="0" fontId="17" fillId="3" borderId="33" xfId="0" applyFont="1" applyFill="1" applyBorder="1" applyAlignment="1">
      <alignment horizontal="right" vertical="center" wrapText="1" indent="1"/>
    </xf>
    <xf numFmtId="0" fontId="17" fillId="3" borderId="30" xfId="0" applyFont="1" applyFill="1" applyBorder="1" applyAlignment="1">
      <alignment horizontal="right" vertical="center" indent="1"/>
    </xf>
    <xf numFmtId="0" fontId="16" fillId="4" borderId="0" xfId="0" applyFont="1" applyFill="1" applyAlignment="1">
      <alignment horizontal="center" vertical="center"/>
    </xf>
    <xf numFmtId="0" fontId="16" fillId="4" borderId="0" xfId="0" applyFont="1" applyFill="1" applyAlignment="1">
      <alignment horizontal="center" vertical="center" readingOrder="2"/>
    </xf>
    <xf numFmtId="0" fontId="7" fillId="4" borderId="0" xfId="0" applyFont="1" applyFill="1" applyAlignment="1">
      <alignment horizontal="center" vertical="center"/>
    </xf>
    <xf numFmtId="0" fontId="17" fillId="4" borderId="26"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0" borderId="0" xfId="0" applyFont="1" applyBorder="1" applyAlignment="1">
      <alignment horizontal="left" vertical="center" wrapText="1"/>
    </xf>
    <xf numFmtId="0" fontId="8" fillId="3" borderId="96" xfId="0" applyFont="1" applyFill="1" applyBorder="1" applyAlignment="1">
      <alignment horizontal="left" vertical="center" indent="1"/>
    </xf>
    <xf numFmtId="0" fontId="17" fillId="3" borderId="48" xfId="0" applyFont="1" applyFill="1" applyBorder="1" applyAlignment="1">
      <alignment horizontal="center" vertical="center" wrapText="1"/>
    </xf>
    <xf numFmtId="0" fontId="17" fillId="3" borderId="95" xfId="0" applyFont="1" applyFill="1" applyBorder="1" applyAlignment="1">
      <alignment horizontal="right" vertical="center" indent="1"/>
    </xf>
    <xf numFmtId="0" fontId="7" fillId="4" borderId="0" xfId="0" applyFont="1" applyFill="1" applyAlignment="1">
      <alignment horizontal="center" vertical="center" wrapText="1"/>
    </xf>
    <xf numFmtId="0" fontId="17" fillId="3" borderId="45" xfId="25" applyFont="1" applyFill="1" applyBorder="1" applyAlignment="1">
      <alignment horizontal="center" vertical="center" wrapText="1"/>
    </xf>
    <xf numFmtId="0" fontId="17" fillId="3" borderId="21" xfId="25" applyFont="1" applyFill="1" applyBorder="1" applyAlignment="1">
      <alignment horizontal="center" vertical="center" wrapText="1"/>
    </xf>
    <xf numFmtId="0" fontId="17" fillId="4" borderId="56" xfId="25" applyFont="1" applyFill="1" applyBorder="1" applyAlignment="1">
      <alignment horizontal="center" vertical="center" wrapText="1"/>
    </xf>
    <xf numFmtId="0" fontId="17" fillId="4" borderId="55" xfId="25" applyFont="1" applyFill="1" applyBorder="1" applyAlignment="1">
      <alignment horizontal="center" vertical="center" wrapText="1"/>
    </xf>
    <xf numFmtId="0" fontId="16" fillId="3" borderId="25" xfId="25" applyFont="1" applyFill="1" applyBorder="1" applyAlignment="1">
      <alignment horizontal="center" vertical="center"/>
    </xf>
    <xf numFmtId="0" fontId="16" fillId="3" borderId="12" xfId="25" applyFont="1" applyFill="1" applyBorder="1" applyAlignment="1">
      <alignment horizontal="center" vertical="center"/>
    </xf>
    <xf numFmtId="0" fontId="16" fillId="3" borderId="22" xfId="25" applyFont="1" applyFill="1" applyBorder="1" applyAlignment="1">
      <alignment horizontal="center" vertical="center"/>
    </xf>
    <xf numFmtId="0" fontId="17" fillId="3" borderId="10" xfId="25" applyFont="1" applyFill="1" applyBorder="1" applyAlignment="1">
      <alignment horizontal="center" vertical="center"/>
    </xf>
    <xf numFmtId="0" fontId="16" fillId="0" borderId="0" xfId="26" applyFont="1" applyFill="1" applyAlignment="1">
      <alignment horizontal="center" vertical="center" wrapText="1" readingOrder="2"/>
    </xf>
    <xf numFmtId="0" fontId="0" fillId="0" borderId="84" xfId="25" applyFont="1" applyBorder="1" applyAlignment="1">
      <alignment horizontal="right" vertical="center" wrapText="1" readingOrder="2"/>
    </xf>
    <xf numFmtId="0" fontId="20" fillId="0" borderId="84" xfId="25" applyFont="1" applyFill="1" applyBorder="1" applyAlignment="1">
      <alignment horizontal="left" vertical="center" wrapText="1" readingOrder="1"/>
    </xf>
    <xf numFmtId="0" fontId="16" fillId="4" borderId="0" xfId="0" applyFont="1" applyFill="1" applyAlignment="1">
      <alignment horizontal="center" vertical="center" wrapText="1"/>
    </xf>
    <xf numFmtId="0" fontId="7" fillId="3" borderId="25" xfId="25" applyFont="1" applyFill="1" applyBorder="1" applyAlignment="1">
      <alignment horizontal="center" vertical="center"/>
    </xf>
    <xf numFmtId="0" fontId="7" fillId="3" borderId="12" xfId="25" applyFont="1" applyFill="1" applyBorder="1" applyAlignment="1">
      <alignment horizontal="center" vertical="center"/>
    </xf>
    <xf numFmtId="0" fontId="7" fillId="3" borderId="22" xfId="25" applyFont="1" applyFill="1" applyBorder="1" applyAlignment="1">
      <alignment horizontal="center" vertical="center"/>
    </xf>
    <xf numFmtId="0" fontId="15" fillId="3" borderId="23" xfId="25" applyFont="1" applyFill="1" applyBorder="1" applyAlignment="1">
      <alignment horizontal="center" vertical="center"/>
    </xf>
    <xf numFmtId="0" fontId="15" fillId="3" borderId="10" xfId="25" applyFont="1" applyFill="1" applyBorder="1" applyAlignment="1">
      <alignment horizontal="center" vertical="center"/>
    </xf>
    <xf numFmtId="0" fontId="15" fillId="3" borderId="20" xfId="25" applyFont="1" applyFill="1" applyBorder="1" applyAlignment="1">
      <alignment horizontal="center" vertical="center"/>
    </xf>
    <xf numFmtId="0" fontId="16" fillId="0" borderId="0" xfId="26" applyFont="1" applyFill="1" applyAlignment="1">
      <alignment horizontal="center" vertical="center" wrapText="1"/>
    </xf>
    <xf numFmtId="0" fontId="7" fillId="0" borderId="0" xfId="27" applyFont="1" applyFill="1" applyAlignment="1">
      <alignment horizontal="center" vertical="center" wrapText="1"/>
    </xf>
    <xf numFmtId="0" fontId="17" fillId="0" borderId="0" xfId="29" applyFont="1" applyBorder="1" applyAlignment="1">
      <alignment horizontal="center" vertical="center"/>
    </xf>
    <xf numFmtId="0" fontId="7" fillId="3" borderId="53" xfId="3" applyFont="1" applyFill="1" applyBorder="1" applyAlignment="1">
      <alignment horizontal="right" vertical="center" wrapText="1"/>
    </xf>
    <xf numFmtId="0" fontId="7" fillId="3" borderId="59" xfId="3" applyFont="1" applyFill="1" applyBorder="1" applyAlignment="1">
      <alignment horizontal="right" vertical="center" wrapText="1"/>
    </xf>
    <xf numFmtId="0" fontId="7" fillId="3" borderId="51" xfId="3" applyFont="1" applyFill="1" applyBorder="1" applyAlignment="1">
      <alignment horizontal="right" vertical="center" wrapText="1"/>
    </xf>
    <xf numFmtId="0" fontId="15" fillId="3" borderId="24" xfId="28" applyFont="1" applyFill="1" applyBorder="1" applyAlignment="1">
      <alignment horizontal="center" vertical="center" wrapText="1"/>
    </xf>
    <xf numFmtId="0" fontId="15" fillId="3" borderId="11" xfId="28" applyFont="1" applyFill="1" applyBorder="1" applyAlignment="1">
      <alignment horizontal="center" vertical="center" wrapText="1"/>
    </xf>
    <xf numFmtId="0" fontId="15" fillId="3" borderId="21" xfId="28" applyFont="1" applyFill="1" applyBorder="1" applyAlignment="1">
      <alignment horizontal="center" vertical="center" wrapText="1"/>
    </xf>
    <xf numFmtId="1" fontId="15" fillId="3" borderId="52" xfId="4" applyFont="1" applyFill="1" applyBorder="1">
      <alignment horizontal="left" vertical="center" wrapText="1"/>
    </xf>
    <xf numFmtId="1" fontId="15" fillId="3" borderId="58" xfId="4" applyFont="1" applyFill="1" applyBorder="1">
      <alignment horizontal="left" vertical="center" wrapText="1"/>
    </xf>
    <xf numFmtId="1" fontId="15" fillId="3" borderId="50" xfId="4" applyFont="1" applyFill="1" applyBorder="1">
      <alignment horizontal="left" vertical="center" wrapText="1"/>
    </xf>
    <xf numFmtId="0" fontId="16" fillId="4" borderId="0" xfId="25" applyFont="1" applyFill="1" applyBorder="1" applyAlignment="1">
      <alignment horizontal="center" wrapText="1" readingOrder="2"/>
    </xf>
    <xf numFmtId="0" fontId="7" fillId="3" borderId="84" xfId="3" applyFont="1" applyFill="1" applyBorder="1" applyAlignment="1">
      <alignment horizontal="center" vertical="center" wrapText="1"/>
    </xf>
    <xf numFmtId="0" fontId="7" fillId="3" borderId="83" xfId="3" applyFont="1" applyFill="1" applyBorder="1" applyAlignment="1">
      <alignment horizontal="center" vertical="center" wrapText="1"/>
    </xf>
    <xf numFmtId="0" fontId="15" fillId="3" borderId="84" xfId="3" applyFont="1" applyFill="1" applyBorder="1" applyAlignment="1">
      <alignment horizontal="center" vertical="center" wrapText="1"/>
    </xf>
    <xf numFmtId="0" fontId="15" fillId="3" borderId="83" xfId="3" applyFont="1" applyFill="1" applyBorder="1" applyAlignment="1">
      <alignment horizontal="center" vertical="center" wrapText="1"/>
    </xf>
    <xf numFmtId="0" fontId="15" fillId="3" borderId="38" xfId="29" applyFont="1" applyFill="1" applyBorder="1" applyAlignment="1">
      <alignment horizontal="center" vertical="center" wrapText="1"/>
    </xf>
    <xf numFmtId="0" fontId="15" fillId="3" borderId="27" xfId="29" applyFont="1" applyFill="1" applyBorder="1" applyAlignment="1">
      <alignment horizontal="center" vertical="center" wrapText="1"/>
    </xf>
    <xf numFmtId="0" fontId="15" fillId="3" borderId="36" xfId="29" applyFont="1" applyFill="1" applyBorder="1" applyAlignment="1">
      <alignment horizontal="center" vertical="center" wrapText="1"/>
    </xf>
    <xf numFmtId="0" fontId="16" fillId="4" borderId="0" xfId="29" applyFont="1" applyFill="1" applyAlignment="1">
      <alignment horizontal="center" vertical="center"/>
    </xf>
    <xf numFmtId="0" fontId="7" fillId="4" borderId="0" xfId="29" applyFont="1" applyFill="1" applyAlignment="1">
      <alignment horizontal="center" vertical="center" wrapText="1"/>
    </xf>
    <xf numFmtId="0" fontId="17" fillId="4" borderId="0" xfId="29" applyFont="1" applyFill="1" applyAlignment="1">
      <alignment horizontal="center" vertical="center"/>
    </xf>
    <xf numFmtId="0" fontId="16" fillId="4" borderId="0" xfId="29" applyFont="1" applyFill="1" applyAlignment="1">
      <alignment horizontal="center" vertical="center" readingOrder="2"/>
    </xf>
    <xf numFmtId="0" fontId="15" fillId="3" borderId="73" xfId="29" applyFont="1" applyFill="1" applyBorder="1" applyAlignment="1">
      <alignment horizontal="center" vertical="center"/>
    </xf>
    <xf numFmtId="0" fontId="15" fillId="3" borderId="74" xfId="29" applyFont="1" applyFill="1" applyBorder="1" applyAlignment="1">
      <alignment horizontal="center" vertical="center"/>
    </xf>
    <xf numFmtId="0" fontId="7" fillId="3" borderId="71" xfId="29" applyFont="1" applyFill="1" applyBorder="1" applyAlignment="1">
      <alignment horizontal="center" vertical="center" wrapText="1"/>
    </xf>
    <xf numFmtId="0" fontId="7" fillId="3" borderId="72" xfId="29" applyFont="1" applyFill="1" applyBorder="1" applyAlignment="1">
      <alignment horizontal="center" vertical="center" wrapText="1"/>
    </xf>
    <xf numFmtId="0" fontId="16" fillId="0" borderId="0" xfId="26" applyFont="1" applyFill="1" applyAlignment="1">
      <alignment horizontal="center" vertical="center"/>
    </xf>
    <xf numFmtId="0" fontId="7" fillId="0" borderId="0" xfId="27" applyFont="1" applyFill="1" applyAlignment="1">
      <alignment horizontal="center" vertical="center"/>
    </xf>
    <xf numFmtId="0" fontId="7" fillId="3" borderId="70" xfId="3" applyFont="1" applyFill="1" applyBorder="1">
      <alignment horizontal="right" vertical="center" wrapText="1"/>
    </xf>
    <xf numFmtId="0" fontId="7" fillId="3" borderId="68" xfId="3" applyFont="1" applyFill="1" applyBorder="1">
      <alignment horizontal="right" vertical="center" wrapText="1"/>
    </xf>
    <xf numFmtId="0" fontId="7" fillId="3" borderId="66" xfId="3" applyFont="1" applyFill="1" applyBorder="1">
      <alignment horizontal="right" vertical="center" wrapText="1"/>
    </xf>
    <xf numFmtId="1" fontId="15" fillId="3" borderId="69" xfId="4" applyFont="1" applyFill="1" applyBorder="1" applyAlignment="1">
      <alignment horizontal="left" vertical="center" wrapText="1"/>
    </xf>
    <xf numFmtId="1" fontId="15" fillId="3" borderId="67" xfId="4" applyFont="1" applyFill="1" applyBorder="1" applyAlignment="1">
      <alignment horizontal="left" vertical="center" wrapText="1"/>
    </xf>
    <xf numFmtId="1" fontId="15" fillId="3" borderId="61" xfId="4" applyFont="1" applyFill="1" applyBorder="1" applyAlignment="1">
      <alignment horizontal="left" vertical="center" wrapText="1"/>
    </xf>
    <xf numFmtId="0" fontId="16" fillId="0" borderId="0" xfId="27" applyFont="1" applyFill="1" applyAlignment="1">
      <alignment horizontal="center" vertical="center" readingOrder="2"/>
    </xf>
    <xf numFmtId="0" fontId="15" fillId="3" borderId="94" xfId="28" applyFont="1" applyFill="1" applyBorder="1" applyAlignment="1">
      <alignment horizontal="center" vertical="center" wrapText="1"/>
    </xf>
    <xf numFmtId="0" fontId="15" fillId="3" borderId="89" xfId="28" applyFont="1" applyFill="1" applyBorder="1" applyAlignment="1">
      <alignment horizontal="center" vertical="center" wrapText="1"/>
    </xf>
    <xf numFmtId="0" fontId="15" fillId="3" borderId="93" xfId="28" applyFont="1" applyFill="1" applyBorder="1" applyAlignment="1">
      <alignment horizontal="center" vertical="center" wrapText="1"/>
    </xf>
    <xf numFmtId="0" fontId="15" fillId="3" borderId="38" xfId="28" applyFont="1" applyFill="1" applyBorder="1" applyAlignment="1">
      <alignment horizontal="center" vertical="center" wrapText="1"/>
    </xf>
    <xf numFmtId="0" fontId="15" fillId="3" borderId="28" xfId="28" applyFont="1" applyFill="1" applyBorder="1" applyAlignment="1">
      <alignment horizontal="center" vertical="center" wrapText="1"/>
    </xf>
    <xf numFmtId="0" fontId="15" fillId="3" borderId="65" xfId="28" applyFont="1" applyFill="1" applyBorder="1" applyAlignment="1">
      <alignment horizontal="center" vertical="center" wrapText="1"/>
    </xf>
    <xf numFmtId="0" fontId="15" fillId="3" borderId="73" xfId="28" applyFont="1" applyFill="1" applyBorder="1" applyAlignment="1">
      <alignment horizontal="center" vertical="center" wrapText="1"/>
    </xf>
    <xf numFmtId="0" fontId="15" fillId="3" borderId="71" xfId="28" applyFont="1" applyFill="1" applyBorder="1" applyAlignment="1">
      <alignment horizontal="center" vertical="center" wrapText="1"/>
    </xf>
    <xf numFmtId="0" fontId="15" fillId="3" borderId="74" xfId="28" applyFont="1" applyFill="1" applyBorder="1" applyAlignment="1">
      <alignment horizontal="center" vertical="center" wrapText="1"/>
    </xf>
    <xf numFmtId="0" fontId="15" fillId="3" borderId="72" xfId="28" applyFont="1" applyFill="1" applyBorder="1" applyAlignment="1">
      <alignment horizontal="center" vertical="center" wrapText="1"/>
    </xf>
    <xf numFmtId="0" fontId="15" fillId="3" borderId="39" xfId="28" applyFont="1" applyFill="1" applyBorder="1" applyAlignment="1">
      <alignment horizontal="center" vertical="center" wrapText="1"/>
    </xf>
    <xf numFmtId="0" fontId="15" fillId="3" borderId="62" xfId="28" applyFont="1" applyFill="1" applyBorder="1" applyAlignment="1">
      <alignment horizontal="center" vertical="center" wrapText="1"/>
    </xf>
  </cellXfs>
  <cellStyles count="41">
    <cellStyle name="Comma 2" xfId="23"/>
    <cellStyle name="Comma 2 2" xfId="33"/>
    <cellStyle name="Comma 2 2 2" xfId="37"/>
    <cellStyle name="Comma 3" xfId="32"/>
    <cellStyle name="Comma 3 2" xfId="36"/>
    <cellStyle name="H1" xfId="1"/>
    <cellStyle name="H1_خدمات الانقاذ والإغاثة" xfId="26"/>
    <cellStyle name="H2" xfId="2"/>
    <cellStyle name="H2_خدمات الانقاذ والإغاثة" xfId="27"/>
    <cellStyle name="had" xfId="3"/>
    <cellStyle name="had0" xfId="4"/>
    <cellStyle name="Had1" xfId="5"/>
    <cellStyle name="Had2" xfId="6"/>
    <cellStyle name="Had2_خدمات الانقاذ والإغاثة" xfId="28"/>
    <cellStyle name="Had3" xfId="7"/>
    <cellStyle name="inxa" xfId="8"/>
    <cellStyle name="inxe" xfId="9"/>
    <cellStyle name="Normal" xfId="0" builtinId="0"/>
    <cellStyle name="Normal 2" xfId="10"/>
    <cellStyle name="Normal 3" xfId="25"/>
    <cellStyle name="Normal 3 2" xfId="34"/>
    <cellStyle name="Normal 4" xfId="35"/>
    <cellStyle name="Normal 4 2" xfId="38"/>
    <cellStyle name="Normal 4 2 2" xfId="39"/>
    <cellStyle name="Normal 5" xfId="40"/>
    <cellStyle name="Normal_JUDICIAL2007" xfId="24"/>
    <cellStyle name="Normal_خدمات الانقاذ والإغاثة" xfId="29"/>
    <cellStyle name="NotA" xfId="11"/>
    <cellStyle name="T1" xfId="12"/>
    <cellStyle name="T1 2" xfId="13"/>
    <cellStyle name="T2" xfId="14"/>
    <cellStyle name="Total_خدمات الانقاذ والإغاثة" xfId="30"/>
    <cellStyle name="Total1" xfId="15"/>
    <cellStyle name="TXT1" xfId="16"/>
    <cellStyle name="TXT1 2" xfId="17"/>
    <cellStyle name="TXT1_JUDICIAL2007" xfId="18"/>
    <cellStyle name="TXT2" xfId="19"/>
    <cellStyle name="TXT2_خدمات الانقاذ والإغاثة" xfId="31"/>
    <cellStyle name="TXT3" xfId="20"/>
    <cellStyle name="TXT4" xfId="21"/>
    <cellStyle name="TXT5" xfId="22"/>
  </cellStyles>
  <dxfs count="0"/>
  <tableStyles count="0" defaultTableStyle="TableStyleMedium9" defaultPivotStyle="PivotStyleLight16"/>
  <colors>
    <mruColors>
      <color rgb="FF9933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worksheet" Target="worksheets/sheet23.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chartsheet" Target="chartsheets/sheet2.xml"/><Relationship Id="rId17" Type="http://schemas.openxmlformats.org/officeDocument/2006/relationships/worksheet" Target="worksheets/sheet15.xml"/><Relationship Id="rId25" Type="http://schemas.openxmlformats.org/officeDocument/2006/relationships/chartsheet" Target="chartsheets/sheet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worksheet" Target="worksheets/sheet21.xml"/><Relationship Id="rId28" Type="http://schemas.openxmlformats.org/officeDocument/2006/relationships/worksheet" Target="worksheets/sheet24.xml"/><Relationship Id="rId10" Type="http://schemas.openxmlformats.org/officeDocument/2006/relationships/worksheet" Target="worksheets/sheet9.xml"/><Relationship Id="rId19" Type="http://schemas.openxmlformats.org/officeDocument/2006/relationships/worksheet" Target="worksheets/sheet17.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2.xml"/><Relationship Id="rId22" Type="http://schemas.openxmlformats.org/officeDocument/2006/relationships/worksheet" Target="worksheets/sheet20.xml"/><Relationship Id="rId27" Type="http://schemas.openxmlformats.org/officeDocument/2006/relationships/chartsheet" Target="chartsheets/sheet4.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a:cs typeface="+mn-cs"/>
              </a:defRPr>
            </a:pPr>
            <a:r>
              <a:rPr lang="ar-QA" sz="1400">
                <a:cs typeface="+mn-cs"/>
              </a:rPr>
              <a:t>الحوادث المرورية (قضايا)</a:t>
            </a:r>
            <a:r>
              <a:rPr lang="ar-QA" sz="1400" baseline="0">
                <a:cs typeface="+mn-cs"/>
              </a:rPr>
              <a:t> </a:t>
            </a:r>
            <a:r>
              <a:rPr lang="ar-QA" sz="1400" baseline="0">
                <a:solidFill>
                  <a:schemeClr val="bg1"/>
                </a:solidFill>
                <a:cs typeface="+mn-cs"/>
              </a:rPr>
              <a:t>م</a:t>
            </a:r>
            <a:endParaRPr lang="en-US" sz="1400">
              <a:solidFill>
                <a:schemeClr val="bg1"/>
              </a:solidFill>
              <a:cs typeface="+mn-cs"/>
            </a:endParaRPr>
          </a:p>
          <a:p>
            <a:pPr rtl="0">
              <a:defRPr sz="1200">
                <a:cs typeface="+mn-cs"/>
              </a:defRPr>
            </a:pPr>
            <a:r>
              <a:rPr lang="en-US" sz="1200" b="1">
                <a:latin typeface="Arial" pitchFamily="34" charset="0"/>
                <a:cs typeface="+mn-cs"/>
              </a:rPr>
              <a:t>TRAFFIC ACCIDENTS (CASES)</a:t>
            </a:r>
            <a:r>
              <a:rPr lang="en-US" sz="1200" b="1" baseline="0">
                <a:latin typeface="Arial" pitchFamily="34" charset="0"/>
                <a:cs typeface="+mn-cs"/>
              </a:rPr>
              <a:t> </a:t>
            </a:r>
          </a:p>
          <a:p>
            <a:pPr rtl="0">
              <a:defRPr sz="1200">
                <a:cs typeface="+mn-cs"/>
              </a:defRPr>
            </a:pPr>
            <a:r>
              <a:rPr lang="en-US" sz="1200" b="1" baseline="0">
                <a:latin typeface="Arial" pitchFamily="34" charset="0"/>
                <a:cs typeface="+mn-cs"/>
              </a:rPr>
              <a:t>2010 - 2016</a:t>
            </a:r>
            <a:endParaRPr lang="en-US" sz="1200" b="1">
              <a:latin typeface="Arial" pitchFamily="34" charset="0"/>
              <a:cs typeface="+mn-cs"/>
            </a:endParaRPr>
          </a:p>
        </c:rich>
      </c:tx>
      <c:layout>
        <c:manualLayout>
          <c:xMode val="edge"/>
          <c:yMode val="edge"/>
          <c:x val="0.36526804662181506"/>
          <c:y val="2.163976377952756E-2"/>
        </c:manualLayout>
      </c:layout>
      <c:overlay val="0"/>
    </c:title>
    <c:autoTitleDeleted val="0"/>
    <c:plotArea>
      <c:layout>
        <c:manualLayout>
          <c:layoutTarget val="inner"/>
          <c:xMode val="edge"/>
          <c:yMode val="edge"/>
          <c:x val="8.2896357198252751E-2"/>
          <c:y val="0.16321513843027724"/>
          <c:w val="0.77291551489417887"/>
          <c:h val="0.76217634514435695"/>
        </c:manualLayout>
      </c:layout>
      <c:lineChart>
        <c:grouping val="standard"/>
        <c:varyColors val="0"/>
        <c:ser>
          <c:idx val="2"/>
          <c:order val="0"/>
          <c:tx>
            <c:strRef>
              <c:f>'135'!$B$6</c:f>
              <c:strCache>
                <c:ptCount val="1"/>
                <c:pt idx="0">
                  <c:v>وفاة
 Death</c:v>
                </c:pt>
              </c:strCache>
            </c:strRef>
          </c:tx>
          <c:marker>
            <c:symbol val="none"/>
          </c:marker>
          <c:dLbls>
            <c:dLbl>
              <c:idx val="0"/>
              <c:layout>
                <c:manualLayout>
                  <c:x val="-3.6867471278530357E-2"/>
                  <c:y val="-6.2500000000000003E-3"/>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'135'!$A$7:$A$13</c:f>
              <c:numCache>
                <c:formatCode>General</c:formatCode>
                <c:ptCount val="7"/>
                <c:pt idx="0">
                  <c:v>2010</c:v>
                </c:pt>
                <c:pt idx="1">
                  <c:v>2011</c:v>
                </c:pt>
                <c:pt idx="2">
                  <c:v>2012</c:v>
                </c:pt>
                <c:pt idx="3">
                  <c:v>2013</c:v>
                </c:pt>
                <c:pt idx="4">
                  <c:v>2014</c:v>
                </c:pt>
                <c:pt idx="5">
                  <c:v>2015</c:v>
                </c:pt>
                <c:pt idx="6">
                  <c:v>2016</c:v>
                </c:pt>
              </c:numCache>
            </c:numRef>
          </c:cat>
          <c:val>
            <c:numRef>
              <c:f>'135'!$B$7:$B$13</c:f>
              <c:numCache>
                <c:formatCode>#,##0</c:formatCode>
                <c:ptCount val="7"/>
                <c:pt idx="0">
                  <c:v>198</c:v>
                </c:pt>
                <c:pt idx="1">
                  <c:v>173</c:v>
                </c:pt>
                <c:pt idx="2">
                  <c:v>157</c:v>
                </c:pt>
                <c:pt idx="3">
                  <c:v>187</c:v>
                </c:pt>
                <c:pt idx="4">
                  <c:v>180</c:v>
                </c:pt>
                <c:pt idx="5">
                  <c:v>194</c:v>
                </c:pt>
                <c:pt idx="6">
                  <c:v>155</c:v>
                </c:pt>
              </c:numCache>
            </c:numRef>
          </c:val>
          <c:smooth val="0"/>
        </c:ser>
        <c:ser>
          <c:idx val="3"/>
          <c:order val="1"/>
          <c:tx>
            <c:strRef>
              <c:f>'135'!$C$6</c:f>
              <c:strCache>
                <c:ptCount val="1"/>
                <c:pt idx="0">
                  <c:v>    اصابة بليغة 
Sever injury</c:v>
                </c:pt>
              </c:strCache>
            </c:strRef>
          </c:tx>
          <c:marker>
            <c:symbol val="none"/>
          </c:marker>
          <c:dLbls>
            <c:dLbl>
              <c:idx val="0"/>
              <c:layout>
                <c:manualLayout>
                  <c:x val="-5.0522090270578641E-2"/>
                  <c:y val="-4.1666666666665903E-3"/>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'135'!$A$7:$A$13</c:f>
              <c:numCache>
                <c:formatCode>General</c:formatCode>
                <c:ptCount val="7"/>
                <c:pt idx="0">
                  <c:v>2010</c:v>
                </c:pt>
                <c:pt idx="1">
                  <c:v>2011</c:v>
                </c:pt>
                <c:pt idx="2">
                  <c:v>2012</c:v>
                </c:pt>
                <c:pt idx="3">
                  <c:v>2013</c:v>
                </c:pt>
                <c:pt idx="4">
                  <c:v>2014</c:v>
                </c:pt>
                <c:pt idx="5">
                  <c:v>2015</c:v>
                </c:pt>
                <c:pt idx="6">
                  <c:v>2016</c:v>
                </c:pt>
              </c:numCache>
            </c:numRef>
          </c:cat>
          <c:val>
            <c:numRef>
              <c:f>'135'!$C$7:$C$13</c:f>
              <c:numCache>
                <c:formatCode>#,##0</c:formatCode>
                <c:ptCount val="7"/>
                <c:pt idx="0">
                  <c:v>343</c:v>
                </c:pt>
                <c:pt idx="1">
                  <c:v>239</c:v>
                </c:pt>
                <c:pt idx="2">
                  <c:v>391</c:v>
                </c:pt>
                <c:pt idx="3">
                  <c:v>435</c:v>
                </c:pt>
                <c:pt idx="4">
                  <c:v>530</c:v>
                </c:pt>
                <c:pt idx="5">
                  <c:v>546</c:v>
                </c:pt>
                <c:pt idx="6">
                  <c:v>667</c:v>
                </c:pt>
              </c:numCache>
            </c:numRef>
          </c:val>
          <c:smooth val="0"/>
        </c:ser>
        <c:ser>
          <c:idx val="4"/>
          <c:order val="2"/>
          <c:tx>
            <c:strRef>
              <c:f>'135'!$D$6</c:f>
              <c:strCache>
                <c:ptCount val="1"/>
                <c:pt idx="0">
                  <c:v> اصابة خفيفة
Slight injury</c:v>
                </c:pt>
              </c:strCache>
            </c:strRef>
          </c:tx>
          <c:spPr>
            <a:ln>
              <a:solidFill>
                <a:schemeClr val="accent6">
                  <a:lumMod val="75000"/>
                </a:schemeClr>
              </a:solidFill>
            </a:ln>
          </c:spPr>
          <c:marker>
            <c:symbol val="none"/>
          </c:marker>
          <c:dLbls>
            <c:dLbl>
              <c:idx val="0"/>
              <c:layout>
                <c:manualLayout>
                  <c:x val="-4.6425704572964153E-2"/>
                  <c:y val="-6.2500000000000003E-3"/>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'135'!$A$7:$A$13</c:f>
              <c:numCache>
                <c:formatCode>General</c:formatCode>
                <c:ptCount val="7"/>
                <c:pt idx="0">
                  <c:v>2010</c:v>
                </c:pt>
                <c:pt idx="1">
                  <c:v>2011</c:v>
                </c:pt>
                <c:pt idx="2">
                  <c:v>2012</c:v>
                </c:pt>
                <c:pt idx="3">
                  <c:v>2013</c:v>
                </c:pt>
                <c:pt idx="4">
                  <c:v>2014</c:v>
                </c:pt>
                <c:pt idx="5">
                  <c:v>2015</c:v>
                </c:pt>
                <c:pt idx="6">
                  <c:v>2016</c:v>
                </c:pt>
              </c:numCache>
            </c:numRef>
          </c:cat>
          <c:val>
            <c:numRef>
              <c:f>'135'!$D$7:$D$13</c:f>
              <c:numCache>
                <c:formatCode>#,##0</c:formatCode>
                <c:ptCount val="7"/>
                <c:pt idx="0">
                  <c:v>727</c:v>
                </c:pt>
                <c:pt idx="1">
                  <c:v>349</c:v>
                </c:pt>
                <c:pt idx="2">
                  <c:v>2886</c:v>
                </c:pt>
                <c:pt idx="3">
                  <c:v>3273</c:v>
                </c:pt>
                <c:pt idx="4">
                  <c:v>4379</c:v>
                </c:pt>
                <c:pt idx="5">
                  <c:v>5135</c:v>
                </c:pt>
                <c:pt idx="6">
                  <c:v>5289</c:v>
                </c:pt>
              </c:numCache>
            </c:numRef>
          </c:val>
          <c:smooth val="0"/>
        </c:ser>
        <c:ser>
          <c:idx val="0"/>
          <c:order val="3"/>
          <c:tx>
            <c:strRef>
              <c:f>'135'!$E$6</c:f>
              <c:strCache>
                <c:ptCount val="1"/>
                <c:pt idx="0">
                  <c:v>تلفيات مادية
Physical 
Damages  </c:v>
                </c:pt>
              </c:strCache>
            </c:strRef>
          </c:tx>
          <c:spPr>
            <a:ln>
              <a:solidFill>
                <a:schemeClr val="tx2"/>
              </a:solidFill>
            </a:ln>
          </c:spPr>
          <c:marker>
            <c:symbol val="none"/>
          </c:marker>
          <c:dLbls>
            <c:dLbl>
              <c:idx val="0"/>
              <c:layout>
                <c:manualLayout>
                  <c:x val="-2.0481928488072423E-2"/>
                  <c:y val="-1.4583333333333257E-2"/>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'135'!$A$7:$A$13</c:f>
              <c:numCache>
                <c:formatCode>General</c:formatCode>
                <c:ptCount val="7"/>
                <c:pt idx="0">
                  <c:v>2010</c:v>
                </c:pt>
                <c:pt idx="1">
                  <c:v>2011</c:v>
                </c:pt>
                <c:pt idx="2">
                  <c:v>2012</c:v>
                </c:pt>
                <c:pt idx="3">
                  <c:v>2013</c:v>
                </c:pt>
                <c:pt idx="4">
                  <c:v>2014</c:v>
                </c:pt>
                <c:pt idx="5">
                  <c:v>2015</c:v>
                </c:pt>
                <c:pt idx="6">
                  <c:v>2016</c:v>
                </c:pt>
              </c:numCache>
            </c:numRef>
          </c:cat>
          <c:val>
            <c:numRef>
              <c:f>'135'!$E$7:$E$13</c:f>
              <c:numCache>
                <c:formatCode>#,##0</c:formatCode>
                <c:ptCount val="7"/>
                <c:pt idx="0">
                  <c:v>2909</c:v>
                </c:pt>
                <c:pt idx="1">
                  <c:v>905</c:v>
                </c:pt>
                <c:pt idx="2">
                  <c:v>198</c:v>
                </c:pt>
                <c:pt idx="3">
                  <c:v>119</c:v>
                </c:pt>
                <c:pt idx="4">
                  <c:v>55</c:v>
                </c:pt>
                <c:pt idx="5">
                  <c:v>135</c:v>
                </c:pt>
                <c:pt idx="6">
                  <c:v>31</c:v>
                </c:pt>
              </c:numCache>
            </c:numRef>
          </c:val>
          <c:smooth val="0"/>
        </c:ser>
        <c:dLbls>
          <c:showLegendKey val="0"/>
          <c:showVal val="0"/>
          <c:showCatName val="0"/>
          <c:showSerName val="0"/>
          <c:showPercent val="0"/>
          <c:showBubbleSize val="0"/>
        </c:dLbls>
        <c:marker val="1"/>
        <c:smooth val="0"/>
        <c:axId val="102900480"/>
        <c:axId val="102902016"/>
      </c:lineChart>
      <c:catAx>
        <c:axId val="102900480"/>
        <c:scaling>
          <c:orientation val="minMax"/>
        </c:scaling>
        <c:delete val="0"/>
        <c:axPos val="b"/>
        <c:majorGridlines>
          <c:spPr>
            <a:ln>
              <a:solidFill>
                <a:schemeClr val="bg1">
                  <a:lumMod val="85000"/>
                </a:schemeClr>
              </a:solidFill>
            </a:ln>
          </c:spPr>
        </c:majorGridlines>
        <c:numFmt formatCode="General" sourceLinked="1"/>
        <c:majorTickMark val="none"/>
        <c:minorTickMark val="none"/>
        <c:tickLblPos val="nextTo"/>
        <c:txPr>
          <a:bodyPr/>
          <a:lstStyle/>
          <a:p>
            <a:pPr>
              <a:defRPr b="1">
                <a:latin typeface="Arial" pitchFamily="34" charset="0"/>
                <a:cs typeface="Arial" pitchFamily="34" charset="0"/>
              </a:defRPr>
            </a:pPr>
            <a:endParaRPr lang="en-US"/>
          </a:p>
        </c:txPr>
        <c:crossAx val="102902016"/>
        <c:crosses val="autoZero"/>
        <c:auto val="1"/>
        <c:lblAlgn val="ctr"/>
        <c:lblOffset val="100"/>
        <c:noMultiLvlLbl val="0"/>
      </c:catAx>
      <c:valAx>
        <c:axId val="102902016"/>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txPr>
          <a:bodyPr/>
          <a:lstStyle/>
          <a:p>
            <a:pPr>
              <a:defRPr b="1">
                <a:latin typeface="Arial" pitchFamily="34" charset="0"/>
                <a:cs typeface="Arial" pitchFamily="34" charset="0"/>
              </a:defRPr>
            </a:pPr>
            <a:endParaRPr lang="en-US"/>
          </a:p>
        </c:txPr>
        <c:crossAx val="102900480"/>
        <c:crosses val="autoZero"/>
        <c:crossBetween val="between"/>
      </c:valAx>
    </c:plotArea>
    <c:legend>
      <c:legendPos val="r"/>
      <c:layout>
        <c:manualLayout>
          <c:xMode val="edge"/>
          <c:yMode val="edge"/>
          <c:x val="0.8558850332982848"/>
          <c:y val="0.37434002201337735"/>
          <c:w val="0.11987390013119185"/>
          <c:h val="0.32658070866141731"/>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المتوفون والمصابون في حوادث الطرق </a:t>
            </a:r>
          </a:p>
          <a:p>
            <a:pPr rtl="0">
              <a:defRPr sz="12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DECEASED AND INJURED IN ROAD ACCIDENTS</a:t>
            </a:r>
          </a:p>
          <a:p>
            <a:pPr rtl="0">
              <a:defRPr sz="12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2010 - 2016</a:t>
            </a:r>
          </a:p>
        </c:rich>
      </c:tx>
      <c:layout>
        <c:manualLayout>
          <c:xMode val="edge"/>
          <c:yMode val="edge"/>
          <c:x val="0.31967109946861444"/>
          <c:y val="2.020164273215375E-2"/>
        </c:manualLayout>
      </c:layout>
      <c:overlay val="0"/>
      <c:spPr>
        <a:noFill/>
        <a:ln w="25400">
          <a:noFill/>
        </a:ln>
      </c:spPr>
    </c:title>
    <c:autoTitleDeleted val="0"/>
    <c:plotArea>
      <c:layout>
        <c:manualLayout>
          <c:layoutTarget val="inner"/>
          <c:xMode val="edge"/>
          <c:yMode val="edge"/>
          <c:x val="6.1911650482633564E-2"/>
          <c:y val="0.2255079990946669"/>
          <c:w val="0.90127008655340579"/>
          <c:h val="0.65833108985431288"/>
        </c:manualLayout>
      </c:layout>
      <c:lineChart>
        <c:grouping val="standard"/>
        <c:varyColors val="0"/>
        <c:ser>
          <c:idx val="0"/>
          <c:order val="0"/>
          <c:tx>
            <c:strRef>
              <c:f>'137'!$B$6</c:f>
              <c:strCache>
                <c:ptCount val="1"/>
                <c:pt idx="0">
                  <c:v>وفاة
 Death</c:v>
                </c:pt>
              </c:strCache>
            </c:strRef>
          </c:tx>
          <c:marker>
            <c:symbol val="none"/>
          </c:marker>
          <c:dLbls>
            <c:dLbl>
              <c:idx val="0"/>
              <c:layout>
                <c:manualLayout>
                  <c:x val="-3.9668360057629436E-2"/>
                  <c:y val="-6.0487807975817577E-3"/>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'137'!$A$7:$A$13</c:f>
              <c:numCache>
                <c:formatCode>General</c:formatCode>
                <c:ptCount val="7"/>
                <c:pt idx="0">
                  <c:v>2010</c:v>
                </c:pt>
                <c:pt idx="1">
                  <c:v>2011</c:v>
                </c:pt>
                <c:pt idx="2">
                  <c:v>2012</c:v>
                </c:pt>
                <c:pt idx="3">
                  <c:v>2013</c:v>
                </c:pt>
                <c:pt idx="4">
                  <c:v>2014</c:v>
                </c:pt>
                <c:pt idx="5">
                  <c:v>2015</c:v>
                </c:pt>
                <c:pt idx="6">
                  <c:v>2016</c:v>
                </c:pt>
              </c:numCache>
            </c:numRef>
          </c:cat>
          <c:val>
            <c:numRef>
              <c:f>'137'!$B$7:$B$13</c:f>
              <c:numCache>
                <c:formatCode>#,##0</c:formatCode>
                <c:ptCount val="7"/>
                <c:pt idx="0">
                  <c:v>228</c:v>
                </c:pt>
                <c:pt idx="1">
                  <c:v>205</c:v>
                </c:pt>
                <c:pt idx="2">
                  <c:v>204</c:v>
                </c:pt>
                <c:pt idx="3">
                  <c:v>246</c:v>
                </c:pt>
                <c:pt idx="4">
                  <c:v>238</c:v>
                </c:pt>
                <c:pt idx="5">
                  <c:v>227</c:v>
                </c:pt>
                <c:pt idx="6">
                  <c:v>178</c:v>
                </c:pt>
              </c:numCache>
            </c:numRef>
          </c:val>
          <c:smooth val="0"/>
        </c:ser>
        <c:ser>
          <c:idx val="1"/>
          <c:order val="1"/>
          <c:tx>
            <c:strRef>
              <c:f>'137'!$C$6</c:f>
              <c:strCache>
                <c:ptCount val="1"/>
                <c:pt idx="0">
                  <c:v>    اصابة بليغة 
Sever injury</c:v>
                </c:pt>
              </c:strCache>
            </c:strRef>
          </c:tx>
          <c:spPr>
            <a:ln>
              <a:prstDash val="dash"/>
            </a:ln>
          </c:spPr>
          <c:marker>
            <c:symbol val="none"/>
          </c:marker>
          <c:dLbls>
            <c:dLbl>
              <c:idx val="0"/>
              <c:layout>
                <c:manualLayout>
                  <c:x val="-4.5545137001784086E-2"/>
                  <c:y val="-1.2097561595163515E-2"/>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'137'!$A$7:$A$13</c:f>
              <c:numCache>
                <c:formatCode>General</c:formatCode>
                <c:ptCount val="7"/>
                <c:pt idx="0">
                  <c:v>2010</c:v>
                </c:pt>
                <c:pt idx="1">
                  <c:v>2011</c:v>
                </c:pt>
                <c:pt idx="2">
                  <c:v>2012</c:v>
                </c:pt>
                <c:pt idx="3">
                  <c:v>2013</c:v>
                </c:pt>
                <c:pt idx="4">
                  <c:v>2014</c:v>
                </c:pt>
                <c:pt idx="5">
                  <c:v>2015</c:v>
                </c:pt>
                <c:pt idx="6">
                  <c:v>2016</c:v>
                </c:pt>
              </c:numCache>
            </c:numRef>
          </c:cat>
          <c:val>
            <c:numRef>
              <c:f>'137'!$C$7:$C$13</c:f>
              <c:numCache>
                <c:formatCode>#,##0</c:formatCode>
                <c:ptCount val="7"/>
                <c:pt idx="0">
                  <c:v>546</c:v>
                </c:pt>
                <c:pt idx="1">
                  <c:v>584</c:v>
                </c:pt>
                <c:pt idx="2">
                  <c:v>593</c:v>
                </c:pt>
                <c:pt idx="3">
                  <c:v>642</c:v>
                </c:pt>
                <c:pt idx="4">
                  <c:v>636</c:v>
                </c:pt>
                <c:pt idx="5">
                  <c:v>690</c:v>
                </c:pt>
                <c:pt idx="6">
                  <c:v>874</c:v>
                </c:pt>
              </c:numCache>
            </c:numRef>
          </c:val>
          <c:smooth val="0"/>
        </c:ser>
        <c:ser>
          <c:idx val="2"/>
          <c:order val="2"/>
          <c:tx>
            <c:strRef>
              <c:f>'137'!$D$6</c:f>
              <c:strCache>
                <c:ptCount val="1"/>
                <c:pt idx="0">
                  <c:v> اصابة خفيفة
Slight injury         </c:v>
                </c:pt>
              </c:strCache>
            </c:strRef>
          </c:tx>
          <c:marker>
            <c:symbol val="none"/>
          </c:marker>
          <c:dLbls>
            <c:dLbl>
              <c:idx val="0"/>
              <c:layout>
                <c:manualLayout>
                  <c:x val="-5.1421913945938744E-2"/>
                  <c:y val="-1.008130132930293E-2"/>
                </c:manualLayout>
              </c:layout>
              <c:showLegendKey val="0"/>
              <c:showVal val="1"/>
              <c:showCatName val="0"/>
              <c:showSerName val="0"/>
              <c:showPercent val="0"/>
              <c:showBubbleSize val="0"/>
            </c:dLbl>
            <c:dLbl>
              <c:idx val="6"/>
              <c:showLegendKey val="0"/>
              <c:showVal val="1"/>
              <c:showCatName val="0"/>
              <c:showSerName val="0"/>
              <c:showPercent val="0"/>
              <c:showBubbleSize val="0"/>
            </c:dLbl>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dLbls>
          <c:cat>
            <c:numRef>
              <c:f>'137'!$A$7:$A$13</c:f>
              <c:numCache>
                <c:formatCode>General</c:formatCode>
                <c:ptCount val="7"/>
                <c:pt idx="0">
                  <c:v>2010</c:v>
                </c:pt>
                <c:pt idx="1">
                  <c:v>2011</c:v>
                </c:pt>
                <c:pt idx="2">
                  <c:v>2012</c:v>
                </c:pt>
                <c:pt idx="3">
                  <c:v>2013</c:v>
                </c:pt>
                <c:pt idx="4">
                  <c:v>2014</c:v>
                </c:pt>
                <c:pt idx="5">
                  <c:v>2015</c:v>
                </c:pt>
                <c:pt idx="6">
                  <c:v>2016</c:v>
                </c:pt>
              </c:numCache>
            </c:numRef>
          </c:cat>
          <c:val>
            <c:numRef>
              <c:f>'137'!$D$7:$D$13</c:f>
              <c:numCache>
                <c:formatCode>#,##0</c:formatCode>
                <c:ptCount val="7"/>
                <c:pt idx="0">
                  <c:v>3949</c:v>
                </c:pt>
                <c:pt idx="1">
                  <c:v>4635</c:v>
                </c:pt>
                <c:pt idx="2">
                  <c:v>5214</c:v>
                </c:pt>
                <c:pt idx="3">
                  <c:v>5955</c:v>
                </c:pt>
                <c:pt idx="4">
                  <c:v>6840</c:v>
                </c:pt>
                <c:pt idx="5">
                  <c:v>7500</c:v>
                </c:pt>
                <c:pt idx="6">
                  <c:v>8045</c:v>
                </c:pt>
              </c:numCache>
            </c:numRef>
          </c:val>
          <c:smooth val="0"/>
        </c:ser>
        <c:dLbls>
          <c:showLegendKey val="0"/>
          <c:showVal val="0"/>
          <c:showCatName val="0"/>
          <c:showSerName val="0"/>
          <c:showPercent val="0"/>
          <c:showBubbleSize val="0"/>
        </c:dLbls>
        <c:marker val="1"/>
        <c:smooth val="0"/>
        <c:axId val="109177472"/>
        <c:axId val="87757184"/>
      </c:lineChart>
      <c:catAx>
        <c:axId val="109177472"/>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87757184"/>
        <c:crosses val="autoZero"/>
        <c:auto val="1"/>
        <c:lblAlgn val="ctr"/>
        <c:lblOffset val="100"/>
        <c:noMultiLvlLbl val="0"/>
      </c:catAx>
      <c:valAx>
        <c:axId val="87757184"/>
        <c:scaling>
          <c:orientation val="minMax"/>
        </c:scaling>
        <c:delete val="0"/>
        <c:axPos val="l"/>
        <c:majorGridlines>
          <c:spPr>
            <a:ln>
              <a:solidFill>
                <a:schemeClr val="bg2"/>
              </a:solidFill>
            </a:ln>
          </c:spPr>
        </c:majorGridlines>
        <c:numFmt formatCode="#,##0"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09177472"/>
        <c:crosses val="autoZero"/>
        <c:crossBetween val="between"/>
      </c:valAx>
    </c:plotArea>
    <c:legend>
      <c:legendPos val="r"/>
      <c:layout>
        <c:manualLayout>
          <c:xMode val="edge"/>
          <c:yMode val="edge"/>
          <c:x val="9.4439688974931033E-2"/>
          <c:y val="0.14527960101810269"/>
          <c:w val="0.78434399117971343"/>
          <c:h val="6.253564749186992E-2"/>
        </c:manualLayout>
      </c:layout>
      <c:overlay val="0"/>
      <c:spPr>
        <a:noFill/>
        <a:ln>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الناتجه عن الحرائق </a:t>
            </a: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Arial" panose="020B0604020202020204" pitchFamily="34" charset="0"/>
                <a:cs typeface="Arial" panose="020B0604020202020204" pitchFamily="34" charset="0"/>
              </a:rPr>
              <a:t>Deaths</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and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injuried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resulting</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from</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a:t>
            </a:r>
            <a:r>
              <a:rPr lang="en-US" sz="1200" b="1" i="0" u="none" strike="noStrike" baseline="0">
                <a:solidFill>
                  <a:srgbClr val="000000"/>
                </a:solidFill>
                <a:latin typeface="Arial" panose="020B0604020202020204" pitchFamily="34" charset="0"/>
                <a:cs typeface="Arial" panose="020B0604020202020204" pitchFamily="34" charset="0"/>
              </a:rPr>
              <a:t>ires </a:t>
            </a:r>
            <a:endParaRPr lang="ar-QA" sz="1200" b="1" i="0" u="none" strike="noStrike" baseline="0">
              <a:solidFill>
                <a:srgbClr val="000000"/>
              </a:solidFill>
              <a:latin typeface="Arial" panose="020B0604020202020204" pitchFamily="34" charset="0"/>
              <a:cs typeface="Arial" panose="020B0604020202020204" pitchFamily="34" charset="0"/>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2016</a:t>
            </a:r>
          </a:p>
        </c:rich>
      </c:tx>
      <c:layout>
        <c:manualLayout>
          <c:xMode val="edge"/>
          <c:yMode val="edge"/>
          <c:x val="0.30548962052941381"/>
          <c:y val="4.2442975904561676E-2"/>
        </c:manualLayout>
      </c:layout>
      <c:overlay val="0"/>
      <c:spPr>
        <a:noFill/>
        <a:ln w="25400">
          <a:noFill/>
        </a:ln>
      </c:spPr>
    </c:title>
    <c:autoTitleDeleted val="0"/>
    <c:plotArea>
      <c:layout>
        <c:manualLayout>
          <c:layoutTarget val="inner"/>
          <c:xMode val="edge"/>
          <c:yMode val="edge"/>
          <c:x val="0.24161647379524151"/>
          <c:y val="0.20198013826183991"/>
          <c:w val="0.52854653366785598"/>
          <c:h val="0.7252522027787377"/>
        </c:manualLayout>
      </c:layout>
      <c:pieChart>
        <c:varyColors val="1"/>
        <c:ser>
          <c:idx val="0"/>
          <c:order val="0"/>
          <c:spPr>
            <a:scene3d>
              <a:camera prst="orthographicFront"/>
              <a:lightRig rig="threePt" dir="t"/>
            </a:scene3d>
            <a:sp3d prstMaterial="softEdge"/>
          </c:spPr>
          <c:dPt>
            <c:idx val="1"/>
            <c:bubble3D val="0"/>
            <c:spPr>
              <a:solidFill>
                <a:schemeClr val="accent2">
                  <a:lumMod val="60000"/>
                  <a:lumOff val="40000"/>
                </a:schemeClr>
              </a:solidFill>
              <a:scene3d>
                <a:camera prst="orthographicFront"/>
                <a:lightRig rig="threePt" dir="t"/>
              </a:scene3d>
              <a:sp3d prstMaterial="softEdge"/>
            </c:spPr>
          </c:dPt>
          <c:dLbls>
            <c:dLbl>
              <c:idx val="0"/>
              <c:layout>
                <c:manualLayout>
                  <c:x val="-7.7728997210506823E-4"/>
                  <c:y val="-6.62096729198315E-2"/>
                </c:manualLayout>
              </c:layout>
              <c:showLegendKey val="0"/>
              <c:showVal val="0"/>
              <c:showCatName val="1"/>
              <c:showSerName val="0"/>
              <c:showPercent val="1"/>
              <c:showBubbleSize val="0"/>
            </c:dLbl>
            <c:dLbl>
              <c:idx val="1"/>
              <c:layout>
                <c:manualLayout>
                  <c:x val="-5.386193515302738E-3"/>
                  <c:y val="7.9983680228857944E-3"/>
                </c:manualLayout>
              </c:layout>
              <c:showLegendKey val="0"/>
              <c:showVal val="0"/>
              <c:showCatName val="1"/>
              <c:showSerName val="0"/>
              <c:showPercent val="1"/>
              <c:showBubbleSize val="0"/>
            </c:dLbl>
            <c:dLbl>
              <c:idx val="2"/>
              <c:layout>
                <c:manualLayout>
                  <c:x val="-2.7341951135209318E-3"/>
                  <c:y val="-4.9151898140281557E-2"/>
                </c:manualLayout>
              </c:layout>
              <c:showLegendKey val="0"/>
              <c:showVal val="0"/>
              <c:showCatName val="1"/>
              <c:showSerName val="0"/>
              <c:showPercent val="1"/>
              <c:showBubbleSize val="0"/>
            </c:dLbl>
            <c:numFmt formatCode="0.0%" sourceLinked="0"/>
            <c:txPr>
              <a:bodyPr/>
              <a:lstStyle/>
              <a:p>
                <a:pPr>
                  <a:defRPr b="1">
                    <a:solidFill>
                      <a:sysClr val="windowText" lastClr="000000"/>
                    </a:solidFill>
                    <a:latin typeface="Arial" pitchFamily="34" charset="0"/>
                    <a:cs typeface="Arial" pitchFamily="34" charset="0"/>
                  </a:defRPr>
                </a:pPr>
                <a:endParaRPr lang="en-US"/>
              </a:p>
            </c:txPr>
            <c:showLegendKey val="0"/>
            <c:showVal val="0"/>
            <c:showCatName val="1"/>
            <c:showSerName val="0"/>
            <c:showPercent val="1"/>
            <c:showBubbleSize val="0"/>
            <c:showLeaderLines val="1"/>
          </c:dLbls>
          <c:cat>
            <c:strRef>
              <c:f>'149'!$B$7:$D$7</c:f>
              <c:strCache>
                <c:ptCount val="3"/>
                <c:pt idx="1">
                  <c:v>بليغة
Serious</c:v>
                </c:pt>
                <c:pt idx="2">
                  <c:v>بسيطة
Simple</c:v>
                </c:pt>
              </c:strCache>
            </c:strRef>
          </c:cat>
          <c:val>
            <c:numRef>
              <c:f>'149'!$B$14:$D$14</c:f>
              <c:numCache>
                <c:formatCode>General</c:formatCode>
                <c:ptCount val="3"/>
                <c:pt idx="0">
                  <c:v>1</c:v>
                </c:pt>
                <c:pt idx="1">
                  <c:v>0</c:v>
                </c:pt>
                <c:pt idx="2">
                  <c:v>43</c:v>
                </c:pt>
              </c:numCache>
            </c:numRef>
          </c:val>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الناتجة عن الحرائق حسب الشهر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DEATHS AND INJURIED RESULTING FROM FIRES BY MONTH</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2016</a:t>
            </a:r>
          </a:p>
        </c:rich>
      </c:tx>
      <c:layout>
        <c:manualLayout>
          <c:xMode val="edge"/>
          <c:yMode val="edge"/>
          <c:x val="0.2727341612185013"/>
          <c:y val="2.0195466113332824E-2"/>
        </c:manualLayout>
      </c:layout>
      <c:overlay val="0"/>
      <c:spPr>
        <a:noFill/>
        <a:ln w="25400">
          <a:noFill/>
        </a:ln>
      </c:spPr>
    </c:title>
    <c:autoTitleDeleted val="0"/>
    <c:plotArea>
      <c:layout>
        <c:manualLayout>
          <c:layoutTarget val="inner"/>
          <c:xMode val="edge"/>
          <c:yMode val="edge"/>
          <c:x val="6.9245669405383542E-2"/>
          <c:y val="0.2214527420078542"/>
          <c:w val="0.8833772900768887"/>
          <c:h val="0.66843524287149692"/>
        </c:manualLayout>
      </c:layout>
      <c:barChart>
        <c:barDir val="col"/>
        <c:grouping val="clustered"/>
        <c:varyColors val="0"/>
        <c:ser>
          <c:idx val="1"/>
          <c:order val="0"/>
          <c:tx>
            <c:strRef>
              <c:f>'150'!$C$41</c:f>
              <c:strCache>
                <c:ptCount val="1"/>
                <c:pt idx="0">
                  <c:v>إصابات بسيطة
 Simple Injuries</c:v>
                </c:pt>
              </c:strCache>
            </c:strRef>
          </c:tx>
          <c:invertIfNegative val="0"/>
          <c:cat>
            <c:strRef>
              <c:f>'150'!$A$24:$A$35</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'150'!$C$8:$C$19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1"/>
          <c:tx>
            <c:strRef>
              <c:f>'150'!$D$41</c:f>
              <c:strCache>
                <c:ptCount val="1"/>
                <c:pt idx="0">
                  <c:v>إصابات بليغة
Serious Injuries</c:v>
                </c:pt>
              </c:strCache>
            </c:strRef>
          </c:tx>
          <c:invertIfNegative val="0"/>
          <c:cat>
            <c:strRef>
              <c:f>'150'!$A$24:$A$35</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'150'!$D$8:$D$19</c:f>
              <c:numCache>
                <c:formatCode>General</c:formatCode>
                <c:ptCount val="12"/>
                <c:pt idx="0">
                  <c:v>0</c:v>
                </c:pt>
                <c:pt idx="1">
                  <c:v>0</c:v>
                </c:pt>
                <c:pt idx="2">
                  <c:v>0</c:v>
                </c:pt>
                <c:pt idx="3">
                  <c:v>4</c:v>
                </c:pt>
                <c:pt idx="4">
                  <c:v>3</c:v>
                </c:pt>
                <c:pt idx="5">
                  <c:v>3</c:v>
                </c:pt>
                <c:pt idx="6">
                  <c:v>0</c:v>
                </c:pt>
                <c:pt idx="7">
                  <c:v>0</c:v>
                </c:pt>
                <c:pt idx="8">
                  <c:v>9</c:v>
                </c:pt>
                <c:pt idx="9">
                  <c:v>5</c:v>
                </c:pt>
                <c:pt idx="10">
                  <c:v>0</c:v>
                </c:pt>
                <c:pt idx="11">
                  <c:v>19</c:v>
                </c:pt>
              </c:numCache>
            </c:numRef>
          </c:val>
        </c:ser>
        <c:ser>
          <c:idx val="3"/>
          <c:order val="2"/>
          <c:tx>
            <c:strRef>
              <c:f>'150'!$B$41</c:f>
              <c:strCache>
                <c:ptCount val="1"/>
                <c:pt idx="0">
                  <c:v>إصابات وفــاة
Death Injuries</c:v>
                </c:pt>
              </c:strCache>
            </c:strRef>
          </c:tx>
          <c:invertIfNegative val="0"/>
          <c:cat>
            <c:strRef>
              <c:f>'150'!$A$24:$A$35</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'150'!$B$8:$B$19</c:f>
              <c:numCache>
                <c:formatCode>General</c:formatCode>
                <c:ptCount val="12"/>
                <c:pt idx="0">
                  <c:v>0</c:v>
                </c:pt>
                <c:pt idx="1">
                  <c:v>1</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108862464"/>
        <c:axId val="108864256"/>
      </c:barChart>
      <c:catAx>
        <c:axId val="108862464"/>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108864256"/>
        <c:crosses val="autoZero"/>
        <c:auto val="1"/>
        <c:lblAlgn val="ctr"/>
        <c:lblOffset val="100"/>
        <c:noMultiLvlLbl val="0"/>
      </c:catAx>
      <c:valAx>
        <c:axId val="108864256"/>
        <c:scaling>
          <c:orientation val="minMax"/>
          <c:min val="0"/>
        </c:scaling>
        <c:delete val="0"/>
        <c:axPos val="l"/>
        <c:majorGridlines>
          <c:spPr>
            <a:ln w="19050">
              <a:solidFill>
                <a:srgbClr val="EEECE1"/>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08862464"/>
        <c:crosses val="autoZero"/>
        <c:crossBetween val="between"/>
      </c:valAx>
    </c:plotArea>
    <c:legend>
      <c:legendPos val="r"/>
      <c:layout>
        <c:manualLayout>
          <c:xMode val="edge"/>
          <c:yMode val="edge"/>
          <c:x val="6.652730150737772E-2"/>
          <c:y val="0.14426912218423601"/>
          <c:w val="0.88985962201252056"/>
          <c:h val="7.443553670768460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(37) شكل رقم   </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&amp;CGraph No. (38)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(39)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&amp;CGraph No. (40)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433334</xdr:colOff>
      <xdr:row>0</xdr:row>
      <xdr:rowOff>0</xdr:rowOff>
    </xdr:from>
    <xdr:to>
      <xdr:col>6</xdr:col>
      <xdr:colOff>119544</xdr:colOff>
      <xdr:row>1</xdr:row>
      <xdr:rowOff>0</xdr:rowOff>
    </xdr:to>
    <xdr:sp macro="" textlink="">
      <xdr:nvSpPr>
        <xdr:cNvPr id="2" name="Text Box 3"/>
        <xdr:cNvSpPr txBox="1">
          <a:spLocks noChangeArrowheads="1"/>
        </xdr:cNvSpPr>
      </xdr:nvSpPr>
      <xdr:spPr bwMode="auto">
        <a:xfrm>
          <a:off x="9983909256" y="0"/>
          <a:ext cx="758243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twoCellAnchor>
    <xdr:from>
      <xdr:col>0</xdr:col>
      <xdr:colOff>85725</xdr:colOff>
      <xdr:row>0</xdr:row>
      <xdr:rowOff>0</xdr:rowOff>
    </xdr:from>
    <xdr:to>
      <xdr:col>0</xdr:col>
      <xdr:colOff>4848225</xdr:colOff>
      <xdr:row>7</xdr:row>
      <xdr:rowOff>76200</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88124550" y="-1047750"/>
          <a:ext cx="2667000" cy="4762500"/>
        </a:xfrm>
        <a:prstGeom prst="rect">
          <a:avLst/>
        </a:prstGeom>
        <a:noFill/>
        <a:ln w="9525">
          <a:noFill/>
          <a:miter lim="800000"/>
          <a:headEnd/>
          <a:tailEnd/>
        </a:ln>
      </xdr:spPr>
    </xdr:pic>
    <xdr:clientData/>
  </xdr:twoCellAnchor>
  <xdr:twoCellAnchor>
    <xdr:from>
      <xdr:col>0</xdr:col>
      <xdr:colOff>88792</xdr:colOff>
      <xdr:row>0</xdr:row>
      <xdr:rowOff>80720</xdr:rowOff>
    </xdr:from>
    <xdr:to>
      <xdr:col>0</xdr:col>
      <xdr:colOff>4556017</xdr:colOff>
      <xdr:row>8</xdr:row>
      <xdr:rowOff>3228</xdr:rowOff>
    </xdr:to>
    <xdr:sp macro="" textlink="">
      <xdr:nvSpPr>
        <xdr:cNvPr id="4" name="Text Box 3"/>
        <xdr:cNvSpPr txBox="1">
          <a:spLocks noChangeArrowheads="1"/>
        </xdr:cNvSpPr>
      </xdr:nvSpPr>
      <xdr:spPr bwMode="auto">
        <a:xfrm>
          <a:off x="9987369008" y="80720"/>
          <a:ext cx="4467225" cy="2675233"/>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&amp;+</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خدمات الأمن والقضاء</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JUDICIAL AND SECURITY</a:t>
          </a:r>
        </a:p>
        <a:p>
          <a:pPr algn="ctr" rtl="0">
            <a:defRPr sz="1000"/>
          </a:pPr>
          <a:r>
            <a:rPr lang="en-US" sz="1800" b="1" i="0" u="none" strike="noStrike" baseline="0">
              <a:solidFill>
                <a:srgbClr val="0000FF"/>
              </a:solidFill>
              <a:latin typeface="Arial Rounded MT Bold" pitchFamily="34" charset="0"/>
              <a:cs typeface="Arial"/>
            </a:rPr>
            <a:t>SERVICES</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0.01608</cdr:x>
      <cdr:y>0.01139</cdr:y>
    </cdr:from>
    <cdr:to>
      <cdr:x>0.10874</cdr:x>
      <cdr:y>0.13558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45676" y="67236"/>
          <a:ext cx="839347" cy="733426"/>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6</xdr:col>
      <xdr:colOff>1314450</xdr:colOff>
      <xdr:row>0</xdr:row>
      <xdr:rowOff>85725</xdr:rowOff>
    </xdr:from>
    <xdr:to>
      <xdr:col>6</xdr:col>
      <xdr:colOff>2153797</xdr:colOff>
      <xdr:row>2</xdr:row>
      <xdr:rowOff>361951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3778" y="85725"/>
          <a:ext cx="839347" cy="73342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581025</xdr:colOff>
      <xdr:row>0</xdr:row>
      <xdr:rowOff>85725</xdr:rowOff>
    </xdr:from>
    <xdr:to>
      <xdr:col>5</xdr:col>
      <xdr:colOff>1420372</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84803" y="85725"/>
          <a:ext cx="839347" cy="7334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8644194"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0.01185</cdr:x>
      <cdr:y>0.01789</cdr:y>
    </cdr:from>
    <cdr:to>
      <cdr:x>0.10895</cdr:x>
      <cdr:y>0.13433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2420" y="112662"/>
          <a:ext cx="839347" cy="733426"/>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twoCellAnchor editAs="oneCell">
    <xdr:from>
      <xdr:col>5</xdr:col>
      <xdr:colOff>981075</xdr:colOff>
      <xdr:row>0</xdr:row>
      <xdr:rowOff>104775</xdr:rowOff>
    </xdr:from>
    <xdr:to>
      <xdr:col>5</xdr:col>
      <xdr:colOff>1820422</xdr:colOff>
      <xdr:row>2</xdr:row>
      <xdr:rowOff>361951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5753" y="104775"/>
          <a:ext cx="839347" cy="7334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19</xdr:col>
      <xdr:colOff>180975</xdr:colOff>
      <xdr:row>0</xdr:row>
      <xdr:rowOff>66675</xdr:rowOff>
    </xdr:from>
    <xdr:to>
      <xdr:col>19</xdr:col>
      <xdr:colOff>1020322</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59928" y="66675"/>
          <a:ext cx="839347" cy="7334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19</xdr:col>
      <xdr:colOff>190500</xdr:colOff>
      <xdr:row>0</xdr:row>
      <xdr:rowOff>95250</xdr:rowOff>
    </xdr:from>
    <xdr:to>
      <xdr:col>19</xdr:col>
      <xdr:colOff>1029847</xdr:colOff>
      <xdr:row>3</xdr:row>
      <xdr:rowOff>171451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50403" y="95250"/>
          <a:ext cx="839347" cy="7334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876300</xdr:colOff>
      <xdr:row>0</xdr:row>
      <xdr:rowOff>95250</xdr:rowOff>
    </xdr:from>
    <xdr:to>
      <xdr:col>5</xdr:col>
      <xdr:colOff>1715647</xdr:colOff>
      <xdr:row>3</xdr:row>
      <xdr:rowOff>28576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189828" y="95250"/>
          <a:ext cx="839347" cy="7334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19</xdr:col>
      <xdr:colOff>180975</xdr:colOff>
      <xdr:row>0</xdr:row>
      <xdr:rowOff>114300</xdr:rowOff>
    </xdr:from>
    <xdr:to>
      <xdr:col>19</xdr:col>
      <xdr:colOff>1020322</xdr:colOff>
      <xdr:row>2</xdr:row>
      <xdr:rowOff>390526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674478" y="114300"/>
          <a:ext cx="839347" cy="733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2524125</xdr:colOff>
      <xdr:row>0</xdr:row>
      <xdr:rowOff>130392</xdr:rowOff>
    </xdr:from>
    <xdr:to>
      <xdr:col>2</xdr:col>
      <xdr:colOff>76200</xdr:colOff>
      <xdr:row>1</xdr:row>
      <xdr:rowOff>64008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515075" y="130392"/>
          <a:ext cx="752475" cy="65751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828675</xdr:colOff>
      <xdr:row>0</xdr:row>
      <xdr:rowOff>76200</xdr:rowOff>
    </xdr:from>
    <xdr:to>
      <xdr:col>6</xdr:col>
      <xdr:colOff>1668022</xdr:colOff>
      <xdr:row>2</xdr:row>
      <xdr:rowOff>352426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399378" y="76200"/>
          <a:ext cx="839347" cy="7334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942975</xdr:colOff>
      <xdr:row>0</xdr:row>
      <xdr:rowOff>95250</xdr:rowOff>
    </xdr:from>
    <xdr:to>
      <xdr:col>4</xdr:col>
      <xdr:colOff>1782322</xdr:colOff>
      <xdr:row>3</xdr:row>
      <xdr:rowOff>104776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3453" y="95250"/>
          <a:ext cx="839347" cy="7334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476249</xdr:colOff>
      <xdr:row>0</xdr:row>
      <xdr:rowOff>57150</xdr:rowOff>
    </xdr:from>
    <xdr:to>
      <xdr:col>7</xdr:col>
      <xdr:colOff>1229871</xdr:colOff>
      <xdr:row>3</xdr:row>
      <xdr:rowOff>58444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742154" y="57150"/>
          <a:ext cx="753622" cy="65851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361950</xdr:colOff>
      <xdr:row>0</xdr:row>
      <xdr:rowOff>85725</xdr:rowOff>
    </xdr:from>
    <xdr:to>
      <xdr:col>7</xdr:col>
      <xdr:colOff>1201297</xdr:colOff>
      <xdr:row>3</xdr:row>
      <xdr:rowOff>161926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770728" y="85725"/>
          <a:ext cx="839347" cy="7334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1257300</xdr:colOff>
      <xdr:row>0</xdr:row>
      <xdr:rowOff>104775</xdr:rowOff>
    </xdr:from>
    <xdr:to>
      <xdr:col>6</xdr:col>
      <xdr:colOff>2096647</xdr:colOff>
      <xdr:row>3</xdr:row>
      <xdr:rowOff>152401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3453" y="104775"/>
          <a:ext cx="839347" cy="7334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3</xdr:col>
      <xdr:colOff>1571625</xdr:colOff>
      <xdr:row>0</xdr:row>
      <xdr:rowOff>76200</xdr:rowOff>
    </xdr:from>
    <xdr:to>
      <xdr:col>3</xdr:col>
      <xdr:colOff>2410972</xdr:colOff>
      <xdr:row>3</xdr:row>
      <xdr:rowOff>123826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13528" y="76200"/>
          <a:ext cx="839347" cy="733426"/>
        </a:xfrm>
        <a:prstGeom prst="rect">
          <a:avLst/>
        </a:prstGeom>
      </xdr:spPr>
    </xdr:pic>
    <xdr:clientData/>
  </xdr:twoCellAnchor>
  <xdr:twoCellAnchor editAs="oneCell">
    <xdr:from>
      <xdr:col>5</xdr:col>
      <xdr:colOff>0</xdr:colOff>
      <xdr:row>0</xdr:row>
      <xdr:rowOff>123825</xdr:rowOff>
    </xdr:from>
    <xdr:to>
      <xdr:col>5</xdr:col>
      <xdr:colOff>1147</xdr:colOff>
      <xdr:row>3</xdr:row>
      <xdr:rowOff>171451</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923128" y="123825"/>
          <a:ext cx="839347" cy="7334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1123950</xdr:colOff>
      <xdr:row>0</xdr:row>
      <xdr:rowOff>95250</xdr:rowOff>
    </xdr:from>
    <xdr:to>
      <xdr:col>5</xdr:col>
      <xdr:colOff>1963297</xdr:colOff>
      <xdr:row>3</xdr:row>
      <xdr:rowOff>171451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03853" y="95250"/>
          <a:ext cx="839347" cy="7334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8662147"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0.0121</cdr:x>
      <cdr:y>0.02417</cdr:y>
    </cdr:from>
    <cdr:to>
      <cdr:x>0.10904</cdr:x>
      <cdr:y>0.14048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4775" y="152400"/>
          <a:ext cx="839347" cy="733426"/>
        </a:xfrm>
        <a:prstGeom xmlns:a="http://schemas.openxmlformats.org/drawingml/2006/main" prst="rect">
          <a:avLst/>
        </a:prstGeom>
      </cdr:spPr>
    </cdr:pic>
  </cdr:relSizeAnchor>
</c:userShapes>
</file>

<file path=xl/drawings/drawing29.xml><?xml version="1.0" encoding="utf-8"?>
<xdr:wsDr xmlns:xdr="http://schemas.openxmlformats.org/drawingml/2006/spreadsheetDrawing" xmlns:a="http://schemas.openxmlformats.org/drawingml/2006/main">
  <xdr:twoCellAnchor editAs="oneCell">
    <xdr:from>
      <xdr:col>5</xdr:col>
      <xdr:colOff>514350</xdr:colOff>
      <xdr:row>0</xdr:row>
      <xdr:rowOff>66675</xdr:rowOff>
    </xdr:from>
    <xdr:to>
      <xdr:col>5</xdr:col>
      <xdr:colOff>1353697</xdr:colOff>
      <xdr:row>2</xdr:row>
      <xdr:rowOff>342901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656178" y="66675"/>
          <a:ext cx="839347" cy="7334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781052</xdr:colOff>
      <xdr:row>0</xdr:row>
      <xdr:rowOff>95250</xdr:rowOff>
    </xdr:from>
    <xdr:to>
      <xdr:col>13</xdr:col>
      <xdr:colOff>1620399</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65151" y="95250"/>
          <a:ext cx="839347" cy="73342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absoluteAnchor>
    <xdr:pos x="0" y="0"/>
    <xdr:ext cx="8644194"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c:userShapes xmlns:c="http://schemas.openxmlformats.org/drawingml/2006/chart">
  <cdr:relSizeAnchor xmlns:cdr="http://schemas.openxmlformats.org/drawingml/2006/chartDrawing">
    <cdr:from>
      <cdr:x>0.00829</cdr:x>
      <cdr:y>0.01138</cdr:y>
    </cdr:from>
    <cdr:to>
      <cdr:x>0.10539</cdr:x>
      <cdr:y>0.12782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1693" y="71693"/>
          <a:ext cx="839347" cy="733426"/>
        </a:xfrm>
        <a:prstGeom xmlns:a="http://schemas.openxmlformats.org/drawingml/2006/main" prst="rect">
          <a:avLst/>
        </a:prstGeom>
      </cdr:spPr>
    </cdr:pic>
  </cdr:relSizeAnchor>
</c:userShapes>
</file>

<file path=xl/drawings/drawing32.xml><?xml version="1.0" encoding="utf-8"?>
<xdr:wsDr xmlns:xdr="http://schemas.openxmlformats.org/drawingml/2006/spreadsheetDrawing" xmlns:a="http://schemas.openxmlformats.org/drawingml/2006/main">
  <xdr:twoCellAnchor editAs="oneCell">
    <xdr:from>
      <xdr:col>9</xdr:col>
      <xdr:colOff>1123950</xdr:colOff>
      <xdr:row>0</xdr:row>
      <xdr:rowOff>104775</xdr:rowOff>
    </xdr:from>
    <xdr:to>
      <xdr:col>9</xdr:col>
      <xdr:colOff>1963297</xdr:colOff>
      <xdr:row>2</xdr:row>
      <xdr:rowOff>276226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94028" y="104775"/>
          <a:ext cx="839347" cy="7334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904875</xdr:colOff>
      <xdr:row>0</xdr:row>
      <xdr:rowOff>85725</xdr:rowOff>
    </xdr:from>
    <xdr:to>
      <xdr:col>9</xdr:col>
      <xdr:colOff>525022</xdr:colOff>
      <xdr:row>3</xdr:row>
      <xdr:rowOff>85726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84503" y="85725"/>
          <a:ext cx="839347" cy="7334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1619250</xdr:colOff>
      <xdr:row>0</xdr:row>
      <xdr:rowOff>66675</xdr:rowOff>
    </xdr:from>
    <xdr:to>
      <xdr:col>9</xdr:col>
      <xdr:colOff>2458597</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018253" y="66675"/>
          <a:ext cx="839347" cy="7334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8</xdr:col>
      <xdr:colOff>828675</xdr:colOff>
      <xdr:row>0</xdr:row>
      <xdr:rowOff>76200</xdr:rowOff>
    </xdr:from>
    <xdr:ext cx="839347" cy="733426"/>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303628" y="76200"/>
          <a:ext cx="839347" cy="73342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5</xdr:col>
      <xdr:colOff>952500</xdr:colOff>
      <xdr:row>0</xdr:row>
      <xdr:rowOff>85725</xdr:rowOff>
    </xdr:from>
    <xdr:to>
      <xdr:col>5</xdr:col>
      <xdr:colOff>1791847</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875378" y="85725"/>
          <a:ext cx="839347" cy="73342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542925</xdr:colOff>
      <xdr:row>0</xdr:row>
      <xdr:rowOff>76200</xdr:rowOff>
    </xdr:from>
    <xdr:to>
      <xdr:col>6</xdr:col>
      <xdr:colOff>1382272</xdr:colOff>
      <xdr:row>3</xdr:row>
      <xdr:rowOff>66676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13303" y="76200"/>
          <a:ext cx="839347" cy="73342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showGridLines="0" rightToLeft="1" view="pageBreakPreview" zoomScaleNormal="100" zoomScaleSheetLayoutView="100" workbookViewId="0">
      <selection activeCell="A24" sqref="A24"/>
    </sheetView>
  </sheetViews>
  <sheetFormatPr defaultRowHeight="12.75"/>
  <cols>
    <col min="1" max="1" width="72.7109375" customWidth="1"/>
  </cols>
  <sheetData>
    <row r="2" spans="1:1" ht="66" customHeight="1">
      <c r="A2" s="143"/>
    </row>
    <row r="3" spans="1:1" ht="35.25">
      <c r="A3" s="144" t="s">
        <v>247</v>
      </c>
    </row>
    <row r="4" spans="1:1" ht="26.25">
      <c r="A4" s="145"/>
    </row>
    <row r="5" spans="1:1" ht="20.25">
      <c r="A5" s="146"/>
    </row>
    <row r="7" spans="1:1" ht="30.75" customHeight="1"/>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rightToLeft="1" view="pageBreakPreview" zoomScaleSheetLayoutView="100" workbookViewId="0">
      <selection activeCell="A6" sqref="A6"/>
    </sheetView>
  </sheetViews>
  <sheetFormatPr defaultRowHeight="12.75"/>
  <cols>
    <col min="1" max="1" width="18.85546875" style="44" customWidth="1"/>
    <col min="2" max="5" width="12.42578125" style="44" customWidth="1"/>
    <col min="6" max="6" width="22.140625" style="45" customWidth="1"/>
    <col min="7" max="16384" width="9.140625" style="44"/>
  </cols>
  <sheetData>
    <row r="1" spans="1:6" ht="19.5" customHeight="1">
      <c r="A1" s="405" t="s">
        <v>331</v>
      </c>
      <c r="B1" s="405"/>
      <c r="C1" s="405"/>
      <c r="D1" s="405"/>
      <c r="E1" s="405"/>
      <c r="F1" s="405"/>
    </row>
    <row r="2" spans="1:6" ht="19.5" customHeight="1">
      <c r="A2" s="410" t="s">
        <v>509</v>
      </c>
      <c r="B2" s="410"/>
      <c r="C2" s="410"/>
      <c r="D2" s="410"/>
      <c r="E2" s="410"/>
      <c r="F2" s="410"/>
    </row>
    <row r="3" spans="1:6" ht="19.5" customHeight="1">
      <c r="A3" s="406" t="s">
        <v>330</v>
      </c>
      <c r="B3" s="406"/>
      <c r="C3" s="406"/>
      <c r="D3" s="406"/>
      <c r="E3" s="406"/>
      <c r="F3" s="406"/>
    </row>
    <row r="4" spans="1:6" ht="15">
      <c r="A4" s="407" t="s">
        <v>509</v>
      </c>
      <c r="B4" s="407"/>
      <c r="C4" s="407"/>
      <c r="D4" s="407"/>
      <c r="E4" s="407"/>
      <c r="F4" s="407"/>
    </row>
    <row r="5" spans="1:6" ht="20.25" customHeight="1">
      <c r="A5" s="55" t="s">
        <v>481</v>
      </c>
      <c r="B5" s="55"/>
      <c r="C5" s="55"/>
      <c r="D5" s="60"/>
      <c r="E5" s="76"/>
      <c r="F5" s="54" t="s">
        <v>482</v>
      </c>
    </row>
    <row r="6" spans="1:6" ht="48" customHeight="1">
      <c r="A6" s="243" t="s">
        <v>115</v>
      </c>
      <c r="B6" s="242" t="s">
        <v>425</v>
      </c>
      <c r="C6" s="242" t="s">
        <v>424</v>
      </c>
      <c r="D6" s="242" t="s">
        <v>423</v>
      </c>
      <c r="E6" s="242" t="s">
        <v>426</v>
      </c>
      <c r="F6" s="256" t="s">
        <v>159</v>
      </c>
    </row>
    <row r="7" spans="1:6" ht="31.5" customHeight="1" thickBot="1">
      <c r="A7" s="86">
        <v>2010</v>
      </c>
      <c r="B7" s="245">
        <v>228</v>
      </c>
      <c r="C7" s="245">
        <v>546</v>
      </c>
      <c r="D7" s="245">
        <v>3949</v>
      </c>
      <c r="E7" s="142">
        <f>D7+C7+B7</f>
        <v>4723</v>
      </c>
      <c r="F7" s="246">
        <v>2010</v>
      </c>
    </row>
    <row r="8" spans="1:6" ht="31.5" customHeight="1" thickBot="1">
      <c r="A8" s="75">
        <v>2011</v>
      </c>
      <c r="B8" s="88">
        <v>205</v>
      </c>
      <c r="C8" s="88">
        <v>584</v>
      </c>
      <c r="D8" s="88">
        <v>4635</v>
      </c>
      <c r="E8" s="200">
        <f t="shared" ref="E8:E10" si="0">D8+C8+B8</f>
        <v>5424</v>
      </c>
      <c r="F8" s="74">
        <v>2011</v>
      </c>
    </row>
    <row r="9" spans="1:6" ht="31.5" customHeight="1" thickBot="1">
      <c r="A9" s="133">
        <v>2012</v>
      </c>
      <c r="B9" s="134">
        <v>204</v>
      </c>
      <c r="C9" s="134">
        <v>593</v>
      </c>
      <c r="D9" s="134">
        <v>5214</v>
      </c>
      <c r="E9" s="201">
        <f t="shared" si="0"/>
        <v>6011</v>
      </c>
      <c r="F9" s="135">
        <v>2012</v>
      </c>
    </row>
    <row r="10" spans="1:6" ht="31.5" customHeight="1" thickBot="1">
      <c r="A10" s="75">
        <v>2013</v>
      </c>
      <c r="B10" s="88">
        <v>246</v>
      </c>
      <c r="C10" s="88">
        <v>642</v>
      </c>
      <c r="D10" s="88">
        <v>5955</v>
      </c>
      <c r="E10" s="200">
        <f t="shared" si="0"/>
        <v>6843</v>
      </c>
      <c r="F10" s="74">
        <v>2013</v>
      </c>
    </row>
    <row r="11" spans="1:6" ht="31.5" customHeight="1" thickBot="1">
      <c r="A11" s="133">
        <v>2014</v>
      </c>
      <c r="B11" s="134">
        <v>238</v>
      </c>
      <c r="C11" s="134">
        <v>636</v>
      </c>
      <c r="D11" s="134">
        <v>6840</v>
      </c>
      <c r="E11" s="201">
        <f>D11+C11+B11</f>
        <v>7714</v>
      </c>
      <c r="F11" s="135">
        <v>2014</v>
      </c>
    </row>
    <row r="12" spans="1:6" ht="31.5" customHeight="1" thickBot="1">
      <c r="A12" s="75">
        <v>2015</v>
      </c>
      <c r="B12" s="88">
        <v>227</v>
      </c>
      <c r="C12" s="88">
        <v>690</v>
      </c>
      <c r="D12" s="88">
        <v>7500</v>
      </c>
      <c r="E12" s="200">
        <f>D12+C12+B12</f>
        <v>8417</v>
      </c>
      <c r="F12" s="74">
        <v>2015</v>
      </c>
    </row>
    <row r="13" spans="1:6" ht="31.5" customHeight="1">
      <c r="A13" s="133">
        <v>2016</v>
      </c>
      <c r="B13" s="134">
        <v>178</v>
      </c>
      <c r="C13" s="134">
        <v>874</v>
      </c>
      <c r="D13" s="134">
        <v>8045</v>
      </c>
      <c r="E13" s="201">
        <f>D13+C13+B13</f>
        <v>9097</v>
      </c>
      <c r="F13" s="135">
        <v>2016</v>
      </c>
    </row>
  </sheetData>
  <mergeCells count="4">
    <mergeCell ref="A1:F1"/>
    <mergeCell ref="A3:F3"/>
    <mergeCell ref="A2:F2"/>
    <mergeCell ref="A4:F4"/>
  </mergeCells>
  <printOptions horizontalCentered="1" verticalCentered="1"/>
  <pageMargins left="0" right="0" top="0" bottom="0" header="0" footer="0"/>
  <pageSetup paperSize="9" scale="9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rightToLeft="1" view="pageBreakPreview" zoomScaleSheetLayoutView="100" workbookViewId="0">
      <selection activeCell="A6" sqref="A6"/>
    </sheetView>
  </sheetViews>
  <sheetFormatPr defaultRowHeight="12.75"/>
  <cols>
    <col min="1" max="1" width="23.28515625" style="44" customWidth="1"/>
    <col min="2" max="3" width="10.42578125" style="44" customWidth="1"/>
    <col min="4" max="4" width="11.42578125" style="44" customWidth="1"/>
    <col min="5" max="5" width="10.42578125" style="44" customWidth="1"/>
    <col min="6" max="6" width="27.85546875" style="44" customWidth="1"/>
    <col min="7" max="16384" width="9.140625" style="44"/>
  </cols>
  <sheetData>
    <row r="1" spans="1:7" ht="19.5" customHeight="1">
      <c r="A1" s="476" t="s">
        <v>256</v>
      </c>
      <c r="B1" s="476"/>
      <c r="C1" s="476"/>
      <c r="D1" s="476"/>
      <c r="E1" s="476"/>
      <c r="F1" s="476"/>
    </row>
    <row r="2" spans="1:7" s="83" customFormat="1" ht="18" customHeight="1">
      <c r="A2" s="479" t="s">
        <v>509</v>
      </c>
      <c r="B2" s="479"/>
      <c r="C2" s="479"/>
      <c r="D2" s="479"/>
      <c r="E2" s="479"/>
      <c r="F2" s="479"/>
      <c r="G2" s="84"/>
    </row>
    <row r="3" spans="1:7" ht="33" customHeight="1">
      <c r="A3" s="477" t="s">
        <v>510</v>
      </c>
      <c r="B3" s="478"/>
      <c r="C3" s="478"/>
      <c r="D3" s="478"/>
      <c r="E3" s="478"/>
      <c r="F3" s="478"/>
    </row>
    <row r="4" spans="1:7" ht="15">
      <c r="A4" s="475" t="s">
        <v>509</v>
      </c>
      <c r="B4" s="475"/>
      <c r="C4" s="475"/>
      <c r="D4" s="475"/>
      <c r="E4" s="475"/>
      <c r="F4" s="475"/>
    </row>
    <row r="5" spans="1:7" ht="20.25" customHeight="1">
      <c r="A5" s="338" t="s">
        <v>483</v>
      </c>
      <c r="B5" s="339"/>
      <c r="C5" s="339"/>
      <c r="D5" s="339"/>
      <c r="E5" s="339"/>
      <c r="F5" s="340" t="s">
        <v>484</v>
      </c>
    </row>
    <row r="6" spans="1:7" ht="54.75" customHeight="1">
      <c r="A6" s="247" t="s">
        <v>257</v>
      </c>
      <c r="B6" s="248" t="s">
        <v>242</v>
      </c>
      <c r="C6" s="248" t="s">
        <v>243</v>
      </c>
      <c r="D6" s="248" t="s">
        <v>244</v>
      </c>
      <c r="E6" s="249" t="s">
        <v>245</v>
      </c>
      <c r="F6" s="250" t="s">
        <v>258</v>
      </c>
    </row>
    <row r="7" spans="1:7" ht="33" customHeight="1" thickBot="1">
      <c r="A7" s="251">
        <v>2010</v>
      </c>
      <c r="B7" s="252">
        <v>91</v>
      </c>
      <c r="C7" s="252">
        <v>63</v>
      </c>
      <c r="D7" s="252">
        <v>74</v>
      </c>
      <c r="E7" s="253">
        <f t="shared" ref="E7:E10" si="0">SUM(B7:D7)</f>
        <v>228</v>
      </c>
      <c r="F7" s="254">
        <v>2010</v>
      </c>
    </row>
    <row r="8" spans="1:7" ht="33" customHeight="1" thickBot="1">
      <c r="A8" s="139">
        <v>2011</v>
      </c>
      <c r="B8" s="230">
        <v>83</v>
      </c>
      <c r="C8" s="230">
        <v>62</v>
      </c>
      <c r="D8" s="230">
        <v>60</v>
      </c>
      <c r="E8" s="140">
        <f t="shared" si="0"/>
        <v>205</v>
      </c>
      <c r="F8" s="141">
        <v>2011</v>
      </c>
    </row>
    <row r="9" spans="1:7" ht="33" customHeight="1" thickBot="1">
      <c r="A9" s="213">
        <v>2012</v>
      </c>
      <c r="B9" s="214">
        <v>69</v>
      </c>
      <c r="C9" s="214">
        <v>77</v>
      </c>
      <c r="D9" s="214">
        <v>58</v>
      </c>
      <c r="E9" s="215">
        <f t="shared" si="0"/>
        <v>204</v>
      </c>
      <c r="F9" s="147">
        <v>2012</v>
      </c>
    </row>
    <row r="10" spans="1:7" ht="33" customHeight="1" thickBot="1">
      <c r="A10" s="139">
        <v>2013</v>
      </c>
      <c r="B10" s="230">
        <v>111</v>
      </c>
      <c r="C10" s="230">
        <v>74</v>
      </c>
      <c r="D10" s="230">
        <v>61</v>
      </c>
      <c r="E10" s="140">
        <f t="shared" si="0"/>
        <v>246</v>
      </c>
      <c r="F10" s="141">
        <v>2013</v>
      </c>
    </row>
    <row r="11" spans="1:7" ht="33" customHeight="1" thickBot="1">
      <c r="A11" s="213">
        <v>2014</v>
      </c>
      <c r="B11" s="214">
        <v>97</v>
      </c>
      <c r="C11" s="214">
        <v>73</v>
      </c>
      <c r="D11" s="214">
        <v>68</v>
      </c>
      <c r="E11" s="215">
        <f t="shared" ref="E11" si="1">SUM(B11:D11)</f>
        <v>238</v>
      </c>
      <c r="F11" s="147">
        <v>2014</v>
      </c>
    </row>
    <row r="12" spans="1:7" ht="33" customHeight="1" thickBot="1">
      <c r="A12" s="139">
        <v>2015</v>
      </c>
      <c r="B12" s="230">
        <v>92</v>
      </c>
      <c r="C12" s="230">
        <v>69</v>
      </c>
      <c r="D12" s="230">
        <v>66</v>
      </c>
      <c r="E12" s="140">
        <f t="shared" ref="E12:E13" si="2">SUM(B12:D12)</f>
        <v>227</v>
      </c>
      <c r="F12" s="141">
        <v>2015</v>
      </c>
    </row>
    <row r="13" spans="1:7" ht="33" customHeight="1">
      <c r="A13" s="213">
        <v>2016</v>
      </c>
      <c r="B13" s="214">
        <v>66</v>
      </c>
      <c r="C13" s="214">
        <v>55</v>
      </c>
      <c r="D13" s="214">
        <v>57</v>
      </c>
      <c r="E13" s="215">
        <f t="shared" si="2"/>
        <v>178</v>
      </c>
      <c r="F13" s="147">
        <v>2016</v>
      </c>
    </row>
  </sheetData>
  <mergeCells count="4">
    <mergeCell ref="A4:F4"/>
    <mergeCell ref="A1:F1"/>
    <mergeCell ref="A3:F3"/>
    <mergeCell ref="A2:F2"/>
  </mergeCells>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rightToLeft="1" view="pageBreakPreview" zoomScaleNormal="100" zoomScaleSheetLayoutView="100" workbookViewId="0">
      <selection activeCell="A6" sqref="A6:A8"/>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7.7109375" style="2" customWidth="1"/>
    <col min="21" max="16384" width="9.140625" style="1"/>
  </cols>
  <sheetData>
    <row r="1" spans="1:20" ht="18">
      <c r="A1" s="492" t="s">
        <v>259</v>
      </c>
      <c r="B1" s="492"/>
      <c r="C1" s="492"/>
      <c r="D1" s="492"/>
      <c r="E1" s="492"/>
      <c r="F1" s="492"/>
      <c r="G1" s="492"/>
      <c r="H1" s="492"/>
      <c r="I1" s="492"/>
      <c r="J1" s="492"/>
      <c r="K1" s="492"/>
      <c r="L1" s="492"/>
      <c r="M1" s="492"/>
      <c r="N1" s="492"/>
      <c r="O1" s="492"/>
      <c r="P1" s="492"/>
      <c r="Q1" s="492"/>
      <c r="R1" s="492"/>
      <c r="S1" s="492"/>
      <c r="T1" s="492"/>
    </row>
    <row r="2" spans="1:20" s="15" customFormat="1" ht="18">
      <c r="A2" s="493">
        <v>2016</v>
      </c>
      <c r="B2" s="493"/>
      <c r="C2" s="493"/>
      <c r="D2" s="493"/>
      <c r="E2" s="493"/>
      <c r="F2" s="493"/>
      <c r="G2" s="493"/>
      <c r="H2" s="493"/>
      <c r="I2" s="493"/>
      <c r="J2" s="493"/>
      <c r="K2" s="493"/>
      <c r="L2" s="493"/>
      <c r="M2" s="493"/>
      <c r="N2" s="493"/>
      <c r="O2" s="493"/>
      <c r="P2" s="493"/>
      <c r="Q2" s="493"/>
      <c r="R2" s="493"/>
      <c r="S2" s="493"/>
      <c r="T2" s="493"/>
    </row>
    <row r="3" spans="1:20" ht="15.75">
      <c r="A3" s="494" t="s">
        <v>266</v>
      </c>
      <c r="B3" s="494"/>
      <c r="C3" s="494"/>
      <c r="D3" s="494"/>
      <c r="E3" s="494"/>
      <c r="F3" s="494"/>
      <c r="G3" s="494"/>
      <c r="H3" s="494"/>
      <c r="I3" s="494"/>
      <c r="J3" s="494"/>
      <c r="K3" s="494"/>
      <c r="L3" s="494"/>
      <c r="M3" s="494"/>
      <c r="N3" s="494"/>
      <c r="O3" s="494"/>
      <c r="P3" s="494"/>
      <c r="Q3" s="494"/>
      <c r="R3" s="494"/>
      <c r="S3" s="494"/>
      <c r="T3" s="494"/>
    </row>
    <row r="4" spans="1:20" ht="15.75">
      <c r="A4" s="494">
        <v>2016</v>
      </c>
      <c r="B4" s="494"/>
      <c r="C4" s="494"/>
      <c r="D4" s="494"/>
      <c r="E4" s="494"/>
      <c r="F4" s="494"/>
      <c r="G4" s="494"/>
      <c r="H4" s="494"/>
      <c r="I4" s="494"/>
      <c r="J4" s="494"/>
      <c r="K4" s="494"/>
      <c r="L4" s="494"/>
      <c r="M4" s="494"/>
      <c r="N4" s="494"/>
      <c r="O4" s="494"/>
      <c r="P4" s="494"/>
      <c r="Q4" s="494"/>
      <c r="R4" s="494"/>
      <c r="S4" s="494"/>
      <c r="T4" s="494"/>
    </row>
    <row r="5" spans="1:20" ht="20.25" customHeight="1">
      <c r="A5" s="14" t="s">
        <v>485</v>
      </c>
      <c r="B5" s="495"/>
      <c r="C5" s="496"/>
      <c r="D5" s="496"/>
      <c r="E5" s="496"/>
      <c r="F5" s="496"/>
      <c r="G5" s="496"/>
      <c r="H5" s="495"/>
      <c r="I5" s="496"/>
      <c r="J5" s="496"/>
      <c r="K5" s="496"/>
      <c r="L5" s="496"/>
      <c r="M5" s="496"/>
      <c r="N5" s="495"/>
      <c r="O5" s="496"/>
      <c r="P5" s="496"/>
      <c r="Q5" s="496"/>
      <c r="R5" s="496"/>
      <c r="S5" s="496"/>
      <c r="T5" s="5" t="s">
        <v>486</v>
      </c>
    </row>
    <row r="6" spans="1:20" ht="33.75" customHeight="1">
      <c r="A6" s="489" t="s">
        <v>45</v>
      </c>
      <c r="B6" s="486" t="s">
        <v>48</v>
      </c>
      <c r="C6" s="487"/>
      <c r="D6" s="487"/>
      <c r="E6" s="487"/>
      <c r="F6" s="487"/>
      <c r="G6" s="488"/>
      <c r="H6" s="486" t="s">
        <v>49</v>
      </c>
      <c r="I6" s="487"/>
      <c r="J6" s="487"/>
      <c r="K6" s="487"/>
      <c r="L6" s="487"/>
      <c r="M6" s="488"/>
      <c r="N6" s="486" t="s">
        <v>50</v>
      </c>
      <c r="O6" s="487"/>
      <c r="P6" s="487"/>
      <c r="Q6" s="487"/>
      <c r="R6" s="487"/>
      <c r="S6" s="488"/>
      <c r="T6" s="483" t="s">
        <v>429</v>
      </c>
    </row>
    <row r="7" spans="1:20" ht="33.75" customHeight="1">
      <c r="A7" s="490"/>
      <c r="B7" s="482" t="s">
        <v>54</v>
      </c>
      <c r="C7" s="482"/>
      <c r="D7" s="482" t="s">
        <v>55</v>
      </c>
      <c r="E7" s="482"/>
      <c r="F7" s="482" t="s">
        <v>56</v>
      </c>
      <c r="G7" s="482"/>
      <c r="H7" s="482" t="s">
        <v>54</v>
      </c>
      <c r="I7" s="482"/>
      <c r="J7" s="482" t="s">
        <v>55</v>
      </c>
      <c r="K7" s="482"/>
      <c r="L7" s="482" t="s">
        <v>56</v>
      </c>
      <c r="M7" s="482"/>
      <c r="N7" s="482" t="s">
        <v>54</v>
      </c>
      <c r="O7" s="482"/>
      <c r="P7" s="482" t="s">
        <v>55</v>
      </c>
      <c r="Q7" s="482"/>
      <c r="R7" s="482" t="s">
        <v>56</v>
      </c>
      <c r="S7" s="482"/>
      <c r="T7" s="484"/>
    </row>
    <row r="8" spans="1:20" ht="33" customHeight="1">
      <c r="A8" s="491"/>
      <c r="B8" s="316" t="s">
        <v>2</v>
      </c>
      <c r="C8" s="316" t="s">
        <v>1</v>
      </c>
      <c r="D8" s="316" t="s">
        <v>2</v>
      </c>
      <c r="E8" s="316" t="s">
        <v>1</v>
      </c>
      <c r="F8" s="316" t="s">
        <v>2</v>
      </c>
      <c r="G8" s="316" t="s">
        <v>1</v>
      </c>
      <c r="H8" s="316" t="s">
        <v>2</v>
      </c>
      <c r="I8" s="316" t="s">
        <v>1</v>
      </c>
      <c r="J8" s="316" t="s">
        <v>2</v>
      </c>
      <c r="K8" s="316" t="s">
        <v>1</v>
      </c>
      <c r="L8" s="316" t="s">
        <v>2</v>
      </c>
      <c r="M8" s="316" t="s">
        <v>1</v>
      </c>
      <c r="N8" s="316" t="s">
        <v>2</v>
      </c>
      <c r="O8" s="316" t="s">
        <v>1</v>
      </c>
      <c r="P8" s="316" t="s">
        <v>2</v>
      </c>
      <c r="Q8" s="316" t="s">
        <v>1</v>
      </c>
      <c r="R8" s="316" t="s">
        <v>2</v>
      </c>
      <c r="S8" s="316" t="s">
        <v>1</v>
      </c>
      <c r="T8" s="485"/>
    </row>
    <row r="9" spans="1:20" ht="37.5" customHeight="1" thickBot="1">
      <c r="A9" s="13" t="s">
        <v>43</v>
      </c>
      <c r="B9" s="12">
        <v>16</v>
      </c>
      <c r="C9" s="12">
        <v>2</v>
      </c>
      <c r="D9" s="12">
        <v>6</v>
      </c>
      <c r="E9" s="12">
        <v>2</v>
      </c>
      <c r="F9" s="12">
        <v>3</v>
      </c>
      <c r="G9" s="12">
        <v>0</v>
      </c>
      <c r="H9" s="12">
        <v>98</v>
      </c>
      <c r="I9" s="12">
        <v>5</v>
      </c>
      <c r="J9" s="12">
        <v>45</v>
      </c>
      <c r="K9" s="12">
        <v>12</v>
      </c>
      <c r="L9" s="12">
        <v>9</v>
      </c>
      <c r="M9" s="12">
        <v>3</v>
      </c>
      <c r="N9" s="12">
        <v>708</v>
      </c>
      <c r="O9" s="12">
        <v>151</v>
      </c>
      <c r="P9" s="12">
        <v>277</v>
      </c>
      <c r="Q9" s="12">
        <v>186</v>
      </c>
      <c r="R9" s="12">
        <v>26</v>
      </c>
      <c r="S9" s="12">
        <v>12</v>
      </c>
      <c r="T9" s="22" t="s">
        <v>5</v>
      </c>
    </row>
    <row r="10" spans="1:20" ht="37.5" customHeight="1" thickBot="1">
      <c r="A10" s="4" t="s">
        <v>260</v>
      </c>
      <c r="B10" s="7">
        <v>2</v>
      </c>
      <c r="C10" s="7">
        <v>0</v>
      </c>
      <c r="D10" s="7">
        <v>0</v>
      </c>
      <c r="E10" s="7">
        <v>1</v>
      </c>
      <c r="F10" s="7">
        <v>0</v>
      </c>
      <c r="G10" s="7">
        <v>0</v>
      </c>
      <c r="H10" s="7">
        <v>6</v>
      </c>
      <c r="I10" s="7">
        <v>1</v>
      </c>
      <c r="J10" s="7">
        <v>7</v>
      </c>
      <c r="K10" s="7">
        <v>1</v>
      </c>
      <c r="L10" s="7">
        <v>2</v>
      </c>
      <c r="M10" s="7">
        <v>0</v>
      </c>
      <c r="N10" s="7">
        <v>57</v>
      </c>
      <c r="O10" s="7">
        <v>18</v>
      </c>
      <c r="P10" s="7">
        <v>25</v>
      </c>
      <c r="Q10" s="7">
        <v>29</v>
      </c>
      <c r="R10" s="7">
        <v>3</v>
      </c>
      <c r="S10" s="7">
        <v>3</v>
      </c>
      <c r="T10" s="23" t="s">
        <v>46</v>
      </c>
    </row>
    <row r="11" spans="1:20" ht="37.5" customHeight="1" thickBot="1">
      <c r="A11" s="10" t="s">
        <v>261</v>
      </c>
      <c r="B11" s="9">
        <v>22</v>
      </c>
      <c r="C11" s="9">
        <v>0</v>
      </c>
      <c r="D11" s="9">
        <v>7</v>
      </c>
      <c r="E11" s="9">
        <v>0</v>
      </c>
      <c r="F11" s="9">
        <v>10</v>
      </c>
      <c r="G11" s="9">
        <v>0</v>
      </c>
      <c r="H11" s="9">
        <v>93</v>
      </c>
      <c r="I11" s="9">
        <v>11</v>
      </c>
      <c r="J11" s="9">
        <v>32</v>
      </c>
      <c r="K11" s="9">
        <v>16</v>
      </c>
      <c r="L11" s="9">
        <v>26</v>
      </c>
      <c r="M11" s="9">
        <v>4</v>
      </c>
      <c r="N11" s="9">
        <v>997</v>
      </c>
      <c r="O11" s="9">
        <v>311</v>
      </c>
      <c r="P11" s="9">
        <v>386</v>
      </c>
      <c r="Q11" s="9">
        <v>277</v>
      </c>
      <c r="R11" s="9">
        <v>136</v>
      </c>
      <c r="S11" s="9">
        <v>29</v>
      </c>
      <c r="T11" s="24" t="s">
        <v>250</v>
      </c>
    </row>
    <row r="12" spans="1:20" ht="37.5" customHeight="1">
      <c r="A12" s="18" t="s">
        <v>44</v>
      </c>
      <c r="B12" s="17">
        <v>24</v>
      </c>
      <c r="C12" s="17">
        <v>0</v>
      </c>
      <c r="D12" s="17">
        <v>35</v>
      </c>
      <c r="E12" s="17">
        <v>4</v>
      </c>
      <c r="F12" s="17">
        <v>44</v>
      </c>
      <c r="G12" s="17">
        <v>0</v>
      </c>
      <c r="H12" s="17">
        <v>157</v>
      </c>
      <c r="I12" s="17">
        <v>11</v>
      </c>
      <c r="J12" s="17">
        <v>155</v>
      </c>
      <c r="K12" s="17">
        <v>23</v>
      </c>
      <c r="L12" s="17">
        <v>147</v>
      </c>
      <c r="M12" s="17">
        <v>10</v>
      </c>
      <c r="N12" s="17">
        <v>1757</v>
      </c>
      <c r="O12" s="17">
        <v>141</v>
      </c>
      <c r="P12" s="17">
        <v>1575</v>
      </c>
      <c r="Q12" s="17">
        <v>394</v>
      </c>
      <c r="R12" s="17">
        <v>505</v>
      </c>
      <c r="S12" s="17">
        <v>42</v>
      </c>
      <c r="T12" s="25" t="s">
        <v>47</v>
      </c>
    </row>
    <row r="13" spans="1:20" ht="37.5" customHeight="1">
      <c r="A13" s="32" t="s">
        <v>4</v>
      </c>
      <c r="B13" s="33">
        <f>SUM(B9:B12)</f>
        <v>64</v>
      </c>
      <c r="C13" s="33">
        <f t="shared" ref="C13:S13" si="0">SUM(C9:C12)</f>
        <v>2</v>
      </c>
      <c r="D13" s="33">
        <f t="shared" si="0"/>
        <v>48</v>
      </c>
      <c r="E13" s="33">
        <f t="shared" si="0"/>
        <v>7</v>
      </c>
      <c r="F13" s="33">
        <f t="shared" si="0"/>
        <v>57</v>
      </c>
      <c r="G13" s="33">
        <f t="shared" si="0"/>
        <v>0</v>
      </c>
      <c r="H13" s="33">
        <f t="shared" si="0"/>
        <v>354</v>
      </c>
      <c r="I13" s="33">
        <f t="shared" si="0"/>
        <v>28</v>
      </c>
      <c r="J13" s="33">
        <f t="shared" si="0"/>
        <v>239</v>
      </c>
      <c r="K13" s="33">
        <f t="shared" si="0"/>
        <v>52</v>
      </c>
      <c r="L13" s="33">
        <f t="shared" si="0"/>
        <v>184</v>
      </c>
      <c r="M13" s="33">
        <f t="shared" si="0"/>
        <v>17</v>
      </c>
      <c r="N13" s="33">
        <f t="shared" si="0"/>
        <v>3519</v>
      </c>
      <c r="O13" s="33">
        <f t="shared" si="0"/>
        <v>621</v>
      </c>
      <c r="P13" s="33">
        <f t="shared" si="0"/>
        <v>2263</v>
      </c>
      <c r="Q13" s="33">
        <f t="shared" si="0"/>
        <v>886</v>
      </c>
      <c r="R13" s="33">
        <f t="shared" si="0"/>
        <v>670</v>
      </c>
      <c r="S13" s="33">
        <f t="shared" si="0"/>
        <v>86</v>
      </c>
      <c r="T13" s="34" t="s">
        <v>3</v>
      </c>
    </row>
    <row r="14" spans="1:20" ht="44.25" customHeight="1">
      <c r="A14" s="480"/>
      <c r="B14" s="480"/>
      <c r="C14" s="480"/>
      <c r="D14" s="480"/>
      <c r="E14" s="480"/>
      <c r="F14" s="480"/>
      <c r="G14" s="480"/>
      <c r="H14" s="480"/>
      <c r="I14" s="480"/>
      <c r="J14" s="480"/>
      <c r="K14" s="480"/>
      <c r="L14" s="480"/>
      <c r="M14" s="480"/>
      <c r="N14" s="480"/>
      <c r="O14" s="480"/>
      <c r="P14" s="480"/>
      <c r="Q14" s="481"/>
      <c r="R14" s="481"/>
      <c r="S14" s="481"/>
      <c r="T14" s="481"/>
    </row>
  </sheetData>
  <mergeCells count="29">
    <mergeCell ref="A1:T1"/>
    <mergeCell ref="A2:T2"/>
    <mergeCell ref="A3:T3"/>
    <mergeCell ref="A4:T4"/>
    <mergeCell ref="N5:O5"/>
    <mergeCell ref="P5:Q5"/>
    <mergeCell ref="R5:S5"/>
    <mergeCell ref="H5:I5"/>
    <mergeCell ref="J5:K5"/>
    <mergeCell ref="B5:C5"/>
    <mergeCell ref="D5:E5"/>
    <mergeCell ref="F5:G5"/>
    <mergeCell ref="L5:M5"/>
    <mergeCell ref="A14:P14"/>
    <mergeCell ref="Q14:T14"/>
    <mergeCell ref="N7:O7"/>
    <mergeCell ref="P7:Q7"/>
    <mergeCell ref="R7:S7"/>
    <mergeCell ref="J7:K7"/>
    <mergeCell ref="L7:M7"/>
    <mergeCell ref="T6:T8"/>
    <mergeCell ref="N6:S6"/>
    <mergeCell ref="A6:A8"/>
    <mergeCell ref="D7:E7"/>
    <mergeCell ref="F7:G7"/>
    <mergeCell ref="B6:G6"/>
    <mergeCell ref="B7:C7"/>
    <mergeCell ref="H6:M6"/>
    <mergeCell ref="H7:I7"/>
  </mergeCells>
  <printOptions horizontalCentered="1" verticalCentered="1"/>
  <pageMargins left="0" right="0" top="0" bottom="0" header="0" footer="0"/>
  <pageSetup paperSize="9" scale="8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rightToLeft="1" view="pageBreakPreview" zoomScaleNormal="100" zoomScaleSheetLayoutView="100" workbookViewId="0">
      <selection activeCell="T6" sqref="T6:T8"/>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16384" width="9.140625" style="1"/>
  </cols>
  <sheetData>
    <row r="1" spans="1:20" ht="18">
      <c r="A1" s="492" t="s">
        <v>262</v>
      </c>
      <c r="B1" s="492"/>
      <c r="C1" s="492"/>
      <c r="D1" s="492"/>
      <c r="E1" s="492"/>
      <c r="F1" s="492"/>
      <c r="G1" s="492"/>
      <c r="H1" s="492"/>
      <c r="I1" s="492"/>
      <c r="J1" s="492"/>
      <c r="K1" s="492"/>
      <c r="L1" s="492"/>
      <c r="M1" s="492"/>
      <c r="N1" s="492"/>
      <c r="O1" s="492"/>
      <c r="P1" s="492"/>
      <c r="Q1" s="492"/>
      <c r="R1" s="492"/>
      <c r="S1" s="492"/>
      <c r="T1" s="492"/>
    </row>
    <row r="2" spans="1:20" s="15" customFormat="1" ht="18">
      <c r="A2" s="493">
        <v>2016</v>
      </c>
      <c r="B2" s="493"/>
      <c r="C2" s="493"/>
      <c r="D2" s="493"/>
      <c r="E2" s="493"/>
      <c r="F2" s="493"/>
      <c r="G2" s="493"/>
      <c r="H2" s="493"/>
      <c r="I2" s="493"/>
      <c r="J2" s="493"/>
      <c r="K2" s="493"/>
      <c r="L2" s="493"/>
      <c r="M2" s="493"/>
      <c r="N2" s="493"/>
      <c r="O2" s="493"/>
      <c r="P2" s="493"/>
      <c r="Q2" s="493"/>
      <c r="R2" s="493"/>
      <c r="S2" s="493"/>
      <c r="T2" s="493"/>
    </row>
    <row r="3" spans="1:20" ht="15.75">
      <c r="A3" s="494" t="s">
        <v>265</v>
      </c>
      <c r="B3" s="494"/>
      <c r="C3" s="494"/>
      <c r="D3" s="494"/>
      <c r="E3" s="494"/>
      <c r="F3" s="494"/>
      <c r="G3" s="494"/>
      <c r="H3" s="494"/>
      <c r="I3" s="494"/>
      <c r="J3" s="494"/>
      <c r="K3" s="494"/>
      <c r="L3" s="494"/>
      <c r="M3" s="494"/>
      <c r="N3" s="494"/>
      <c r="O3" s="494"/>
      <c r="P3" s="494"/>
      <c r="Q3" s="494"/>
      <c r="R3" s="494"/>
      <c r="S3" s="494"/>
      <c r="T3" s="494"/>
    </row>
    <row r="4" spans="1:20" ht="15.75">
      <c r="A4" s="494">
        <v>2016</v>
      </c>
      <c r="B4" s="494"/>
      <c r="C4" s="494"/>
      <c r="D4" s="494"/>
      <c r="E4" s="494"/>
      <c r="F4" s="494"/>
      <c r="G4" s="494"/>
      <c r="H4" s="494"/>
      <c r="I4" s="494"/>
      <c r="J4" s="494"/>
      <c r="K4" s="494"/>
      <c r="L4" s="494"/>
      <c r="M4" s="494"/>
      <c r="N4" s="494"/>
      <c r="O4" s="494"/>
      <c r="P4" s="494"/>
      <c r="Q4" s="494"/>
      <c r="R4" s="494"/>
      <c r="S4" s="494"/>
      <c r="T4" s="494"/>
    </row>
    <row r="5" spans="1:20" ht="20.25" customHeight="1">
      <c r="A5" s="14" t="s">
        <v>488</v>
      </c>
      <c r="B5" s="495"/>
      <c r="C5" s="496"/>
      <c r="D5" s="496"/>
      <c r="E5" s="496"/>
      <c r="F5" s="496"/>
      <c r="G5" s="496"/>
      <c r="H5" s="495"/>
      <c r="I5" s="496"/>
      <c r="J5" s="496"/>
      <c r="K5" s="496"/>
      <c r="L5" s="496"/>
      <c r="M5" s="496"/>
      <c r="N5" s="495"/>
      <c r="O5" s="496"/>
      <c r="P5" s="496"/>
      <c r="Q5" s="496"/>
      <c r="R5" s="496"/>
      <c r="S5" s="496"/>
      <c r="T5" s="5" t="s">
        <v>487</v>
      </c>
    </row>
    <row r="6" spans="1:20" ht="33.75" customHeight="1">
      <c r="A6" s="489" t="s">
        <v>52</v>
      </c>
      <c r="B6" s="486" t="s">
        <v>48</v>
      </c>
      <c r="C6" s="487"/>
      <c r="D6" s="487"/>
      <c r="E6" s="487"/>
      <c r="F6" s="487"/>
      <c r="G6" s="488"/>
      <c r="H6" s="486" t="s">
        <v>49</v>
      </c>
      <c r="I6" s="487"/>
      <c r="J6" s="487"/>
      <c r="K6" s="487"/>
      <c r="L6" s="487"/>
      <c r="M6" s="488"/>
      <c r="N6" s="486" t="s">
        <v>50</v>
      </c>
      <c r="O6" s="487"/>
      <c r="P6" s="487"/>
      <c r="Q6" s="487"/>
      <c r="R6" s="487"/>
      <c r="S6" s="488"/>
      <c r="T6" s="483" t="s">
        <v>63</v>
      </c>
    </row>
    <row r="7" spans="1:20" ht="33.75" customHeight="1">
      <c r="A7" s="490"/>
      <c r="B7" s="499" t="s">
        <v>54</v>
      </c>
      <c r="C7" s="499"/>
      <c r="D7" s="499" t="s">
        <v>55</v>
      </c>
      <c r="E7" s="499"/>
      <c r="F7" s="499" t="s">
        <v>56</v>
      </c>
      <c r="G7" s="499"/>
      <c r="H7" s="499" t="s">
        <v>54</v>
      </c>
      <c r="I7" s="499"/>
      <c r="J7" s="499" t="s">
        <v>55</v>
      </c>
      <c r="K7" s="499"/>
      <c r="L7" s="499" t="s">
        <v>56</v>
      </c>
      <c r="M7" s="499"/>
      <c r="N7" s="499" t="s">
        <v>54</v>
      </c>
      <c r="O7" s="499"/>
      <c r="P7" s="499" t="s">
        <v>55</v>
      </c>
      <c r="Q7" s="499"/>
      <c r="R7" s="499" t="s">
        <v>56</v>
      </c>
      <c r="S7" s="499"/>
      <c r="T7" s="484"/>
    </row>
    <row r="8" spans="1:20" ht="33" customHeight="1">
      <c r="A8" s="500"/>
      <c r="B8" s="306" t="s">
        <v>2</v>
      </c>
      <c r="C8" s="306" t="s">
        <v>1</v>
      </c>
      <c r="D8" s="306" t="s">
        <v>2</v>
      </c>
      <c r="E8" s="306" t="s">
        <v>1</v>
      </c>
      <c r="F8" s="306" t="s">
        <v>2</v>
      </c>
      <c r="G8" s="306" t="s">
        <v>1</v>
      </c>
      <c r="H8" s="306" t="s">
        <v>2</v>
      </c>
      <c r="I8" s="306" t="s">
        <v>1</v>
      </c>
      <c r="J8" s="306" t="s">
        <v>2</v>
      </c>
      <c r="K8" s="306" t="s">
        <v>1</v>
      </c>
      <c r="L8" s="306" t="s">
        <v>2</v>
      </c>
      <c r="M8" s="306" t="s">
        <v>1</v>
      </c>
      <c r="N8" s="306" t="s">
        <v>2</v>
      </c>
      <c r="O8" s="306" t="s">
        <v>1</v>
      </c>
      <c r="P8" s="306" t="s">
        <v>2</v>
      </c>
      <c r="Q8" s="306" t="s">
        <v>1</v>
      </c>
      <c r="R8" s="306" t="s">
        <v>2</v>
      </c>
      <c r="S8" s="306" t="s">
        <v>1</v>
      </c>
      <c r="T8" s="498"/>
    </row>
    <row r="9" spans="1:20" ht="29.25" customHeight="1" thickBot="1">
      <c r="A9" s="305" t="s">
        <v>436</v>
      </c>
      <c r="B9" s="35">
        <v>0</v>
      </c>
      <c r="C9" s="12">
        <v>0</v>
      </c>
      <c r="D9" s="12">
        <v>3</v>
      </c>
      <c r="E9" s="12">
        <v>0</v>
      </c>
      <c r="F9" s="12">
        <v>2</v>
      </c>
      <c r="G9" s="12">
        <v>0</v>
      </c>
      <c r="H9" s="12">
        <v>2</v>
      </c>
      <c r="I9" s="12">
        <v>1</v>
      </c>
      <c r="J9" s="12">
        <v>16</v>
      </c>
      <c r="K9" s="12">
        <v>5</v>
      </c>
      <c r="L9" s="12">
        <v>16</v>
      </c>
      <c r="M9" s="12">
        <v>8</v>
      </c>
      <c r="N9" s="12">
        <v>5</v>
      </c>
      <c r="O9" s="12">
        <v>0</v>
      </c>
      <c r="P9" s="12">
        <v>145</v>
      </c>
      <c r="Q9" s="12">
        <v>108</v>
      </c>
      <c r="R9" s="12">
        <v>58</v>
      </c>
      <c r="S9" s="12">
        <v>31</v>
      </c>
      <c r="T9" s="321" t="s">
        <v>437</v>
      </c>
    </row>
    <row r="10" spans="1:20" ht="29.25" customHeight="1" thickBot="1">
      <c r="A10" s="36" t="s">
        <v>301</v>
      </c>
      <c r="B10" s="17">
        <v>9</v>
      </c>
      <c r="C10" s="7">
        <v>0</v>
      </c>
      <c r="D10" s="7">
        <v>7</v>
      </c>
      <c r="E10" s="7">
        <v>0</v>
      </c>
      <c r="F10" s="7">
        <v>4</v>
      </c>
      <c r="G10" s="7">
        <v>0</v>
      </c>
      <c r="H10" s="7">
        <v>47</v>
      </c>
      <c r="I10" s="7">
        <v>2</v>
      </c>
      <c r="J10" s="7">
        <v>42</v>
      </c>
      <c r="K10" s="7">
        <v>6</v>
      </c>
      <c r="L10" s="7">
        <v>9</v>
      </c>
      <c r="M10" s="7">
        <v>0</v>
      </c>
      <c r="N10" s="7">
        <v>397</v>
      </c>
      <c r="O10" s="7">
        <v>39</v>
      </c>
      <c r="P10" s="7">
        <v>329</v>
      </c>
      <c r="Q10" s="7">
        <v>121</v>
      </c>
      <c r="R10" s="7">
        <v>55</v>
      </c>
      <c r="S10" s="7">
        <v>6</v>
      </c>
      <c r="T10" s="3" t="s">
        <v>301</v>
      </c>
    </row>
    <row r="11" spans="1:20" ht="29.25" customHeight="1" thickBot="1">
      <c r="A11" s="37" t="s">
        <v>302</v>
      </c>
      <c r="B11" s="35">
        <v>26</v>
      </c>
      <c r="C11" s="12">
        <v>1</v>
      </c>
      <c r="D11" s="12">
        <v>20</v>
      </c>
      <c r="E11" s="12">
        <v>4</v>
      </c>
      <c r="F11" s="12">
        <v>20</v>
      </c>
      <c r="G11" s="12">
        <v>0</v>
      </c>
      <c r="H11" s="12">
        <v>146</v>
      </c>
      <c r="I11" s="12">
        <v>7</v>
      </c>
      <c r="J11" s="12">
        <v>96</v>
      </c>
      <c r="K11" s="12">
        <v>19</v>
      </c>
      <c r="L11" s="12">
        <v>60</v>
      </c>
      <c r="M11" s="12">
        <v>2</v>
      </c>
      <c r="N11" s="12">
        <v>1304</v>
      </c>
      <c r="O11" s="12">
        <v>239</v>
      </c>
      <c r="P11" s="12">
        <v>842</v>
      </c>
      <c r="Q11" s="12">
        <v>283</v>
      </c>
      <c r="R11" s="12">
        <v>218</v>
      </c>
      <c r="S11" s="12">
        <v>20</v>
      </c>
      <c r="T11" s="8" t="s">
        <v>302</v>
      </c>
    </row>
    <row r="12" spans="1:20" ht="29.25" customHeight="1" thickBot="1">
      <c r="A12" s="36" t="s">
        <v>303</v>
      </c>
      <c r="B12" s="17">
        <v>20</v>
      </c>
      <c r="C12" s="7">
        <v>0</v>
      </c>
      <c r="D12" s="7">
        <v>14</v>
      </c>
      <c r="E12" s="7">
        <v>2</v>
      </c>
      <c r="F12" s="7">
        <v>12</v>
      </c>
      <c r="G12" s="7">
        <v>0</v>
      </c>
      <c r="H12" s="7">
        <v>84</v>
      </c>
      <c r="I12" s="7">
        <v>12</v>
      </c>
      <c r="J12" s="7">
        <v>55</v>
      </c>
      <c r="K12" s="7">
        <v>10</v>
      </c>
      <c r="L12" s="7">
        <v>51</v>
      </c>
      <c r="M12" s="7">
        <v>4</v>
      </c>
      <c r="N12" s="7">
        <v>1018</v>
      </c>
      <c r="O12" s="7">
        <v>202</v>
      </c>
      <c r="P12" s="7">
        <v>557</v>
      </c>
      <c r="Q12" s="7">
        <v>192</v>
      </c>
      <c r="R12" s="7">
        <v>151</v>
      </c>
      <c r="S12" s="7">
        <v>15</v>
      </c>
      <c r="T12" s="3" t="s">
        <v>303</v>
      </c>
    </row>
    <row r="13" spans="1:20" ht="29.25" customHeight="1" thickBot="1">
      <c r="A13" s="37" t="s">
        <v>304</v>
      </c>
      <c r="B13" s="35">
        <v>5</v>
      </c>
      <c r="C13" s="12">
        <v>0</v>
      </c>
      <c r="D13" s="12">
        <v>3</v>
      </c>
      <c r="E13" s="12">
        <v>0</v>
      </c>
      <c r="F13" s="12">
        <v>8</v>
      </c>
      <c r="G13" s="12">
        <v>0</v>
      </c>
      <c r="H13" s="12">
        <v>48</v>
      </c>
      <c r="I13" s="12">
        <v>3</v>
      </c>
      <c r="J13" s="12">
        <v>22</v>
      </c>
      <c r="K13" s="12">
        <v>7</v>
      </c>
      <c r="L13" s="12">
        <v>24</v>
      </c>
      <c r="M13" s="12">
        <v>2</v>
      </c>
      <c r="N13" s="12">
        <v>468</v>
      </c>
      <c r="O13" s="12">
        <v>101</v>
      </c>
      <c r="P13" s="12">
        <v>216</v>
      </c>
      <c r="Q13" s="12">
        <v>92</v>
      </c>
      <c r="R13" s="12">
        <v>98</v>
      </c>
      <c r="S13" s="12">
        <v>6</v>
      </c>
      <c r="T13" s="8" t="s">
        <v>304</v>
      </c>
    </row>
    <row r="14" spans="1:20" ht="29.25" customHeight="1" thickBot="1">
      <c r="A14" s="36" t="s">
        <v>305</v>
      </c>
      <c r="B14" s="17">
        <v>3</v>
      </c>
      <c r="C14" s="7">
        <v>1</v>
      </c>
      <c r="D14" s="7">
        <v>1</v>
      </c>
      <c r="E14" s="7">
        <v>1</v>
      </c>
      <c r="F14" s="7">
        <v>6</v>
      </c>
      <c r="G14" s="7">
        <v>0</v>
      </c>
      <c r="H14" s="7">
        <v>17</v>
      </c>
      <c r="I14" s="7">
        <v>2</v>
      </c>
      <c r="J14" s="7">
        <v>4</v>
      </c>
      <c r="K14" s="7">
        <v>4</v>
      </c>
      <c r="L14" s="7">
        <v>15</v>
      </c>
      <c r="M14" s="7">
        <v>0</v>
      </c>
      <c r="N14" s="7">
        <v>229</v>
      </c>
      <c r="O14" s="7">
        <v>33</v>
      </c>
      <c r="P14" s="7">
        <v>53</v>
      </c>
      <c r="Q14" s="7">
        <v>30</v>
      </c>
      <c r="R14" s="7">
        <v>51</v>
      </c>
      <c r="S14" s="7">
        <v>3</v>
      </c>
      <c r="T14" s="3" t="s">
        <v>305</v>
      </c>
    </row>
    <row r="15" spans="1:20" ht="29.25" customHeight="1" thickBot="1">
      <c r="A15" s="37" t="s">
        <v>306</v>
      </c>
      <c r="B15" s="35">
        <v>1</v>
      </c>
      <c r="C15" s="12">
        <v>0</v>
      </c>
      <c r="D15" s="12">
        <v>0</v>
      </c>
      <c r="E15" s="12">
        <v>0</v>
      </c>
      <c r="F15" s="12">
        <v>3</v>
      </c>
      <c r="G15" s="12">
        <v>0</v>
      </c>
      <c r="H15" s="12">
        <v>6</v>
      </c>
      <c r="I15" s="12">
        <v>0</v>
      </c>
      <c r="J15" s="12">
        <v>1</v>
      </c>
      <c r="K15" s="12">
        <v>0</v>
      </c>
      <c r="L15" s="12">
        <v>6</v>
      </c>
      <c r="M15" s="12">
        <v>1</v>
      </c>
      <c r="N15" s="12">
        <v>73</v>
      </c>
      <c r="O15" s="12">
        <v>4</v>
      </c>
      <c r="P15" s="12">
        <v>13</v>
      </c>
      <c r="Q15" s="12">
        <v>22</v>
      </c>
      <c r="R15" s="12">
        <v>16</v>
      </c>
      <c r="S15" s="12">
        <v>1</v>
      </c>
      <c r="T15" s="8" t="s">
        <v>307</v>
      </c>
    </row>
    <row r="16" spans="1:20" ht="29.25" customHeight="1">
      <c r="A16" s="303" t="s">
        <v>308</v>
      </c>
      <c r="B16" s="17">
        <v>0</v>
      </c>
      <c r="C16" s="17">
        <v>0</v>
      </c>
      <c r="D16" s="17">
        <v>0</v>
      </c>
      <c r="E16" s="17">
        <v>0</v>
      </c>
      <c r="F16" s="17">
        <v>2</v>
      </c>
      <c r="G16" s="17">
        <v>0</v>
      </c>
      <c r="H16" s="17">
        <v>4</v>
      </c>
      <c r="I16" s="17">
        <v>1</v>
      </c>
      <c r="J16" s="17">
        <v>3</v>
      </c>
      <c r="K16" s="17">
        <v>1</v>
      </c>
      <c r="L16" s="17">
        <v>3</v>
      </c>
      <c r="M16" s="17">
        <v>0</v>
      </c>
      <c r="N16" s="17">
        <v>25</v>
      </c>
      <c r="O16" s="17">
        <v>3</v>
      </c>
      <c r="P16" s="17">
        <v>108</v>
      </c>
      <c r="Q16" s="17">
        <v>38</v>
      </c>
      <c r="R16" s="17">
        <v>23</v>
      </c>
      <c r="S16" s="17">
        <v>4</v>
      </c>
      <c r="T16" s="6" t="s">
        <v>309</v>
      </c>
    </row>
    <row r="17" spans="1:20" ht="29.25" customHeight="1">
      <c r="A17" s="304" t="s">
        <v>4</v>
      </c>
      <c r="B17" s="317">
        <f>SUM(B9:B16)</f>
        <v>64</v>
      </c>
      <c r="C17" s="317">
        <f t="shared" ref="C17:S17" si="0">SUM(C9:C16)</f>
        <v>2</v>
      </c>
      <c r="D17" s="317">
        <f t="shared" si="0"/>
        <v>48</v>
      </c>
      <c r="E17" s="317">
        <f t="shared" si="0"/>
        <v>7</v>
      </c>
      <c r="F17" s="317">
        <f t="shared" si="0"/>
        <v>57</v>
      </c>
      <c r="G17" s="317">
        <f t="shared" si="0"/>
        <v>0</v>
      </c>
      <c r="H17" s="317">
        <f t="shared" si="0"/>
        <v>354</v>
      </c>
      <c r="I17" s="317">
        <f t="shared" si="0"/>
        <v>28</v>
      </c>
      <c r="J17" s="317">
        <f t="shared" si="0"/>
        <v>239</v>
      </c>
      <c r="K17" s="317">
        <f t="shared" si="0"/>
        <v>52</v>
      </c>
      <c r="L17" s="317">
        <f t="shared" si="0"/>
        <v>184</v>
      </c>
      <c r="M17" s="317">
        <f t="shared" si="0"/>
        <v>17</v>
      </c>
      <c r="N17" s="317">
        <f t="shared" si="0"/>
        <v>3519</v>
      </c>
      <c r="O17" s="317">
        <f t="shared" si="0"/>
        <v>621</v>
      </c>
      <c r="P17" s="317">
        <f t="shared" si="0"/>
        <v>2263</v>
      </c>
      <c r="Q17" s="317">
        <f t="shared" si="0"/>
        <v>886</v>
      </c>
      <c r="R17" s="317">
        <f t="shared" si="0"/>
        <v>670</v>
      </c>
      <c r="S17" s="317">
        <f t="shared" si="0"/>
        <v>86</v>
      </c>
      <c r="T17" s="318" t="s">
        <v>3</v>
      </c>
    </row>
    <row r="18" spans="1:20" ht="44.25" customHeight="1">
      <c r="A18" s="480"/>
      <c r="B18" s="480"/>
      <c r="C18" s="480"/>
      <c r="D18" s="480"/>
      <c r="E18" s="480"/>
      <c r="F18" s="480"/>
      <c r="G18" s="480"/>
      <c r="H18" s="480"/>
      <c r="I18" s="480"/>
      <c r="J18" s="480"/>
      <c r="K18" s="480"/>
      <c r="L18" s="480"/>
      <c r="M18" s="480"/>
      <c r="N18" s="480"/>
      <c r="O18" s="480"/>
      <c r="P18" s="480"/>
      <c r="Q18" s="497"/>
      <c r="R18" s="497"/>
      <c r="S18" s="497"/>
      <c r="T18" s="497"/>
    </row>
  </sheetData>
  <mergeCells count="29">
    <mergeCell ref="A1:T1"/>
    <mergeCell ref="A2:T2"/>
    <mergeCell ref="A3:T3"/>
    <mergeCell ref="A4:T4"/>
    <mergeCell ref="B5:C5"/>
    <mergeCell ref="D5:E5"/>
    <mergeCell ref="F5:G5"/>
    <mergeCell ref="H5:I5"/>
    <mergeCell ref="J5:K5"/>
    <mergeCell ref="L5:M5"/>
    <mergeCell ref="N5:O5"/>
    <mergeCell ref="P5:Q5"/>
    <mergeCell ref="R5:S5"/>
    <mergeCell ref="A18:P18"/>
    <mergeCell ref="Q18:T18"/>
    <mergeCell ref="T6:T8"/>
    <mergeCell ref="B7:C7"/>
    <mergeCell ref="D7:E7"/>
    <mergeCell ref="F7:G7"/>
    <mergeCell ref="H7:I7"/>
    <mergeCell ref="J7:K7"/>
    <mergeCell ref="L7:M7"/>
    <mergeCell ref="N7:O7"/>
    <mergeCell ref="P7:Q7"/>
    <mergeCell ref="A6:A8"/>
    <mergeCell ref="B6:G6"/>
    <mergeCell ref="H6:M6"/>
    <mergeCell ref="N6:S6"/>
    <mergeCell ref="R7:S7"/>
  </mergeCells>
  <printOptions horizontalCentered="1" verticalCentered="1"/>
  <pageMargins left="0" right="0" top="0" bottom="0" header="0" footer="0"/>
  <pageSetup paperSize="9" scale="8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rightToLeft="1" view="pageBreakPreview" zoomScaleNormal="100" zoomScaleSheetLayoutView="100" workbookViewId="0">
      <selection activeCell="F6" sqref="F6"/>
    </sheetView>
  </sheetViews>
  <sheetFormatPr defaultRowHeight="12.75"/>
  <cols>
    <col min="1" max="1" width="24.85546875" style="1" customWidth="1"/>
    <col min="2" max="5" width="12.42578125" style="1" customWidth="1"/>
    <col min="6" max="6" width="26.42578125" style="2" customWidth="1"/>
    <col min="7" max="7" width="40.85546875" style="2" customWidth="1"/>
    <col min="8" max="16384" width="9.140625" style="1"/>
  </cols>
  <sheetData>
    <row r="1" spans="1:7" ht="18">
      <c r="A1" s="492" t="s">
        <v>263</v>
      </c>
      <c r="B1" s="492"/>
      <c r="C1" s="492"/>
      <c r="D1" s="492"/>
      <c r="E1" s="492"/>
      <c r="F1" s="492"/>
    </row>
    <row r="2" spans="1:7" s="15" customFormat="1" ht="15" customHeight="1">
      <c r="A2" s="493">
        <v>2016</v>
      </c>
      <c r="B2" s="493"/>
      <c r="C2" s="493"/>
      <c r="D2" s="493"/>
      <c r="E2" s="493"/>
      <c r="F2" s="493"/>
      <c r="G2" s="16"/>
    </row>
    <row r="3" spans="1:7" ht="30" customHeight="1">
      <c r="A3" s="501" t="s">
        <v>264</v>
      </c>
      <c r="B3" s="494"/>
      <c r="C3" s="494"/>
      <c r="D3" s="494"/>
      <c r="E3" s="494"/>
      <c r="F3" s="494"/>
    </row>
    <row r="4" spans="1:7" ht="15.75">
      <c r="A4" s="494">
        <v>2016</v>
      </c>
      <c r="B4" s="494"/>
      <c r="C4" s="494"/>
      <c r="D4" s="494"/>
      <c r="E4" s="494"/>
      <c r="F4" s="494"/>
    </row>
    <row r="5" spans="1:7" ht="20.25" customHeight="1">
      <c r="A5" s="14" t="s">
        <v>489</v>
      </c>
      <c r="B5" s="495"/>
      <c r="C5" s="496"/>
      <c r="D5" s="209"/>
      <c r="E5" s="20"/>
      <c r="F5" s="5" t="s">
        <v>490</v>
      </c>
    </row>
    <row r="6" spans="1:7" ht="77.25" customHeight="1">
      <c r="A6" s="21" t="s">
        <v>42</v>
      </c>
      <c r="B6" s="21" t="s">
        <v>7</v>
      </c>
      <c r="C6" s="21" t="s">
        <v>51</v>
      </c>
      <c r="D6" s="21" t="s">
        <v>6</v>
      </c>
      <c r="E6" s="210" t="s">
        <v>0</v>
      </c>
      <c r="F6" s="258" t="s">
        <v>246</v>
      </c>
    </row>
    <row r="7" spans="1:7" ht="32.25" customHeight="1" thickBot="1">
      <c r="A7" s="13" t="s">
        <v>36</v>
      </c>
      <c r="B7" s="12">
        <v>40</v>
      </c>
      <c r="C7" s="12">
        <v>214</v>
      </c>
      <c r="D7" s="12">
        <v>2198</v>
      </c>
      <c r="E7" s="231">
        <f t="shared" ref="E7:E13" si="0">SUM(B7:D7)</f>
        <v>2452</v>
      </c>
      <c r="F7" s="22" t="s">
        <v>58</v>
      </c>
    </row>
    <row r="8" spans="1:7" ht="32.25" customHeight="1" thickBot="1">
      <c r="A8" s="4" t="s">
        <v>37</v>
      </c>
      <c r="B8" s="7">
        <v>30</v>
      </c>
      <c r="C8" s="7">
        <v>128</v>
      </c>
      <c r="D8" s="7">
        <v>1550</v>
      </c>
      <c r="E8" s="232">
        <f t="shared" si="0"/>
        <v>1708</v>
      </c>
      <c r="F8" s="23" t="s">
        <v>59</v>
      </c>
    </row>
    <row r="9" spans="1:7" ht="32.25" customHeight="1" thickBot="1">
      <c r="A9" s="10" t="s">
        <v>38</v>
      </c>
      <c r="B9" s="9">
        <v>45</v>
      </c>
      <c r="C9" s="9">
        <v>244</v>
      </c>
      <c r="D9" s="9">
        <v>2178</v>
      </c>
      <c r="E9" s="231">
        <f t="shared" si="0"/>
        <v>2467</v>
      </c>
      <c r="F9" s="24" t="s">
        <v>60</v>
      </c>
    </row>
    <row r="10" spans="1:7" ht="32.25" customHeight="1" thickBot="1">
      <c r="A10" s="4" t="s">
        <v>39</v>
      </c>
      <c r="B10" s="7">
        <v>30</v>
      </c>
      <c r="C10" s="7">
        <v>93</v>
      </c>
      <c r="D10" s="7">
        <v>751</v>
      </c>
      <c r="E10" s="232">
        <f t="shared" si="0"/>
        <v>874</v>
      </c>
      <c r="F10" s="23" t="s">
        <v>61</v>
      </c>
    </row>
    <row r="11" spans="1:7" ht="32.25" customHeight="1" thickBot="1">
      <c r="A11" s="10" t="s">
        <v>40</v>
      </c>
      <c r="B11" s="9">
        <v>3</v>
      </c>
      <c r="C11" s="9">
        <v>7</v>
      </c>
      <c r="D11" s="9">
        <v>87</v>
      </c>
      <c r="E11" s="231">
        <f t="shared" si="0"/>
        <v>97</v>
      </c>
      <c r="F11" s="24" t="s">
        <v>310</v>
      </c>
    </row>
    <row r="12" spans="1:7" ht="32.25" customHeight="1" thickBot="1">
      <c r="A12" s="4" t="s">
        <v>41</v>
      </c>
      <c r="B12" s="7">
        <v>0</v>
      </c>
      <c r="C12" s="7">
        <v>0</v>
      </c>
      <c r="D12" s="7">
        <v>0</v>
      </c>
      <c r="E12" s="232">
        <f t="shared" si="0"/>
        <v>0</v>
      </c>
      <c r="F12" s="23" t="s">
        <v>62</v>
      </c>
    </row>
    <row r="13" spans="1:7" ht="32.25" customHeight="1">
      <c r="A13" s="29" t="s">
        <v>308</v>
      </c>
      <c r="B13" s="30">
        <v>30</v>
      </c>
      <c r="C13" s="30">
        <v>188</v>
      </c>
      <c r="D13" s="30">
        <v>1281</v>
      </c>
      <c r="E13" s="233">
        <f t="shared" si="0"/>
        <v>1499</v>
      </c>
      <c r="F13" s="31" t="s">
        <v>309</v>
      </c>
    </row>
    <row r="14" spans="1:7" ht="24.95" customHeight="1">
      <c r="A14" s="26" t="s">
        <v>4</v>
      </c>
      <c r="B14" s="27">
        <f>SUM(B7:B13)</f>
        <v>178</v>
      </c>
      <c r="C14" s="27">
        <f t="shared" ref="C14:E14" si="1">SUM(C7:C13)</f>
        <v>874</v>
      </c>
      <c r="D14" s="27">
        <f t="shared" si="1"/>
        <v>8045</v>
      </c>
      <c r="E14" s="27">
        <f t="shared" si="1"/>
        <v>9097</v>
      </c>
      <c r="F14" s="28" t="s">
        <v>3</v>
      </c>
      <c r="G14" s="1"/>
    </row>
    <row r="15" spans="1:7" ht="44.25" customHeight="1">
      <c r="A15" s="480"/>
      <c r="B15" s="480"/>
      <c r="C15" s="480"/>
      <c r="D15" s="480"/>
      <c r="E15" s="480"/>
      <c r="F15" s="38"/>
      <c r="G15" s="1"/>
    </row>
  </sheetData>
  <mergeCells count="6">
    <mergeCell ref="A15:E15"/>
    <mergeCell ref="A1:F1"/>
    <mergeCell ref="A2:F2"/>
    <mergeCell ref="A3:F3"/>
    <mergeCell ref="A4:F4"/>
    <mergeCell ref="B5:C5"/>
  </mergeCells>
  <printOptions horizontalCentered="1" verticalCentered="1"/>
  <pageMargins left="0" right="0" top="0" bottom="0" header="0" footer="0"/>
  <pageSetup paperSize="9" scale="9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rightToLeft="1" view="pageBreakPreview" zoomScaleNormal="100" zoomScaleSheetLayoutView="100" workbookViewId="0">
      <selection activeCell="N13" sqref="N13"/>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21" width="40.85546875" style="2" customWidth="1"/>
    <col min="22" max="16384" width="9.140625" style="1"/>
  </cols>
  <sheetData>
    <row r="1" spans="1:21" ht="18">
      <c r="A1" s="492" t="s">
        <v>421</v>
      </c>
      <c r="B1" s="492"/>
      <c r="C1" s="492"/>
      <c r="D1" s="492"/>
      <c r="E1" s="492"/>
      <c r="F1" s="492"/>
      <c r="G1" s="492"/>
      <c r="H1" s="492"/>
      <c r="I1" s="492"/>
      <c r="J1" s="492"/>
      <c r="K1" s="492"/>
      <c r="L1" s="492"/>
      <c r="M1" s="492"/>
      <c r="N1" s="492"/>
      <c r="O1" s="492"/>
      <c r="P1" s="492"/>
      <c r="Q1" s="492"/>
      <c r="R1" s="492"/>
      <c r="S1" s="492"/>
      <c r="T1" s="492"/>
    </row>
    <row r="2" spans="1:21" s="15" customFormat="1" ht="18">
      <c r="A2" s="493">
        <v>2016</v>
      </c>
      <c r="B2" s="493"/>
      <c r="C2" s="493"/>
      <c r="D2" s="493"/>
      <c r="E2" s="493"/>
      <c r="F2" s="493"/>
      <c r="G2" s="493"/>
      <c r="H2" s="493"/>
      <c r="I2" s="493"/>
      <c r="J2" s="493"/>
      <c r="K2" s="493"/>
      <c r="L2" s="493"/>
      <c r="M2" s="493"/>
      <c r="N2" s="493"/>
      <c r="O2" s="493"/>
      <c r="P2" s="493"/>
      <c r="Q2" s="493"/>
      <c r="R2" s="493"/>
      <c r="S2" s="493"/>
      <c r="T2" s="493"/>
      <c r="U2" s="16"/>
    </row>
    <row r="3" spans="1:21" ht="31.5" customHeight="1">
      <c r="A3" s="501" t="s">
        <v>422</v>
      </c>
      <c r="B3" s="494"/>
      <c r="C3" s="494"/>
      <c r="D3" s="494"/>
      <c r="E3" s="494"/>
      <c r="F3" s="494"/>
      <c r="G3" s="494"/>
      <c r="H3" s="494"/>
      <c r="I3" s="494"/>
      <c r="J3" s="494"/>
      <c r="K3" s="494"/>
      <c r="L3" s="494"/>
      <c r="M3" s="494"/>
      <c r="N3" s="494"/>
      <c r="O3" s="494"/>
      <c r="P3" s="494"/>
      <c r="Q3" s="494"/>
      <c r="R3" s="494"/>
      <c r="S3" s="494"/>
      <c r="T3" s="494"/>
    </row>
    <row r="4" spans="1:21" ht="15.75">
      <c r="A4" s="494">
        <v>2016</v>
      </c>
      <c r="B4" s="494"/>
      <c r="C4" s="494"/>
      <c r="D4" s="494"/>
      <c r="E4" s="494"/>
      <c r="F4" s="494"/>
      <c r="G4" s="494"/>
      <c r="H4" s="494"/>
      <c r="I4" s="494"/>
      <c r="J4" s="494"/>
      <c r="K4" s="494"/>
      <c r="L4" s="494"/>
      <c r="M4" s="494"/>
      <c r="N4" s="494"/>
      <c r="O4" s="494"/>
      <c r="P4" s="494"/>
      <c r="Q4" s="494"/>
      <c r="R4" s="494"/>
      <c r="S4" s="494"/>
      <c r="T4" s="494"/>
    </row>
    <row r="5" spans="1:21" ht="20.25" customHeight="1">
      <c r="A5" s="14" t="s">
        <v>491</v>
      </c>
      <c r="B5" s="495"/>
      <c r="C5" s="496"/>
      <c r="D5" s="496"/>
      <c r="E5" s="496"/>
      <c r="F5" s="496"/>
      <c r="G5" s="496"/>
      <c r="H5" s="495"/>
      <c r="I5" s="496"/>
      <c r="J5" s="496"/>
      <c r="K5" s="496"/>
      <c r="L5" s="496"/>
      <c r="M5" s="496"/>
      <c r="N5" s="495"/>
      <c r="O5" s="496"/>
      <c r="P5" s="496"/>
      <c r="Q5" s="496"/>
      <c r="R5" s="496"/>
      <c r="S5" s="496"/>
      <c r="T5" s="5" t="s">
        <v>492</v>
      </c>
    </row>
    <row r="6" spans="1:21" ht="33.75" customHeight="1">
      <c r="A6" s="489" t="s">
        <v>53</v>
      </c>
      <c r="B6" s="486" t="s">
        <v>48</v>
      </c>
      <c r="C6" s="487"/>
      <c r="D6" s="487"/>
      <c r="E6" s="487"/>
      <c r="F6" s="487"/>
      <c r="G6" s="488"/>
      <c r="H6" s="486" t="s">
        <v>49</v>
      </c>
      <c r="I6" s="487"/>
      <c r="J6" s="487"/>
      <c r="K6" s="487"/>
      <c r="L6" s="487"/>
      <c r="M6" s="488"/>
      <c r="N6" s="486" t="s">
        <v>50</v>
      </c>
      <c r="O6" s="487"/>
      <c r="P6" s="487"/>
      <c r="Q6" s="487"/>
      <c r="R6" s="487"/>
      <c r="S6" s="488"/>
      <c r="T6" s="483" t="s">
        <v>57</v>
      </c>
    </row>
    <row r="7" spans="1:21" ht="33.75" customHeight="1">
      <c r="A7" s="490"/>
      <c r="B7" s="499" t="s">
        <v>54</v>
      </c>
      <c r="C7" s="499"/>
      <c r="D7" s="499" t="s">
        <v>55</v>
      </c>
      <c r="E7" s="499"/>
      <c r="F7" s="499" t="s">
        <v>56</v>
      </c>
      <c r="G7" s="499"/>
      <c r="H7" s="499" t="s">
        <v>54</v>
      </c>
      <c r="I7" s="499"/>
      <c r="J7" s="499" t="s">
        <v>55</v>
      </c>
      <c r="K7" s="499"/>
      <c r="L7" s="499" t="s">
        <v>56</v>
      </c>
      <c r="M7" s="499"/>
      <c r="N7" s="499" t="s">
        <v>54</v>
      </c>
      <c r="O7" s="499"/>
      <c r="P7" s="499" t="s">
        <v>55</v>
      </c>
      <c r="Q7" s="499"/>
      <c r="R7" s="499" t="s">
        <v>56</v>
      </c>
      <c r="S7" s="499"/>
      <c r="T7" s="484"/>
    </row>
    <row r="8" spans="1:21" ht="33" customHeight="1">
      <c r="A8" s="491"/>
      <c r="B8" s="316" t="s">
        <v>2</v>
      </c>
      <c r="C8" s="316" t="s">
        <v>1</v>
      </c>
      <c r="D8" s="316" t="s">
        <v>2</v>
      </c>
      <c r="E8" s="316" t="s">
        <v>1</v>
      </c>
      <c r="F8" s="316" t="s">
        <v>2</v>
      </c>
      <c r="G8" s="316" t="s">
        <v>1</v>
      </c>
      <c r="H8" s="316" t="s">
        <v>2</v>
      </c>
      <c r="I8" s="316" t="s">
        <v>1</v>
      </c>
      <c r="J8" s="316" t="s">
        <v>2</v>
      </c>
      <c r="K8" s="316" t="s">
        <v>1</v>
      </c>
      <c r="L8" s="316" t="s">
        <v>2</v>
      </c>
      <c r="M8" s="316" t="s">
        <v>1</v>
      </c>
      <c r="N8" s="316" t="s">
        <v>2</v>
      </c>
      <c r="O8" s="316" t="s">
        <v>1</v>
      </c>
      <c r="P8" s="316" t="s">
        <v>2</v>
      </c>
      <c r="Q8" s="316" t="s">
        <v>1</v>
      </c>
      <c r="R8" s="316" t="s">
        <v>2</v>
      </c>
      <c r="S8" s="316" t="s">
        <v>1</v>
      </c>
      <c r="T8" s="485"/>
    </row>
    <row r="9" spans="1:21" ht="29.25" customHeight="1" thickBot="1">
      <c r="A9" s="13" t="s">
        <v>23</v>
      </c>
      <c r="B9" s="12">
        <v>5</v>
      </c>
      <c r="C9" s="12">
        <v>0</v>
      </c>
      <c r="D9" s="12">
        <v>2</v>
      </c>
      <c r="E9" s="12">
        <v>0</v>
      </c>
      <c r="F9" s="12">
        <v>7</v>
      </c>
      <c r="G9" s="12">
        <v>0</v>
      </c>
      <c r="H9" s="12">
        <v>58</v>
      </c>
      <c r="I9" s="12">
        <v>6</v>
      </c>
      <c r="J9" s="12">
        <v>18</v>
      </c>
      <c r="K9" s="12">
        <v>11</v>
      </c>
      <c r="L9" s="12">
        <v>18</v>
      </c>
      <c r="M9" s="12">
        <v>3</v>
      </c>
      <c r="N9" s="12">
        <v>590</v>
      </c>
      <c r="O9" s="12">
        <v>176</v>
      </c>
      <c r="P9" s="12">
        <v>263</v>
      </c>
      <c r="Q9" s="12">
        <v>232</v>
      </c>
      <c r="R9" s="12">
        <v>80</v>
      </c>
      <c r="S9" s="12">
        <v>22</v>
      </c>
      <c r="T9" s="11" t="s">
        <v>22</v>
      </c>
    </row>
    <row r="10" spans="1:21" ht="29.25" customHeight="1" thickBot="1">
      <c r="A10" s="4" t="s">
        <v>21</v>
      </c>
      <c r="B10" s="7">
        <v>8</v>
      </c>
      <c r="C10" s="7">
        <v>0</v>
      </c>
      <c r="D10" s="7">
        <v>6</v>
      </c>
      <c r="E10" s="7">
        <v>0</v>
      </c>
      <c r="F10" s="7">
        <v>10</v>
      </c>
      <c r="G10" s="7">
        <v>0</v>
      </c>
      <c r="H10" s="7">
        <v>43</v>
      </c>
      <c r="I10" s="7">
        <v>1</v>
      </c>
      <c r="J10" s="7">
        <v>28</v>
      </c>
      <c r="K10" s="7">
        <v>2</v>
      </c>
      <c r="L10" s="7">
        <v>32</v>
      </c>
      <c r="M10" s="7">
        <v>4</v>
      </c>
      <c r="N10" s="7">
        <v>495</v>
      </c>
      <c r="O10" s="7">
        <v>75</v>
      </c>
      <c r="P10" s="7">
        <v>350</v>
      </c>
      <c r="Q10" s="7">
        <v>135</v>
      </c>
      <c r="R10" s="7">
        <v>101</v>
      </c>
      <c r="S10" s="7">
        <v>21</v>
      </c>
      <c r="T10" s="19" t="s">
        <v>20</v>
      </c>
    </row>
    <row r="11" spans="1:21" ht="29.25" customHeight="1" thickBot="1">
      <c r="A11" s="10" t="s">
        <v>19</v>
      </c>
      <c r="B11" s="9">
        <v>6</v>
      </c>
      <c r="C11" s="9">
        <v>2</v>
      </c>
      <c r="D11" s="9">
        <v>8</v>
      </c>
      <c r="E11" s="9">
        <v>1</v>
      </c>
      <c r="F11" s="9">
        <v>8</v>
      </c>
      <c r="G11" s="9">
        <v>0</v>
      </c>
      <c r="H11" s="9">
        <v>44</v>
      </c>
      <c r="I11" s="9">
        <v>5</v>
      </c>
      <c r="J11" s="9">
        <v>28</v>
      </c>
      <c r="K11" s="9">
        <v>10</v>
      </c>
      <c r="L11" s="9">
        <v>34</v>
      </c>
      <c r="M11" s="9">
        <v>2</v>
      </c>
      <c r="N11" s="9">
        <v>526</v>
      </c>
      <c r="O11" s="9">
        <v>120</v>
      </c>
      <c r="P11" s="9">
        <v>338</v>
      </c>
      <c r="Q11" s="9">
        <v>164</v>
      </c>
      <c r="R11" s="9">
        <v>126</v>
      </c>
      <c r="S11" s="9">
        <v>16</v>
      </c>
      <c r="T11" s="8" t="s">
        <v>18</v>
      </c>
    </row>
    <row r="12" spans="1:21" ht="29.25" customHeight="1" thickBot="1">
      <c r="A12" s="4" t="s">
        <v>17</v>
      </c>
      <c r="B12" s="17">
        <v>2</v>
      </c>
      <c r="C12" s="17">
        <v>0</v>
      </c>
      <c r="D12" s="17">
        <v>2</v>
      </c>
      <c r="E12" s="17">
        <v>1</v>
      </c>
      <c r="F12" s="17">
        <v>5</v>
      </c>
      <c r="G12" s="17">
        <v>0</v>
      </c>
      <c r="H12" s="17">
        <v>22</v>
      </c>
      <c r="I12" s="17">
        <v>0</v>
      </c>
      <c r="J12" s="17">
        <v>9</v>
      </c>
      <c r="K12" s="17">
        <v>1</v>
      </c>
      <c r="L12" s="17">
        <v>22</v>
      </c>
      <c r="M12" s="17">
        <v>3</v>
      </c>
      <c r="N12" s="17">
        <v>380</v>
      </c>
      <c r="O12" s="17">
        <v>74</v>
      </c>
      <c r="P12" s="17">
        <v>149</v>
      </c>
      <c r="Q12" s="17">
        <v>118</v>
      </c>
      <c r="R12" s="17">
        <v>138</v>
      </c>
      <c r="S12" s="17">
        <v>15</v>
      </c>
      <c r="T12" s="3" t="s">
        <v>16</v>
      </c>
    </row>
    <row r="13" spans="1:21" ht="29.25" customHeight="1" thickBot="1">
      <c r="A13" s="10" t="s">
        <v>13</v>
      </c>
      <c r="B13" s="12">
        <v>7</v>
      </c>
      <c r="C13" s="12">
        <v>0</v>
      </c>
      <c r="D13" s="12">
        <v>1</v>
      </c>
      <c r="E13" s="12">
        <v>0</v>
      </c>
      <c r="F13" s="12">
        <v>9</v>
      </c>
      <c r="G13" s="12">
        <v>0</v>
      </c>
      <c r="H13" s="12">
        <v>20</v>
      </c>
      <c r="I13" s="12">
        <v>0</v>
      </c>
      <c r="J13" s="12">
        <v>19</v>
      </c>
      <c r="K13" s="12">
        <v>1</v>
      </c>
      <c r="L13" s="12">
        <v>31</v>
      </c>
      <c r="M13" s="12">
        <v>0</v>
      </c>
      <c r="N13" s="12">
        <v>240</v>
      </c>
      <c r="O13" s="12">
        <v>10</v>
      </c>
      <c r="P13" s="12">
        <v>199</v>
      </c>
      <c r="Q13" s="12">
        <v>18</v>
      </c>
      <c r="R13" s="12">
        <v>104</v>
      </c>
      <c r="S13" s="12">
        <v>0</v>
      </c>
      <c r="T13" s="8" t="s">
        <v>12</v>
      </c>
    </row>
    <row r="14" spans="1:21" ht="29.25" customHeight="1" thickBot="1">
      <c r="A14" s="4" t="s">
        <v>11</v>
      </c>
      <c r="B14" s="7">
        <v>15</v>
      </c>
      <c r="C14" s="7">
        <v>0</v>
      </c>
      <c r="D14" s="7">
        <v>13</v>
      </c>
      <c r="E14" s="7">
        <v>0</v>
      </c>
      <c r="F14" s="7">
        <v>7</v>
      </c>
      <c r="G14" s="7">
        <v>0</v>
      </c>
      <c r="H14" s="7">
        <v>58</v>
      </c>
      <c r="I14" s="7">
        <v>4</v>
      </c>
      <c r="J14" s="7">
        <v>47</v>
      </c>
      <c r="K14" s="7">
        <v>11</v>
      </c>
      <c r="L14" s="7">
        <v>23</v>
      </c>
      <c r="M14" s="7">
        <v>1</v>
      </c>
      <c r="N14" s="7">
        <v>489</v>
      </c>
      <c r="O14" s="7">
        <v>82</v>
      </c>
      <c r="P14" s="7">
        <v>448</v>
      </c>
      <c r="Q14" s="7">
        <v>120</v>
      </c>
      <c r="R14" s="7">
        <v>54</v>
      </c>
      <c r="S14" s="7">
        <v>2</v>
      </c>
      <c r="T14" s="3" t="s">
        <v>10</v>
      </c>
    </row>
    <row r="15" spans="1:21" ht="29.25" customHeight="1" thickBot="1">
      <c r="A15" s="10" t="s">
        <v>15</v>
      </c>
      <c r="B15" s="9">
        <v>17</v>
      </c>
      <c r="C15" s="9">
        <v>0</v>
      </c>
      <c r="D15" s="9">
        <v>12</v>
      </c>
      <c r="E15" s="9">
        <v>5</v>
      </c>
      <c r="F15" s="9">
        <v>6</v>
      </c>
      <c r="G15" s="9">
        <v>0</v>
      </c>
      <c r="H15" s="9">
        <v>85</v>
      </c>
      <c r="I15" s="9">
        <v>10</v>
      </c>
      <c r="J15" s="9">
        <v>62</v>
      </c>
      <c r="K15" s="9">
        <v>11</v>
      </c>
      <c r="L15" s="9">
        <v>16</v>
      </c>
      <c r="M15" s="9">
        <v>4</v>
      </c>
      <c r="N15" s="9">
        <v>623</v>
      </c>
      <c r="O15" s="9">
        <v>82</v>
      </c>
      <c r="P15" s="9">
        <v>358</v>
      </c>
      <c r="Q15" s="9">
        <v>91</v>
      </c>
      <c r="R15" s="9">
        <v>35</v>
      </c>
      <c r="S15" s="9">
        <v>9</v>
      </c>
      <c r="T15" s="8" t="s">
        <v>14</v>
      </c>
    </row>
    <row r="16" spans="1:21" ht="29.25" customHeight="1">
      <c r="A16" s="18" t="s">
        <v>9</v>
      </c>
      <c r="B16" s="17">
        <v>4</v>
      </c>
      <c r="C16" s="17">
        <v>0</v>
      </c>
      <c r="D16" s="17">
        <v>4</v>
      </c>
      <c r="E16" s="17">
        <v>0</v>
      </c>
      <c r="F16" s="17">
        <v>5</v>
      </c>
      <c r="G16" s="17">
        <v>0</v>
      </c>
      <c r="H16" s="17">
        <v>24</v>
      </c>
      <c r="I16" s="17">
        <v>2</v>
      </c>
      <c r="J16" s="17">
        <v>28</v>
      </c>
      <c r="K16" s="17">
        <v>5</v>
      </c>
      <c r="L16" s="17">
        <v>8</v>
      </c>
      <c r="M16" s="17">
        <v>0</v>
      </c>
      <c r="N16" s="17">
        <v>176</v>
      </c>
      <c r="O16" s="17">
        <v>2</v>
      </c>
      <c r="P16" s="17">
        <v>158</v>
      </c>
      <c r="Q16" s="17">
        <v>8</v>
      </c>
      <c r="R16" s="17">
        <v>32</v>
      </c>
      <c r="S16" s="17">
        <v>1</v>
      </c>
      <c r="T16" s="6" t="s">
        <v>8</v>
      </c>
    </row>
    <row r="17" spans="1:21" ht="24.95" customHeight="1">
      <c r="A17" s="32" t="s">
        <v>4</v>
      </c>
      <c r="B17" s="33">
        <f>SUM(B9:B16)</f>
        <v>64</v>
      </c>
      <c r="C17" s="33">
        <f t="shared" ref="C17:S17" si="0">SUM(C9:C16)</f>
        <v>2</v>
      </c>
      <c r="D17" s="33">
        <f t="shared" si="0"/>
        <v>48</v>
      </c>
      <c r="E17" s="33">
        <f t="shared" si="0"/>
        <v>7</v>
      </c>
      <c r="F17" s="33">
        <f t="shared" si="0"/>
        <v>57</v>
      </c>
      <c r="G17" s="33">
        <f t="shared" si="0"/>
        <v>0</v>
      </c>
      <c r="H17" s="33">
        <f t="shared" si="0"/>
        <v>354</v>
      </c>
      <c r="I17" s="33">
        <f t="shared" si="0"/>
        <v>28</v>
      </c>
      <c r="J17" s="33">
        <f t="shared" si="0"/>
        <v>239</v>
      </c>
      <c r="K17" s="33">
        <f t="shared" si="0"/>
        <v>52</v>
      </c>
      <c r="L17" s="33">
        <f t="shared" si="0"/>
        <v>184</v>
      </c>
      <c r="M17" s="33">
        <f t="shared" si="0"/>
        <v>17</v>
      </c>
      <c r="N17" s="33">
        <f t="shared" si="0"/>
        <v>3519</v>
      </c>
      <c r="O17" s="33">
        <f t="shared" si="0"/>
        <v>621</v>
      </c>
      <c r="P17" s="33">
        <f t="shared" si="0"/>
        <v>2263</v>
      </c>
      <c r="Q17" s="33">
        <f t="shared" si="0"/>
        <v>886</v>
      </c>
      <c r="R17" s="33">
        <f t="shared" si="0"/>
        <v>670</v>
      </c>
      <c r="S17" s="33">
        <f t="shared" si="0"/>
        <v>86</v>
      </c>
      <c r="T17" s="34" t="s">
        <v>3</v>
      </c>
      <c r="U17" s="1"/>
    </row>
    <row r="18" spans="1:21" ht="44.25" customHeight="1">
      <c r="A18" s="480"/>
      <c r="B18" s="480"/>
      <c r="C18" s="480"/>
      <c r="D18" s="480"/>
      <c r="E18" s="480"/>
      <c r="F18" s="480"/>
      <c r="G18" s="480"/>
      <c r="H18" s="480"/>
      <c r="I18" s="480"/>
      <c r="J18" s="480"/>
      <c r="K18" s="480"/>
      <c r="L18" s="480"/>
      <c r="M18" s="480"/>
      <c r="N18" s="480"/>
      <c r="O18" s="480"/>
      <c r="P18" s="480"/>
      <c r="Q18" s="481"/>
      <c r="R18" s="481"/>
      <c r="S18" s="481"/>
      <c r="T18" s="481"/>
      <c r="U18" s="1"/>
    </row>
  </sheetData>
  <mergeCells count="29">
    <mergeCell ref="A1:T1"/>
    <mergeCell ref="A2:T2"/>
    <mergeCell ref="A3:T3"/>
    <mergeCell ref="A4:T4"/>
    <mergeCell ref="B5:C5"/>
    <mergeCell ref="D5:E5"/>
    <mergeCell ref="F5:G5"/>
    <mergeCell ref="H5:I5"/>
    <mergeCell ref="J5:K5"/>
    <mergeCell ref="L5:M5"/>
    <mergeCell ref="N5:O5"/>
    <mergeCell ref="P5:Q5"/>
    <mergeCell ref="R5:S5"/>
    <mergeCell ref="A18:P18"/>
    <mergeCell ref="Q18:T18"/>
    <mergeCell ref="T6:T8"/>
    <mergeCell ref="B7:C7"/>
    <mergeCell ref="D7:E7"/>
    <mergeCell ref="F7:G7"/>
    <mergeCell ref="H7:I7"/>
    <mergeCell ref="J7:K7"/>
    <mergeCell ref="L7:M7"/>
    <mergeCell ref="N7:O7"/>
    <mergeCell ref="P7:Q7"/>
    <mergeCell ref="A6:A8"/>
    <mergeCell ref="B6:G6"/>
    <mergeCell ref="H6:M6"/>
    <mergeCell ref="N6:S6"/>
    <mergeCell ref="R7:S7"/>
  </mergeCells>
  <printOptions horizontalCentered="1" verticalCentered="1"/>
  <pageMargins left="0" right="0" top="0" bottom="0" header="0" footer="0"/>
  <pageSetup paperSize="9" scale="9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rightToLeft="1" view="pageBreakPreview" zoomScaleNormal="100" zoomScaleSheetLayoutView="100" workbookViewId="0">
      <selection activeCell="A6" sqref="A6:A8"/>
    </sheetView>
  </sheetViews>
  <sheetFormatPr defaultRowHeight="12.75"/>
  <cols>
    <col min="1" max="1" width="18.7109375" style="44" customWidth="1"/>
    <col min="2" max="6" width="11.140625" style="44" customWidth="1"/>
    <col min="7" max="7" width="26" style="45" customWidth="1"/>
    <col min="8" max="8" width="13.28515625" style="45" customWidth="1"/>
    <col min="9" max="9" width="17" style="45" customWidth="1"/>
    <col min="10" max="10" width="40.85546875" style="45" customWidth="1"/>
    <col min="11" max="16384" width="9.140625" style="44"/>
  </cols>
  <sheetData>
    <row r="1" spans="1:20" ht="18" customHeight="1">
      <c r="A1" s="492" t="s">
        <v>332</v>
      </c>
      <c r="B1" s="492"/>
      <c r="C1" s="492"/>
      <c r="D1" s="492"/>
      <c r="E1" s="492"/>
      <c r="F1" s="492"/>
      <c r="G1" s="492"/>
      <c r="H1" s="178"/>
      <c r="I1" s="178"/>
      <c r="J1" s="178"/>
      <c r="K1" s="178"/>
      <c r="L1" s="178"/>
      <c r="M1" s="178"/>
      <c r="N1" s="178"/>
      <c r="O1" s="178"/>
      <c r="P1" s="178"/>
      <c r="Q1" s="178"/>
      <c r="R1" s="178"/>
      <c r="S1" s="178"/>
      <c r="T1" s="178"/>
    </row>
    <row r="2" spans="1:20" s="83" customFormat="1" ht="18" customHeight="1">
      <c r="A2" s="493">
        <v>2016</v>
      </c>
      <c r="B2" s="493"/>
      <c r="C2" s="493"/>
      <c r="D2" s="493"/>
      <c r="E2" s="493"/>
      <c r="F2" s="493"/>
      <c r="G2" s="493"/>
      <c r="H2" s="179"/>
      <c r="I2" s="179"/>
      <c r="J2" s="179"/>
      <c r="K2" s="179"/>
      <c r="L2" s="179"/>
      <c r="M2" s="179"/>
      <c r="N2" s="179"/>
      <c r="O2" s="179"/>
      <c r="P2" s="179"/>
      <c r="Q2" s="179"/>
      <c r="R2" s="179"/>
      <c r="S2" s="179"/>
      <c r="T2" s="179"/>
    </row>
    <row r="3" spans="1:20" ht="34.5" customHeight="1">
      <c r="A3" s="501" t="s">
        <v>420</v>
      </c>
      <c r="B3" s="494"/>
      <c r="C3" s="494"/>
      <c r="D3" s="494"/>
      <c r="E3" s="494"/>
      <c r="F3" s="494"/>
      <c r="G3" s="494"/>
      <c r="H3" s="180"/>
      <c r="I3" s="180"/>
      <c r="J3" s="180"/>
      <c r="K3" s="180"/>
      <c r="L3" s="180"/>
      <c r="M3" s="180"/>
      <c r="N3" s="180"/>
      <c r="O3" s="180"/>
      <c r="P3" s="180"/>
      <c r="Q3" s="180"/>
      <c r="R3" s="180"/>
      <c r="S3" s="180"/>
      <c r="T3" s="180"/>
    </row>
    <row r="4" spans="1:20" ht="15.75" thickBot="1">
      <c r="A4" s="407">
        <v>2016</v>
      </c>
      <c r="B4" s="407"/>
      <c r="C4" s="407"/>
      <c r="D4" s="407"/>
      <c r="E4" s="407"/>
      <c r="F4" s="407"/>
      <c r="G4" s="407"/>
    </row>
    <row r="5" spans="1:20" ht="20.25" customHeight="1">
      <c r="A5" s="66" t="s">
        <v>493</v>
      </c>
      <c r="B5" s="504"/>
      <c r="C5" s="505"/>
      <c r="D5" s="71"/>
      <c r="E5" s="71"/>
      <c r="F5" s="71"/>
      <c r="G5" s="54" t="s">
        <v>494</v>
      </c>
      <c r="H5" s="44"/>
    </row>
    <row r="6" spans="1:20" s="45" customFormat="1" ht="35.25" customHeight="1" thickBot="1">
      <c r="A6" s="506" t="s">
        <v>162</v>
      </c>
      <c r="B6" s="442" t="s">
        <v>161</v>
      </c>
      <c r="C6" s="442"/>
      <c r="D6" s="442"/>
      <c r="E6" s="442"/>
      <c r="F6" s="442"/>
      <c r="G6" s="440" t="s">
        <v>160</v>
      </c>
      <c r="H6" s="44"/>
      <c r="K6" s="44"/>
      <c r="L6" s="44"/>
      <c r="M6" s="44"/>
    </row>
    <row r="7" spans="1:20" s="45" customFormat="1" ht="29.25" customHeight="1" thickBot="1">
      <c r="A7" s="507"/>
      <c r="B7" s="502" t="s">
        <v>7</v>
      </c>
      <c r="C7" s="502" t="s">
        <v>333</v>
      </c>
      <c r="D7" s="502" t="s">
        <v>334</v>
      </c>
      <c r="E7" s="502" t="s">
        <v>434</v>
      </c>
      <c r="F7" s="502" t="s">
        <v>335</v>
      </c>
      <c r="G7" s="509"/>
      <c r="K7" s="44"/>
      <c r="L7" s="44"/>
      <c r="M7" s="44"/>
    </row>
    <row r="8" spans="1:20" s="45" customFormat="1" ht="39" customHeight="1">
      <c r="A8" s="508"/>
      <c r="B8" s="503"/>
      <c r="C8" s="503"/>
      <c r="D8" s="503"/>
      <c r="E8" s="503"/>
      <c r="F8" s="503"/>
      <c r="G8" s="441"/>
      <c r="K8" s="44"/>
      <c r="L8" s="44"/>
      <c r="M8" s="44"/>
    </row>
    <row r="9" spans="1:20" s="45" customFormat="1" ht="24.75" customHeight="1" thickBot="1">
      <c r="A9" s="65" t="s">
        <v>23</v>
      </c>
      <c r="B9" s="349">
        <v>14</v>
      </c>
      <c r="C9" s="349">
        <v>94</v>
      </c>
      <c r="D9" s="349">
        <v>959</v>
      </c>
      <c r="E9" s="349">
        <v>0</v>
      </c>
      <c r="F9" s="235">
        <f>SUM(B9:E9)</f>
        <v>1067</v>
      </c>
      <c r="G9" s="64" t="s">
        <v>22</v>
      </c>
      <c r="K9" s="44"/>
      <c r="L9" s="44"/>
      <c r="M9" s="44"/>
    </row>
    <row r="10" spans="1:20" s="45" customFormat="1" ht="24.75" customHeight="1" thickBot="1">
      <c r="A10" s="51" t="s">
        <v>21</v>
      </c>
      <c r="B10" s="350">
        <v>20</v>
      </c>
      <c r="C10" s="350">
        <v>87</v>
      </c>
      <c r="D10" s="350">
        <v>778</v>
      </c>
      <c r="E10" s="350">
        <v>0</v>
      </c>
      <c r="F10" s="234">
        <f>SUM(B10:E10)</f>
        <v>885</v>
      </c>
      <c r="G10" s="87" t="s">
        <v>20</v>
      </c>
      <c r="K10" s="44"/>
      <c r="L10" s="44"/>
      <c r="M10" s="44"/>
    </row>
    <row r="11" spans="1:20" s="45" customFormat="1" ht="24.75" customHeight="1" thickBot="1">
      <c r="A11" s="63" t="s">
        <v>19</v>
      </c>
      <c r="B11" s="349">
        <v>17</v>
      </c>
      <c r="C11" s="349">
        <v>56</v>
      </c>
      <c r="D11" s="349">
        <v>387</v>
      </c>
      <c r="E11" s="349">
        <v>0</v>
      </c>
      <c r="F11" s="235">
        <f>SUM(B11:E11)</f>
        <v>460</v>
      </c>
      <c r="G11" s="62" t="s">
        <v>18</v>
      </c>
      <c r="K11" s="44"/>
      <c r="L11" s="44"/>
      <c r="M11" s="44"/>
    </row>
    <row r="12" spans="1:20" s="45" customFormat="1" ht="24.75" customHeight="1" thickBot="1">
      <c r="A12" s="51" t="s">
        <v>17</v>
      </c>
      <c r="B12" s="350">
        <v>23</v>
      </c>
      <c r="C12" s="350">
        <v>95</v>
      </c>
      <c r="D12" s="350">
        <v>851</v>
      </c>
      <c r="E12" s="350">
        <v>31</v>
      </c>
      <c r="F12" s="234">
        <f>SUM(B12:E12)</f>
        <v>1000</v>
      </c>
      <c r="G12" s="302" t="s">
        <v>16</v>
      </c>
      <c r="K12" s="44"/>
      <c r="L12" s="44"/>
      <c r="M12" s="44"/>
    </row>
    <row r="13" spans="1:20" s="45" customFormat="1" ht="24.75" customHeight="1" thickBot="1">
      <c r="A13" s="63" t="s">
        <v>13</v>
      </c>
      <c r="B13" s="349">
        <v>10</v>
      </c>
      <c r="C13" s="349">
        <v>49</v>
      </c>
      <c r="D13" s="349">
        <v>652</v>
      </c>
      <c r="E13" s="349">
        <v>0</v>
      </c>
      <c r="F13" s="235">
        <f>SUM(B13:E13)</f>
        <v>711</v>
      </c>
      <c r="G13" s="62" t="s">
        <v>12</v>
      </c>
      <c r="K13" s="44"/>
      <c r="L13" s="44"/>
      <c r="M13" s="44"/>
    </row>
    <row r="14" spans="1:20" s="45" customFormat="1" ht="24.75" customHeight="1" thickBot="1">
      <c r="A14" s="51" t="s">
        <v>11</v>
      </c>
      <c r="B14" s="350">
        <v>30</v>
      </c>
      <c r="C14" s="350">
        <v>105</v>
      </c>
      <c r="D14" s="350">
        <v>672</v>
      </c>
      <c r="E14" s="350">
        <v>0</v>
      </c>
      <c r="F14" s="234">
        <f t="shared" ref="F14:F16" si="0">SUM(B14:E14)</f>
        <v>807</v>
      </c>
      <c r="G14" s="50" t="s">
        <v>10</v>
      </c>
      <c r="K14" s="44"/>
      <c r="L14" s="44"/>
      <c r="M14" s="44"/>
    </row>
    <row r="15" spans="1:20" s="45" customFormat="1" ht="24.75" customHeight="1" thickBot="1">
      <c r="A15" s="63" t="s">
        <v>15</v>
      </c>
      <c r="B15" s="349">
        <v>30</v>
      </c>
      <c r="C15" s="349">
        <v>136</v>
      </c>
      <c r="D15" s="349">
        <v>787</v>
      </c>
      <c r="E15" s="349">
        <v>0</v>
      </c>
      <c r="F15" s="235">
        <f t="shared" si="0"/>
        <v>953</v>
      </c>
      <c r="G15" s="62" t="s">
        <v>14</v>
      </c>
      <c r="K15" s="44"/>
      <c r="L15" s="44"/>
      <c r="M15" s="44"/>
    </row>
    <row r="16" spans="1:20" s="45" customFormat="1" ht="24.75" customHeight="1">
      <c r="A16" s="70" t="s">
        <v>9</v>
      </c>
      <c r="B16" s="350">
        <v>11</v>
      </c>
      <c r="C16" s="350">
        <v>45</v>
      </c>
      <c r="D16" s="350">
        <v>203</v>
      </c>
      <c r="E16" s="350">
        <v>0</v>
      </c>
      <c r="F16" s="234">
        <f t="shared" si="0"/>
        <v>259</v>
      </c>
      <c r="G16" s="57" t="s">
        <v>8</v>
      </c>
      <c r="K16" s="44"/>
      <c r="L16" s="44"/>
      <c r="M16" s="44"/>
    </row>
    <row r="17" spans="1:10" s="68" customFormat="1" ht="27" customHeight="1">
      <c r="A17" s="86" t="s">
        <v>4</v>
      </c>
      <c r="B17" s="142">
        <f>SUM(B9:B16)</f>
        <v>155</v>
      </c>
      <c r="C17" s="142">
        <f t="shared" ref="C17:F17" si="1">SUM(C9:C16)</f>
        <v>667</v>
      </c>
      <c r="D17" s="142">
        <f t="shared" si="1"/>
        <v>5289</v>
      </c>
      <c r="E17" s="142">
        <f t="shared" si="1"/>
        <v>31</v>
      </c>
      <c r="F17" s="142">
        <f t="shared" si="1"/>
        <v>6142</v>
      </c>
      <c r="G17" s="85" t="s">
        <v>3</v>
      </c>
      <c r="H17" s="69"/>
      <c r="I17" s="69"/>
      <c r="J17" s="69"/>
    </row>
    <row r="21" spans="1:10">
      <c r="C21" s="45"/>
      <c r="D21" s="45"/>
      <c r="E21" s="45"/>
      <c r="G21" s="44"/>
      <c r="H21" s="44"/>
      <c r="I21" s="44"/>
      <c r="J21" s="44"/>
    </row>
  </sheetData>
  <mergeCells count="13">
    <mergeCell ref="D7:D8"/>
    <mergeCell ref="E7:E8"/>
    <mergeCell ref="F7:F8"/>
    <mergeCell ref="A1:G1"/>
    <mergeCell ref="A4:G4"/>
    <mergeCell ref="B5:C5"/>
    <mergeCell ref="A6:A8"/>
    <mergeCell ref="B6:F6"/>
    <mergeCell ref="G6:G8"/>
    <mergeCell ref="B7:B8"/>
    <mergeCell ref="C7:C8"/>
    <mergeCell ref="A3:G3"/>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rightToLeft="1" view="pageBreakPreview" zoomScaleSheetLayoutView="100" workbookViewId="0">
      <selection activeCell="A6" sqref="A6"/>
    </sheetView>
  </sheetViews>
  <sheetFormatPr defaultRowHeight="12.75"/>
  <cols>
    <col min="1" max="1" width="23.28515625" style="44" customWidth="1"/>
    <col min="2" max="4" width="11.42578125" style="44" customWidth="1"/>
    <col min="5" max="5" width="27.85546875" style="44" customWidth="1"/>
    <col min="6" max="16384" width="9.140625" style="44"/>
  </cols>
  <sheetData>
    <row r="1" spans="1:5" ht="19.5" customHeight="1">
      <c r="A1" s="405" t="s">
        <v>168</v>
      </c>
      <c r="B1" s="405"/>
      <c r="C1" s="405"/>
      <c r="D1" s="405"/>
      <c r="E1" s="405"/>
    </row>
    <row r="2" spans="1:5" s="83" customFormat="1" ht="18" customHeight="1">
      <c r="A2" s="510" t="s">
        <v>509</v>
      </c>
      <c r="B2" s="510"/>
      <c r="C2" s="510"/>
      <c r="D2" s="510"/>
      <c r="E2" s="510"/>
    </row>
    <row r="3" spans="1:5" ht="19.5" customHeight="1">
      <c r="A3" s="406" t="s">
        <v>167</v>
      </c>
      <c r="B3" s="406"/>
      <c r="C3" s="406"/>
      <c r="D3" s="406"/>
      <c r="E3" s="406"/>
    </row>
    <row r="4" spans="1:5" ht="15">
      <c r="A4" s="407" t="s">
        <v>509</v>
      </c>
      <c r="B4" s="407"/>
      <c r="C4" s="407"/>
      <c r="D4" s="407"/>
      <c r="E4" s="407"/>
    </row>
    <row r="5" spans="1:5" ht="20.25" customHeight="1">
      <c r="A5" s="55" t="s">
        <v>495</v>
      </c>
      <c r="E5" s="54" t="s">
        <v>496</v>
      </c>
    </row>
    <row r="6" spans="1:5" ht="48" customHeight="1">
      <c r="A6" s="255" t="s">
        <v>166</v>
      </c>
      <c r="B6" s="248" t="s">
        <v>165</v>
      </c>
      <c r="C6" s="248" t="s">
        <v>164</v>
      </c>
      <c r="D6" s="248" t="s">
        <v>163</v>
      </c>
      <c r="E6" s="256" t="s">
        <v>112</v>
      </c>
    </row>
    <row r="7" spans="1:5" ht="33" customHeight="1" thickBot="1">
      <c r="A7" s="86">
        <v>2010</v>
      </c>
      <c r="B7" s="245">
        <v>139456</v>
      </c>
      <c r="C7" s="245">
        <v>40888</v>
      </c>
      <c r="D7" s="142">
        <f t="shared" ref="D7:D11" si="0">C7+B7</f>
        <v>180344</v>
      </c>
      <c r="E7" s="257">
        <v>2010</v>
      </c>
    </row>
    <row r="8" spans="1:5" ht="33" customHeight="1" thickBot="1">
      <c r="A8" s="75">
        <v>2011</v>
      </c>
      <c r="B8" s="88">
        <v>157638</v>
      </c>
      <c r="C8" s="88">
        <v>58072</v>
      </c>
      <c r="D8" s="200">
        <f t="shared" si="0"/>
        <v>215710</v>
      </c>
      <c r="E8" s="208">
        <v>2011</v>
      </c>
    </row>
    <row r="9" spans="1:5" ht="33" customHeight="1" thickBot="1">
      <c r="A9" s="133">
        <v>2012</v>
      </c>
      <c r="B9" s="134">
        <v>167113</v>
      </c>
      <c r="C9" s="134">
        <v>81869</v>
      </c>
      <c r="D9" s="201">
        <f t="shared" si="0"/>
        <v>248982</v>
      </c>
      <c r="E9" s="207">
        <v>2012</v>
      </c>
    </row>
    <row r="10" spans="1:5" ht="33" customHeight="1" thickBot="1">
      <c r="A10" s="75">
        <v>2013</v>
      </c>
      <c r="B10" s="88">
        <v>205704</v>
      </c>
      <c r="C10" s="88">
        <v>81111</v>
      </c>
      <c r="D10" s="200">
        <f>C10+B10</f>
        <v>286815</v>
      </c>
      <c r="E10" s="208">
        <v>2013</v>
      </c>
    </row>
    <row r="11" spans="1:5" ht="33" customHeight="1" thickBot="1">
      <c r="A11" s="133">
        <v>2014</v>
      </c>
      <c r="B11" s="134">
        <v>248055</v>
      </c>
      <c r="C11" s="134">
        <v>64082</v>
      </c>
      <c r="D11" s="201">
        <f t="shared" si="0"/>
        <v>312137</v>
      </c>
      <c r="E11" s="207">
        <v>2014</v>
      </c>
    </row>
    <row r="12" spans="1:5" ht="33" customHeight="1" thickBot="1">
      <c r="A12" s="75">
        <v>2015</v>
      </c>
      <c r="B12" s="88">
        <v>259462</v>
      </c>
      <c r="C12" s="88">
        <v>66697</v>
      </c>
      <c r="D12" s="200">
        <f t="shared" ref="D12:D13" si="1">C12+B12</f>
        <v>326159</v>
      </c>
      <c r="E12" s="208">
        <v>2015</v>
      </c>
    </row>
    <row r="13" spans="1:5" ht="33" customHeight="1">
      <c r="A13" s="133">
        <v>2016</v>
      </c>
      <c r="B13" s="134">
        <v>240129</v>
      </c>
      <c r="C13" s="134">
        <v>74462</v>
      </c>
      <c r="D13" s="201">
        <f t="shared" si="1"/>
        <v>314591</v>
      </c>
      <c r="E13" s="207">
        <v>2016</v>
      </c>
    </row>
  </sheetData>
  <mergeCells count="4">
    <mergeCell ref="A1:E1"/>
    <mergeCell ref="A3:E3"/>
    <mergeCell ref="A4:E4"/>
    <mergeCell ref="A2:E2"/>
  </mergeCells>
  <printOptions horizontalCentered="1" verticalCentered="1"/>
  <pageMargins left="0" right="0" top="0" bottom="0" header="0" footer="0"/>
  <pageSetup paperSize="9" scale="9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rightToLeft="1" view="pageBreakPreview" zoomScaleNormal="100" zoomScaleSheetLayoutView="100" workbookViewId="0">
      <selection activeCell="B23" sqref="B23"/>
    </sheetView>
  </sheetViews>
  <sheetFormatPr defaultRowHeight="12.75"/>
  <cols>
    <col min="1" max="1" width="18.7109375" style="44" customWidth="1"/>
    <col min="2" max="7" width="10.5703125" style="44" customWidth="1"/>
    <col min="8" max="8" width="18.7109375" style="45" customWidth="1"/>
    <col min="9" max="9" width="13.28515625" style="45" customWidth="1"/>
    <col min="10" max="10" width="17" style="45" customWidth="1"/>
    <col min="11" max="11" width="40.85546875" style="45" customWidth="1"/>
    <col min="12" max="16384" width="9.140625" style="44"/>
  </cols>
  <sheetData>
    <row r="1" spans="1:21" ht="18">
      <c r="A1" s="513" t="s">
        <v>539</v>
      </c>
      <c r="B1" s="513"/>
      <c r="C1" s="513"/>
      <c r="D1" s="513"/>
      <c r="E1" s="513"/>
      <c r="F1" s="513"/>
      <c r="G1" s="513"/>
      <c r="H1" s="513"/>
      <c r="I1" s="178"/>
      <c r="J1" s="178"/>
      <c r="K1" s="178"/>
      <c r="L1" s="178"/>
      <c r="M1" s="178"/>
      <c r="N1" s="178"/>
      <c r="O1" s="178"/>
      <c r="P1" s="178"/>
      <c r="Q1" s="178"/>
      <c r="R1" s="178"/>
      <c r="S1" s="178"/>
      <c r="T1" s="178"/>
      <c r="U1" s="178"/>
    </row>
    <row r="2" spans="1:21" s="83" customFormat="1" ht="18">
      <c r="A2" s="493" t="s">
        <v>509</v>
      </c>
      <c r="B2" s="493"/>
      <c r="C2" s="493"/>
      <c r="D2" s="493"/>
      <c r="E2" s="493"/>
      <c r="F2" s="493"/>
      <c r="G2" s="493"/>
      <c r="H2" s="493"/>
      <c r="I2" s="179"/>
      <c r="J2" s="179"/>
      <c r="K2" s="179"/>
      <c r="L2" s="179"/>
      <c r="M2" s="179"/>
      <c r="N2" s="179"/>
      <c r="O2" s="179"/>
      <c r="P2" s="179"/>
      <c r="Q2" s="179"/>
      <c r="R2" s="179"/>
      <c r="S2" s="179"/>
      <c r="T2" s="179"/>
      <c r="U2" s="179"/>
    </row>
    <row r="3" spans="1:21" ht="15.75">
      <c r="A3" s="501" t="s">
        <v>540</v>
      </c>
      <c r="B3" s="501"/>
      <c r="C3" s="501"/>
      <c r="D3" s="501"/>
      <c r="E3" s="501"/>
      <c r="F3" s="494"/>
      <c r="G3" s="494"/>
      <c r="H3" s="494"/>
      <c r="I3" s="180"/>
      <c r="J3" s="180"/>
      <c r="K3" s="180"/>
      <c r="L3" s="180"/>
      <c r="M3" s="180"/>
      <c r="N3" s="180"/>
      <c r="O3" s="180"/>
      <c r="P3" s="180"/>
      <c r="Q3" s="180"/>
      <c r="R3" s="180"/>
      <c r="S3" s="180"/>
      <c r="T3" s="180"/>
      <c r="U3" s="180"/>
    </row>
    <row r="4" spans="1:21" ht="15.75" thickBot="1">
      <c r="A4" s="407" t="s">
        <v>509</v>
      </c>
      <c r="B4" s="407"/>
      <c r="C4" s="407"/>
      <c r="D4" s="407"/>
      <c r="E4" s="407"/>
      <c r="F4" s="407"/>
      <c r="G4" s="407"/>
      <c r="H4" s="407"/>
    </row>
    <row r="5" spans="1:21" ht="20.25" customHeight="1">
      <c r="A5" s="66" t="s">
        <v>497</v>
      </c>
      <c r="B5" s="504"/>
      <c r="C5" s="505"/>
      <c r="D5" s="504"/>
      <c r="E5" s="505"/>
      <c r="F5" s="356"/>
      <c r="G5" s="357"/>
      <c r="H5" s="177" t="s">
        <v>498</v>
      </c>
      <c r="I5" s="44"/>
    </row>
    <row r="6" spans="1:21" s="45" customFormat="1" ht="35.25" customHeight="1" thickBot="1">
      <c r="A6" s="514" t="s">
        <v>166</v>
      </c>
      <c r="B6" s="442" t="s">
        <v>526</v>
      </c>
      <c r="C6" s="442"/>
      <c r="D6" s="442" t="s">
        <v>527</v>
      </c>
      <c r="E6" s="442"/>
      <c r="F6" s="442" t="s">
        <v>528</v>
      </c>
      <c r="G6" s="442"/>
      <c r="H6" s="517" t="s">
        <v>525</v>
      </c>
      <c r="I6" s="44"/>
      <c r="L6" s="44"/>
      <c r="M6" s="44"/>
      <c r="N6" s="44"/>
    </row>
    <row r="7" spans="1:21" s="45" customFormat="1" ht="13.5" customHeight="1" thickBot="1">
      <c r="A7" s="515"/>
      <c r="B7" s="355" t="s">
        <v>521</v>
      </c>
      <c r="C7" s="355" t="s">
        <v>524</v>
      </c>
      <c r="D7" s="355" t="s">
        <v>521</v>
      </c>
      <c r="E7" s="355" t="s">
        <v>524</v>
      </c>
      <c r="F7" s="355" t="s">
        <v>521</v>
      </c>
      <c r="G7" s="355" t="s">
        <v>524</v>
      </c>
      <c r="H7" s="518"/>
      <c r="L7" s="44"/>
      <c r="M7" s="44"/>
      <c r="N7" s="44"/>
    </row>
    <row r="8" spans="1:21" s="45" customFormat="1" ht="12.75" customHeight="1">
      <c r="A8" s="516"/>
      <c r="B8" s="354" t="s">
        <v>522</v>
      </c>
      <c r="C8" s="354" t="s">
        <v>523</v>
      </c>
      <c r="D8" s="354" t="s">
        <v>522</v>
      </c>
      <c r="E8" s="354" t="s">
        <v>523</v>
      </c>
      <c r="F8" s="354" t="s">
        <v>522</v>
      </c>
      <c r="G8" s="354" t="s">
        <v>523</v>
      </c>
      <c r="H8" s="519"/>
      <c r="L8" s="44"/>
      <c r="M8" s="44"/>
      <c r="N8" s="44"/>
    </row>
    <row r="9" spans="1:21" s="45" customFormat="1" ht="24.75" customHeight="1" thickBot="1">
      <c r="A9" s="370">
        <v>2010</v>
      </c>
      <c r="B9" s="371">
        <v>182462</v>
      </c>
      <c r="C9" s="371">
        <f>B9/F9%</f>
        <v>97.000079742696897</v>
      </c>
      <c r="D9" s="371">
        <v>5643</v>
      </c>
      <c r="E9" s="371">
        <f>D9/F9%</f>
        <v>2.9999202573031019</v>
      </c>
      <c r="F9" s="373">
        <f>B9+D9</f>
        <v>188105</v>
      </c>
      <c r="G9" s="373">
        <f>C9+E9</f>
        <v>100</v>
      </c>
      <c r="H9" s="384">
        <v>2010</v>
      </c>
      <c r="L9" s="44"/>
      <c r="M9" s="44"/>
      <c r="N9" s="44"/>
    </row>
    <row r="10" spans="1:21" s="45" customFormat="1" ht="24.75" customHeight="1" thickBot="1">
      <c r="A10" s="360">
        <v>2011</v>
      </c>
      <c r="B10" s="366">
        <v>192865</v>
      </c>
      <c r="C10" s="366">
        <f t="shared" ref="C10:C15" si="0">B10/F10%</f>
        <v>96.999949705778803</v>
      </c>
      <c r="D10" s="366">
        <v>5965</v>
      </c>
      <c r="E10" s="366">
        <f t="shared" ref="E10:E15" si="1">D10/F10%</f>
        <v>3.000050294221194</v>
      </c>
      <c r="F10" s="368">
        <f t="shared" ref="F10:F15" si="2">B10+D10</f>
        <v>198830</v>
      </c>
      <c r="G10" s="368">
        <f t="shared" ref="G10:G15" si="3">C10+E10</f>
        <v>100</v>
      </c>
      <c r="H10" s="358">
        <v>2011</v>
      </c>
      <c r="L10" s="44"/>
      <c r="M10" s="44"/>
      <c r="N10" s="44"/>
    </row>
    <row r="11" spans="1:21" s="45" customFormat="1" ht="24.75" customHeight="1" thickBot="1">
      <c r="A11" s="361">
        <v>2012</v>
      </c>
      <c r="B11" s="362">
        <v>245148</v>
      </c>
      <c r="C11" s="362">
        <f t="shared" si="0"/>
        <v>96.999960432081664</v>
      </c>
      <c r="D11" s="362">
        <v>7582</v>
      </c>
      <c r="E11" s="362">
        <f t="shared" si="1"/>
        <v>3.0000395679183316</v>
      </c>
      <c r="F11" s="364">
        <f t="shared" si="2"/>
        <v>252730</v>
      </c>
      <c r="G11" s="364">
        <f t="shared" si="3"/>
        <v>100</v>
      </c>
      <c r="H11" s="359">
        <v>2012</v>
      </c>
      <c r="L11" s="44"/>
      <c r="M11" s="44"/>
      <c r="N11" s="44"/>
    </row>
    <row r="12" spans="1:21" s="45" customFormat="1" ht="24.75" customHeight="1" thickBot="1">
      <c r="A12" s="360">
        <v>2013</v>
      </c>
      <c r="B12" s="366">
        <v>282178</v>
      </c>
      <c r="C12" s="366">
        <f t="shared" si="0"/>
        <v>97.000051563225099</v>
      </c>
      <c r="D12" s="366">
        <v>8727</v>
      </c>
      <c r="E12" s="366">
        <f t="shared" si="1"/>
        <v>2.9999484367748921</v>
      </c>
      <c r="F12" s="368">
        <f t="shared" si="2"/>
        <v>290905</v>
      </c>
      <c r="G12" s="368">
        <f t="shared" si="3"/>
        <v>99.999999999999986</v>
      </c>
      <c r="H12" s="358">
        <v>2013</v>
      </c>
      <c r="L12" s="44"/>
      <c r="M12" s="44"/>
      <c r="N12" s="44"/>
    </row>
    <row r="13" spans="1:21" s="45" customFormat="1" ht="24.75" customHeight="1" thickBot="1">
      <c r="A13" s="361">
        <v>2014</v>
      </c>
      <c r="B13" s="362">
        <v>307772</v>
      </c>
      <c r="C13" s="362">
        <f t="shared" si="0"/>
        <v>96.999914904614386</v>
      </c>
      <c r="D13" s="362">
        <v>9519</v>
      </c>
      <c r="E13" s="362">
        <f t="shared" si="1"/>
        <v>3.0000850953856242</v>
      </c>
      <c r="F13" s="364">
        <f t="shared" si="2"/>
        <v>317291</v>
      </c>
      <c r="G13" s="364">
        <f t="shared" si="3"/>
        <v>100.00000000000001</v>
      </c>
      <c r="H13" s="359">
        <v>2014</v>
      </c>
      <c r="L13" s="44"/>
      <c r="M13" s="44"/>
      <c r="N13" s="44"/>
    </row>
    <row r="14" spans="1:21" s="45" customFormat="1" ht="24.75" customHeight="1" thickBot="1">
      <c r="A14" s="360">
        <v>2015</v>
      </c>
      <c r="B14" s="366">
        <v>322204</v>
      </c>
      <c r="C14" s="366">
        <f t="shared" si="0"/>
        <v>97.000021073610114</v>
      </c>
      <c r="D14" s="366">
        <v>9965</v>
      </c>
      <c r="E14" s="366">
        <f t="shared" si="1"/>
        <v>2.99997892638988</v>
      </c>
      <c r="F14" s="368">
        <f t="shared" si="2"/>
        <v>332169</v>
      </c>
      <c r="G14" s="368">
        <f t="shared" si="3"/>
        <v>100</v>
      </c>
      <c r="H14" s="358">
        <v>2015</v>
      </c>
      <c r="L14" s="44"/>
      <c r="M14" s="44"/>
      <c r="N14" s="44"/>
    </row>
    <row r="15" spans="1:21" s="45" customFormat="1" ht="24.75" customHeight="1">
      <c r="A15" s="378">
        <v>2016</v>
      </c>
      <c r="B15" s="379">
        <v>313199</v>
      </c>
      <c r="C15" s="379">
        <f t="shared" si="0"/>
        <v>97.651005665148276</v>
      </c>
      <c r="D15" s="379">
        <v>7534</v>
      </c>
      <c r="E15" s="379">
        <f t="shared" si="1"/>
        <v>2.3489943348517301</v>
      </c>
      <c r="F15" s="381">
        <f t="shared" si="2"/>
        <v>320733</v>
      </c>
      <c r="G15" s="381">
        <f t="shared" si="3"/>
        <v>100</v>
      </c>
      <c r="H15" s="385">
        <v>2016</v>
      </c>
      <c r="L15" s="44"/>
      <c r="M15" s="44"/>
      <c r="N15" s="44"/>
    </row>
    <row r="16" spans="1:21" ht="36.75" customHeight="1">
      <c r="A16" s="511" t="s">
        <v>541</v>
      </c>
      <c r="B16" s="511"/>
      <c r="C16" s="511"/>
      <c r="D16" s="511"/>
      <c r="E16" s="512" t="s">
        <v>542</v>
      </c>
      <c r="F16" s="512"/>
      <c r="G16" s="512"/>
      <c r="H16" s="512"/>
    </row>
    <row r="19" spans="3:11">
      <c r="C19" s="45"/>
      <c r="E19" s="45"/>
      <c r="G19" s="45"/>
      <c r="H19" s="44"/>
      <c r="I19" s="44"/>
      <c r="J19" s="44"/>
      <c r="K19" s="44"/>
    </row>
  </sheetData>
  <mergeCells count="13">
    <mergeCell ref="A1:H1"/>
    <mergeCell ref="A2:H2"/>
    <mergeCell ref="A3:H3"/>
    <mergeCell ref="A4:H4"/>
    <mergeCell ref="A6:A8"/>
    <mergeCell ref="F6:G6"/>
    <mergeCell ref="H6:H8"/>
    <mergeCell ref="A16:D16"/>
    <mergeCell ref="E16:H16"/>
    <mergeCell ref="B5:C5"/>
    <mergeCell ref="B6:C6"/>
    <mergeCell ref="D5:E5"/>
    <mergeCell ref="D6:E6"/>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rightToLeft="1" view="pageBreakPreview" zoomScaleNormal="100" zoomScaleSheetLayoutView="100" workbookViewId="0">
      <selection activeCell="A6" sqref="A6:A8"/>
    </sheetView>
  </sheetViews>
  <sheetFormatPr defaultRowHeight="12.75"/>
  <cols>
    <col min="1" max="1" width="18.7109375" style="44" customWidth="1"/>
    <col min="2" max="7" width="10.5703125" style="44" customWidth="1"/>
    <col min="8" max="8" width="18.7109375" style="45" customWidth="1"/>
    <col min="9" max="9" width="13.28515625" style="45" customWidth="1"/>
    <col min="10" max="10" width="17" style="45" customWidth="1"/>
    <col min="11" max="11" width="40.85546875" style="45" customWidth="1"/>
    <col min="12" max="16384" width="9.140625" style="44"/>
  </cols>
  <sheetData>
    <row r="1" spans="1:21" ht="18">
      <c r="A1" s="513" t="s">
        <v>543</v>
      </c>
      <c r="B1" s="513"/>
      <c r="C1" s="513"/>
      <c r="D1" s="513"/>
      <c r="E1" s="513"/>
      <c r="F1" s="513"/>
      <c r="G1" s="513"/>
      <c r="H1" s="513"/>
      <c r="I1" s="178"/>
      <c r="J1" s="178"/>
      <c r="K1" s="178"/>
      <c r="L1" s="178"/>
      <c r="M1" s="178"/>
      <c r="N1" s="178"/>
      <c r="O1" s="178"/>
      <c r="P1" s="178"/>
      <c r="Q1" s="178"/>
      <c r="R1" s="178"/>
      <c r="S1" s="178"/>
      <c r="T1" s="178"/>
      <c r="U1" s="178"/>
    </row>
    <row r="2" spans="1:21" s="83" customFormat="1" ht="18" customHeight="1">
      <c r="A2" s="493" t="s">
        <v>509</v>
      </c>
      <c r="B2" s="493"/>
      <c r="C2" s="493"/>
      <c r="D2" s="493"/>
      <c r="E2" s="493"/>
      <c r="F2" s="493"/>
      <c r="G2" s="493"/>
      <c r="H2" s="493"/>
      <c r="I2" s="179"/>
      <c r="J2" s="179"/>
      <c r="K2" s="179"/>
      <c r="L2" s="179"/>
      <c r="M2" s="179"/>
      <c r="N2" s="179"/>
      <c r="O2" s="179"/>
      <c r="P2" s="179"/>
      <c r="Q2" s="179"/>
      <c r="R2" s="179"/>
      <c r="S2" s="179"/>
      <c r="T2" s="179"/>
      <c r="U2" s="179"/>
    </row>
    <row r="3" spans="1:21" ht="15.75">
      <c r="A3" s="501" t="s">
        <v>544</v>
      </c>
      <c r="B3" s="501"/>
      <c r="C3" s="501"/>
      <c r="D3" s="501"/>
      <c r="E3" s="501"/>
      <c r="F3" s="494"/>
      <c r="G3" s="494"/>
      <c r="H3" s="494"/>
      <c r="I3" s="180"/>
      <c r="J3" s="180"/>
      <c r="K3" s="180"/>
      <c r="L3" s="180"/>
      <c r="M3" s="180"/>
      <c r="N3" s="180"/>
      <c r="O3" s="180"/>
      <c r="P3" s="180"/>
      <c r="Q3" s="180"/>
      <c r="R3" s="180"/>
      <c r="S3" s="180"/>
      <c r="T3" s="180"/>
      <c r="U3" s="180"/>
    </row>
    <row r="4" spans="1:21" ht="15.75" thickBot="1">
      <c r="A4" s="407" t="s">
        <v>509</v>
      </c>
      <c r="B4" s="407"/>
      <c r="C4" s="407"/>
      <c r="D4" s="407"/>
      <c r="E4" s="407"/>
      <c r="F4" s="407"/>
      <c r="G4" s="407"/>
      <c r="H4" s="407"/>
    </row>
    <row r="5" spans="1:21" ht="20.25" customHeight="1">
      <c r="A5" s="66" t="s">
        <v>499</v>
      </c>
      <c r="B5" s="504"/>
      <c r="C5" s="505"/>
      <c r="D5" s="504"/>
      <c r="E5" s="505"/>
      <c r="F5" s="356"/>
      <c r="G5" s="357"/>
      <c r="H5" s="177" t="s">
        <v>500</v>
      </c>
      <c r="I5" s="44"/>
    </row>
    <row r="6" spans="1:21" s="45" customFormat="1" ht="35.25" customHeight="1" thickBot="1">
      <c r="A6" s="514" t="s">
        <v>166</v>
      </c>
      <c r="B6" s="442" t="s">
        <v>526</v>
      </c>
      <c r="C6" s="442"/>
      <c r="D6" s="442" t="s">
        <v>527</v>
      </c>
      <c r="E6" s="442"/>
      <c r="F6" s="442" t="s">
        <v>528</v>
      </c>
      <c r="G6" s="442"/>
      <c r="H6" s="517" t="s">
        <v>525</v>
      </c>
      <c r="I6" s="44"/>
      <c r="L6" s="44"/>
      <c r="M6" s="44"/>
      <c r="N6" s="44"/>
    </row>
    <row r="7" spans="1:21" s="45" customFormat="1" ht="13.5" customHeight="1" thickBot="1">
      <c r="A7" s="515"/>
      <c r="B7" s="355" t="s">
        <v>521</v>
      </c>
      <c r="C7" s="355" t="s">
        <v>524</v>
      </c>
      <c r="D7" s="355" t="s">
        <v>521</v>
      </c>
      <c r="E7" s="355" t="s">
        <v>524</v>
      </c>
      <c r="F7" s="355" t="s">
        <v>521</v>
      </c>
      <c r="G7" s="355" t="s">
        <v>524</v>
      </c>
      <c r="H7" s="518"/>
      <c r="L7" s="44"/>
      <c r="M7" s="44"/>
      <c r="N7" s="44"/>
    </row>
    <row r="8" spans="1:21" s="45" customFormat="1" ht="12.75" customHeight="1">
      <c r="A8" s="516"/>
      <c r="B8" s="354" t="s">
        <v>522</v>
      </c>
      <c r="C8" s="354" t="s">
        <v>523</v>
      </c>
      <c r="D8" s="354" t="s">
        <v>522</v>
      </c>
      <c r="E8" s="354" t="s">
        <v>523</v>
      </c>
      <c r="F8" s="354" t="s">
        <v>522</v>
      </c>
      <c r="G8" s="354" t="s">
        <v>523</v>
      </c>
      <c r="H8" s="519"/>
      <c r="L8" s="44"/>
      <c r="M8" s="44"/>
      <c r="N8" s="44"/>
    </row>
    <row r="9" spans="1:21" s="45" customFormat="1" ht="24.75" customHeight="1" thickBot="1">
      <c r="A9" s="370">
        <v>2000</v>
      </c>
      <c r="B9" s="371">
        <v>78</v>
      </c>
      <c r="C9" s="372">
        <f>B9/F9%</f>
        <v>91.764705882352942</v>
      </c>
      <c r="D9" s="371">
        <v>7</v>
      </c>
      <c r="E9" s="372">
        <f>D9/F9%</f>
        <v>8.2352941176470598</v>
      </c>
      <c r="F9" s="373">
        <f>B9+D9</f>
        <v>85</v>
      </c>
      <c r="G9" s="374">
        <f>C9+E9</f>
        <v>100</v>
      </c>
      <c r="H9" s="375">
        <v>2000</v>
      </c>
      <c r="L9" s="44"/>
      <c r="M9" s="44"/>
      <c r="N9" s="44"/>
    </row>
    <row r="10" spans="1:21" s="45" customFormat="1" ht="24.75" customHeight="1" thickBot="1">
      <c r="A10" s="360">
        <v>2005</v>
      </c>
      <c r="B10" s="366">
        <v>193</v>
      </c>
      <c r="C10" s="367">
        <f t="shared" ref="C10:C17" si="0">B10/F10%</f>
        <v>93.689320388349515</v>
      </c>
      <c r="D10" s="366">
        <v>13</v>
      </c>
      <c r="E10" s="367">
        <f t="shared" ref="E10:E17" si="1">D10/F10%</f>
        <v>6.3106796116504853</v>
      </c>
      <c r="F10" s="368">
        <f t="shared" ref="F10:G15" si="2">B10+D10</f>
        <v>206</v>
      </c>
      <c r="G10" s="369">
        <f t="shared" si="2"/>
        <v>100</v>
      </c>
      <c r="H10" s="376">
        <v>2005</v>
      </c>
      <c r="L10" s="44"/>
      <c r="M10" s="44"/>
      <c r="N10" s="44"/>
    </row>
    <row r="11" spans="1:21" s="45" customFormat="1" ht="24.75" customHeight="1" thickBot="1">
      <c r="A11" s="361">
        <v>2010</v>
      </c>
      <c r="B11" s="362">
        <v>220</v>
      </c>
      <c r="C11" s="363">
        <f t="shared" si="0"/>
        <v>96.491228070175453</v>
      </c>
      <c r="D11" s="362">
        <v>8</v>
      </c>
      <c r="E11" s="363">
        <f t="shared" si="1"/>
        <v>3.5087719298245617</v>
      </c>
      <c r="F11" s="364">
        <f t="shared" si="2"/>
        <v>228</v>
      </c>
      <c r="G11" s="365">
        <f t="shared" si="2"/>
        <v>100.00000000000001</v>
      </c>
      <c r="H11" s="377">
        <v>2010</v>
      </c>
      <c r="L11" s="44"/>
      <c r="M11" s="44"/>
      <c r="N11" s="44"/>
    </row>
    <row r="12" spans="1:21" s="45" customFormat="1" ht="24.75" customHeight="1" thickBot="1">
      <c r="A12" s="360">
        <v>2011</v>
      </c>
      <c r="B12" s="366">
        <v>186</v>
      </c>
      <c r="C12" s="367">
        <f t="shared" si="0"/>
        <v>90.731707317073173</v>
      </c>
      <c r="D12" s="366">
        <v>19</v>
      </c>
      <c r="E12" s="367">
        <f t="shared" si="1"/>
        <v>9.2682926829268304</v>
      </c>
      <c r="F12" s="368">
        <f t="shared" si="2"/>
        <v>205</v>
      </c>
      <c r="G12" s="369">
        <f t="shared" si="2"/>
        <v>100</v>
      </c>
      <c r="H12" s="376">
        <v>2011</v>
      </c>
      <c r="L12" s="44"/>
      <c r="M12" s="44"/>
      <c r="N12" s="44"/>
    </row>
    <row r="13" spans="1:21" s="45" customFormat="1" ht="24.75" customHeight="1" thickBot="1">
      <c r="A13" s="361">
        <v>2012</v>
      </c>
      <c r="B13" s="362">
        <v>184</v>
      </c>
      <c r="C13" s="363">
        <f t="shared" si="0"/>
        <v>90.196078431372541</v>
      </c>
      <c r="D13" s="362">
        <v>20</v>
      </c>
      <c r="E13" s="363">
        <f t="shared" si="1"/>
        <v>9.8039215686274517</v>
      </c>
      <c r="F13" s="364">
        <f t="shared" si="2"/>
        <v>204</v>
      </c>
      <c r="G13" s="365">
        <f t="shared" si="2"/>
        <v>100</v>
      </c>
      <c r="H13" s="377">
        <v>2012</v>
      </c>
      <c r="L13" s="44"/>
      <c r="M13" s="44"/>
      <c r="N13" s="44"/>
    </row>
    <row r="14" spans="1:21" s="45" customFormat="1" ht="24.75" customHeight="1" thickBot="1">
      <c r="A14" s="360">
        <v>2013</v>
      </c>
      <c r="B14" s="366">
        <v>220</v>
      </c>
      <c r="C14" s="367">
        <f t="shared" si="0"/>
        <v>93.617021276595736</v>
      </c>
      <c r="D14" s="366">
        <v>15</v>
      </c>
      <c r="E14" s="367">
        <f t="shared" si="1"/>
        <v>6.3829787234042552</v>
      </c>
      <c r="F14" s="368">
        <f t="shared" si="2"/>
        <v>235</v>
      </c>
      <c r="G14" s="369">
        <f t="shared" si="2"/>
        <v>99.999999999999986</v>
      </c>
      <c r="H14" s="376">
        <v>2013</v>
      </c>
      <c r="L14" s="44"/>
      <c r="M14" s="44"/>
      <c r="N14" s="44"/>
    </row>
    <row r="15" spans="1:21" s="45" customFormat="1" ht="24.75" customHeight="1" thickBot="1">
      <c r="A15" s="361">
        <v>2014</v>
      </c>
      <c r="B15" s="362">
        <v>207</v>
      </c>
      <c r="C15" s="363">
        <f t="shared" si="0"/>
        <v>90.789473684210535</v>
      </c>
      <c r="D15" s="362">
        <v>21</v>
      </c>
      <c r="E15" s="363">
        <f t="shared" si="1"/>
        <v>9.2105263157894743</v>
      </c>
      <c r="F15" s="364">
        <f t="shared" si="2"/>
        <v>228</v>
      </c>
      <c r="G15" s="365">
        <f t="shared" si="2"/>
        <v>100.00000000000001</v>
      </c>
      <c r="H15" s="377">
        <v>2014</v>
      </c>
      <c r="L15" s="44"/>
      <c r="M15" s="44"/>
      <c r="N15" s="44"/>
    </row>
    <row r="16" spans="1:21" s="45" customFormat="1" ht="24.75" customHeight="1" thickBot="1">
      <c r="A16" s="360">
        <v>2015</v>
      </c>
      <c r="B16" s="366">
        <v>199</v>
      </c>
      <c r="C16" s="367">
        <f t="shared" si="0"/>
        <v>87.665198237885463</v>
      </c>
      <c r="D16" s="366">
        <v>28</v>
      </c>
      <c r="E16" s="367">
        <f t="shared" si="1"/>
        <v>12.334801762114537</v>
      </c>
      <c r="F16" s="368">
        <f t="shared" ref="F16:F17" si="3">B16+D16</f>
        <v>227</v>
      </c>
      <c r="G16" s="369">
        <f t="shared" ref="G16:G17" si="4">C16+E16</f>
        <v>100</v>
      </c>
      <c r="H16" s="376">
        <v>2015</v>
      </c>
      <c r="L16" s="44"/>
      <c r="M16" s="44"/>
      <c r="N16" s="44"/>
    </row>
    <row r="17" spans="1:14" s="45" customFormat="1" ht="24.75" customHeight="1">
      <c r="A17" s="378">
        <v>2016</v>
      </c>
      <c r="B17" s="379">
        <v>169</v>
      </c>
      <c r="C17" s="380">
        <f t="shared" si="0"/>
        <v>94.943820224719104</v>
      </c>
      <c r="D17" s="379">
        <v>9</v>
      </c>
      <c r="E17" s="380">
        <f t="shared" si="1"/>
        <v>5.0561797752808992</v>
      </c>
      <c r="F17" s="381">
        <f t="shared" si="3"/>
        <v>178</v>
      </c>
      <c r="G17" s="382">
        <f t="shared" si="4"/>
        <v>100</v>
      </c>
      <c r="H17" s="383">
        <v>2016</v>
      </c>
      <c r="L17" s="44"/>
      <c r="M17" s="44"/>
      <c r="N17" s="44"/>
    </row>
    <row r="19" spans="1:14">
      <c r="C19" s="45"/>
      <c r="E19" s="45"/>
      <c r="G19" s="45"/>
      <c r="H19" s="44"/>
      <c r="I19" s="44"/>
      <c r="J19" s="44"/>
      <c r="K19" s="44"/>
    </row>
  </sheetData>
  <mergeCells count="11">
    <mergeCell ref="A1:H1"/>
    <mergeCell ref="A2:H2"/>
    <mergeCell ref="A3:H3"/>
    <mergeCell ref="A4:H4"/>
    <mergeCell ref="B5:C5"/>
    <mergeCell ref="D5:E5"/>
    <mergeCell ref="A6:A8"/>
    <mergeCell ref="B6:C6"/>
    <mergeCell ref="D6:E6"/>
    <mergeCell ref="F6:G6"/>
    <mergeCell ref="H6:H8"/>
  </mergeCells>
  <printOptions horizontalCentered="1" verticalCentered="1"/>
  <pageMargins left="0" right="0" top="0" bottom="0" header="0" footer="0"/>
  <pageSetup paperSize="9" scale="9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rightToLeft="1" view="pageBreakPreview" zoomScaleNormal="100" zoomScaleSheetLayoutView="100" workbookViewId="0">
      <selection activeCell="J4" sqref="J4"/>
    </sheetView>
  </sheetViews>
  <sheetFormatPr defaultRowHeight="12.75"/>
  <cols>
    <col min="1" max="1" width="45.42578125" style="39" customWidth="1"/>
    <col min="2" max="2" width="2.5703125" style="39" customWidth="1"/>
    <col min="3" max="3" width="41" style="40" customWidth="1"/>
    <col min="4" max="16384" width="9.140625" style="39"/>
  </cols>
  <sheetData>
    <row r="1" spans="1:3" ht="57" customHeight="1"/>
    <row r="2" spans="1:3" s="43" customFormat="1" ht="29.25" customHeight="1">
      <c r="A2" s="307" t="s">
        <v>269</v>
      </c>
      <c r="B2" s="240"/>
      <c r="C2" s="241" t="s">
        <v>64</v>
      </c>
    </row>
    <row r="3" spans="1:3" ht="15">
      <c r="A3" s="308"/>
      <c r="C3" s="42"/>
    </row>
    <row r="4" spans="1:3" s="310" customFormat="1" ht="101.25">
      <c r="A4" s="309" t="s">
        <v>462</v>
      </c>
      <c r="B4" s="41"/>
      <c r="C4" s="322" t="s">
        <v>463</v>
      </c>
    </row>
    <row r="5" spans="1:3" s="310" customFormat="1" ht="12" customHeight="1">
      <c r="A5" s="309"/>
      <c r="B5" s="41"/>
      <c r="C5" s="322"/>
    </row>
    <row r="6" spans="1:3" s="310" customFormat="1" ht="107.25" customHeight="1">
      <c r="A6" s="309" t="s">
        <v>438</v>
      </c>
      <c r="B6" s="41"/>
      <c r="C6" s="333" t="s">
        <v>464</v>
      </c>
    </row>
    <row r="7" spans="1:3" s="310" customFormat="1" ht="12" customHeight="1">
      <c r="A7" s="309"/>
      <c r="B7" s="41"/>
      <c r="C7" s="322"/>
    </row>
    <row r="8" spans="1:3" s="310" customFormat="1" ht="22.5">
      <c r="A8" s="309" t="s">
        <v>453</v>
      </c>
      <c r="B8" s="41"/>
      <c r="C8" s="334" t="s">
        <v>458</v>
      </c>
    </row>
    <row r="9" spans="1:3" s="310" customFormat="1" ht="22.5">
      <c r="A9" s="309" t="s">
        <v>454</v>
      </c>
      <c r="B9" s="41"/>
      <c r="C9" s="334" t="s">
        <v>459</v>
      </c>
    </row>
    <row r="10" spans="1:3" s="310" customFormat="1" ht="22.5">
      <c r="A10" s="309" t="s">
        <v>455</v>
      </c>
      <c r="B10" s="41"/>
      <c r="C10" s="334" t="s">
        <v>460</v>
      </c>
    </row>
    <row r="11" spans="1:3" s="310" customFormat="1" ht="22.5">
      <c r="A11" s="309" t="s">
        <v>457</v>
      </c>
      <c r="B11" s="41"/>
      <c r="C11" s="334" t="s">
        <v>461</v>
      </c>
    </row>
    <row r="12" spans="1:3" s="310" customFormat="1" ht="81">
      <c r="A12" s="311" t="s">
        <v>456</v>
      </c>
      <c r="B12" s="41"/>
      <c r="C12" s="328" t="s">
        <v>456</v>
      </c>
    </row>
  </sheetData>
  <pageMargins left="0.78740157480314965" right="0.78740157480314965" top="1.5748031496062993" bottom="0.78740157480314965" header="0.51181102362204722" footer="0.51181102362204722"/>
  <pageSetup paperSize="9" scale="9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rightToLeft="1" view="pageBreakPreview" zoomScaleNormal="75" workbookViewId="0">
      <selection activeCell="A6" sqref="A6:A8"/>
    </sheetView>
  </sheetViews>
  <sheetFormatPr defaultRowHeight="12.75"/>
  <cols>
    <col min="1" max="1" width="31.42578125" style="89" customWidth="1"/>
    <col min="2" max="6" width="7.7109375" style="89" customWidth="1"/>
    <col min="7" max="7" width="32.5703125" style="89" customWidth="1"/>
    <col min="8" max="16384" width="9.140625" style="83"/>
  </cols>
  <sheetData>
    <row r="1" spans="1:12" ht="18" customHeight="1">
      <c r="A1" s="520" t="s">
        <v>194</v>
      </c>
      <c r="B1" s="520"/>
      <c r="C1" s="520"/>
      <c r="D1" s="520"/>
      <c r="E1" s="520"/>
      <c r="F1" s="520"/>
      <c r="G1" s="520"/>
    </row>
    <row r="2" spans="1:12" ht="18" customHeight="1">
      <c r="A2" s="510" t="s">
        <v>511</v>
      </c>
      <c r="B2" s="510"/>
      <c r="C2" s="510"/>
      <c r="D2" s="510"/>
      <c r="E2" s="510"/>
      <c r="F2" s="510"/>
      <c r="G2" s="510"/>
    </row>
    <row r="3" spans="1:12" ht="18" customHeight="1">
      <c r="A3" s="521" t="s">
        <v>193</v>
      </c>
      <c r="B3" s="521"/>
      <c r="C3" s="521"/>
      <c r="D3" s="521"/>
      <c r="E3" s="521"/>
      <c r="F3" s="521"/>
      <c r="G3" s="521"/>
    </row>
    <row r="4" spans="1:12" ht="18" customHeight="1">
      <c r="A4" s="522" t="s">
        <v>511</v>
      </c>
      <c r="B4" s="522"/>
      <c r="C4" s="522"/>
      <c r="D4" s="522"/>
      <c r="E4" s="522"/>
      <c r="F4" s="522"/>
      <c r="G4" s="522"/>
    </row>
    <row r="5" spans="1:12" s="44" customFormat="1" ht="19.5" customHeight="1">
      <c r="A5" s="55" t="s">
        <v>502</v>
      </c>
      <c r="B5" s="55"/>
      <c r="C5" s="55"/>
      <c r="D5" s="55"/>
      <c r="E5" s="55"/>
      <c r="F5" s="55"/>
      <c r="G5" s="54" t="s">
        <v>501</v>
      </c>
    </row>
    <row r="6" spans="1:12" s="94" customFormat="1" ht="17.25" customHeight="1" thickBot="1">
      <c r="A6" s="523" t="s">
        <v>192</v>
      </c>
      <c r="B6" s="526">
        <v>2012</v>
      </c>
      <c r="C6" s="526">
        <v>2013</v>
      </c>
      <c r="D6" s="526">
        <v>2014</v>
      </c>
      <c r="E6" s="526">
        <v>2015</v>
      </c>
      <c r="F6" s="526">
        <v>2016</v>
      </c>
      <c r="G6" s="529" t="s">
        <v>191</v>
      </c>
    </row>
    <row r="7" spans="1:12" s="94" customFormat="1" ht="17.25" customHeight="1" thickBot="1">
      <c r="A7" s="524"/>
      <c r="B7" s="527"/>
      <c r="C7" s="527"/>
      <c r="D7" s="527"/>
      <c r="E7" s="527"/>
      <c r="F7" s="527"/>
      <c r="G7" s="530"/>
    </row>
    <row r="8" spans="1:12" s="94" customFormat="1" ht="17.25" customHeight="1">
      <c r="A8" s="525"/>
      <c r="B8" s="528"/>
      <c r="C8" s="528"/>
      <c r="D8" s="528"/>
      <c r="E8" s="528"/>
      <c r="F8" s="528"/>
      <c r="G8" s="531"/>
    </row>
    <row r="9" spans="1:12" ht="30" customHeight="1" thickBot="1">
      <c r="A9" s="97" t="s">
        <v>190</v>
      </c>
      <c r="B9" s="202">
        <v>503</v>
      </c>
      <c r="C9" s="202">
        <v>498</v>
      </c>
      <c r="D9" s="202">
        <v>507</v>
      </c>
      <c r="E9" s="202">
        <v>497</v>
      </c>
      <c r="F9" s="202">
        <v>598</v>
      </c>
      <c r="G9" s="95" t="s">
        <v>189</v>
      </c>
      <c r="L9" s="94"/>
    </row>
    <row r="10" spans="1:12" ht="30" customHeight="1" thickBot="1">
      <c r="A10" s="100" t="s">
        <v>188</v>
      </c>
      <c r="B10" s="203">
        <v>216</v>
      </c>
      <c r="C10" s="203">
        <v>210</v>
      </c>
      <c r="D10" s="203">
        <v>249</v>
      </c>
      <c r="E10" s="203">
        <v>255</v>
      </c>
      <c r="F10" s="203">
        <v>317</v>
      </c>
      <c r="G10" s="98" t="s">
        <v>187</v>
      </c>
    </row>
    <row r="11" spans="1:12" ht="30" customHeight="1" thickBot="1">
      <c r="A11" s="97" t="s">
        <v>186</v>
      </c>
      <c r="B11" s="202">
        <v>78</v>
      </c>
      <c r="C11" s="202">
        <v>84</v>
      </c>
      <c r="D11" s="202">
        <v>86</v>
      </c>
      <c r="E11" s="202">
        <v>144</v>
      </c>
      <c r="F11" s="202">
        <v>135</v>
      </c>
      <c r="G11" s="95" t="s">
        <v>185</v>
      </c>
      <c r="L11" s="94"/>
    </row>
    <row r="12" spans="1:12" ht="30" customHeight="1" thickBot="1">
      <c r="A12" s="100" t="s">
        <v>184</v>
      </c>
      <c r="B12" s="203">
        <v>15</v>
      </c>
      <c r="C12" s="203">
        <v>18</v>
      </c>
      <c r="D12" s="203">
        <v>24</v>
      </c>
      <c r="E12" s="203">
        <v>13</v>
      </c>
      <c r="F12" s="203">
        <v>23</v>
      </c>
      <c r="G12" s="98" t="s">
        <v>183</v>
      </c>
    </row>
    <row r="13" spans="1:12" ht="30" customHeight="1" thickBot="1">
      <c r="A13" s="97" t="s">
        <v>182</v>
      </c>
      <c r="B13" s="202">
        <v>18</v>
      </c>
      <c r="C13" s="202">
        <v>32</v>
      </c>
      <c r="D13" s="202">
        <v>20</v>
      </c>
      <c r="E13" s="202">
        <v>24</v>
      </c>
      <c r="F13" s="202">
        <v>29</v>
      </c>
      <c r="G13" s="95" t="s">
        <v>181</v>
      </c>
      <c r="L13" s="94"/>
    </row>
    <row r="14" spans="1:12" ht="30" customHeight="1" thickBot="1">
      <c r="A14" s="100" t="s">
        <v>180</v>
      </c>
      <c r="B14" s="203">
        <v>5</v>
      </c>
      <c r="C14" s="203">
        <v>1</v>
      </c>
      <c r="D14" s="203">
        <v>9</v>
      </c>
      <c r="E14" s="203">
        <v>4</v>
      </c>
      <c r="F14" s="203">
        <v>1</v>
      </c>
      <c r="G14" s="98" t="s">
        <v>179</v>
      </c>
    </row>
    <row r="15" spans="1:12" ht="30" customHeight="1" thickBot="1">
      <c r="A15" s="97" t="s">
        <v>178</v>
      </c>
      <c r="B15" s="202">
        <v>2</v>
      </c>
      <c r="C15" s="202">
        <v>4</v>
      </c>
      <c r="D15" s="202">
        <v>2</v>
      </c>
      <c r="E15" s="202">
        <v>1</v>
      </c>
      <c r="F15" s="202">
        <v>7</v>
      </c>
      <c r="G15" s="95" t="s">
        <v>177</v>
      </c>
      <c r="L15" s="94"/>
    </row>
    <row r="16" spans="1:12" ht="30" customHeight="1" thickBot="1">
      <c r="A16" s="100" t="s">
        <v>176</v>
      </c>
      <c r="B16" s="203">
        <v>16</v>
      </c>
      <c r="C16" s="203">
        <v>18</v>
      </c>
      <c r="D16" s="203">
        <v>15</v>
      </c>
      <c r="E16" s="203">
        <v>15</v>
      </c>
      <c r="F16" s="203">
        <v>17</v>
      </c>
      <c r="G16" s="98" t="s">
        <v>175</v>
      </c>
    </row>
    <row r="17" spans="1:12" ht="30" customHeight="1" thickBot="1">
      <c r="A17" s="97" t="s">
        <v>174</v>
      </c>
      <c r="B17" s="202">
        <v>9</v>
      </c>
      <c r="C17" s="202">
        <v>13</v>
      </c>
      <c r="D17" s="202">
        <v>11</v>
      </c>
      <c r="E17" s="202">
        <v>19</v>
      </c>
      <c r="F17" s="202">
        <v>11</v>
      </c>
      <c r="G17" s="95" t="s">
        <v>173</v>
      </c>
      <c r="L17" s="94"/>
    </row>
    <row r="18" spans="1:12" ht="30" customHeight="1">
      <c r="A18" s="58" t="s">
        <v>172</v>
      </c>
      <c r="B18" s="204">
        <v>326</v>
      </c>
      <c r="C18" s="204">
        <v>280</v>
      </c>
      <c r="D18" s="204">
        <v>212</v>
      </c>
      <c r="E18" s="204">
        <v>207</v>
      </c>
      <c r="F18" s="204">
        <v>306</v>
      </c>
      <c r="G18" s="92" t="s">
        <v>171</v>
      </c>
    </row>
    <row r="19" spans="1:12" s="90" customFormat="1" ht="23.25" customHeight="1">
      <c r="A19" s="91" t="s">
        <v>170</v>
      </c>
      <c r="B19" s="205">
        <f t="shared" ref="B19:F19" si="0">SUM(B9:B18)</f>
        <v>1188</v>
      </c>
      <c r="C19" s="205">
        <f t="shared" si="0"/>
        <v>1158</v>
      </c>
      <c r="D19" s="205">
        <f t="shared" ref="D19:E19" si="1">SUM(D9:D18)</f>
        <v>1135</v>
      </c>
      <c r="E19" s="205">
        <f t="shared" si="1"/>
        <v>1179</v>
      </c>
      <c r="F19" s="205">
        <f t="shared" si="0"/>
        <v>1444</v>
      </c>
      <c r="G19" s="337" t="s">
        <v>169</v>
      </c>
    </row>
  </sheetData>
  <mergeCells count="11">
    <mergeCell ref="A1:G1"/>
    <mergeCell ref="A3:G3"/>
    <mergeCell ref="A4:G4"/>
    <mergeCell ref="A6:A8"/>
    <mergeCell ref="F6:F8"/>
    <mergeCell ref="G6:G8"/>
    <mergeCell ref="A2:G2"/>
    <mergeCell ref="B6:B8"/>
    <mergeCell ref="C6:C8"/>
    <mergeCell ref="D6:D8"/>
    <mergeCell ref="E6:E8"/>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rightToLeft="1" view="pageBreakPreview" zoomScaleNormal="75" workbookViewId="0">
      <selection activeCell="A6" sqref="A6:A8"/>
    </sheetView>
  </sheetViews>
  <sheetFormatPr defaultRowHeight="12.75"/>
  <cols>
    <col min="1" max="1" width="34.28515625" style="89" customWidth="1"/>
    <col min="2" max="3" width="12.85546875" style="89" customWidth="1"/>
    <col min="4" max="4" width="37.140625" style="89" customWidth="1"/>
    <col min="5" max="16384" width="9.140625" style="83"/>
  </cols>
  <sheetData>
    <row r="1" spans="1:6" ht="18" customHeight="1">
      <c r="A1" s="520" t="s">
        <v>198</v>
      </c>
      <c r="B1" s="520"/>
      <c r="C1" s="520"/>
      <c r="D1" s="520"/>
    </row>
    <row r="2" spans="1:6" ht="18" customHeight="1">
      <c r="A2" s="510" t="s">
        <v>512</v>
      </c>
      <c r="B2" s="510"/>
      <c r="C2" s="510"/>
      <c r="D2" s="510"/>
    </row>
    <row r="3" spans="1:6" ht="18" customHeight="1">
      <c r="A3" s="521" t="s">
        <v>197</v>
      </c>
      <c r="B3" s="521"/>
      <c r="C3" s="521"/>
      <c r="D3" s="521"/>
    </row>
    <row r="4" spans="1:6" ht="18" customHeight="1">
      <c r="A4" s="522" t="s">
        <v>512</v>
      </c>
      <c r="B4" s="522"/>
      <c r="C4" s="522"/>
      <c r="D4" s="522"/>
    </row>
    <row r="5" spans="1:6" s="44" customFormat="1" ht="19.5" customHeight="1">
      <c r="A5" s="55" t="s">
        <v>503</v>
      </c>
      <c r="B5" s="55"/>
      <c r="C5" s="55"/>
      <c r="D5" s="54" t="s">
        <v>504</v>
      </c>
    </row>
    <row r="6" spans="1:6" s="94" customFormat="1" ht="17.25" customHeight="1" thickBot="1">
      <c r="A6" s="523" t="s">
        <v>196</v>
      </c>
      <c r="B6" s="526">
        <v>2015</v>
      </c>
      <c r="C6" s="526">
        <v>2016</v>
      </c>
      <c r="D6" s="529" t="s">
        <v>195</v>
      </c>
    </row>
    <row r="7" spans="1:6" s="94" customFormat="1" ht="17.25" customHeight="1" thickBot="1">
      <c r="A7" s="524"/>
      <c r="B7" s="527"/>
      <c r="C7" s="527"/>
      <c r="D7" s="530"/>
    </row>
    <row r="8" spans="1:6" s="94" customFormat="1" ht="17.25" customHeight="1">
      <c r="A8" s="525"/>
      <c r="B8" s="528"/>
      <c r="C8" s="528"/>
      <c r="D8" s="531"/>
    </row>
    <row r="9" spans="1:6" ht="30" customHeight="1" thickBot="1">
      <c r="A9" s="97" t="s">
        <v>444</v>
      </c>
      <c r="B9" s="202">
        <v>341</v>
      </c>
      <c r="C9" s="202">
        <v>382</v>
      </c>
      <c r="D9" s="402" t="s">
        <v>553</v>
      </c>
      <c r="F9" s="94"/>
    </row>
    <row r="10" spans="1:6" ht="30" customHeight="1" thickBot="1">
      <c r="A10" s="100" t="s">
        <v>445</v>
      </c>
      <c r="B10" s="203">
        <v>113</v>
      </c>
      <c r="C10" s="203">
        <v>101</v>
      </c>
      <c r="D10" s="403" t="s">
        <v>554</v>
      </c>
    </row>
    <row r="11" spans="1:6" ht="30" customHeight="1" thickBot="1">
      <c r="A11" s="97" t="s">
        <v>446</v>
      </c>
      <c r="B11" s="202">
        <v>134</v>
      </c>
      <c r="C11" s="202">
        <v>122</v>
      </c>
      <c r="D11" s="402" t="s">
        <v>555</v>
      </c>
      <c r="F11" s="94"/>
    </row>
    <row r="12" spans="1:6" ht="30" customHeight="1" thickBot="1">
      <c r="A12" s="100" t="s">
        <v>447</v>
      </c>
      <c r="B12" s="203">
        <v>95</v>
      </c>
      <c r="C12" s="203">
        <v>79</v>
      </c>
      <c r="D12" s="403" t="s">
        <v>556</v>
      </c>
    </row>
    <row r="13" spans="1:6" ht="30" customHeight="1" thickBot="1">
      <c r="A13" s="97" t="s">
        <v>545</v>
      </c>
      <c r="B13" s="202">
        <v>24</v>
      </c>
      <c r="C13" s="202">
        <v>29</v>
      </c>
      <c r="D13" s="402" t="s">
        <v>549</v>
      </c>
      <c r="F13" s="94"/>
    </row>
    <row r="14" spans="1:6" ht="30" customHeight="1" thickBot="1">
      <c r="A14" s="100" t="s">
        <v>448</v>
      </c>
      <c r="B14" s="203">
        <v>1</v>
      </c>
      <c r="C14" s="203">
        <v>1</v>
      </c>
      <c r="D14" s="403" t="s">
        <v>550</v>
      </c>
    </row>
    <row r="15" spans="1:6" ht="30" customHeight="1" thickBot="1">
      <c r="A15" s="97" t="s">
        <v>546</v>
      </c>
      <c r="B15" s="202">
        <v>99</v>
      </c>
      <c r="C15" s="202">
        <v>117</v>
      </c>
      <c r="D15" s="402" t="s">
        <v>551</v>
      </c>
      <c r="F15" s="94"/>
    </row>
    <row r="16" spans="1:6" ht="30" customHeight="1">
      <c r="A16" s="58" t="s">
        <v>557</v>
      </c>
      <c r="B16" s="204">
        <v>372</v>
      </c>
      <c r="C16" s="204">
        <v>613</v>
      </c>
      <c r="D16" s="404" t="s">
        <v>552</v>
      </c>
    </row>
    <row r="17" spans="1:4" s="90" customFormat="1" ht="25.5" customHeight="1">
      <c r="A17" s="91" t="s">
        <v>170</v>
      </c>
      <c r="B17" s="205">
        <f>SUM(B9:B16)</f>
        <v>1179</v>
      </c>
      <c r="C17" s="205">
        <f>SUM(C9:C16)</f>
        <v>1444</v>
      </c>
      <c r="D17" s="337" t="s">
        <v>3</v>
      </c>
    </row>
    <row r="18" spans="1:4">
      <c r="A18" s="326" t="s">
        <v>559</v>
      </c>
      <c r="D18" s="325" t="s">
        <v>558</v>
      </c>
    </row>
  </sheetData>
  <mergeCells count="8">
    <mergeCell ref="A1:D1"/>
    <mergeCell ref="A3:D3"/>
    <mergeCell ref="A4:D4"/>
    <mergeCell ref="A6:A8"/>
    <mergeCell ref="D6:D8"/>
    <mergeCell ref="C6:C8"/>
    <mergeCell ref="A2:D2"/>
    <mergeCell ref="B6:B8"/>
  </mergeCells>
  <printOptions horizontalCentered="1" verticalCentered="1"/>
  <pageMargins left="0" right="0" top="0" bottom="0" header="0" footer="0"/>
  <pageSetup paperSize="9" scale="9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rightToLeft="1" view="pageBreakPreview" zoomScaleNormal="100" zoomScaleSheetLayoutView="100" workbookViewId="0">
      <selection activeCell="A6" sqref="A6:A7"/>
    </sheetView>
  </sheetViews>
  <sheetFormatPr defaultRowHeight="12.75"/>
  <cols>
    <col min="1" max="1" width="28" style="56" customWidth="1"/>
    <col min="2" max="5" width="12.140625" style="56" customWidth="1"/>
    <col min="6" max="6" width="30.5703125" style="56" customWidth="1"/>
    <col min="7" max="16384" width="9.140625" style="56"/>
  </cols>
  <sheetData>
    <row r="1" spans="1:6" ht="18">
      <c r="A1" s="424" t="s">
        <v>531</v>
      </c>
      <c r="B1" s="424"/>
      <c r="C1" s="424"/>
      <c r="D1" s="424"/>
      <c r="E1" s="424"/>
      <c r="F1" s="424"/>
    </row>
    <row r="2" spans="1:6" ht="18">
      <c r="A2" s="532" t="s">
        <v>509</v>
      </c>
      <c r="B2" s="532"/>
      <c r="C2" s="532"/>
      <c r="D2" s="532"/>
      <c r="E2" s="532"/>
      <c r="F2" s="532"/>
    </row>
    <row r="3" spans="1:6" ht="15.75">
      <c r="A3" s="426" t="s">
        <v>268</v>
      </c>
      <c r="B3" s="426"/>
      <c r="C3" s="426"/>
      <c r="D3" s="426"/>
      <c r="E3" s="426"/>
      <c r="F3" s="426"/>
    </row>
    <row r="4" spans="1:6" ht="15">
      <c r="A4" s="427" t="s">
        <v>509</v>
      </c>
      <c r="B4" s="427"/>
      <c r="C4" s="427"/>
      <c r="D4" s="427"/>
      <c r="E4" s="427"/>
      <c r="F4" s="427"/>
    </row>
    <row r="5" spans="1:6" s="44" customFormat="1" ht="19.5" customHeight="1">
      <c r="A5" s="55" t="s">
        <v>561</v>
      </c>
      <c r="B5" s="55"/>
      <c r="C5" s="55"/>
      <c r="D5" s="55"/>
      <c r="E5" s="55"/>
      <c r="F5" s="54" t="s">
        <v>560</v>
      </c>
    </row>
    <row r="6" spans="1:6" s="44" customFormat="1" ht="30" customHeight="1">
      <c r="A6" s="533" t="s">
        <v>166</v>
      </c>
      <c r="B6" s="537" t="s">
        <v>215</v>
      </c>
      <c r="C6" s="539" t="s">
        <v>219</v>
      </c>
      <c r="D6" s="539"/>
      <c r="E6" s="537" t="s">
        <v>214</v>
      </c>
      <c r="F6" s="535" t="s">
        <v>532</v>
      </c>
    </row>
    <row r="7" spans="1:6" ht="28.5">
      <c r="A7" s="534"/>
      <c r="B7" s="538"/>
      <c r="C7" s="397" t="s">
        <v>216</v>
      </c>
      <c r="D7" s="397" t="s">
        <v>217</v>
      </c>
      <c r="E7" s="538"/>
      <c r="F7" s="536"/>
    </row>
    <row r="8" spans="1:6" s="319" customFormat="1" ht="38.25" customHeight="1" thickBot="1">
      <c r="A8" s="386">
        <v>2010</v>
      </c>
      <c r="B8" s="158">
        <v>7</v>
      </c>
      <c r="C8" s="158">
        <v>10</v>
      </c>
      <c r="D8" s="158">
        <v>54</v>
      </c>
      <c r="E8" s="153">
        <f>SUM(B8:D8)</f>
        <v>71</v>
      </c>
      <c r="F8" s="389">
        <v>2010</v>
      </c>
    </row>
    <row r="9" spans="1:6" ht="38.25" customHeight="1" thickBot="1">
      <c r="A9" s="392">
        <v>2011</v>
      </c>
      <c r="B9" s="162">
        <v>7</v>
      </c>
      <c r="C9" s="162">
        <v>9</v>
      </c>
      <c r="D9" s="162">
        <v>91</v>
      </c>
      <c r="E9" s="118">
        <f t="shared" ref="E9:E13" si="0">SUM(B9:D9)</f>
        <v>107</v>
      </c>
      <c r="F9" s="394">
        <v>2011</v>
      </c>
    </row>
    <row r="10" spans="1:6" s="319" customFormat="1" ht="38.25" customHeight="1" thickBot="1">
      <c r="A10" s="387">
        <v>2012</v>
      </c>
      <c r="B10" s="159">
        <v>22</v>
      </c>
      <c r="C10" s="159">
        <v>8</v>
      </c>
      <c r="D10" s="159">
        <v>77</v>
      </c>
      <c r="E10" s="154">
        <f t="shared" si="0"/>
        <v>107</v>
      </c>
      <c r="F10" s="390">
        <v>2012</v>
      </c>
    </row>
    <row r="11" spans="1:6" ht="38.25" customHeight="1" thickBot="1">
      <c r="A11" s="392">
        <v>2013</v>
      </c>
      <c r="B11" s="162">
        <v>4</v>
      </c>
      <c r="C11" s="162">
        <v>9</v>
      </c>
      <c r="D11" s="162">
        <v>93</v>
      </c>
      <c r="E11" s="118">
        <f t="shared" si="0"/>
        <v>106</v>
      </c>
      <c r="F11" s="394">
        <v>2013</v>
      </c>
    </row>
    <row r="12" spans="1:6" s="319" customFormat="1" ht="38.25" customHeight="1" thickBot="1">
      <c r="A12" s="387">
        <v>2014</v>
      </c>
      <c r="B12" s="159">
        <v>18</v>
      </c>
      <c r="C12" s="159">
        <v>13</v>
      </c>
      <c r="D12" s="159">
        <v>80</v>
      </c>
      <c r="E12" s="154">
        <f t="shared" si="0"/>
        <v>111</v>
      </c>
      <c r="F12" s="390">
        <v>2014</v>
      </c>
    </row>
    <row r="13" spans="1:6" ht="38.25" customHeight="1" thickBot="1">
      <c r="A13" s="393">
        <v>2015</v>
      </c>
      <c r="B13" s="236">
        <v>18</v>
      </c>
      <c r="C13" s="236">
        <v>4</v>
      </c>
      <c r="D13" s="236">
        <v>69</v>
      </c>
      <c r="E13" s="320">
        <f t="shared" si="0"/>
        <v>91</v>
      </c>
      <c r="F13" s="395">
        <v>2015</v>
      </c>
    </row>
    <row r="14" spans="1:6" s="319" customFormat="1" ht="38.25" customHeight="1">
      <c r="A14" s="388">
        <v>2016</v>
      </c>
      <c r="B14" s="341">
        <v>1</v>
      </c>
      <c r="C14" s="341">
        <v>0</v>
      </c>
      <c r="D14" s="341">
        <v>43</v>
      </c>
      <c r="E14" s="342">
        <f>SUM(B14:D14)</f>
        <v>44</v>
      </c>
      <c r="F14" s="391">
        <v>2016</v>
      </c>
    </row>
  </sheetData>
  <mergeCells count="9">
    <mergeCell ref="A2:F2"/>
    <mergeCell ref="A3:F3"/>
    <mergeCell ref="A1:F1"/>
    <mergeCell ref="A4:F4"/>
    <mergeCell ref="A6:A7"/>
    <mergeCell ref="F6:F7"/>
    <mergeCell ref="B6:B7"/>
    <mergeCell ref="C6:D6"/>
    <mergeCell ref="E6:E7"/>
  </mergeCells>
  <printOptions horizontalCentered="1" verticalCentered="1"/>
  <pageMargins left="0" right="0" top="0" bottom="0" header="0" footer="0"/>
  <pageSetup paperSize="9" scale="91"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rightToLeft="1" view="pageBreakPreview" zoomScaleNormal="100" zoomScaleSheetLayoutView="100" workbookViewId="0">
      <selection activeCell="A6" sqref="A6:A7"/>
    </sheetView>
  </sheetViews>
  <sheetFormatPr defaultRowHeight="12.75"/>
  <cols>
    <col min="1" max="1" width="20" style="89" customWidth="1"/>
    <col min="2" max="4" width="11.42578125" style="89" customWidth="1"/>
    <col min="5" max="5" width="11.28515625" style="89" customWidth="1"/>
    <col min="6" max="6" width="21.140625" style="101" customWidth="1"/>
    <col min="7" max="16384" width="9.140625" style="101"/>
  </cols>
  <sheetData>
    <row r="1" spans="1:8" ht="18">
      <c r="A1" s="540" t="s">
        <v>267</v>
      </c>
      <c r="B1" s="540"/>
      <c r="C1" s="540"/>
      <c r="D1" s="540"/>
      <c r="E1" s="540"/>
      <c r="F1" s="540"/>
    </row>
    <row r="2" spans="1:8" ht="18">
      <c r="A2" s="543">
        <v>2016</v>
      </c>
      <c r="B2" s="543"/>
      <c r="C2" s="543"/>
      <c r="D2" s="543"/>
      <c r="E2" s="543"/>
      <c r="F2" s="543"/>
    </row>
    <row r="3" spans="1:8" ht="35.25" customHeight="1">
      <c r="A3" s="541" t="s">
        <v>435</v>
      </c>
      <c r="B3" s="541"/>
      <c r="C3" s="541"/>
      <c r="D3" s="541"/>
      <c r="E3" s="541"/>
      <c r="F3" s="541"/>
    </row>
    <row r="4" spans="1:8" ht="15">
      <c r="A4" s="542">
        <v>2016</v>
      </c>
      <c r="B4" s="542"/>
      <c r="C4" s="542"/>
      <c r="D4" s="542"/>
      <c r="E4" s="542"/>
      <c r="F4" s="542"/>
    </row>
    <row r="5" spans="1:8" s="44" customFormat="1" ht="19.5" customHeight="1">
      <c r="A5" s="55" t="s">
        <v>506</v>
      </c>
      <c r="C5" s="55"/>
      <c r="F5" s="54" t="s">
        <v>505</v>
      </c>
    </row>
    <row r="6" spans="1:8" ht="35.25" customHeight="1">
      <c r="A6" s="546" t="s">
        <v>220</v>
      </c>
      <c r="B6" s="537" t="s">
        <v>215</v>
      </c>
      <c r="C6" s="539" t="s">
        <v>219</v>
      </c>
      <c r="D6" s="539"/>
      <c r="E6" s="537" t="s">
        <v>214</v>
      </c>
      <c r="F6" s="544" t="s">
        <v>218</v>
      </c>
    </row>
    <row r="7" spans="1:8" ht="36" customHeight="1">
      <c r="A7" s="547"/>
      <c r="B7" s="538"/>
      <c r="C7" s="396" t="s">
        <v>216</v>
      </c>
      <c r="D7" s="396" t="s">
        <v>217</v>
      </c>
      <c r="E7" s="538"/>
      <c r="F7" s="545"/>
      <c r="H7" s="116"/>
    </row>
    <row r="8" spans="1:8" ht="25.5" customHeight="1" thickBot="1">
      <c r="A8" s="113" t="s">
        <v>213</v>
      </c>
      <c r="B8" s="112">
        <v>0</v>
      </c>
      <c r="C8" s="112">
        <v>0</v>
      </c>
      <c r="D8" s="112">
        <v>0</v>
      </c>
      <c r="E8" s="237">
        <f>SUM(B8:D8)</f>
        <v>0</v>
      </c>
      <c r="F8" s="95" t="s">
        <v>35</v>
      </c>
      <c r="H8" s="110"/>
    </row>
    <row r="9" spans="1:8" ht="25.5" customHeight="1" thickBot="1">
      <c r="A9" s="115" t="s">
        <v>212</v>
      </c>
      <c r="B9" s="114">
        <v>1</v>
      </c>
      <c r="C9" s="114">
        <v>0</v>
      </c>
      <c r="D9" s="114">
        <v>0</v>
      </c>
      <c r="E9" s="238">
        <f t="shared" ref="E9:E19" si="0">SUM(B9:D9)</f>
        <v>1</v>
      </c>
      <c r="F9" s="98" t="s">
        <v>34</v>
      </c>
      <c r="H9" s="104"/>
    </row>
    <row r="10" spans="1:8" ht="25.5" customHeight="1" thickBot="1">
      <c r="A10" s="113" t="s">
        <v>211</v>
      </c>
      <c r="B10" s="112">
        <v>0</v>
      </c>
      <c r="C10" s="112">
        <v>0</v>
      </c>
      <c r="D10" s="112">
        <v>0</v>
      </c>
      <c r="E10" s="237">
        <f t="shared" si="0"/>
        <v>0</v>
      </c>
      <c r="F10" s="95" t="s">
        <v>33</v>
      </c>
      <c r="H10" s="110"/>
    </row>
    <row r="11" spans="1:8" ht="25.5" customHeight="1" thickBot="1">
      <c r="A11" s="115" t="s">
        <v>210</v>
      </c>
      <c r="B11" s="114">
        <v>0</v>
      </c>
      <c r="C11" s="114">
        <v>0</v>
      </c>
      <c r="D11" s="114">
        <v>4</v>
      </c>
      <c r="E11" s="238">
        <f t="shared" si="0"/>
        <v>4</v>
      </c>
      <c r="F11" s="98" t="s">
        <v>32</v>
      </c>
      <c r="H11" s="104"/>
    </row>
    <row r="12" spans="1:8" ht="25.5" customHeight="1" thickBot="1">
      <c r="A12" s="113" t="s">
        <v>209</v>
      </c>
      <c r="B12" s="112">
        <v>0</v>
      </c>
      <c r="C12" s="112">
        <v>0</v>
      </c>
      <c r="D12" s="112">
        <v>3</v>
      </c>
      <c r="E12" s="237">
        <f t="shared" si="0"/>
        <v>3</v>
      </c>
      <c r="F12" s="95" t="s">
        <v>31</v>
      </c>
      <c r="H12" s="110"/>
    </row>
    <row r="13" spans="1:8" ht="25.5" customHeight="1" thickBot="1">
      <c r="A13" s="115" t="s">
        <v>208</v>
      </c>
      <c r="B13" s="114">
        <v>0</v>
      </c>
      <c r="C13" s="114">
        <v>0</v>
      </c>
      <c r="D13" s="114">
        <v>3</v>
      </c>
      <c r="E13" s="238">
        <f t="shared" si="0"/>
        <v>3</v>
      </c>
      <c r="F13" s="98" t="s">
        <v>30</v>
      </c>
      <c r="H13" s="104"/>
    </row>
    <row r="14" spans="1:8" ht="25.5" customHeight="1" thickBot="1">
      <c r="A14" s="113" t="s">
        <v>207</v>
      </c>
      <c r="B14" s="112">
        <v>0</v>
      </c>
      <c r="C14" s="112">
        <v>0</v>
      </c>
      <c r="D14" s="112">
        <v>0</v>
      </c>
      <c r="E14" s="237">
        <f t="shared" si="0"/>
        <v>0</v>
      </c>
      <c r="F14" s="95" t="s">
        <v>29</v>
      </c>
      <c r="H14" s="110"/>
    </row>
    <row r="15" spans="1:8" ht="25.5" customHeight="1" thickBot="1">
      <c r="A15" s="115" t="s">
        <v>206</v>
      </c>
      <c r="B15" s="114">
        <v>0</v>
      </c>
      <c r="C15" s="114">
        <v>0</v>
      </c>
      <c r="D15" s="114">
        <v>0</v>
      </c>
      <c r="E15" s="238">
        <f t="shared" si="0"/>
        <v>0</v>
      </c>
      <c r="F15" s="98" t="s">
        <v>28</v>
      </c>
      <c r="H15" s="104"/>
    </row>
    <row r="16" spans="1:8" ht="25.5" customHeight="1" thickBot="1">
      <c r="A16" s="113" t="s">
        <v>205</v>
      </c>
      <c r="B16" s="112">
        <v>0</v>
      </c>
      <c r="C16" s="112">
        <v>0</v>
      </c>
      <c r="D16" s="112">
        <v>9</v>
      </c>
      <c r="E16" s="237">
        <f t="shared" si="0"/>
        <v>9</v>
      </c>
      <c r="F16" s="95" t="s">
        <v>27</v>
      </c>
      <c r="H16" s="110"/>
    </row>
    <row r="17" spans="1:8" ht="25.5" customHeight="1" thickBot="1">
      <c r="A17" s="115" t="s">
        <v>204</v>
      </c>
      <c r="B17" s="114">
        <v>0</v>
      </c>
      <c r="C17" s="114">
        <v>0</v>
      </c>
      <c r="D17" s="114">
        <v>5</v>
      </c>
      <c r="E17" s="238">
        <f t="shared" si="0"/>
        <v>5</v>
      </c>
      <c r="F17" s="98" t="s">
        <v>26</v>
      </c>
      <c r="H17" s="104"/>
    </row>
    <row r="18" spans="1:8" ht="25.5" customHeight="1" thickBot="1">
      <c r="A18" s="113" t="s">
        <v>203</v>
      </c>
      <c r="B18" s="112">
        <v>0</v>
      </c>
      <c r="C18" s="112">
        <v>0</v>
      </c>
      <c r="D18" s="112">
        <v>0</v>
      </c>
      <c r="E18" s="237">
        <f t="shared" si="0"/>
        <v>0</v>
      </c>
      <c r="F18" s="95" t="s">
        <v>25</v>
      </c>
      <c r="H18" s="110"/>
    </row>
    <row r="19" spans="1:8" ht="25.5" customHeight="1">
      <c r="A19" s="109" t="s">
        <v>202</v>
      </c>
      <c r="B19" s="108">
        <v>0</v>
      </c>
      <c r="C19" s="108">
        <v>0</v>
      </c>
      <c r="D19" s="108">
        <v>19</v>
      </c>
      <c r="E19" s="239">
        <f t="shared" si="0"/>
        <v>19</v>
      </c>
      <c r="F19" s="92" t="s">
        <v>24</v>
      </c>
      <c r="H19" s="104"/>
    </row>
    <row r="20" spans="1:8" ht="26.25" customHeight="1">
      <c r="A20" s="107" t="s">
        <v>201</v>
      </c>
      <c r="B20" s="106">
        <f>SUM(B8:B19)</f>
        <v>1</v>
      </c>
      <c r="C20" s="106">
        <f t="shared" ref="C20:E20" si="1">SUM(C8:C19)</f>
        <v>0</v>
      </c>
      <c r="D20" s="106">
        <f t="shared" si="1"/>
        <v>43</v>
      </c>
      <c r="E20" s="106">
        <f t="shared" si="1"/>
        <v>44</v>
      </c>
      <c r="F20" s="105" t="s">
        <v>3</v>
      </c>
      <c r="H20" s="104"/>
    </row>
    <row r="24" spans="1:8" ht="25.5">
      <c r="A24" s="206" t="s">
        <v>311</v>
      </c>
    </row>
    <row r="25" spans="1:8" ht="25.5">
      <c r="A25" s="206" t="s">
        <v>312</v>
      </c>
    </row>
    <row r="26" spans="1:8" ht="25.5">
      <c r="A26" s="206" t="s">
        <v>313</v>
      </c>
    </row>
    <row r="27" spans="1:8" ht="25.5">
      <c r="A27" s="206" t="s">
        <v>314</v>
      </c>
    </row>
    <row r="28" spans="1:8" ht="25.5">
      <c r="A28" s="206" t="s">
        <v>315</v>
      </c>
    </row>
    <row r="29" spans="1:8" ht="25.5">
      <c r="A29" s="206" t="s">
        <v>316</v>
      </c>
    </row>
    <row r="30" spans="1:8" ht="25.5">
      <c r="A30" s="206" t="s">
        <v>317</v>
      </c>
    </row>
    <row r="31" spans="1:8" ht="25.5">
      <c r="A31" s="206" t="s">
        <v>318</v>
      </c>
    </row>
    <row r="32" spans="1:8" ht="25.5">
      <c r="A32" s="206" t="s">
        <v>319</v>
      </c>
    </row>
    <row r="33" spans="1:4" ht="25.5">
      <c r="A33" s="206" t="s">
        <v>320</v>
      </c>
    </row>
    <row r="34" spans="1:4" ht="25.5">
      <c r="A34" s="206" t="s">
        <v>321</v>
      </c>
    </row>
    <row r="35" spans="1:4" ht="25.5">
      <c r="A35" s="206" t="s">
        <v>322</v>
      </c>
    </row>
    <row r="40" spans="1:4" ht="13.5" thickBot="1"/>
    <row r="41" spans="1:4" ht="57.75" thickBot="1">
      <c r="B41" s="102" t="s">
        <v>199</v>
      </c>
      <c r="C41" s="102" t="s">
        <v>200</v>
      </c>
      <c r="D41" s="117" t="s">
        <v>430</v>
      </c>
    </row>
    <row r="57" spans="1:1">
      <c r="A57" s="101"/>
    </row>
    <row r="58" spans="1:1">
      <c r="A58" s="111" t="s">
        <v>35</v>
      </c>
    </row>
    <row r="59" spans="1:1">
      <c r="A59" s="103" t="s">
        <v>34</v>
      </c>
    </row>
    <row r="60" spans="1:1">
      <c r="A60" s="111" t="s">
        <v>33</v>
      </c>
    </row>
    <row r="61" spans="1:1">
      <c r="A61" s="103" t="s">
        <v>32</v>
      </c>
    </row>
    <row r="62" spans="1:1">
      <c r="A62" s="111" t="s">
        <v>31</v>
      </c>
    </row>
    <row r="63" spans="1:1">
      <c r="A63" s="103" t="s">
        <v>30</v>
      </c>
    </row>
    <row r="64" spans="1:1">
      <c r="A64" s="111" t="s">
        <v>29</v>
      </c>
    </row>
    <row r="65" spans="1:1">
      <c r="A65" s="103" t="s">
        <v>28</v>
      </c>
    </row>
    <row r="66" spans="1:1">
      <c r="A66" s="111" t="s">
        <v>27</v>
      </c>
    </row>
    <row r="67" spans="1:1">
      <c r="A67" s="103" t="s">
        <v>26</v>
      </c>
    </row>
    <row r="68" spans="1:1">
      <c r="A68" s="111" t="s">
        <v>25</v>
      </c>
    </row>
    <row r="69" spans="1:1">
      <c r="A69" s="103" t="s">
        <v>24</v>
      </c>
    </row>
    <row r="70" spans="1:1">
      <c r="A70" s="103"/>
    </row>
  </sheetData>
  <mergeCells count="9">
    <mergeCell ref="A1:F1"/>
    <mergeCell ref="A3:F3"/>
    <mergeCell ref="A4:F4"/>
    <mergeCell ref="A2:F2"/>
    <mergeCell ref="F6:F7"/>
    <mergeCell ref="A6:A7"/>
    <mergeCell ref="C6:D6"/>
    <mergeCell ref="B6:B7"/>
    <mergeCell ref="E6:E7"/>
  </mergeCells>
  <printOptions horizontalCentered="1" verticalCentered="1"/>
  <pageMargins left="0" right="0" top="0" bottom="0" header="0" footer="0"/>
  <pageSetup paperSize="9" scale="94"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rightToLeft="1" view="pageBreakPreview" zoomScaleNormal="100" workbookViewId="0">
      <selection activeCell="H18" sqref="H18"/>
    </sheetView>
  </sheetViews>
  <sheetFormatPr defaultRowHeight="12.75"/>
  <cols>
    <col min="1" max="1" width="30.140625" style="89" customWidth="1"/>
    <col min="2" max="2" width="10.140625" style="119" customWidth="1"/>
    <col min="3" max="3" width="11.28515625" style="119" customWidth="1"/>
    <col min="4" max="6" width="10.140625" style="119" customWidth="1"/>
    <col min="7" max="7" width="11.28515625" style="119" customWidth="1"/>
    <col min="8" max="9" width="10.140625" style="119" customWidth="1"/>
    <col min="10" max="10" width="31" style="89" customWidth="1"/>
    <col min="11" max="16384" width="9.140625" style="83"/>
  </cols>
  <sheetData>
    <row r="1" spans="1:10" ht="26.25" customHeight="1">
      <c r="A1" s="548" t="s">
        <v>547</v>
      </c>
      <c r="B1" s="548"/>
      <c r="C1" s="548"/>
      <c r="D1" s="548"/>
      <c r="E1" s="548"/>
      <c r="F1" s="548"/>
      <c r="G1" s="548"/>
      <c r="H1" s="548"/>
      <c r="I1" s="548"/>
      <c r="J1" s="548"/>
    </row>
    <row r="2" spans="1:10" ht="18">
      <c r="A2" s="556" t="s">
        <v>512</v>
      </c>
      <c r="B2" s="556"/>
      <c r="C2" s="556"/>
      <c r="D2" s="556"/>
      <c r="E2" s="556"/>
      <c r="F2" s="556"/>
      <c r="G2" s="556"/>
      <c r="H2" s="556"/>
      <c r="I2" s="556"/>
      <c r="J2" s="556"/>
    </row>
    <row r="3" spans="1:10" ht="38.25" customHeight="1">
      <c r="A3" s="521" t="s">
        <v>548</v>
      </c>
      <c r="B3" s="521"/>
      <c r="C3" s="521"/>
      <c r="D3" s="521"/>
      <c r="E3" s="521"/>
      <c r="F3" s="521"/>
      <c r="G3" s="521"/>
      <c r="H3" s="521"/>
      <c r="I3" s="521"/>
      <c r="J3" s="521"/>
    </row>
    <row r="4" spans="1:10" ht="15.75">
      <c r="A4" s="549" t="s">
        <v>512</v>
      </c>
      <c r="B4" s="549"/>
      <c r="C4" s="549"/>
      <c r="D4" s="549"/>
      <c r="E4" s="549"/>
      <c r="F4" s="549"/>
      <c r="G4" s="549"/>
      <c r="H4" s="549"/>
      <c r="I4" s="549"/>
      <c r="J4" s="549"/>
    </row>
    <row r="5" spans="1:10" s="44" customFormat="1" ht="19.5" customHeight="1">
      <c r="A5" s="55" t="s">
        <v>530</v>
      </c>
      <c r="B5" s="55"/>
      <c r="D5" s="55"/>
      <c r="F5" s="55"/>
      <c r="H5" s="55"/>
      <c r="J5" s="54" t="s">
        <v>529</v>
      </c>
    </row>
    <row r="6" spans="1:10" s="94" customFormat="1" ht="17.25" customHeight="1">
      <c r="A6" s="550" t="s">
        <v>236</v>
      </c>
      <c r="B6" s="557">
        <v>2015</v>
      </c>
      <c r="C6" s="558"/>
      <c r="D6" s="558"/>
      <c r="E6" s="559"/>
      <c r="F6" s="557">
        <v>2016</v>
      </c>
      <c r="G6" s="558"/>
      <c r="H6" s="558"/>
      <c r="I6" s="559"/>
      <c r="J6" s="553" t="s">
        <v>232</v>
      </c>
    </row>
    <row r="7" spans="1:10" s="94" customFormat="1" ht="17.25" customHeight="1">
      <c r="A7" s="551"/>
      <c r="B7" s="560" t="s">
        <v>235</v>
      </c>
      <c r="C7" s="564" t="s">
        <v>233</v>
      </c>
      <c r="D7" s="563" t="s">
        <v>234</v>
      </c>
      <c r="E7" s="564"/>
      <c r="F7" s="560" t="s">
        <v>235</v>
      </c>
      <c r="G7" s="564" t="s">
        <v>233</v>
      </c>
      <c r="H7" s="563" t="s">
        <v>234</v>
      </c>
      <c r="I7" s="564"/>
      <c r="J7" s="554"/>
    </row>
    <row r="8" spans="1:10" s="94" customFormat="1" ht="17.25" customHeight="1">
      <c r="A8" s="551"/>
      <c r="B8" s="561"/>
      <c r="C8" s="567"/>
      <c r="D8" s="565"/>
      <c r="E8" s="566"/>
      <c r="F8" s="561"/>
      <c r="G8" s="567"/>
      <c r="H8" s="565"/>
      <c r="I8" s="566"/>
      <c r="J8" s="554"/>
    </row>
    <row r="9" spans="1:10" s="94" customFormat="1" ht="32.25" customHeight="1">
      <c r="A9" s="552"/>
      <c r="B9" s="562"/>
      <c r="C9" s="568"/>
      <c r="D9" s="125" t="s">
        <v>216</v>
      </c>
      <c r="E9" s="126" t="s">
        <v>231</v>
      </c>
      <c r="F9" s="562"/>
      <c r="G9" s="568"/>
      <c r="H9" s="125" t="s">
        <v>216</v>
      </c>
      <c r="I9" s="126" t="s">
        <v>231</v>
      </c>
      <c r="J9" s="555"/>
    </row>
    <row r="10" spans="1:10" ht="27.75" customHeight="1" thickBot="1">
      <c r="A10" s="97" t="s">
        <v>230</v>
      </c>
      <c r="B10" s="96">
        <v>70</v>
      </c>
      <c r="C10" s="96">
        <v>59</v>
      </c>
      <c r="D10" s="96">
        <v>32</v>
      </c>
      <c r="E10" s="96">
        <v>16</v>
      </c>
      <c r="F10" s="96">
        <v>316</v>
      </c>
      <c r="G10" s="96">
        <v>38</v>
      </c>
      <c r="H10" s="96">
        <v>112</v>
      </c>
      <c r="I10" s="96">
        <v>254</v>
      </c>
      <c r="J10" s="95" t="s">
        <v>229</v>
      </c>
    </row>
    <row r="11" spans="1:10" ht="27.75" customHeight="1" thickBot="1">
      <c r="A11" s="100" t="s">
        <v>228</v>
      </c>
      <c r="B11" s="99">
        <v>7</v>
      </c>
      <c r="C11" s="99">
        <v>0</v>
      </c>
      <c r="D11" s="99">
        <v>1</v>
      </c>
      <c r="E11" s="99">
        <v>3</v>
      </c>
      <c r="F11" s="99">
        <v>12</v>
      </c>
      <c r="G11" s="99">
        <v>5</v>
      </c>
      <c r="H11" s="99">
        <v>3</v>
      </c>
      <c r="I11" s="99">
        <v>6</v>
      </c>
      <c r="J11" s="98" t="s">
        <v>227</v>
      </c>
    </row>
    <row r="12" spans="1:10" ht="27.75" customHeight="1" thickBot="1">
      <c r="A12" s="124" t="s">
        <v>226</v>
      </c>
      <c r="B12" s="123">
        <v>21</v>
      </c>
      <c r="C12" s="123">
        <v>7</v>
      </c>
      <c r="D12" s="123">
        <v>13</v>
      </c>
      <c r="E12" s="123">
        <v>21</v>
      </c>
      <c r="F12" s="123">
        <v>0</v>
      </c>
      <c r="G12" s="123">
        <v>0</v>
      </c>
      <c r="H12" s="123">
        <v>0</v>
      </c>
      <c r="I12" s="123">
        <v>0</v>
      </c>
      <c r="J12" s="122" t="s">
        <v>225</v>
      </c>
    </row>
    <row r="13" spans="1:10" ht="27.75" customHeight="1" thickBot="1">
      <c r="A13" s="100" t="s">
        <v>224</v>
      </c>
      <c r="B13" s="99">
        <v>362</v>
      </c>
      <c r="C13" s="99">
        <v>102</v>
      </c>
      <c r="D13" s="99">
        <v>147</v>
      </c>
      <c r="E13" s="99">
        <v>134</v>
      </c>
      <c r="F13" s="99">
        <v>32</v>
      </c>
      <c r="G13" s="99">
        <v>0</v>
      </c>
      <c r="H13" s="99">
        <v>4</v>
      </c>
      <c r="I13" s="99">
        <v>48</v>
      </c>
      <c r="J13" s="98" t="s">
        <v>223</v>
      </c>
    </row>
    <row r="14" spans="1:10" ht="27.75" customHeight="1" thickBot="1">
      <c r="A14" s="124" t="s">
        <v>222</v>
      </c>
      <c r="B14" s="123">
        <v>222</v>
      </c>
      <c r="C14" s="123">
        <v>77</v>
      </c>
      <c r="D14" s="123">
        <v>68</v>
      </c>
      <c r="E14" s="123">
        <v>83</v>
      </c>
      <c r="F14" s="123">
        <v>245</v>
      </c>
      <c r="G14" s="123">
        <v>3</v>
      </c>
      <c r="H14" s="123">
        <v>0</v>
      </c>
      <c r="I14" s="123">
        <v>141</v>
      </c>
      <c r="J14" s="122" t="s">
        <v>221</v>
      </c>
    </row>
    <row r="15" spans="1:10" ht="27.75" customHeight="1">
      <c r="A15" s="58" t="s">
        <v>172</v>
      </c>
      <c r="B15" s="93">
        <v>0</v>
      </c>
      <c r="C15" s="93">
        <v>0</v>
      </c>
      <c r="D15" s="93">
        <v>0</v>
      </c>
      <c r="E15" s="93">
        <v>0</v>
      </c>
      <c r="F15" s="93">
        <v>101</v>
      </c>
      <c r="G15" s="93">
        <v>13</v>
      </c>
      <c r="H15" s="93">
        <v>8</v>
      </c>
      <c r="I15" s="93">
        <v>39</v>
      </c>
      <c r="J15" s="92" t="s">
        <v>108</v>
      </c>
    </row>
    <row r="16" spans="1:10" s="90" customFormat="1" ht="27.75" customHeight="1">
      <c r="A16" s="121" t="s">
        <v>170</v>
      </c>
      <c r="B16" s="335">
        <f t="shared" ref="B16:E16" si="0">SUM(B10:B15)</f>
        <v>682</v>
      </c>
      <c r="C16" s="335">
        <f>SUM(C10:C15)</f>
        <v>245</v>
      </c>
      <c r="D16" s="335">
        <f t="shared" si="0"/>
        <v>261</v>
      </c>
      <c r="E16" s="335">
        <f t="shared" si="0"/>
        <v>257</v>
      </c>
      <c r="F16" s="335">
        <f t="shared" ref="F16:I16" si="1">SUM(F10:F15)</f>
        <v>706</v>
      </c>
      <c r="G16" s="335">
        <f>SUM(G10:G15)</f>
        <v>59</v>
      </c>
      <c r="H16" s="335">
        <f t="shared" si="1"/>
        <v>127</v>
      </c>
      <c r="I16" s="335">
        <f t="shared" si="1"/>
        <v>488</v>
      </c>
      <c r="J16" s="336" t="s">
        <v>169</v>
      </c>
    </row>
    <row r="17" spans="2:8" ht="15">
      <c r="B17" s="120"/>
      <c r="D17" s="120"/>
      <c r="F17" s="120"/>
      <c r="H17" s="120"/>
    </row>
  </sheetData>
  <mergeCells count="14">
    <mergeCell ref="A1:J1"/>
    <mergeCell ref="A3:J3"/>
    <mergeCell ref="A4:J4"/>
    <mergeCell ref="A6:A9"/>
    <mergeCell ref="J6:J9"/>
    <mergeCell ref="A2:J2"/>
    <mergeCell ref="F6:I6"/>
    <mergeCell ref="F7:F9"/>
    <mergeCell ref="H7:I8"/>
    <mergeCell ref="G7:G9"/>
    <mergeCell ref="B6:E6"/>
    <mergeCell ref="B7:B9"/>
    <mergeCell ref="D7:E8"/>
    <mergeCell ref="C7:C9"/>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rightToLeft="1" view="pageBreakPreview" zoomScaleNormal="100" zoomScaleSheetLayoutView="100" workbookViewId="0">
      <selection activeCell="E10" sqref="E10"/>
    </sheetView>
  </sheetViews>
  <sheetFormatPr defaultRowHeight="12.75"/>
  <cols>
    <col min="1" max="1" width="23.5703125" style="44" customWidth="1"/>
    <col min="2" max="3" width="7.85546875" style="44" customWidth="1"/>
    <col min="4" max="4" width="7.85546875" style="45" customWidth="1"/>
    <col min="5" max="6" width="7.85546875" style="44" customWidth="1"/>
    <col min="7" max="7" width="7.85546875" style="45" customWidth="1"/>
    <col min="8" max="9" width="7.85546875" style="44" customWidth="1"/>
    <col min="10" max="10" width="7.85546875" style="45" customWidth="1"/>
    <col min="11" max="12" width="7.85546875" style="44" customWidth="1"/>
    <col min="13" max="13" width="7.85546875" style="45" customWidth="1"/>
    <col min="14" max="14" width="26" style="45" customWidth="1"/>
    <col min="15" max="16384" width="9.140625" style="44"/>
  </cols>
  <sheetData>
    <row r="1" spans="1:14" ht="25.5" customHeight="1">
      <c r="A1" s="405" t="s">
        <v>414</v>
      </c>
      <c r="B1" s="405"/>
      <c r="C1" s="405"/>
      <c r="D1" s="405"/>
      <c r="E1" s="405"/>
      <c r="F1" s="405"/>
      <c r="G1" s="405"/>
      <c r="H1" s="405"/>
      <c r="I1" s="405"/>
      <c r="J1" s="405"/>
      <c r="K1" s="405"/>
      <c r="L1" s="405"/>
      <c r="M1" s="405"/>
      <c r="N1" s="405"/>
    </row>
    <row r="2" spans="1:14" ht="18">
      <c r="A2" s="410" t="s">
        <v>507</v>
      </c>
      <c r="B2" s="410"/>
      <c r="C2" s="410"/>
      <c r="D2" s="410"/>
      <c r="E2" s="410"/>
      <c r="F2" s="410"/>
      <c r="G2" s="410"/>
      <c r="H2" s="410"/>
      <c r="I2" s="410"/>
      <c r="J2" s="410"/>
      <c r="K2" s="410"/>
      <c r="L2" s="410"/>
      <c r="M2" s="410"/>
      <c r="N2" s="410"/>
    </row>
    <row r="3" spans="1:14" ht="15.75">
      <c r="A3" s="406" t="s">
        <v>415</v>
      </c>
      <c r="B3" s="406"/>
      <c r="C3" s="406"/>
      <c r="D3" s="406"/>
      <c r="E3" s="406"/>
      <c r="F3" s="406"/>
      <c r="G3" s="406"/>
      <c r="H3" s="406"/>
      <c r="I3" s="406"/>
      <c r="J3" s="406"/>
      <c r="K3" s="406"/>
      <c r="L3" s="406"/>
      <c r="M3" s="406"/>
      <c r="N3" s="406"/>
    </row>
    <row r="4" spans="1:14" ht="15">
      <c r="A4" s="407" t="s">
        <v>507</v>
      </c>
      <c r="B4" s="407"/>
      <c r="C4" s="407"/>
      <c r="D4" s="407"/>
      <c r="E4" s="407"/>
      <c r="F4" s="407"/>
      <c r="G4" s="407"/>
      <c r="H4" s="407"/>
      <c r="I4" s="407"/>
      <c r="J4" s="407"/>
      <c r="K4" s="407"/>
      <c r="L4" s="407"/>
      <c r="M4" s="407"/>
      <c r="N4" s="407"/>
    </row>
    <row r="5" spans="1:14" ht="20.25" customHeight="1">
      <c r="A5" s="55" t="s">
        <v>467</v>
      </c>
      <c r="B5" s="55"/>
      <c r="C5" s="55"/>
      <c r="D5" s="55"/>
      <c r="E5" s="55"/>
      <c r="F5" s="55"/>
      <c r="G5" s="55"/>
      <c r="H5" s="55"/>
      <c r="I5" s="55"/>
      <c r="J5" s="55"/>
      <c r="K5" s="55"/>
      <c r="L5" s="55"/>
      <c r="M5" s="55"/>
      <c r="N5" s="54" t="s">
        <v>468</v>
      </c>
    </row>
    <row r="6" spans="1:14" ht="30.75" customHeight="1">
      <c r="A6" s="408" t="s">
        <v>82</v>
      </c>
      <c r="B6" s="411">
        <v>2013</v>
      </c>
      <c r="C6" s="411"/>
      <c r="D6" s="411"/>
      <c r="E6" s="411">
        <v>2014</v>
      </c>
      <c r="F6" s="411"/>
      <c r="G6" s="411"/>
      <c r="H6" s="411">
        <v>2015</v>
      </c>
      <c r="I6" s="411"/>
      <c r="J6" s="411"/>
      <c r="K6" s="411">
        <v>2016</v>
      </c>
      <c r="L6" s="411"/>
      <c r="M6" s="411"/>
      <c r="N6" s="409" t="s">
        <v>81</v>
      </c>
    </row>
    <row r="7" spans="1:14" ht="30" customHeight="1">
      <c r="A7" s="408"/>
      <c r="B7" s="127" t="s">
        <v>2</v>
      </c>
      <c r="C7" s="127" t="s">
        <v>1</v>
      </c>
      <c r="D7" s="127" t="s">
        <v>0</v>
      </c>
      <c r="E7" s="127" t="s">
        <v>2</v>
      </c>
      <c r="F7" s="127" t="s">
        <v>1</v>
      </c>
      <c r="G7" s="127" t="s">
        <v>0</v>
      </c>
      <c r="H7" s="127" t="s">
        <v>2</v>
      </c>
      <c r="I7" s="127" t="s">
        <v>1</v>
      </c>
      <c r="J7" s="127" t="s">
        <v>0</v>
      </c>
      <c r="K7" s="127" t="s">
        <v>2</v>
      </c>
      <c r="L7" s="127" t="s">
        <v>1</v>
      </c>
      <c r="M7" s="127" t="s">
        <v>0</v>
      </c>
      <c r="N7" s="409"/>
    </row>
    <row r="8" spans="1:14" ht="30.75" customHeight="1" thickBot="1">
      <c r="A8" s="53" t="s">
        <v>80</v>
      </c>
      <c r="B8" s="216">
        <v>7</v>
      </c>
      <c r="C8" s="217">
        <f>0</f>
        <v>0</v>
      </c>
      <c r="D8" s="259">
        <f t="shared" ref="D8:D15" si="0">SUM(B8:C8)</f>
        <v>7</v>
      </c>
      <c r="E8" s="216">
        <v>7</v>
      </c>
      <c r="F8" s="217">
        <f>0</f>
        <v>0</v>
      </c>
      <c r="G8" s="148">
        <f>SUM(E8:F8)</f>
        <v>7</v>
      </c>
      <c r="H8" s="216">
        <v>7</v>
      </c>
      <c r="I8" s="217">
        <f>0</f>
        <v>0</v>
      </c>
      <c r="J8" s="148">
        <f>SUM(H8:I8)</f>
        <v>7</v>
      </c>
      <c r="K8" s="216">
        <v>7</v>
      </c>
      <c r="L8" s="217">
        <f>0</f>
        <v>0</v>
      </c>
      <c r="M8" s="148">
        <f>SUM(K8:L8)</f>
        <v>7</v>
      </c>
      <c r="N8" s="52" t="s">
        <v>79</v>
      </c>
    </row>
    <row r="9" spans="1:14" ht="30.75" customHeight="1" thickBot="1">
      <c r="A9" s="51" t="s">
        <v>78</v>
      </c>
      <c r="B9" s="218">
        <v>3</v>
      </c>
      <c r="C9" s="219">
        <f>0</f>
        <v>0</v>
      </c>
      <c r="D9" s="260">
        <f t="shared" si="0"/>
        <v>3</v>
      </c>
      <c r="E9" s="218">
        <v>3</v>
      </c>
      <c r="F9" s="219">
        <f>0</f>
        <v>0</v>
      </c>
      <c r="G9" s="136">
        <f t="shared" ref="G9:G15" si="1">SUM(E9:F9)</f>
        <v>3</v>
      </c>
      <c r="H9" s="218">
        <v>5</v>
      </c>
      <c r="I9" s="219">
        <f>0</f>
        <v>0</v>
      </c>
      <c r="J9" s="136">
        <f t="shared" ref="J9:J15" si="2">SUM(H9:I9)</f>
        <v>5</v>
      </c>
      <c r="K9" s="218">
        <v>5</v>
      </c>
      <c r="L9" s="219">
        <f>0</f>
        <v>0</v>
      </c>
      <c r="M9" s="136">
        <f t="shared" ref="M9:M15" si="3">SUM(K9:L9)</f>
        <v>5</v>
      </c>
      <c r="N9" s="50" t="s">
        <v>77</v>
      </c>
    </row>
    <row r="10" spans="1:14" ht="30.75" customHeight="1" thickBot="1">
      <c r="A10" s="49" t="s">
        <v>76</v>
      </c>
      <c r="B10" s="220">
        <v>2</v>
      </c>
      <c r="C10" s="221">
        <f>0</f>
        <v>0</v>
      </c>
      <c r="D10" s="261">
        <f t="shared" si="0"/>
        <v>2</v>
      </c>
      <c r="E10" s="220">
        <v>5</v>
      </c>
      <c r="F10" s="221">
        <f>0</f>
        <v>0</v>
      </c>
      <c r="G10" s="149">
        <f t="shared" si="1"/>
        <v>5</v>
      </c>
      <c r="H10" s="220">
        <v>4</v>
      </c>
      <c r="I10" s="221">
        <f>0</f>
        <v>0</v>
      </c>
      <c r="J10" s="149">
        <f t="shared" si="2"/>
        <v>4</v>
      </c>
      <c r="K10" s="220">
        <v>4</v>
      </c>
      <c r="L10" s="221">
        <f>0</f>
        <v>0</v>
      </c>
      <c r="M10" s="149">
        <f t="shared" si="3"/>
        <v>4</v>
      </c>
      <c r="N10" s="48" t="s">
        <v>75</v>
      </c>
    </row>
    <row r="11" spans="1:14" ht="30.75" customHeight="1" thickBot="1">
      <c r="A11" s="51" t="s">
        <v>74</v>
      </c>
      <c r="B11" s="218">
        <v>5</v>
      </c>
      <c r="C11" s="219">
        <f>0</f>
        <v>0</v>
      </c>
      <c r="D11" s="260">
        <f t="shared" si="0"/>
        <v>5</v>
      </c>
      <c r="E11" s="218">
        <v>3</v>
      </c>
      <c r="F11" s="219">
        <f>0</f>
        <v>0</v>
      </c>
      <c r="G11" s="136">
        <f t="shared" si="1"/>
        <v>3</v>
      </c>
      <c r="H11" s="218">
        <v>7</v>
      </c>
      <c r="I11" s="219">
        <f>0</f>
        <v>0</v>
      </c>
      <c r="J11" s="136">
        <f t="shared" si="2"/>
        <v>7</v>
      </c>
      <c r="K11" s="218">
        <v>7</v>
      </c>
      <c r="L11" s="219">
        <f>0</f>
        <v>0</v>
      </c>
      <c r="M11" s="136">
        <f t="shared" si="3"/>
        <v>7</v>
      </c>
      <c r="N11" s="50" t="s">
        <v>73</v>
      </c>
    </row>
    <row r="12" spans="1:14" ht="30.75" customHeight="1" thickBot="1">
      <c r="A12" s="49" t="s">
        <v>72</v>
      </c>
      <c r="B12" s="220">
        <v>25</v>
      </c>
      <c r="C12" s="221">
        <f>0</f>
        <v>0</v>
      </c>
      <c r="D12" s="261">
        <f t="shared" si="0"/>
        <v>25</v>
      </c>
      <c r="E12" s="220">
        <v>24</v>
      </c>
      <c r="F12" s="221">
        <f>0</f>
        <v>0</v>
      </c>
      <c r="G12" s="149">
        <f t="shared" si="1"/>
        <v>24</v>
      </c>
      <c r="H12" s="220">
        <v>30</v>
      </c>
      <c r="I12" s="221">
        <f>0</f>
        <v>0</v>
      </c>
      <c r="J12" s="149">
        <f t="shared" si="2"/>
        <v>30</v>
      </c>
      <c r="K12" s="220">
        <v>31</v>
      </c>
      <c r="L12" s="221">
        <f>0</f>
        <v>0</v>
      </c>
      <c r="M12" s="149">
        <f t="shared" si="3"/>
        <v>31</v>
      </c>
      <c r="N12" s="48" t="s">
        <v>71</v>
      </c>
    </row>
    <row r="13" spans="1:14" ht="30.75" customHeight="1" thickBot="1">
      <c r="A13" s="51" t="s">
        <v>70</v>
      </c>
      <c r="B13" s="218">
        <v>30</v>
      </c>
      <c r="C13" s="219">
        <f>0</f>
        <v>0</v>
      </c>
      <c r="D13" s="260">
        <f t="shared" si="0"/>
        <v>30</v>
      </c>
      <c r="E13" s="218">
        <v>32</v>
      </c>
      <c r="F13" s="219">
        <f>0</f>
        <v>0</v>
      </c>
      <c r="G13" s="136">
        <f t="shared" si="1"/>
        <v>32</v>
      </c>
      <c r="H13" s="218">
        <v>24</v>
      </c>
      <c r="I13" s="219">
        <v>1</v>
      </c>
      <c r="J13" s="136">
        <f t="shared" si="2"/>
        <v>25</v>
      </c>
      <c r="K13" s="218">
        <v>23</v>
      </c>
      <c r="L13" s="219">
        <v>1</v>
      </c>
      <c r="M13" s="136">
        <f t="shared" si="3"/>
        <v>24</v>
      </c>
      <c r="N13" s="50" t="s">
        <v>69</v>
      </c>
    </row>
    <row r="14" spans="1:14" ht="30.75" customHeight="1" thickBot="1">
      <c r="A14" s="49" t="s">
        <v>68</v>
      </c>
      <c r="B14" s="222">
        <v>24</v>
      </c>
      <c r="C14" s="222">
        <v>2</v>
      </c>
      <c r="D14" s="261">
        <f t="shared" si="0"/>
        <v>26</v>
      </c>
      <c r="E14" s="222">
        <v>21</v>
      </c>
      <c r="F14" s="222">
        <v>2</v>
      </c>
      <c r="G14" s="149">
        <f t="shared" si="1"/>
        <v>23</v>
      </c>
      <c r="H14" s="222">
        <v>24</v>
      </c>
      <c r="I14" s="222">
        <v>2</v>
      </c>
      <c r="J14" s="149">
        <f t="shared" si="2"/>
        <v>26</v>
      </c>
      <c r="K14" s="222">
        <v>26</v>
      </c>
      <c r="L14" s="222">
        <v>2</v>
      </c>
      <c r="M14" s="149">
        <f t="shared" si="3"/>
        <v>28</v>
      </c>
      <c r="N14" s="48" t="s">
        <v>67</v>
      </c>
    </row>
    <row r="15" spans="1:14" ht="30.75" customHeight="1">
      <c r="A15" s="47" t="s">
        <v>66</v>
      </c>
      <c r="B15" s="190">
        <v>16</v>
      </c>
      <c r="C15" s="190">
        <v>2</v>
      </c>
      <c r="D15" s="262">
        <f t="shared" si="0"/>
        <v>18</v>
      </c>
      <c r="E15" s="190">
        <v>18</v>
      </c>
      <c r="F15" s="190">
        <v>3</v>
      </c>
      <c r="G15" s="150">
        <f t="shared" si="1"/>
        <v>21</v>
      </c>
      <c r="H15" s="190">
        <v>18</v>
      </c>
      <c r="I15" s="190">
        <v>4</v>
      </c>
      <c r="J15" s="150">
        <f t="shared" si="2"/>
        <v>22</v>
      </c>
      <c r="K15" s="190">
        <v>18</v>
      </c>
      <c r="L15" s="190">
        <v>4</v>
      </c>
      <c r="M15" s="150">
        <f t="shared" si="3"/>
        <v>22</v>
      </c>
      <c r="N15" s="46" t="s">
        <v>65</v>
      </c>
    </row>
    <row r="16" spans="1:14" ht="30.75" customHeight="1">
      <c r="A16" s="181" t="s">
        <v>4</v>
      </c>
      <c r="B16" s="263">
        <f t="shared" ref="B16:J16" si="4">SUM(B8:B15)</f>
        <v>112</v>
      </c>
      <c r="C16" s="263">
        <f t="shared" si="4"/>
        <v>4</v>
      </c>
      <c r="D16" s="263">
        <f t="shared" si="4"/>
        <v>116</v>
      </c>
      <c r="E16" s="263">
        <f t="shared" si="4"/>
        <v>113</v>
      </c>
      <c r="F16" s="263">
        <f t="shared" si="4"/>
        <v>5</v>
      </c>
      <c r="G16" s="263">
        <f t="shared" si="4"/>
        <v>118</v>
      </c>
      <c r="H16" s="263">
        <f t="shared" si="4"/>
        <v>119</v>
      </c>
      <c r="I16" s="263">
        <f t="shared" si="4"/>
        <v>7</v>
      </c>
      <c r="J16" s="263">
        <f t="shared" si="4"/>
        <v>126</v>
      </c>
      <c r="K16" s="263">
        <f t="shared" ref="K16:M16" si="5">SUM(K8:K15)</f>
        <v>121</v>
      </c>
      <c r="L16" s="263">
        <f t="shared" si="5"/>
        <v>7</v>
      </c>
      <c r="M16" s="263">
        <f t="shared" si="5"/>
        <v>128</v>
      </c>
      <c r="N16" s="182" t="s">
        <v>3</v>
      </c>
    </row>
    <row r="17" spans="1:14">
      <c r="A17" s="398" t="s">
        <v>534</v>
      </c>
      <c r="N17" s="401" t="s">
        <v>533</v>
      </c>
    </row>
  </sheetData>
  <mergeCells count="10">
    <mergeCell ref="A1:N1"/>
    <mergeCell ref="A3:N3"/>
    <mergeCell ref="A4:N4"/>
    <mergeCell ref="A6:A7"/>
    <mergeCell ref="N6:N7"/>
    <mergeCell ref="A2:N2"/>
    <mergeCell ref="K6:M6"/>
    <mergeCell ref="B6:D6"/>
    <mergeCell ref="E6:G6"/>
    <mergeCell ref="H6:J6"/>
  </mergeCells>
  <printOptions horizontalCentered="1" verticalCentered="1"/>
  <pageMargins left="0" right="0" top="0" bottom="0" header="0" footer="0"/>
  <pageSetup paperSize="9" scale="94"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rightToLeft="1" view="pageBreakPreview" topLeftCell="A19" zoomScaleNormal="100" zoomScaleSheetLayoutView="100" workbookViewId="0">
      <selection activeCell="N12" sqref="N12"/>
    </sheetView>
  </sheetViews>
  <sheetFormatPr defaultRowHeight="12.75"/>
  <cols>
    <col min="1" max="1" width="9.7109375" style="56" customWidth="1"/>
    <col min="2" max="2" width="18.140625" style="56" customWidth="1"/>
    <col min="3" max="8" width="8.28515625" style="56" customWidth="1"/>
    <col min="9" max="9" width="18.28515625" style="56" customWidth="1"/>
    <col min="10" max="10" width="9.28515625" style="56" customWidth="1"/>
    <col min="11" max="16384" width="9.140625" style="56"/>
  </cols>
  <sheetData>
    <row r="1" spans="1:10" ht="24" customHeight="1">
      <c r="A1" s="424" t="s">
        <v>238</v>
      </c>
      <c r="B1" s="424"/>
      <c r="C1" s="425"/>
      <c r="D1" s="425"/>
      <c r="E1" s="425"/>
      <c r="F1" s="425"/>
      <c r="G1" s="425"/>
      <c r="H1" s="425"/>
      <c r="I1" s="425"/>
      <c r="J1" s="425"/>
    </row>
    <row r="2" spans="1:10" ht="18">
      <c r="A2" s="429" t="s">
        <v>507</v>
      </c>
      <c r="B2" s="429"/>
      <c r="C2" s="429"/>
      <c r="D2" s="429"/>
      <c r="E2" s="429"/>
      <c r="F2" s="429"/>
      <c r="G2" s="429"/>
      <c r="H2" s="429"/>
      <c r="I2" s="429"/>
      <c r="J2" s="429"/>
    </row>
    <row r="3" spans="1:10" ht="15.75" customHeight="1">
      <c r="A3" s="426" t="s">
        <v>239</v>
      </c>
      <c r="B3" s="426"/>
      <c r="C3" s="426"/>
      <c r="D3" s="426"/>
      <c r="E3" s="426"/>
      <c r="F3" s="426"/>
      <c r="G3" s="426"/>
      <c r="H3" s="426"/>
      <c r="I3" s="426"/>
      <c r="J3" s="426"/>
    </row>
    <row r="4" spans="1:10" ht="15">
      <c r="A4" s="427" t="s">
        <v>507</v>
      </c>
      <c r="B4" s="427"/>
      <c r="C4" s="427"/>
      <c r="D4" s="427"/>
      <c r="E4" s="427"/>
      <c r="F4" s="427"/>
      <c r="G4" s="427"/>
      <c r="H4" s="427"/>
      <c r="I4" s="427"/>
      <c r="J4" s="427"/>
    </row>
    <row r="5" spans="1:10" s="44" customFormat="1" ht="20.25" customHeight="1">
      <c r="A5" s="176" t="s">
        <v>469</v>
      </c>
      <c r="B5" s="55"/>
      <c r="C5" s="55"/>
      <c r="D5" s="55"/>
      <c r="E5" s="55"/>
      <c r="F5" s="60"/>
      <c r="G5" s="59"/>
      <c r="H5" s="45"/>
      <c r="I5" s="45"/>
      <c r="J5" s="177" t="s">
        <v>470</v>
      </c>
    </row>
    <row r="6" spans="1:10" ht="47.25" customHeight="1">
      <c r="A6" s="430" t="s">
        <v>237</v>
      </c>
      <c r="B6" s="431"/>
      <c r="C6" s="428" t="s">
        <v>85</v>
      </c>
      <c r="D6" s="428"/>
      <c r="E6" s="428"/>
      <c r="F6" s="428" t="s">
        <v>84</v>
      </c>
      <c r="G6" s="428"/>
      <c r="H6" s="428"/>
      <c r="I6" s="434" t="s">
        <v>323</v>
      </c>
      <c r="J6" s="435"/>
    </row>
    <row r="7" spans="1:10" ht="33.75" customHeight="1">
      <c r="A7" s="432"/>
      <c r="B7" s="433"/>
      <c r="C7" s="128" t="s">
        <v>2</v>
      </c>
      <c r="D7" s="128" t="s">
        <v>1</v>
      </c>
      <c r="E7" s="128" t="s">
        <v>0</v>
      </c>
      <c r="F7" s="128" t="s">
        <v>2</v>
      </c>
      <c r="G7" s="128" t="s">
        <v>1</v>
      </c>
      <c r="H7" s="128" t="s">
        <v>0</v>
      </c>
      <c r="I7" s="436"/>
      <c r="J7" s="437"/>
    </row>
    <row r="8" spans="1:10" ht="24" customHeight="1" thickBot="1">
      <c r="A8" s="418">
        <v>2013</v>
      </c>
      <c r="B8" s="164" t="s">
        <v>83</v>
      </c>
      <c r="C8" s="158">
        <v>114</v>
      </c>
      <c r="D8" s="158">
        <v>17</v>
      </c>
      <c r="E8" s="153">
        <f t="shared" ref="E8:E16" si="0">C8+D8</f>
        <v>131</v>
      </c>
      <c r="F8" s="158">
        <v>4</v>
      </c>
      <c r="G8" s="158">
        <v>2</v>
      </c>
      <c r="H8" s="153">
        <f t="shared" ref="H8:H16" si="1">F8+G8</f>
        <v>6</v>
      </c>
      <c r="I8" s="129" t="s">
        <v>5</v>
      </c>
      <c r="J8" s="421">
        <v>2013</v>
      </c>
    </row>
    <row r="9" spans="1:10" ht="24" customHeight="1" thickBot="1">
      <c r="A9" s="419"/>
      <c r="B9" s="165" t="s">
        <v>251</v>
      </c>
      <c r="C9" s="159">
        <v>3</v>
      </c>
      <c r="D9" s="159">
        <v>2</v>
      </c>
      <c r="E9" s="154">
        <f t="shared" si="0"/>
        <v>5</v>
      </c>
      <c r="F9" s="159">
        <v>0</v>
      </c>
      <c r="G9" s="159">
        <v>1</v>
      </c>
      <c r="H9" s="154">
        <f t="shared" si="1"/>
        <v>1</v>
      </c>
      <c r="I9" s="130" t="s">
        <v>252</v>
      </c>
      <c r="J9" s="422"/>
    </row>
    <row r="10" spans="1:10" ht="24" customHeight="1" thickBot="1">
      <c r="A10" s="419"/>
      <c r="B10" s="183" t="s">
        <v>248</v>
      </c>
      <c r="C10" s="137">
        <v>68</v>
      </c>
      <c r="D10" s="137">
        <v>0</v>
      </c>
      <c r="E10" s="138">
        <f t="shared" si="0"/>
        <v>68</v>
      </c>
      <c r="F10" s="137">
        <v>0</v>
      </c>
      <c r="G10" s="137">
        <v>0</v>
      </c>
      <c r="H10" s="138">
        <f t="shared" si="1"/>
        <v>0</v>
      </c>
      <c r="I10" s="184" t="s">
        <v>250</v>
      </c>
      <c r="J10" s="422"/>
    </row>
    <row r="11" spans="1:10" ht="24" customHeight="1" thickBot="1">
      <c r="A11" s="419"/>
      <c r="B11" s="166" t="s">
        <v>249</v>
      </c>
      <c r="C11" s="160">
        <v>5</v>
      </c>
      <c r="D11" s="160">
        <v>2</v>
      </c>
      <c r="E11" s="155">
        <f t="shared" si="0"/>
        <v>7</v>
      </c>
      <c r="F11" s="160">
        <v>0</v>
      </c>
      <c r="G11" s="160">
        <v>0</v>
      </c>
      <c r="H11" s="155">
        <f t="shared" si="1"/>
        <v>0</v>
      </c>
      <c r="I11" s="151" t="s">
        <v>47</v>
      </c>
      <c r="J11" s="422"/>
    </row>
    <row r="12" spans="1:10" ht="24" customHeight="1">
      <c r="A12" s="420"/>
      <c r="B12" s="170" t="s">
        <v>4</v>
      </c>
      <c r="C12" s="171">
        <f>SUM(C8:C11)</f>
        <v>190</v>
      </c>
      <c r="D12" s="171">
        <f t="shared" ref="D12:H12" si="2">SUM(D8:D11)</f>
        <v>21</v>
      </c>
      <c r="E12" s="171">
        <f t="shared" si="2"/>
        <v>211</v>
      </c>
      <c r="F12" s="171">
        <f t="shared" si="2"/>
        <v>4</v>
      </c>
      <c r="G12" s="171">
        <f t="shared" si="2"/>
        <v>3</v>
      </c>
      <c r="H12" s="171">
        <f t="shared" si="2"/>
        <v>7</v>
      </c>
      <c r="I12" s="172" t="s">
        <v>3</v>
      </c>
      <c r="J12" s="423"/>
    </row>
    <row r="13" spans="1:10" ht="24" customHeight="1" thickBot="1">
      <c r="A13" s="412">
        <v>2014</v>
      </c>
      <c r="B13" s="167" t="s">
        <v>83</v>
      </c>
      <c r="C13" s="161">
        <v>111</v>
      </c>
      <c r="D13" s="161">
        <v>21</v>
      </c>
      <c r="E13" s="156">
        <f t="shared" si="0"/>
        <v>132</v>
      </c>
      <c r="F13" s="161">
        <v>4</v>
      </c>
      <c r="G13" s="161">
        <v>4</v>
      </c>
      <c r="H13" s="156">
        <f t="shared" si="1"/>
        <v>8</v>
      </c>
      <c r="I13" s="131" t="s">
        <v>5</v>
      </c>
      <c r="J13" s="415">
        <v>2014</v>
      </c>
    </row>
    <row r="14" spans="1:10" ht="24" customHeight="1" thickBot="1">
      <c r="A14" s="413"/>
      <c r="B14" s="168" t="s">
        <v>251</v>
      </c>
      <c r="C14" s="162">
        <v>2</v>
      </c>
      <c r="D14" s="162">
        <v>3</v>
      </c>
      <c r="E14" s="118">
        <f t="shared" si="0"/>
        <v>5</v>
      </c>
      <c r="F14" s="162">
        <v>0</v>
      </c>
      <c r="G14" s="162">
        <v>1</v>
      </c>
      <c r="H14" s="118">
        <f t="shared" si="1"/>
        <v>1</v>
      </c>
      <c r="I14" s="132" t="s">
        <v>252</v>
      </c>
      <c r="J14" s="416"/>
    </row>
    <row r="15" spans="1:10" ht="24" customHeight="1" thickBot="1">
      <c r="A15" s="413"/>
      <c r="B15" s="168" t="s">
        <v>248</v>
      </c>
      <c r="C15" s="162">
        <v>68</v>
      </c>
      <c r="D15" s="162">
        <v>0</v>
      </c>
      <c r="E15" s="118">
        <f t="shared" si="0"/>
        <v>68</v>
      </c>
      <c r="F15" s="162">
        <v>0</v>
      </c>
      <c r="G15" s="162">
        <v>0</v>
      </c>
      <c r="H15" s="118">
        <f t="shared" si="1"/>
        <v>0</v>
      </c>
      <c r="I15" s="132" t="s">
        <v>250</v>
      </c>
      <c r="J15" s="416"/>
    </row>
    <row r="16" spans="1:10" ht="24" customHeight="1" thickBot="1">
      <c r="A16" s="413"/>
      <c r="B16" s="169" t="s">
        <v>249</v>
      </c>
      <c r="C16" s="163">
        <v>5</v>
      </c>
      <c r="D16" s="163">
        <v>2</v>
      </c>
      <c r="E16" s="157">
        <f t="shared" si="0"/>
        <v>7</v>
      </c>
      <c r="F16" s="163">
        <v>0</v>
      </c>
      <c r="G16" s="163">
        <v>0</v>
      </c>
      <c r="H16" s="157">
        <f t="shared" si="1"/>
        <v>0</v>
      </c>
      <c r="I16" s="152" t="s">
        <v>47</v>
      </c>
      <c r="J16" s="416"/>
    </row>
    <row r="17" spans="1:10" ht="24" customHeight="1">
      <c r="A17" s="414"/>
      <c r="B17" s="173" t="s">
        <v>4</v>
      </c>
      <c r="C17" s="174">
        <f>SUM(C13:C16)</f>
        <v>186</v>
      </c>
      <c r="D17" s="174">
        <f t="shared" ref="D17:H17" si="3">SUM(D13:D16)</f>
        <v>26</v>
      </c>
      <c r="E17" s="174">
        <f t="shared" si="3"/>
        <v>212</v>
      </c>
      <c r="F17" s="174">
        <f t="shared" si="3"/>
        <v>4</v>
      </c>
      <c r="G17" s="174">
        <f t="shared" si="3"/>
        <v>5</v>
      </c>
      <c r="H17" s="174">
        <f t="shared" si="3"/>
        <v>9</v>
      </c>
      <c r="I17" s="175" t="s">
        <v>3</v>
      </c>
      <c r="J17" s="417"/>
    </row>
    <row r="18" spans="1:10" ht="24" customHeight="1" thickBot="1">
      <c r="A18" s="418">
        <v>2015</v>
      </c>
      <c r="B18" s="164" t="s">
        <v>83</v>
      </c>
      <c r="C18" s="158">
        <v>114</v>
      </c>
      <c r="D18" s="158">
        <v>25</v>
      </c>
      <c r="E18" s="153">
        <f t="shared" ref="E18:E21" si="4">C18+D18</f>
        <v>139</v>
      </c>
      <c r="F18" s="158">
        <v>3</v>
      </c>
      <c r="G18" s="158">
        <v>4</v>
      </c>
      <c r="H18" s="153">
        <f t="shared" ref="H18:H21" si="5">F18+G18</f>
        <v>7</v>
      </c>
      <c r="I18" s="129" t="s">
        <v>5</v>
      </c>
      <c r="J18" s="421">
        <v>2015</v>
      </c>
    </row>
    <row r="19" spans="1:10" ht="24" customHeight="1" thickBot="1">
      <c r="A19" s="419"/>
      <c r="B19" s="165" t="s">
        <v>251</v>
      </c>
      <c r="C19" s="159">
        <v>2</v>
      </c>
      <c r="D19" s="159">
        <v>2</v>
      </c>
      <c r="E19" s="154">
        <f t="shared" si="4"/>
        <v>4</v>
      </c>
      <c r="F19" s="159">
        <v>0</v>
      </c>
      <c r="G19" s="159">
        <v>0</v>
      </c>
      <c r="H19" s="154">
        <f t="shared" si="5"/>
        <v>0</v>
      </c>
      <c r="I19" s="130" t="s">
        <v>252</v>
      </c>
      <c r="J19" s="422"/>
    </row>
    <row r="20" spans="1:10" ht="24" customHeight="1" thickBot="1">
      <c r="A20" s="419"/>
      <c r="B20" s="183" t="s">
        <v>248</v>
      </c>
      <c r="C20" s="137">
        <v>88</v>
      </c>
      <c r="D20" s="137">
        <v>0</v>
      </c>
      <c r="E20" s="138">
        <f t="shared" si="4"/>
        <v>88</v>
      </c>
      <c r="F20" s="137">
        <v>0</v>
      </c>
      <c r="G20" s="137">
        <v>0</v>
      </c>
      <c r="H20" s="138">
        <f t="shared" si="5"/>
        <v>0</v>
      </c>
      <c r="I20" s="184" t="s">
        <v>250</v>
      </c>
      <c r="J20" s="422"/>
    </row>
    <row r="21" spans="1:10" ht="24" customHeight="1" thickBot="1">
      <c r="A21" s="419"/>
      <c r="B21" s="166" t="s">
        <v>249</v>
      </c>
      <c r="C21" s="160">
        <v>5</v>
      </c>
      <c r="D21" s="160">
        <v>2</v>
      </c>
      <c r="E21" s="155">
        <f t="shared" si="4"/>
        <v>7</v>
      </c>
      <c r="F21" s="160">
        <v>0</v>
      </c>
      <c r="G21" s="160">
        <v>0</v>
      </c>
      <c r="H21" s="155">
        <f t="shared" si="5"/>
        <v>0</v>
      </c>
      <c r="I21" s="151" t="s">
        <v>47</v>
      </c>
      <c r="J21" s="422"/>
    </row>
    <row r="22" spans="1:10" ht="24" customHeight="1">
      <c r="A22" s="420"/>
      <c r="B22" s="170" t="s">
        <v>4</v>
      </c>
      <c r="C22" s="171">
        <f>SUM(C18:C21)</f>
        <v>209</v>
      </c>
      <c r="D22" s="171">
        <f t="shared" ref="D22:H22" si="6">SUM(D18:D21)</f>
        <v>29</v>
      </c>
      <c r="E22" s="171">
        <f t="shared" si="6"/>
        <v>238</v>
      </c>
      <c r="F22" s="171">
        <f t="shared" si="6"/>
        <v>3</v>
      </c>
      <c r="G22" s="171">
        <f t="shared" si="6"/>
        <v>4</v>
      </c>
      <c r="H22" s="171">
        <f t="shared" si="6"/>
        <v>7</v>
      </c>
      <c r="I22" s="172" t="s">
        <v>3</v>
      </c>
      <c r="J22" s="423"/>
    </row>
    <row r="23" spans="1:10" ht="24" customHeight="1" thickBot="1">
      <c r="A23" s="412">
        <v>2016</v>
      </c>
      <c r="B23" s="167" t="s">
        <v>83</v>
      </c>
      <c r="C23" s="161">
        <v>120</v>
      </c>
      <c r="D23" s="161">
        <v>24</v>
      </c>
      <c r="E23" s="156">
        <f>C23+D23</f>
        <v>144</v>
      </c>
      <c r="F23" s="161">
        <v>3</v>
      </c>
      <c r="G23" s="161">
        <v>4</v>
      </c>
      <c r="H23" s="156">
        <f t="shared" ref="H23:H26" si="7">F23+G23</f>
        <v>7</v>
      </c>
      <c r="I23" s="131" t="s">
        <v>5</v>
      </c>
      <c r="J23" s="415">
        <v>2016</v>
      </c>
    </row>
    <row r="24" spans="1:10" ht="24" customHeight="1" thickBot="1">
      <c r="A24" s="413"/>
      <c r="B24" s="168" t="s">
        <v>251</v>
      </c>
      <c r="C24" s="162">
        <v>2</v>
      </c>
      <c r="D24" s="162">
        <v>2</v>
      </c>
      <c r="E24" s="118">
        <f t="shared" ref="E24:E26" si="8">C24+D24</f>
        <v>4</v>
      </c>
      <c r="F24" s="162">
        <v>0</v>
      </c>
      <c r="G24" s="162">
        <v>0</v>
      </c>
      <c r="H24" s="118">
        <f t="shared" si="7"/>
        <v>0</v>
      </c>
      <c r="I24" s="132" t="s">
        <v>252</v>
      </c>
      <c r="J24" s="416"/>
    </row>
    <row r="25" spans="1:10" ht="24" customHeight="1" thickBot="1">
      <c r="A25" s="413"/>
      <c r="B25" s="168" t="s">
        <v>248</v>
      </c>
      <c r="C25" s="162">
        <v>91</v>
      </c>
      <c r="D25" s="162">
        <v>2</v>
      </c>
      <c r="E25" s="118">
        <f t="shared" si="8"/>
        <v>93</v>
      </c>
      <c r="F25" s="162">
        <v>0</v>
      </c>
      <c r="G25" s="162">
        <v>0</v>
      </c>
      <c r="H25" s="118">
        <f t="shared" si="7"/>
        <v>0</v>
      </c>
      <c r="I25" s="132" t="s">
        <v>250</v>
      </c>
      <c r="J25" s="416"/>
    </row>
    <row r="26" spans="1:10" ht="24" customHeight="1" thickBot="1">
      <c r="A26" s="413"/>
      <c r="B26" s="169" t="s">
        <v>249</v>
      </c>
      <c r="C26" s="163">
        <v>5</v>
      </c>
      <c r="D26" s="163">
        <v>2</v>
      </c>
      <c r="E26" s="157">
        <f t="shared" si="8"/>
        <v>7</v>
      </c>
      <c r="F26" s="163">
        <v>0</v>
      </c>
      <c r="G26" s="163">
        <v>0</v>
      </c>
      <c r="H26" s="157">
        <f t="shared" si="7"/>
        <v>0</v>
      </c>
      <c r="I26" s="152" t="s">
        <v>47</v>
      </c>
      <c r="J26" s="416"/>
    </row>
    <row r="27" spans="1:10" ht="24" customHeight="1">
      <c r="A27" s="414"/>
      <c r="B27" s="173" t="s">
        <v>4</v>
      </c>
      <c r="C27" s="174">
        <f>SUM(C23:C26)</f>
        <v>218</v>
      </c>
      <c r="D27" s="174">
        <f t="shared" ref="D27:H27" si="9">SUM(D23:D26)</f>
        <v>30</v>
      </c>
      <c r="E27" s="174">
        <f t="shared" si="9"/>
        <v>248</v>
      </c>
      <c r="F27" s="174">
        <f t="shared" si="9"/>
        <v>3</v>
      </c>
      <c r="G27" s="174">
        <f t="shared" si="9"/>
        <v>4</v>
      </c>
      <c r="H27" s="174">
        <f t="shared" si="9"/>
        <v>7</v>
      </c>
      <c r="I27" s="175" t="s">
        <v>3</v>
      </c>
      <c r="J27" s="417"/>
    </row>
  </sheetData>
  <mergeCells count="16">
    <mergeCell ref="A8:A12"/>
    <mergeCell ref="J8:J12"/>
    <mergeCell ref="A1:J1"/>
    <mergeCell ref="A3:J3"/>
    <mergeCell ref="A4:J4"/>
    <mergeCell ref="F6:H6"/>
    <mergeCell ref="C6:E6"/>
    <mergeCell ref="A2:J2"/>
    <mergeCell ref="A6:B7"/>
    <mergeCell ref="I6:J7"/>
    <mergeCell ref="A23:A27"/>
    <mergeCell ref="J23:J27"/>
    <mergeCell ref="A18:A22"/>
    <mergeCell ref="J18:J22"/>
    <mergeCell ref="A13:A17"/>
    <mergeCell ref="J13:J17"/>
  </mergeCells>
  <printOptions horizontalCentered="1" verticalCentered="1"/>
  <pageMargins left="0" right="0" top="0" bottom="0" header="0" footer="0"/>
  <pageSetup paperSize="9" scale="9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rightToLeft="1" view="pageBreakPreview" zoomScaleNormal="100" zoomScaleSheetLayoutView="100" workbookViewId="0">
      <selection activeCell="A4" sqref="A4:J4"/>
    </sheetView>
  </sheetViews>
  <sheetFormatPr defaultRowHeight="12.75"/>
  <cols>
    <col min="1" max="1" width="25.7109375" style="44" customWidth="1"/>
    <col min="2" max="9" width="9.5703125" style="44" customWidth="1"/>
    <col min="10" max="10" width="38.28515625" style="45" customWidth="1"/>
    <col min="11" max="16384" width="9.140625" style="44"/>
  </cols>
  <sheetData>
    <row r="1" spans="1:10" ht="18">
      <c r="A1" s="405" t="s">
        <v>535</v>
      </c>
      <c r="B1" s="405"/>
      <c r="C1" s="405"/>
      <c r="D1" s="405"/>
      <c r="E1" s="405"/>
      <c r="F1" s="405"/>
      <c r="G1" s="405"/>
      <c r="H1" s="405"/>
      <c r="I1" s="405"/>
      <c r="J1" s="405"/>
    </row>
    <row r="2" spans="1:10" s="67" customFormat="1" ht="18">
      <c r="A2" s="410" t="s">
        <v>507</v>
      </c>
      <c r="B2" s="410"/>
      <c r="C2" s="410"/>
      <c r="D2" s="410"/>
      <c r="E2" s="410"/>
      <c r="F2" s="410"/>
      <c r="G2" s="410"/>
      <c r="H2" s="410"/>
      <c r="I2" s="410"/>
      <c r="J2" s="410"/>
    </row>
    <row r="3" spans="1:10" ht="15.75">
      <c r="A3" s="406" t="s">
        <v>536</v>
      </c>
      <c r="B3" s="406"/>
      <c r="C3" s="406"/>
      <c r="D3" s="406"/>
      <c r="E3" s="406"/>
      <c r="F3" s="406"/>
      <c r="G3" s="406"/>
      <c r="H3" s="406"/>
      <c r="I3" s="406"/>
      <c r="J3" s="406"/>
    </row>
    <row r="4" spans="1:10" ht="15.75">
      <c r="A4" s="406" t="s">
        <v>507</v>
      </c>
      <c r="B4" s="406"/>
      <c r="C4" s="406"/>
      <c r="D4" s="406"/>
      <c r="E4" s="406"/>
      <c r="F4" s="406"/>
      <c r="G4" s="406"/>
      <c r="H4" s="406"/>
      <c r="I4" s="406"/>
      <c r="J4" s="406"/>
    </row>
    <row r="5" spans="1:10" ht="20.25" customHeight="1">
      <c r="A5" s="66" t="s">
        <v>471</v>
      </c>
      <c r="B5" s="445"/>
      <c r="C5" s="445"/>
      <c r="D5" s="445"/>
      <c r="E5" s="445"/>
      <c r="F5" s="445"/>
      <c r="G5" s="445"/>
      <c r="H5" s="445"/>
      <c r="I5" s="445"/>
      <c r="J5" s="54" t="s">
        <v>472</v>
      </c>
    </row>
    <row r="6" spans="1:10" ht="20.25" customHeight="1" thickBot="1">
      <c r="A6" s="443" t="s">
        <v>107</v>
      </c>
      <c r="B6" s="442">
        <v>2013</v>
      </c>
      <c r="C6" s="442"/>
      <c r="D6" s="442">
        <v>2014</v>
      </c>
      <c r="E6" s="442"/>
      <c r="F6" s="442">
        <v>2015</v>
      </c>
      <c r="G6" s="442"/>
      <c r="H6" s="442">
        <v>2016</v>
      </c>
      <c r="I6" s="442"/>
      <c r="J6" s="440" t="s">
        <v>106</v>
      </c>
    </row>
    <row r="7" spans="1:10" ht="66" customHeight="1">
      <c r="A7" s="444"/>
      <c r="B7" s="73" t="s">
        <v>255</v>
      </c>
      <c r="C7" s="73" t="s">
        <v>254</v>
      </c>
      <c r="D7" s="73" t="s">
        <v>255</v>
      </c>
      <c r="E7" s="73" t="s">
        <v>254</v>
      </c>
      <c r="F7" s="73" t="s">
        <v>255</v>
      </c>
      <c r="G7" s="73" t="s">
        <v>254</v>
      </c>
      <c r="H7" s="73" t="s">
        <v>255</v>
      </c>
      <c r="I7" s="73" t="s">
        <v>254</v>
      </c>
      <c r="J7" s="441"/>
    </row>
    <row r="8" spans="1:10" ht="34.5" customHeight="1" thickBot="1">
      <c r="A8" s="264" t="s">
        <v>105</v>
      </c>
      <c r="B8" s="265">
        <v>5</v>
      </c>
      <c r="C8" s="265">
        <v>94</v>
      </c>
      <c r="D8" s="265">
        <v>16</v>
      </c>
      <c r="E8" s="265">
        <v>114</v>
      </c>
      <c r="F8" s="265">
        <v>22</v>
      </c>
      <c r="G8" s="265">
        <v>104</v>
      </c>
      <c r="H8" s="265">
        <v>20</v>
      </c>
      <c r="I8" s="265">
        <v>135</v>
      </c>
      <c r="J8" s="266" t="s">
        <v>104</v>
      </c>
    </row>
    <row r="9" spans="1:10" ht="18.75" customHeight="1" thickBot="1">
      <c r="A9" s="191" t="s">
        <v>103</v>
      </c>
      <c r="B9" s="187">
        <v>0</v>
      </c>
      <c r="C9" s="187">
        <v>20</v>
      </c>
      <c r="D9" s="187">
        <v>0</v>
      </c>
      <c r="E9" s="187">
        <v>10</v>
      </c>
      <c r="F9" s="187">
        <v>0</v>
      </c>
      <c r="G9" s="187">
        <v>3</v>
      </c>
      <c r="H9" s="187">
        <v>0</v>
      </c>
      <c r="I9" s="187">
        <v>11</v>
      </c>
      <c r="J9" s="188" t="s">
        <v>102</v>
      </c>
    </row>
    <row r="10" spans="1:10" ht="18.75" customHeight="1" thickBot="1">
      <c r="A10" s="267" t="s">
        <v>101</v>
      </c>
      <c r="B10" s="268">
        <v>463</v>
      </c>
      <c r="C10" s="268">
        <v>432</v>
      </c>
      <c r="D10" s="268">
        <v>566</v>
      </c>
      <c r="E10" s="268">
        <v>250</v>
      </c>
      <c r="F10" s="268">
        <v>462</v>
      </c>
      <c r="G10" s="268">
        <v>366</v>
      </c>
      <c r="H10" s="268">
        <v>503</v>
      </c>
      <c r="I10" s="268">
        <v>362</v>
      </c>
      <c r="J10" s="269" t="s">
        <v>100</v>
      </c>
    </row>
    <row r="11" spans="1:10" ht="18.75" customHeight="1" thickBot="1">
      <c r="A11" s="191" t="s">
        <v>99</v>
      </c>
      <c r="B11" s="187">
        <v>217</v>
      </c>
      <c r="C11" s="187">
        <v>6</v>
      </c>
      <c r="D11" s="187">
        <v>141</v>
      </c>
      <c r="E11" s="187">
        <v>2</v>
      </c>
      <c r="F11" s="187">
        <v>180</v>
      </c>
      <c r="G11" s="187">
        <v>1</v>
      </c>
      <c r="H11" s="187">
        <v>202</v>
      </c>
      <c r="I11" s="187">
        <v>79</v>
      </c>
      <c r="J11" s="295" t="s">
        <v>442</v>
      </c>
    </row>
    <row r="12" spans="1:10" ht="18.75" customHeight="1" thickBot="1">
      <c r="A12" s="267" t="s">
        <v>98</v>
      </c>
      <c r="B12" s="268">
        <v>846</v>
      </c>
      <c r="C12" s="268">
        <v>806</v>
      </c>
      <c r="D12" s="268">
        <v>476</v>
      </c>
      <c r="E12" s="268">
        <v>518</v>
      </c>
      <c r="F12" s="268">
        <v>1304</v>
      </c>
      <c r="G12" s="268">
        <v>603</v>
      </c>
      <c r="H12" s="268">
        <v>1285</v>
      </c>
      <c r="I12" s="268">
        <v>978</v>
      </c>
      <c r="J12" s="269" t="s">
        <v>97</v>
      </c>
    </row>
    <row r="13" spans="1:10" ht="34.5" customHeight="1" thickBot="1">
      <c r="A13" s="191" t="s">
        <v>96</v>
      </c>
      <c r="B13" s="187">
        <v>453</v>
      </c>
      <c r="C13" s="187">
        <v>1313</v>
      </c>
      <c r="D13" s="187">
        <v>375</v>
      </c>
      <c r="E13" s="187">
        <v>453</v>
      </c>
      <c r="F13" s="187">
        <v>306</v>
      </c>
      <c r="G13" s="187">
        <v>830</v>
      </c>
      <c r="H13" s="187">
        <v>376</v>
      </c>
      <c r="I13" s="187">
        <v>1256</v>
      </c>
      <c r="J13" s="188" t="s">
        <v>95</v>
      </c>
    </row>
    <row r="14" spans="1:10" ht="18.75" customHeight="1" thickBot="1">
      <c r="A14" s="267" t="s">
        <v>94</v>
      </c>
      <c r="B14" s="268">
        <v>92</v>
      </c>
      <c r="C14" s="268">
        <v>15</v>
      </c>
      <c r="D14" s="268">
        <v>134</v>
      </c>
      <c r="E14" s="268">
        <v>125</v>
      </c>
      <c r="F14" s="268">
        <v>112</v>
      </c>
      <c r="G14" s="268">
        <v>181</v>
      </c>
      <c r="H14" s="268">
        <v>119</v>
      </c>
      <c r="I14" s="268">
        <v>112</v>
      </c>
      <c r="J14" s="269" t="s">
        <v>93</v>
      </c>
    </row>
    <row r="15" spans="1:10" ht="18.75" customHeight="1" thickBot="1">
      <c r="A15" s="191" t="s">
        <v>92</v>
      </c>
      <c r="B15" s="187">
        <v>0</v>
      </c>
      <c r="C15" s="187">
        <v>823</v>
      </c>
      <c r="D15" s="187">
        <v>0</v>
      </c>
      <c r="E15" s="187">
        <v>2028</v>
      </c>
      <c r="F15" s="187">
        <v>0</v>
      </c>
      <c r="G15" s="187">
        <v>1216</v>
      </c>
      <c r="H15" s="187">
        <v>0</v>
      </c>
      <c r="I15" s="187">
        <v>1338</v>
      </c>
      <c r="J15" s="188" t="s">
        <v>91</v>
      </c>
    </row>
    <row r="16" spans="1:10" ht="34.5" customHeight="1" thickBot="1">
      <c r="A16" s="267" t="s">
        <v>90</v>
      </c>
      <c r="B16" s="268">
        <v>0</v>
      </c>
      <c r="C16" s="268">
        <v>7846</v>
      </c>
      <c r="D16" s="268">
        <v>0</v>
      </c>
      <c r="E16" s="268">
        <v>7958</v>
      </c>
      <c r="F16" s="268">
        <v>0</v>
      </c>
      <c r="G16" s="268">
        <v>10631</v>
      </c>
      <c r="H16" s="268">
        <v>0</v>
      </c>
      <c r="I16" s="268">
        <v>10080</v>
      </c>
      <c r="J16" s="269" t="s">
        <v>89</v>
      </c>
    </row>
    <row r="17" spans="1:10" ht="18.75" customHeight="1" thickBot="1">
      <c r="A17" s="191" t="s">
        <v>88</v>
      </c>
      <c r="B17" s="187">
        <v>0</v>
      </c>
      <c r="C17" s="187">
        <v>17819</v>
      </c>
      <c r="D17" s="187">
        <v>0</v>
      </c>
      <c r="E17" s="187">
        <v>18615</v>
      </c>
      <c r="F17" s="187">
        <v>0</v>
      </c>
      <c r="G17" s="187">
        <v>17073</v>
      </c>
      <c r="H17" s="187">
        <v>0</v>
      </c>
      <c r="I17" s="187">
        <v>22801</v>
      </c>
      <c r="J17" s="295" t="s">
        <v>406</v>
      </c>
    </row>
    <row r="18" spans="1:10" ht="18.75" customHeight="1" thickBot="1">
      <c r="A18" s="270" t="s">
        <v>87</v>
      </c>
      <c r="B18" s="271">
        <v>0</v>
      </c>
      <c r="C18" s="271">
        <v>2997</v>
      </c>
      <c r="D18" s="271">
        <v>0</v>
      </c>
      <c r="E18" s="271">
        <v>3659</v>
      </c>
      <c r="F18" s="271">
        <v>0</v>
      </c>
      <c r="G18" s="271">
        <v>4306</v>
      </c>
      <c r="H18" s="271">
        <v>0</v>
      </c>
      <c r="I18" s="271">
        <v>6337</v>
      </c>
      <c r="J18" s="272" t="s">
        <v>86</v>
      </c>
    </row>
    <row r="19" spans="1:10" ht="18.75" customHeight="1" thickBot="1">
      <c r="A19" s="273" t="s">
        <v>515</v>
      </c>
      <c r="B19" s="274">
        <f>0</f>
        <v>0</v>
      </c>
      <c r="C19" s="274">
        <f>0</f>
        <v>0</v>
      </c>
      <c r="D19" s="274">
        <f>0</f>
        <v>0</v>
      </c>
      <c r="E19" s="274">
        <f>0</f>
        <v>0</v>
      </c>
      <c r="F19" s="274">
        <f>0</f>
        <v>0</v>
      </c>
      <c r="G19" s="274">
        <f>0</f>
        <v>0</v>
      </c>
      <c r="H19" s="274">
        <v>22</v>
      </c>
      <c r="I19" s="274">
        <v>29</v>
      </c>
      <c r="J19" s="188" t="s">
        <v>518</v>
      </c>
    </row>
    <row r="20" spans="1:10" ht="30.75" thickBot="1">
      <c r="A20" s="270" t="s">
        <v>516</v>
      </c>
      <c r="B20" s="271">
        <v>0</v>
      </c>
      <c r="C20" s="271">
        <v>0</v>
      </c>
      <c r="D20" s="271">
        <v>0</v>
      </c>
      <c r="E20" s="271">
        <v>0</v>
      </c>
      <c r="F20" s="271">
        <v>0</v>
      </c>
      <c r="G20" s="271">
        <v>0</v>
      </c>
      <c r="H20" s="271">
        <v>0</v>
      </c>
      <c r="I20" s="271">
        <v>24</v>
      </c>
      <c r="J20" s="272" t="s">
        <v>519</v>
      </c>
    </row>
    <row r="21" spans="1:10" ht="18.75" customHeight="1" thickBot="1">
      <c r="A21" s="273" t="s">
        <v>517</v>
      </c>
      <c r="B21" s="274">
        <v>0</v>
      </c>
      <c r="C21" s="274">
        <v>0</v>
      </c>
      <c r="D21" s="274">
        <v>0</v>
      </c>
      <c r="E21" s="274">
        <v>0</v>
      </c>
      <c r="F21" s="274">
        <v>0</v>
      </c>
      <c r="G21" s="274">
        <v>0</v>
      </c>
      <c r="H21" s="274">
        <v>0</v>
      </c>
      <c r="I21" s="274">
        <v>2</v>
      </c>
      <c r="J21" s="188" t="s">
        <v>520</v>
      </c>
    </row>
    <row r="22" spans="1:10" ht="18.75" customHeight="1">
      <c r="A22" s="270" t="s">
        <v>109</v>
      </c>
      <c r="B22" s="271">
        <v>0</v>
      </c>
      <c r="C22" s="271">
        <v>0</v>
      </c>
      <c r="D22" s="271">
        <v>0</v>
      </c>
      <c r="E22" s="271">
        <v>16</v>
      </c>
      <c r="F22" s="271">
        <v>0</v>
      </c>
      <c r="G22" s="271">
        <v>32</v>
      </c>
      <c r="H22" s="271">
        <v>0</v>
      </c>
      <c r="I22" s="271">
        <v>0</v>
      </c>
      <c r="J22" s="272" t="s">
        <v>108</v>
      </c>
    </row>
    <row r="23" spans="1:10" ht="24.95" customHeight="1">
      <c r="A23" s="343" t="s">
        <v>4</v>
      </c>
      <c r="B23" s="344">
        <f t="shared" ref="B23:I23" si="0">SUM(B8:B22)</f>
        <v>2076</v>
      </c>
      <c r="C23" s="344">
        <f t="shared" si="0"/>
        <v>32171</v>
      </c>
      <c r="D23" s="344">
        <f t="shared" si="0"/>
        <v>1708</v>
      </c>
      <c r="E23" s="344">
        <f t="shared" si="0"/>
        <v>33748</v>
      </c>
      <c r="F23" s="344">
        <f t="shared" si="0"/>
        <v>2386</v>
      </c>
      <c r="G23" s="344">
        <f t="shared" si="0"/>
        <v>35346</v>
      </c>
      <c r="H23" s="344">
        <f t="shared" si="0"/>
        <v>2527</v>
      </c>
      <c r="I23" s="344">
        <f t="shared" si="0"/>
        <v>43544</v>
      </c>
      <c r="J23" s="345" t="s">
        <v>3</v>
      </c>
    </row>
    <row r="24" spans="1:10" ht="27.75" customHeight="1">
      <c r="A24" s="446" t="s">
        <v>253</v>
      </c>
      <c r="B24" s="446"/>
      <c r="C24" s="446"/>
      <c r="D24" s="446"/>
      <c r="E24" s="446"/>
      <c r="F24" s="449" t="s">
        <v>431</v>
      </c>
      <c r="G24" s="449"/>
      <c r="H24" s="449"/>
      <c r="I24" s="449"/>
      <c r="J24" s="449"/>
    </row>
    <row r="25" spans="1:10" ht="27.75" customHeight="1">
      <c r="A25" s="447" t="s">
        <v>241</v>
      </c>
      <c r="B25" s="448"/>
      <c r="C25" s="448"/>
      <c r="D25" s="448"/>
      <c r="E25" s="448"/>
      <c r="F25" s="438" t="s">
        <v>240</v>
      </c>
      <c r="G25" s="439"/>
      <c r="H25" s="439"/>
      <c r="I25" s="439"/>
      <c r="J25" s="439"/>
    </row>
    <row r="26" spans="1:10" ht="14.25">
      <c r="A26" s="61"/>
    </row>
  </sheetData>
  <mergeCells count="18">
    <mergeCell ref="A1:J1"/>
    <mergeCell ref="A3:J3"/>
    <mergeCell ref="H5:I5"/>
    <mergeCell ref="A2:J2"/>
    <mergeCell ref="B5:C5"/>
    <mergeCell ref="D5:E5"/>
    <mergeCell ref="F25:J25"/>
    <mergeCell ref="A4:J4"/>
    <mergeCell ref="J6:J7"/>
    <mergeCell ref="H6:I6"/>
    <mergeCell ref="A6:A7"/>
    <mergeCell ref="B6:C6"/>
    <mergeCell ref="D6:E6"/>
    <mergeCell ref="F5:G5"/>
    <mergeCell ref="F6:G6"/>
    <mergeCell ref="A24:E24"/>
    <mergeCell ref="A25:E25"/>
    <mergeCell ref="F24:J24"/>
  </mergeCells>
  <printOptions horizontalCentered="1" verticalCentered="1"/>
  <pageMargins left="0" right="0" top="0" bottom="0" header="0" footer="0"/>
  <pageSetup paperSize="9" scale="9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rightToLeft="1" view="pageBreakPreview" zoomScaleNormal="100" zoomScaleSheetLayoutView="100" workbookViewId="0">
      <selection activeCell="A12" sqref="A12"/>
    </sheetView>
  </sheetViews>
  <sheetFormatPr defaultRowHeight="12.75"/>
  <cols>
    <col min="1" max="1" width="21.28515625" style="189" customWidth="1"/>
    <col min="2" max="2" width="8.28515625" style="189" hidden="1" customWidth="1"/>
    <col min="3" max="3" width="8.5703125" style="189" bestFit="1" customWidth="1"/>
    <col min="4" max="4" width="11.5703125" style="189" customWidth="1"/>
    <col min="5" max="5" width="8.5703125" style="189" bestFit="1" customWidth="1"/>
    <col min="6" max="6" width="11.5703125" style="189" customWidth="1"/>
    <col min="7" max="7" width="8.5703125" style="189" bestFit="1" customWidth="1"/>
    <col min="8" max="8" width="11.5703125" style="189" customWidth="1"/>
    <col min="9" max="9" width="26.5703125" style="289" customWidth="1"/>
    <col min="10" max="16384" width="9.140625" style="189"/>
  </cols>
  <sheetData>
    <row r="1" spans="1:10" ht="18">
      <c r="A1" s="453" t="s">
        <v>537</v>
      </c>
      <c r="B1" s="453"/>
      <c r="C1" s="453"/>
      <c r="D1" s="453"/>
      <c r="E1" s="453"/>
      <c r="F1" s="453"/>
      <c r="G1" s="453"/>
      <c r="H1" s="453"/>
      <c r="I1" s="453"/>
    </row>
    <row r="2" spans="1:10" ht="18">
      <c r="A2" s="454" t="s">
        <v>513</v>
      </c>
      <c r="B2" s="454"/>
      <c r="C2" s="454"/>
      <c r="D2" s="454"/>
      <c r="E2" s="454"/>
      <c r="F2" s="454"/>
      <c r="G2" s="454"/>
      <c r="H2" s="454"/>
      <c r="I2" s="454"/>
      <c r="J2" s="275"/>
    </row>
    <row r="3" spans="1:10" ht="15.75">
      <c r="A3" s="455" t="s">
        <v>538</v>
      </c>
      <c r="B3" s="455"/>
      <c r="C3" s="455"/>
      <c r="D3" s="455"/>
      <c r="E3" s="455"/>
      <c r="F3" s="455"/>
      <c r="G3" s="455"/>
      <c r="H3" s="455"/>
      <c r="I3" s="455"/>
    </row>
    <row r="4" spans="1:10" ht="14.25" customHeight="1">
      <c r="A4" s="456" t="s">
        <v>513</v>
      </c>
      <c r="B4" s="456"/>
      <c r="C4" s="456"/>
      <c r="D4" s="456"/>
      <c r="E4" s="456"/>
      <c r="F4" s="456"/>
      <c r="G4" s="456"/>
      <c r="H4" s="456"/>
      <c r="I4" s="456"/>
    </row>
    <row r="5" spans="1:10" ht="20.25" customHeight="1">
      <c r="A5" s="276" t="s">
        <v>473</v>
      </c>
      <c r="B5" s="277"/>
      <c r="C5" s="278"/>
      <c r="D5" s="278"/>
      <c r="E5" s="278"/>
      <c r="F5" s="278"/>
      <c r="G5" s="278"/>
      <c r="H5" s="278"/>
      <c r="I5" s="279" t="s">
        <v>474</v>
      </c>
    </row>
    <row r="6" spans="1:10" ht="19.5" customHeight="1">
      <c r="A6" s="457" t="s">
        <v>432</v>
      </c>
      <c r="B6" s="460">
        <v>2010</v>
      </c>
      <c r="C6" s="463">
        <v>2014</v>
      </c>
      <c r="D6" s="464"/>
      <c r="E6" s="463">
        <v>2015</v>
      </c>
      <c r="F6" s="464"/>
      <c r="G6" s="463">
        <v>2016</v>
      </c>
      <c r="H6" s="464"/>
      <c r="I6" s="450" t="s">
        <v>433</v>
      </c>
    </row>
    <row r="7" spans="1:10" ht="24">
      <c r="A7" s="458"/>
      <c r="B7" s="461"/>
      <c r="C7" s="280" t="s">
        <v>337</v>
      </c>
      <c r="D7" s="281" t="s">
        <v>338</v>
      </c>
      <c r="E7" s="280" t="s">
        <v>337</v>
      </c>
      <c r="F7" s="281" t="s">
        <v>338</v>
      </c>
      <c r="G7" s="280" t="s">
        <v>337</v>
      </c>
      <c r="H7" s="281" t="s">
        <v>338</v>
      </c>
      <c r="I7" s="451"/>
    </row>
    <row r="8" spans="1:10" ht="25.5" customHeight="1">
      <c r="A8" s="459"/>
      <c r="B8" s="462"/>
      <c r="C8" s="282" t="s">
        <v>339</v>
      </c>
      <c r="D8" s="283" t="s">
        <v>340</v>
      </c>
      <c r="E8" s="282" t="s">
        <v>339</v>
      </c>
      <c r="F8" s="283" t="s">
        <v>340</v>
      </c>
      <c r="G8" s="282" t="s">
        <v>339</v>
      </c>
      <c r="H8" s="283" t="s">
        <v>340</v>
      </c>
      <c r="I8" s="452"/>
    </row>
    <row r="9" spans="1:10" ht="15.75" thickBot="1">
      <c r="A9" s="192" t="s">
        <v>111</v>
      </c>
      <c r="B9" s="186">
        <v>15838</v>
      </c>
      <c r="C9" s="186">
        <v>11169</v>
      </c>
      <c r="D9" s="284">
        <v>3276</v>
      </c>
      <c r="E9" s="186">
        <v>10997</v>
      </c>
      <c r="F9" s="284">
        <v>3844</v>
      </c>
      <c r="G9" s="186">
        <v>15873</v>
      </c>
      <c r="H9" s="284">
        <v>4272</v>
      </c>
      <c r="I9" s="285" t="s">
        <v>341</v>
      </c>
    </row>
    <row r="10" spans="1:10" ht="15.75" thickBot="1">
      <c r="A10" s="191" t="s">
        <v>342</v>
      </c>
      <c r="B10" s="187">
        <v>7217</v>
      </c>
      <c r="C10" s="187">
        <v>5086</v>
      </c>
      <c r="D10" s="286">
        <v>256</v>
      </c>
      <c r="E10" s="187">
        <v>5254</v>
      </c>
      <c r="F10" s="286">
        <v>273</v>
      </c>
      <c r="G10" s="187">
        <v>5096</v>
      </c>
      <c r="H10" s="286">
        <v>218</v>
      </c>
      <c r="I10" s="188" t="s">
        <v>343</v>
      </c>
    </row>
    <row r="11" spans="1:10" ht="26.25" thickBot="1">
      <c r="A11" s="192" t="s">
        <v>465</v>
      </c>
      <c r="B11" s="186">
        <v>11246</v>
      </c>
      <c r="C11" s="186">
        <v>7673</v>
      </c>
      <c r="D11" s="284">
        <v>722</v>
      </c>
      <c r="E11" s="186">
        <v>10164</v>
      </c>
      <c r="F11" s="284">
        <v>987</v>
      </c>
      <c r="G11" s="186">
        <v>9356</v>
      </c>
      <c r="H11" s="284">
        <v>602</v>
      </c>
      <c r="I11" s="285" t="s">
        <v>344</v>
      </c>
    </row>
    <row r="12" spans="1:10" ht="15.75" thickBot="1">
      <c r="A12" s="191" t="s">
        <v>345</v>
      </c>
      <c r="B12" s="187">
        <v>4986</v>
      </c>
      <c r="C12" s="187">
        <v>926</v>
      </c>
      <c r="D12" s="286">
        <v>1342</v>
      </c>
      <c r="E12" s="187">
        <v>984</v>
      </c>
      <c r="F12" s="286">
        <v>1084</v>
      </c>
      <c r="G12" s="187">
        <v>1474</v>
      </c>
      <c r="H12" s="286">
        <v>1559</v>
      </c>
      <c r="I12" s="188" t="s">
        <v>346</v>
      </c>
    </row>
    <row r="13" spans="1:10" ht="15.75" thickBot="1">
      <c r="A13" s="192" t="s">
        <v>347</v>
      </c>
      <c r="B13" s="186">
        <v>3042</v>
      </c>
      <c r="C13" s="186">
        <v>1730</v>
      </c>
      <c r="D13" s="284">
        <v>1426</v>
      </c>
      <c r="E13" s="186">
        <v>1680</v>
      </c>
      <c r="F13" s="284">
        <v>1462</v>
      </c>
      <c r="G13" s="186">
        <v>1945</v>
      </c>
      <c r="H13" s="284">
        <v>1671</v>
      </c>
      <c r="I13" s="285" t="s">
        <v>348</v>
      </c>
    </row>
    <row r="14" spans="1:10" ht="30.75" thickBot="1">
      <c r="A14" s="191" t="s">
        <v>349</v>
      </c>
      <c r="B14" s="187">
        <v>1749</v>
      </c>
      <c r="C14" s="187">
        <v>1193</v>
      </c>
      <c r="D14" s="286">
        <v>76</v>
      </c>
      <c r="E14" s="187">
        <v>1030</v>
      </c>
      <c r="F14" s="286">
        <v>35</v>
      </c>
      <c r="G14" s="187">
        <v>1036</v>
      </c>
      <c r="H14" s="286">
        <v>493</v>
      </c>
      <c r="I14" s="188" t="s">
        <v>350</v>
      </c>
    </row>
    <row r="15" spans="1:10" ht="15.75" thickBot="1">
      <c r="A15" s="192" t="s">
        <v>466</v>
      </c>
      <c r="B15" s="186">
        <v>1487</v>
      </c>
      <c r="C15" s="186">
        <v>264</v>
      </c>
      <c r="D15" s="284">
        <v>259</v>
      </c>
      <c r="E15" s="186">
        <v>266</v>
      </c>
      <c r="F15" s="284">
        <v>175</v>
      </c>
      <c r="G15" s="186">
        <v>272</v>
      </c>
      <c r="H15" s="284">
        <v>309</v>
      </c>
      <c r="I15" s="285" t="s">
        <v>351</v>
      </c>
    </row>
    <row r="16" spans="1:10" ht="15.75" thickBot="1">
      <c r="A16" s="191" t="s">
        <v>352</v>
      </c>
      <c r="B16" s="187">
        <v>1196</v>
      </c>
      <c r="C16" s="187">
        <v>2084</v>
      </c>
      <c r="D16" s="286">
        <v>201</v>
      </c>
      <c r="E16" s="187">
        <v>998</v>
      </c>
      <c r="F16" s="286">
        <v>555</v>
      </c>
      <c r="G16" s="187">
        <v>280</v>
      </c>
      <c r="H16" s="286">
        <v>203</v>
      </c>
      <c r="I16" s="188" t="s">
        <v>353</v>
      </c>
    </row>
    <row r="17" spans="1:9" ht="15.75" thickBot="1">
      <c r="A17" s="192" t="s">
        <v>354</v>
      </c>
      <c r="B17" s="186">
        <v>959</v>
      </c>
      <c r="C17" s="186">
        <v>533</v>
      </c>
      <c r="D17" s="284">
        <v>609</v>
      </c>
      <c r="E17" s="186">
        <v>512</v>
      </c>
      <c r="F17" s="284">
        <v>511</v>
      </c>
      <c r="G17" s="186">
        <v>483</v>
      </c>
      <c r="H17" s="284">
        <v>512</v>
      </c>
      <c r="I17" s="285" t="s">
        <v>355</v>
      </c>
    </row>
    <row r="18" spans="1:9" ht="15.75" thickBot="1">
      <c r="A18" s="191" t="s">
        <v>110</v>
      </c>
      <c r="B18" s="187">
        <v>993</v>
      </c>
      <c r="C18" s="187">
        <v>0</v>
      </c>
      <c r="D18" s="286">
        <v>0</v>
      </c>
      <c r="E18" s="187">
        <v>0</v>
      </c>
      <c r="F18" s="286">
        <v>0</v>
      </c>
      <c r="G18" s="187"/>
      <c r="H18" s="286"/>
      <c r="I18" s="188" t="s">
        <v>356</v>
      </c>
    </row>
    <row r="19" spans="1:9" ht="15.75" thickBot="1">
      <c r="A19" s="192" t="s">
        <v>357</v>
      </c>
      <c r="B19" s="186">
        <v>621</v>
      </c>
      <c r="C19" s="186">
        <v>614</v>
      </c>
      <c r="D19" s="284">
        <v>27</v>
      </c>
      <c r="E19" s="186">
        <v>651</v>
      </c>
      <c r="F19" s="284">
        <v>109</v>
      </c>
      <c r="G19" s="186">
        <v>962</v>
      </c>
      <c r="H19" s="284">
        <v>456</v>
      </c>
      <c r="I19" s="285" t="s">
        <v>358</v>
      </c>
    </row>
    <row r="20" spans="1:9" ht="15.75" thickBot="1">
      <c r="A20" s="191" t="s">
        <v>359</v>
      </c>
      <c r="B20" s="187">
        <v>587</v>
      </c>
      <c r="C20" s="187">
        <v>252</v>
      </c>
      <c r="D20" s="286">
        <v>213</v>
      </c>
      <c r="E20" s="187">
        <v>245</v>
      </c>
      <c r="F20" s="286">
        <v>252</v>
      </c>
      <c r="G20" s="187">
        <v>175</v>
      </c>
      <c r="H20" s="286">
        <v>282</v>
      </c>
      <c r="I20" s="188" t="s">
        <v>360</v>
      </c>
    </row>
    <row r="21" spans="1:9" ht="15.75" thickBot="1">
      <c r="A21" s="192" t="s">
        <v>361</v>
      </c>
      <c r="B21" s="186">
        <v>139</v>
      </c>
      <c r="C21" s="186">
        <v>14</v>
      </c>
      <c r="D21" s="284">
        <v>55</v>
      </c>
      <c r="E21" s="186">
        <v>9</v>
      </c>
      <c r="F21" s="284">
        <v>73</v>
      </c>
      <c r="G21" s="186">
        <v>20</v>
      </c>
      <c r="H21" s="284">
        <v>45</v>
      </c>
      <c r="I21" s="285" t="s">
        <v>362</v>
      </c>
    </row>
    <row r="22" spans="1:9" ht="30.75" thickBot="1">
      <c r="A22" s="191" t="s">
        <v>363</v>
      </c>
      <c r="B22" s="187">
        <v>568</v>
      </c>
      <c r="C22" s="187">
        <v>128</v>
      </c>
      <c r="D22" s="286">
        <v>185</v>
      </c>
      <c r="E22" s="187">
        <v>115</v>
      </c>
      <c r="F22" s="286">
        <v>64</v>
      </c>
      <c r="G22" s="187">
        <v>61</v>
      </c>
      <c r="H22" s="286">
        <v>72</v>
      </c>
      <c r="I22" s="188" t="s">
        <v>364</v>
      </c>
    </row>
    <row r="23" spans="1:9" ht="15.75" thickBot="1">
      <c r="A23" s="192" t="s">
        <v>365</v>
      </c>
      <c r="B23" s="186">
        <v>485</v>
      </c>
      <c r="C23" s="186">
        <v>97</v>
      </c>
      <c r="D23" s="284">
        <v>240</v>
      </c>
      <c r="E23" s="186">
        <v>98</v>
      </c>
      <c r="F23" s="284">
        <v>255</v>
      </c>
      <c r="G23" s="186">
        <v>103</v>
      </c>
      <c r="H23" s="284">
        <v>278</v>
      </c>
      <c r="I23" s="285" t="s">
        <v>366</v>
      </c>
    </row>
    <row r="24" spans="1:9" ht="39" thickBot="1">
      <c r="A24" s="191" t="s">
        <v>367</v>
      </c>
      <c r="B24" s="187">
        <v>435</v>
      </c>
      <c r="C24" s="187">
        <v>175</v>
      </c>
      <c r="D24" s="286">
        <v>120</v>
      </c>
      <c r="E24" s="187">
        <v>146</v>
      </c>
      <c r="F24" s="286">
        <v>111</v>
      </c>
      <c r="G24" s="187">
        <v>154</v>
      </c>
      <c r="H24" s="286">
        <v>109</v>
      </c>
      <c r="I24" s="188" t="s">
        <v>368</v>
      </c>
    </row>
    <row r="25" spans="1:9" ht="15.75" thickBot="1">
      <c r="A25" s="192" t="s">
        <v>369</v>
      </c>
      <c r="B25" s="186">
        <v>311</v>
      </c>
      <c r="C25" s="186">
        <v>1479</v>
      </c>
      <c r="D25" s="284">
        <v>58</v>
      </c>
      <c r="E25" s="186">
        <v>1384</v>
      </c>
      <c r="F25" s="284">
        <v>79</v>
      </c>
      <c r="G25" s="186">
        <v>1416</v>
      </c>
      <c r="H25" s="284">
        <v>88</v>
      </c>
      <c r="I25" s="285" t="s">
        <v>370</v>
      </c>
    </row>
    <row r="26" spans="1:9" ht="15.75" thickBot="1">
      <c r="A26" s="191" t="s">
        <v>371</v>
      </c>
      <c r="B26" s="187">
        <v>34</v>
      </c>
      <c r="C26" s="187">
        <v>276</v>
      </c>
      <c r="D26" s="286">
        <v>335</v>
      </c>
      <c r="E26" s="187">
        <v>283</v>
      </c>
      <c r="F26" s="286">
        <v>221</v>
      </c>
      <c r="G26" s="187">
        <v>189</v>
      </c>
      <c r="H26" s="286">
        <v>222</v>
      </c>
      <c r="I26" s="188" t="s">
        <v>372</v>
      </c>
    </row>
    <row r="27" spans="1:9" ht="15.75" thickBot="1">
      <c r="A27" s="192" t="s">
        <v>373</v>
      </c>
      <c r="B27" s="186">
        <v>96</v>
      </c>
      <c r="C27" s="186">
        <v>20</v>
      </c>
      <c r="D27" s="284">
        <v>21</v>
      </c>
      <c r="E27" s="186">
        <v>24</v>
      </c>
      <c r="F27" s="284">
        <v>18</v>
      </c>
      <c r="G27" s="186">
        <v>39</v>
      </c>
      <c r="H27" s="284">
        <v>16</v>
      </c>
      <c r="I27" s="285" t="s">
        <v>374</v>
      </c>
    </row>
    <row r="28" spans="1:9" ht="15.75" thickBot="1">
      <c r="A28" s="191" t="s">
        <v>375</v>
      </c>
      <c r="B28" s="187">
        <v>202</v>
      </c>
      <c r="C28" s="187">
        <v>306</v>
      </c>
      <c r="D28" s="286">
        <v>50</v>
      </c>
      <c r="E28" s="187">
        <v>306</v>
      </c>
      <c r="F28" s="286">
        <v>54</v>
      </c>
      <c r="G28" s="187">
        <v>253</v>
      </c>
      <c r="H28" s="286">
        <v>48</v>
      </c>
      <c r="I28" s="188" t="s">
        <v>376</v>
      </c>
    </row>
    <row r="29" spans="1:9" ht="30.75" thickBot="1">
      <c r="A29" s="192" t="s">
        <v>377</v>
      </c>
      <c r="B29" s="186">
        <v>0</v>
      </c>
      <c r="C29" s="186">
        <v>1</v>
      </c>
      <c r="D29" s="284">
        <v>0</v>
      </c>
      <c r="E29" s="186">
        <v>0</v>
      </c>
      <c r="F29" s="284">
        <v>0</v>
      </c>
      <c r="G29" s="186">
        <v>0</v>
      </c>
      <c r="H29" s="284">
        <v>0</v>
      </c>
      <c r="I29" s="285" t="s">
        <v>378</v>
      </c>
    </row>
    <row r="30" spans="1:9" ht="15.75" thickBot="1">
      <c r="A30" s="191" t="s">
        <v>379</v>
      </c>
      <c r="B30" s="187">
        <v>0</v>
      </c>
      <c r="C30" s="187">
        <v>3</v>
      </c>
      <c r="D30" s="286">
        <v>5</v>
      </c>
      <c r="E30" s="187">
        <v>12</v>
      </c>
      <c r="F30" s="286">
        <v>23</v>
      </c>
      <c r="G30" s="187">
        <v>8</v>
      </c>
      <c r="H30" s="286">
        <v>9</v>
      </c>
      <c r="I30" s="188" t="s">
        <v>380</v>
      </c>
    </row>
    <row r="31" spans="1:9" ht="30.75" thickBot="1">
      <c r="A31" s="192" t="s">
        <v>381</v>
      </c>
      <c r="B31" s="186">
        <v>0</v>
      </c>
      <c r="C31" s="186">
        <v>8</v>
      </c>
      <c r="D31" s="284">
        <v>14</v>
      </c>
      <c r="E31" s="186">
        <v>9</v>
      </c>
      <c r="F31" s="284">
        <v>14</v>
      </c>
      <c r="G31" s="186">
        <v>5</v>
      </c>
      <c r="H31" s="284">
        <v>9</v>
      </c>
      <c r="I31" s="285" t="s">
        <v>382</v>
      </c>
    </row>
    <row r="32" spans="1:9" ht="30.75" thickBot="1">
      <c r="A32" s="191" t="s">
        <v>383</v>
      </c>
      <c r="B32" s="187">
        <v>0</v>
      </c>
      <c r="C32" s="187">
        <v>23</v>
      </c>
      <c r="D32" s="286">
        <v>12</v>
      </c>
      <c r="E32" s="187">
        <v>24</v>
      </c>
      <c r="F32" s="286">
        <v>34</v>
      </c>
      <c r="G32" s="187">
        <v>13</v>
      </c>
      <c r="H32" s="286">
        <v>42</v>
      </c>
      <c r="I32" s="188" t="s">
        <v>384</v>
      </c>
    </row>
    <row r="33" spans="1:9" ht="15.75" thickBot="1">
      <c r="A33" s="192" t="s">
        <v>385</v>
      </c>
      <c r="B33" s="186">
        <v>0</v>
      </c>
      <c r="C33" s="186">
        <v>34</v>
      </c>
      <c r="D33" s="284">
        <v>12</v>
      </c>
      <c r="E33" s="186">
        <v>51</v>
      </c>
      <c r="F33" s="284">
        <v>20</v>
      </c>
      <c r="G33" s="186">
        <v>40</v>
      </c>
      <c r="H33" s="284">
        <v>61</v>
      </c>
      <c r="I33" s="285" t="s">
        <v>386</v>
      </c>
    </row>
    <row r="34" spans="1:9" ht="15.75" thickBot="1">
      <c r="A34" s="191" t="s">
        <v>387</v>
      </c>
      <c r="B34" s="187">
        <v>0</v>
      </c>
      <c r="C34" s="187">
        <v>129</v>
      </c>
      <c r="D34" s="286">
        <v>27</v>
      </c>
      <c r="E34" s="187">
        <v>112</v>
      </c>
      <c r="F34" s="286">
        <v>22</v>
      </c>
      <c r="G34" s="187">
        <v>66</v>
      </c>
      <c r="H34" s="286">
        <v>35</v>
      </c>
      <c r="I34" s="188" t="s">
        <v>388</v>
      </c>
    </row>
    <row r="35" spans="1:9" ht="30.75" thickBot="1">
      <c r="A35" s="192" t="s">
        <v>389</v>
      </c>
      <c r="B35" s="186">
        <v>0</v>
      </c>
      <c r="C35" s="186">
        <v>7</v>
      </c>
      <c r="D35" s="284">
        <v>11</v>
      </c>
      <c r="E35" s="186">
        <v>6</v>
      </c>
      <c r="F35" s="284">
        <v>14</v>
      </c>
      <c r="G35" s="186">
        <v>6</v>
      </c>
      <c r="H35" s="284">
        <v>14</v>
      </c>
      <c r="I35" s="285" t="s">
        <v>390</v>
      </c>
    </row>
    <row r="36" spans="1:9" ht="15.75" thickBot="1">
      <c r="A36" s="191" t="s">
        <v>391</v>
      </c>
      <c r="B36" s="187">
        <v>0</v>
      </c>
      <c r="C36" s="187">
        <v>9</v>
      </c>
      <c r="D36" s="286">
        <v>7</v>
      </c>
      <c r="E36" s="187">
        <v>21</v>
      </c>
      <c r="F36" s="286">
        <v>11</v>
      </c>
      <c r="G36" s="187">
        <v>18</v>
      </c>
      <c r="H36" s="286">
        <v>9</v>
      </c>
      <c r="I36" s="188" t="s">
        <v>392</v>
      </c>
    </row>
    <row r="37" spans="1:9" ht="30.75" thickBot="1">
      <c r="A37" s="192" t="s">
        <v>393</v>
      </c>
      <c r="B37" s="186">
        <v>0</v>
      </c>
      <c r="C37" s="186">
        <v>168</v>
      </c>
      <c r="D37" s="284">
        <v>144</v>
      </c>
      <c r="E37" s="186">
        <v>181</v>
      </c>
      <c r="F37" s="284">
        <v>150</v>
      </c>
      <c r="G37" s="186">
        <v>172</v>
      </c>
      <c r="H37" s="284">
        <v>134</v>
      </c>
      <c r="I37" s="285" t="s">
        <v>394</v>
      </c>
    </row>
    <row r="38" spans="1:9" ht="30">
      <c r="A38" s="291" t="s">
        <v>395</v>
      </c>
      <c r="B38" s="292">
        <v>0</v>
      </c>
      <c r="C38" s="292">
        <v>215</v>
      </c>
      <c r="D38" s="293">
        <v>266</v>
      </c>
      <c r="E38" s="292">
        <v>215</v>
      </c>
      <c r="F38" s="293">
        <v>122</v>
      </c>
      <c r="G38" s="292">
        <v>158</v>
      </c>
      <c r="H38" s="293">
        <v>143</v>
      </c>
      <c r="I38" s="294" t="s">
        <v>396</v>
      </c>
    </row>
    <row r="39" spans="1:9" ht="30.75" thickBot="1">
      <c r="A39" s="192" t="s">
        <v>397</v>
      </c>
      <c r="B39" s="186">
        <v>0</v>
      </c>
      <c r="C39" s="186">
        <v>5</v>
      </c>
      <c r="D39" s="284">
        <v>4</v>
      </c>
      <c r="E39" s="186">
        <v>4</v>
      </c>
      <c r="F39" s="284">
        <v>12</v>
      </c>
      <c r="G39" s="186">
        <v>5</v>
      </c>
      <c r="H39" s="284">
        <v>5</v>
      </c>
      <c r="I39" s="285" t="s">
        <v>398</v>
      </c>
    </row>
    <row r="40" spans="1:9" ht="30.75" thickBot="1">
      <c r="A40" s="191" t="s">
        <v>399</v>
      </c>
      <c r="B40" s="187">
        <v>0</v>
      </c>
      <c r="C40" s="187">
        <v>21</v>
      </c>
      <c r="D40" s="286">
        <v>33</v>
      </c>
      <c r="E40" s="187">
        <v>77</v>
      </c>
      <c r="F40" s="286">
        <v>156</v>
      </c>
      <c r="G40" s="187">
        <v>133</v>
      </c>
      <c r="H40" s="286">
        <v>327</v>
      </c>
      <c r="I40" s="295" t="s">
        <v>514</v>
      </c>
    </row>
    <row r="41" spans="1:9" ht="15.75" thickBot="1">
      <c r="A41" s="192" t="s">
        <v>400</v>
      </c>
      <c r="B41" s="186">
        <v>0</v>
      </c>
      <c r="C41" s="186">
        <v>1107</v>
      </c>
      <c r="D41" s="284">
        <v>226</v>
      </c>
      <c r="E41" s="186">
        <v>855</v>
      </c>
      <c r="F41" s="284">
        <v>453</v>
      </c>
      <c r="G41" s="186">
        <v>1530</v>
      </c>
      <c r="H41" s="284">
        <v>1218</v>
      </c>
      <c r="I41" s="285" t="s">
        <v>401</v>
      </c>
    </row>
    <row r="42" spans="1:9" ht="39" thickBot="1">
      <c r="A42" s="191" t="s">
        <v>402</v>
      </c>
      <c r="B42" s="187">
        <v>0</v>
      </c>
      <c r="C42" s="187">
        <v>477</v>
      </c>
      <c r="D42" s="286">
        <v>25</v>
      </c>
      <c r="E42" s="187">
        <v>758</v>
      </c>
      <c r="F42" s="286">
        <v>23</v>
      </c>
      <c r="G42" s="187">
        <v>946</v>
      </c>
      <c r="H42" s="286">
        <v>44</v>
      </c>
      <c r="I42" s="188" t="s">
        <v>403</v>
      </c>
    </row>
    <row r="43" spans="1:9" ht="15.75" thickBot="1">
      <c r="A43" s="192" t="s">
        <v>404</v>
      </c>
      <c r="B43" s="186">
        <v>0</v>
      </c>
      <c r="C43" s="186">
        <v>386</v>
      </c>
      <c r="D43" s="284">
        <v>114</v>
      </c>
      <c r="E43" s="186">
        <v>462</v>
      </c>
      <c r="F43" s="284">
        <v>131</v>
      </c>
      <c r="G43" s="186">
        <v>655</v>
      </c>
      <c r="H43" s="284">
        <v>168</v>
      </c>
      <c r="I43" s="285" t="s">
        <v>405</v>
      </c>
    </row>
    <row r="44" spans="1:9" ht="15">
      <c r="A44" s="273" t="s">
        <v>109</v>
      </c>
      <c r="B44" s="274">
        <v>9290</v>
      </c>
      <c r="C44" s="274">
        <v>3198</v>
      </c>
      <c r="D44" s="329">
        <v>5244</v>
      </c>
      <c r="E44" s="274">
        <v>3764</v>
      </c>
      <c r="F44" s="329">
        <v>7369</v>
      </c>
      <c r="G44" s="274">
        <v>3725</v>
      </c>
      <c r="H44" s="329">
        <v>7719</v>
      </c>
      <c r="I44" s="330" t="s">
        <v>108</v>
      </c>
    </row>
    <row r="45" spans="1:9" s="287" customFormat="1" ht="21" customHeight="1">
      <c r="A45" s="331" t="s">
        <v>4</v>
      </c>
      <c r="B45" s="299">
        <f t="shared" ref="B45:H45" si="0">SUM(B9:B44)</f>
        <v>61481</v>
      </c>
      <c r="C45" s="299">
        <f t="shared" si="0"/>
        <v>39810</v>
      </c>
      <c r="D45" s="299">
        <f t="shared" si="0"/>
        <v>15615</v>
      </c>
      <c r="E45" s="299">
        <f t="shared" ref="E45:F45" si="1">SUM(E9:E44)</f>
        <v>41697</v>
      </c>
      <c r="F45" s="299">
        <f t="shared" si="1"/>
        <v>18716</v>
      </c>
      <c r="G45" s="299">
        <f t="shared" si="0"/>
        <v>46667</v>
      </c>
      <c r="H45" s="299">
        <f t="shared" si="0"/>
        <v>21392</v>
      </c>
      <c r="I45" s="332" t="s">
        <v>3</v>
      </c>
    </row>
    <row r="46" spans="1:9" ht="46.5" customHeight="1"/>
  </sheetData>
  <mergeCells count="10">
    <mergeCell ref="I6:I8"/>
    <mergeCell ref="A1:I1"/>
    <mergeCell ref="A2:I2"/>
    <mergeCell ref="A3:I3"/>
    <mergeCell ref="A4:I4"/>
    <mergeCell ref="A6:A8"/>
    <mergeCell ref="B6:B8"/>
    <mergeCell ref="G6:H6"/>
    <mergeCell ref="C6:D6"/>
    <mergeCell ref="E6:F6"/>
  </mergeCells>
  <printOptions horizontalCentered="1"/>
  <pageMargins left="0" right="0" top="0.74803149606299213" bottom="0" header="0" footer="0"/>
  <pageSetup paperSize="9" scale="90" orientation="portrait" r:id="rId1"/>
  <headerFooter alignWithMargins="0"/>
  <rowBreaks count="1" manualBreakCount="1">
    <brk id="38" max="9"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rightToLeft="1" tabSelected="1" view="pageBreakPreview" zoomScaleNormal="100" zoomScaleSheetLayoutView="100" workbookViewId="0">
      <selection activeCell="G8" sqref="G8"/>
    </sheetView>
  </sheetViews>
  <sheetFormatPr defaultRowHeight="15"/>
  <cols>
    <col min="1" max="1" width="25.85546875" style="185" customWidth="1"/>
    <col min="2" max="5" width="10.28515625" style="185" customWidth="1"/>
    <col min="6" max="6" width="28.85546875" style="185" customWidth="1"/>
    <col min="7" max="16384" width="9.140625" style="185"/>
  </cols>
  <sheetData>
    <row r="1" spans="1:6" ht="19.5" customHeight="1">
      <c r="A1" s="467" t="s">
        <v>562</v>
      </c>
      <c r="B1" s="468"/>
      <c r="C1" s="468"/>
      <c r="D1" s="468"/>
      <c r="E1" s="468"/>
      <c r="F1" s="468"/>
    </row>
    <row r="2" spans="1:6" ht="18">
      <c r="A2" s="470" t="s">
        <v>507</v>
      </c>
      <c r="B2" s="470"/>
      <c r="C2" s="470"/>
      <c r="D2" s="470"/>
      <c r="E2" s="470"/>
      <c r="F2" s="470"/>
    </row>
    <row r="3" spans="1:6" ht="15.75">
      <c r="A3" s="471" t="s">
        <v>563</v>
      </c>
      <c r="B3" s="471"/>
      <c r="C3" s="471"/>
      <c r="D3" s="471"/>
      <c r="E3" s="471"/>
      <c r="F3" s="471"/>
    </row>
    <row r="4" spans="1:6" ht="15.75">
      <c r="A4" s="471" t="s">
        <v>507</v>
      </c>
      <c r="B4" s="471"/>
      <c r="C4" s="471"/>
      <c r="D4" s="471"/>
      <c r="E4" s="471"/>
      <c r="F4" s="471"/>
    </row>
    <row r="5" spans="1:6" ht="15.75" customHeight="1">
      <c r="A5" s="399" t="s">
        <v>475</v>
      </c>
      <c r="B5" s="469"/>
      <c r="C5" s="469"/>
      <c r="D5" s="469"/>
      <c r="E5" s="469"/>
      <c r="F5" s="198" t="s">
        <v>476</v>
      </c>
    </row>
    <row r="6" spans="1:6" ht="62.25" customHeight="1">
      <c r="A6" s="193" t="s">
        <v>427</v>
      </c>
      <c r="B6" s="197" t="s">
        <v>324</v>
      </c>
      <c r="C6" s="197" t="s">
        <v>336</v>
      </c>
      <c r="D6" s="197" t="s">
        <v>443</v>
      </c>
      <c r="E6" s="197" t="s">
        <v>508</v>
      </c>
      <c r="F6" s="194" t="s">
        <v>428</v>
      </c>
    </row>
    <row r="7" spans="1:6" ht="21" customHeight="1" thickBot="1">
      <c r="A7" s="195" t="s">
        <v>270</v>
      </c>
      <c r="B7" s="211">
        <v>1019</v>
      </c>
      <c r="C7" s="290">
        <v>0</v>
      </c>
      <c r="D7" s="290">
        <v>0</v>
      </c>
      <c r="E7" s="290">
        <v>0</v>
      </c>
      <c r="F7" s="312" t="s">
        <v>271</v>
      </c>
    </row>
    <row r="8" spans="1:6" ht="21" customHeight="1" thickBot="1">
      <c r="A8" s="196" t="s">
        <v>272</v>
      </c>
      <c r="B8" s="212">
        <v>445</v>
      </c>
      <c r="C8" s="212">
        <v>418</v>
      </c>
      <c r="D8" s="212">
        <v>410</v>
      </c>
      <c r="E8" s="212">
        <v>374</v>
      </c>
      <c r="F8" s="313" t="s">
        <v>411</v>
      </c>
    </row>
    <row r="9" spans="1:6" ht="21" customHeight="1" thickBot="1">
      <c r="A9" s="195" t="s">
        <v>273</v>
      </c>
      <c r="B9" s="211">
        <v>42</v>
      </c>
      <c r="C9" s="290">
        <v>89</v>
      </c>
      <c r="D9" s="290">
        <v>103</v>
      </c>
      <c r="E9" s="290">
        <v>109</v>
      </c>
      <c r="F9" s="312" t="s">
        <v>274</v>
      </c>
    </row>
    <row r="10" spans="1:6" ht="21" customHeight="1" thickBot="1">
      <c r="A10" s="196" t="s">
        <v>275</v>
      </c>
      <c r="B10" s="212">
        <v>48</v>
      </c>
      <c r="C10" s="212">
        <v>62</v>
      </c>
      <c r="D10" s="212">
        <v>62</v>
      </c>
      <c r="E10" s="212">
        <v>61</v>
      </c>
      <c r="F10" s="313" t="s">
        <v>276</v>
      </c>
    </row>
    <row r="11" spans="1:6" ht="21" customHeight="1" thickBot="1">
      <c r="A11" s="195" t="s">
        <v>277</v>
      </c>
      <c r="B11" s="211">
        <v>1870</v>
      </c>
      <c r="C11" s="290">
        <v>2664</v>
      </c>
      <c r="D11" s="290">
        <v>3471</v>
      </c>
      <c r="E11" s="290">
        <v>4173</v>
      </c>
      <c r="F11" s="312" t="s">
        <v>278</v>
      </c>
    </row>
    <row r="12" spans="1:6" ht="24.75" thickBot="1">
      <c r="A12" s="196" t="s">
        <v>279</v>
      </c>
      <c r="B12" s="212">
        <v>345</v>
      </c>
      <c r="C12" s="212">
        <v>0</v>
      </c>
      <c r="D12" s="212">
        <v>0</v>
      </c>
      <c r="E12" s="212">
        <v>0</v>
      </c>
      <c r="F12" s="313" t="s">
        <v>280</v>
      </c>
    </row>
    <row r="13" spans="1:6" ht="21" customHeight="1" thickBot="1">
      <c r="A13" s="195" t="s">
        <v>281</v>
      </c>
      <c r="B13" s="211">
        <v>1700</v>
      </c>
      <c r="C13" s="290">
        <v>1643</v>
      </c>
      <c r="D13" s="290">
        <v>2074</v>
      </c>
      <c r="E13" s="290">
        <v>2551</v>
      </c>
      <c r="F13" s="312" t="s">
        <v>282</v>
      </c>
    </row>
    <row r="14" spans="1:6" ht="21" customHeight="1" thickBot="1">
      <c r="A14" s="196" t="s">
        <v>283</v>
      </c>
      <c r="B14" s="212">
        <v>2793</v>
      </c>
      <c r="C14" s="212">
        <v>2913</v>
      </c>
      <c r="D14" s="212">
        <v>3601</v>
      </c>
      <c r="E14" s="212">
        <v>4146</v>
      </c>
      <c r="F14" s="313" t="s">
        <v>284</v>
      </c>
    </row>
    <row r="15" spans="1:6" ht="21" customHeight="1" thickBot="1">
      <c r="A15" s="195" t="s">
        <v>407</v>
      </c>
      <c r="B15" s="211">
        <v>0</v>
      </c>
      <c r="C15" s="290">
        <v>675</v>
      </c>
      <c r="D15" s="290">
        <v>818</v>
      </c>
      <c r="E15" s="290">
        <v>709</v>
      </c>
      <c r="F15" s="312" t="s">
        <v>413</v>
      </c>
    </row>
    <row r="16" spans="1:6" ht="21" customHeight="1" thickBot="1">
      <c r="A16" s="196" t="s">
        <v>285</v>
      </c>
      <c r="B16" s="212">
        <v>1409</v>
      </c>
      <c r="C16" s="212">
        <v>1342</v>
      </c>
      <c r="D16" s="212">
        <v>1728</v>
      </c>
      <c r="E16" s="212">
        <v>1898</v>
      </c>
      <c r="F16" s="313" t="s">
        <v>286</v>
      </c>
    </row>
    <row r="17" spans="1:9" ht="21" customHeight="1" thickBot="1">
      <c r="A17" s="195" t="s">
        <v>408</v>
      </c>
      <c r="B17" s="211">
        <v>0</v>
      </c>
      <c r="C17" s="290">
        <v>866</v>
      </c>
      <c r="D17" s="290">
        <v>765</v>
      </c>
      <c r="E17" s="290">
        <v>899</v>
      </c>
      <c r="F17" s="312" t="s">
        <v>412</v>
      </c>
    </row>
    <row r="18" spans="1:9" ht="21" customHeight="1" thickBot="1">
      <c r="A18" s="196" t="s">
        <v>287</v>
      </c>
      <c r="B18" s="212">
        <v>621</v>
      </c>
      <c r="C18" s="212">
        <v>836</v>
      </c>
      <c r="D18" s="212">
        <v>954</v>
      </c>
      <c r="E18" s="212">
        <v>1591</v>
      </c>
      <c r="F18" s="313" t="s">
        <v>288</v>
      </c>
    </row>
    <row r="19" spans="1:9" ht="21" customHeight="1" thickBot="1">
      <c r="A19" s="195" t="s">
        <v>289</v>
      </c>
      <c r="B19" s="211">
        <v>4537</v>
      </c>
      <c r="C19" s="290">
        <v>6281</v>
      </c>
      <c r="D19" s="290">
        <v>5627</v>
      </c>
      <c r="E19" s="290">
        <v>5392</v>
      </c>
      <c r="F19" s="312" t="s">
        <v>290</v>
      </c>
    </row>
    <row r="20" spans="1:9" ht="21" customHeight="1" thickBot="1">
      <c r="A20" s="196" t="s">
        <v>291</v>
      </c>
      <c r="B20" s="212">
        <v>88</v>
      </c>
      <c r="C20" s="212">
        <v>116</v>
      </c>
      <c r="D20" s="212">
        <v>123</v>
      </c>
      <c r="E20" s="212">
        <v>104</v>
      </c>
      <c r="F20" s="313" t="s">
        <v>292</v>
      </c>
    </row>
    <row r="21" spans="1:9" ht="21" customHeight="1" thickBot="1">
      <c r="A21" s="195" t="s">
        <v>293</v>
      </c>
      <c r="B21" s="211">
        <v>16453</v>
      </c>
      <c r="C21" s="290">
        <v>0</v>
      </c>
      <c r="D21" s="290">
        <v>0</v>
      </c>
      <c r="E21" s="290">
        <v>0</v>
      </c>
      <c r="F21" s="312" t="s">
        <v>294</v>
      </c>
    </row>
    <row r="22" spans="1:9" ht="21" customHeight="1" thickBot="1">
      <c r="A22" s="196" t="s">
        <v>295</v>
      </c>
      <c r="B22" s="212">
        <v>3344</v>
      </c>
      <c r="C22" s="212">
        <v>3633</v>
      </c>
      <c r="D22" s="212">
        <v>3593</v>
      </c>
      <c r="E22" s="212">
        <v>4155</v>
      </c>
      <c r="F22" s="313" t="s">
        <v>296</v>
      </c>
    </row>
    <row r="23" spans="1:9" ht="21" customHeight="1" thickBot="1">
      <c r="A23" s="195" t="s">
        <v>297</v>
      </c>
      <c r="B23" s="211">
        <v>4297</v>
      </c>
      <c r="C23" s="290">
        <v>4122</v>
      </c>
      <c r="D23" s="290">
        <v>4259</v>
      </c>
      <c r="E23" s="290">
        <v>4204</v>
      </c>
      <c r="F23" s="312" t="s">
        <v>298</v>
      </c>
    </row>
    <row r="24" spans="1:9" ht="21" customHeight="1" thickBot="1">
      <c r="A24" s="196" t="s">
        <v>299</v>
      </c>
      <c r="B24" s="212">
        <v>8616</v>
      </c>
      <c r="C24" s="212">
        <v>8854</v>
      </c>
      <c r="D24" s="212">
        <v>11317</v>
      </c>
      <c r="E24" s="212">
        <v>10127</v>
      </c>
      <c r="F24" s="313" t="s">
        <v>410</v>
      </c>
    </row>
    <row r="25" spans="1:9" ht="21" customHeight="1" thickBot="1">
      <c r="A25" s="195" t="s">
        <v>300</v>
      </c>
      <c r="B25" s="211">
        <v>3858</v>
      </c>
      <c r="C25" s="290">
        <v>3432</v>
      </c>
      <c r="D25" s="290">
        <v>3518</v>
      </c>
      <c r="E25" s="290">
        <v>3118</v>
      </c>
      <c r="F25" s="312" t="s">
        <v>409</v>
      </c>
    </row>
    <row r="26" spans="1:9" ht="21" customHeight="1">
      <c r="A26" s="296" t="s">
        <v>451</v>
      </c>
      <c r="B26" s="323" t="s">
        <v>439</v>
      </c>
      <c r="C26" s="297">
        <v>16499</v>
      </c>
      <c r="D26" s="297">
        <v>15886</v>
      </c>
      <c r="E26" s="297">
        <v>20152</v>
      </c>
      <c r="F26" s="314" t="s">
        <v>452</v>
      </c>
    </row>
    <row r="27" spans="1:9" ht="21" customHeight="1">
      <c r="A27" s="298" t="s">
        <v>4</v>
      </c>
      <c r="B27" s="299">
        <f t="shared" ref="B27" si="0">SUM(B7:B26)</f>
        <v>51485</v>
      </c>
      <c r="C27" s="299">
        <f t="shared" ref="C27:D27" si="1">SUM(C7:C26)</f>
        <v>54445</v>
      </c>
      <c r="D27" s="299">
        <f t="shared" si="1"/>
        <v>58309</v>
      </c>
      <c r="E27" s="299">
        <f t="shared" ref="E27" si="2">SUM(E7:E26)</f>
        <v>63763</v>
      </c>
      <c r="F27" s="315" t="s">
        <v>3</v>
      </c>
    </row>
    <row r="28" spans="1:9">
      <c r="A28" s="351" t="s">
        <v>440</v>
      </c>
      <c r="B28" s="400"/>
      <c r="C28" s="400"/>
      <c r="D28" s="352"/>
      <c r="E28" s="352"/>
      <c r="F28" s="353" t="s">
        <v>441</v>
      </c>
      <c r="G28" s="288"/>
    </row>
    <row r="29" spans="1:9" ht="59.25" customHeight="1">
      <c r="A29" s="465" t="s">
        <v>449</v>
      </c>
      <c r="B29" s="465"/>
      <c r="C29" s="465"/>
      <c r="D29" s="466" t="s">
        <v>450</v>
      </c>
      <c r="E29" s="466"/>
      <c r="F29" s="466"/>
      <c r="G29" s="327"/>
      <c r="H29" s="327"/>
      <c r="I29" s="327"/>
    </row>
  </sheetData>
  <mergeCells count="7">
    <mergeCell ref="A29:C29"/>
    <mergeCell ref="D29:F29"/>
    <mergeCell ref="A1:F1"/>
    <mergeCell ref="B5:E5"/>
    <mergeCell ref="A2:F2"/>
    <mergeCell ref="A3:F3"/>
    <mergeCell ref="A4:F4"/>
  </mergeCells>
  <printOptions horizontalCentered="1" verticalCentered="1"/>
  <pageMargins left="0.39370078740157483" right="0" top="0" bottom="0" header="0" footer="0"/>
  <pageSetup paperSize="9" scale="9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rightToLeft="1" view="pageBreakPreview" zoomScaleNormal="100" zoomScaleSheetLayoutView="100" workbookViewId="0">
      <selection activeCell="G6" sqref="G6"/>
    </sheetView>
  </sheetViews>
  <sheetFormatPr defaultRowHeight="12.75"/>
  <cols>
    <col min="1" max="1" width="18.85546875" style="44" customWidth="1"/>
    <col min="2" max="6" width="12.42578125" style="44" customWidth="1"/>
    <col min="7" max="7" width="22.140625" style="45" customWidth="1"/>
    <col min="8" max="16384" width="9.140625" style="44"/>
  </cols>
  <sheetData>
    <row r="1" spans="1:7" ht="19.5" customHeight="1">
      <c r="A1" s="405" t="s">
        <v>325</v>
      </c>
      <c r="B1" s="405"/>
      <c r="C1" s="405"/>
      <c r="D1" s="405"/>
      <c r="E1" s="405"/>
      <c r="F1" s="405"/>
      <c r="G1" s="405"/>
    </row>
    <row r="2" spans="1:7" ht="19.5" customHeight="1">
      <c r="A2" s="410" t="s">
        <v>509</v>
      </c>
      <c r="B2" s="410"/>
      <c r="C2" s="410"/>
      <c r="D2" s="410"/>
      <c r="E2" s="410"/>
      <c r="F2" s="410"/>
      <c r="G2" s="410"/>
    </row>
    <row r="3" spans="1:7" ht="19.5" customHeight="1">
      <c r="A3" s="406" t="s">
        <v>326</v>
      </c>
      <c r="B3" s="406"/>
      <c r="C3" s="406"/>
      <c r="D3" s="406"/>
      <c r="E3" s="406"/>
      <c r="F3" s="406"/>
      <c r="G3" s="406"/>
    </row>
    <row r="4" spans="1:7" ht="15">
      <c r="A4" s="407" t="s">
        <v>509</v>
      </c>
      <c r="B4" s="407"/>
      <c r="C4" s="407"/>
      <c r="D4" s="407"/>
      <c r="E4" s="407"/>
      <c r="F4" s="407"/>
      <c r="G4" s="407"/>
    </row>
    <row r="5" spans="1:7" ht="20.25" customHeight="1">
      <c r="A5" s="55" t="s">
        <v>477</v>
      </c>
      <c r="B5" s="55"/>
      <c r="C5" s="55"/>
      <c r="D5" s="60"/>
      <c r="F5" s="76"/>
      <c r="G5" s="54" t="s">
        <v>478</v>
      </c>
    </row>
    <row r="6" spans="1:7" ht="48" customHeight="1">
      <c r="A6" s="243" t="s">
        <v>115</v>
      </c>
      <c r="B6" s="242" t="s">
        <v>7</v>
      </c>
      <c r="C6" s="242" t="s">
        <v>114</v>
      </c>
      <c r="D6" s="242" t="s">
        <v>6</v>
      </c>
      <c r="E6" s="324" t="s">
        <v>419</v>
      </c>
      <c r="F6" s="242" t="s">
        <v>113</v>
      </c>
      <c r="G6" s="244" t="s">
        <v>112</v>
      </c>
    </row>
    <row r="7" spans="1:7" ht="31.5" customHeight="1" thickBot="1">
      <c r="A7" s="86">
        <v>2010</v>
      </c>
      <c r="B7" s="245">
        <v>198</v>
      </c>
      <c r="C7" s="245">
        <v>343</v>
      </c>
      <c r="D7" s="245">
        <v>727</v>
      </c>
      <c r="E7" s="245">
        <v>2909</v>
      </c>
      <c r="F7" s="142">
        <f t="shared" ref="F7:F12" si="0">E7+D7+C7+B7</f>
        <v>4177</v>
      </c>
      <c r="G7" s="246">
        <v>2010</v>
      </c>
    </row>
    <row r="8" spans="1:7" ht="31.5" customHeight="1" thickBot="1">
      <c r="A8" s="75">
        <v>2011</v>
      </c>
      <c r="B8" s="88">
        <v>173</v>
      </c>
      <c r="C8" s="88">
        <v>239</v>
      </c>
      <c r="D8" s="88">
        <v>349</v>
      </c>
      <c r="E8" s="88">
        <v>905</v>
      </c>
      <c r="F8" s="200">
        <f t="shared" si="0"/>
        <v>1666</v>
      </c>
      <c r="G8" s="74">
        <v>2011</v>
      </c>
    </row>
    <row r="9" spans="1:7" ht="31.5" customHeight="1" thickBot="1">
      <c r="A9" s="133">
        <v>2012</v>
      </c>
      <c r="B9" s="134">
        <v>157</v>
      </c>
      <c r="C9" s="134">
        <v>391</v>
      </c>
      <c r="D9" s="134">
        <v>2886</v>
      </c>
      <c r="E9" s="134">
        <v>198</v>
      </c>
      <c r="F9" s="201">
        <f t="shared" si="0"/>
        <v>3632</v>
      </c>
      <c r="G9" s="135">
        <v>2012</v>
      </c>
    </row>
    <row r="10" spans="1:7" ht="31.5" customHeight="1" thickBot="1">
      <c r="A10" s="75">
        <v>2013</v>
      </c>
      <c r="B10" s="88">
        <v>187</v>
      </c>
      <c r="C10" s="88">
        <v>435</v>
      </c>
      <c r="D10" s="88">
        <v>3273</v>
      </c>
      <c r="E10" s="88">
        <v>119</v>
      </c>
      <c r="F10" s="200">
        <f t="shared" si="0"/>
        <v>4014</v>
      </c>
      <c r="G10" s="74">
        <v>2013</v>
      </c>
    </row>
    <row r="11" spans="1:7" ht="31.5" customHeight="1" thickBot="1">
      <c r="A11" s="133">
        <v>2014</v>
      </c>
      <c r="B11" s="134">
        <v>180</v>
      </c>
      <c r="C11" s="134">
        <v>530</v>
      </c>
      <c r="D11" s="134">
        <v>4379</v>
      </c>
      <c r="E11" s="134">
        <v>55</v>
      </c>
      <c r="F11" s="201">
        <f t="shared" si="0"/>
        <v>5144</v>
      </c>
      <c r="G11" s="135">
        <v>2014</v>
      </c>
    </row>
    <row r="12" spans="1:7" ht="31.5" customHeight="1" thickBot="1">
      <c r="A12" s="75">
        <v>2015</v>
      </c>
      <c r="B12" s="346">
        <v>194</v>
      </c>
      <c r="C12" s="346">
        <v>546</v>
      </c>
      <c r="D12" s="346">
        <v>5135</v>
      </c>
      <c r="E12" s="346">
        <v>135</v>
      </c>
      <c r="F12" s="200">
        <f t="shared" si="0"/>
        <v>6010</v>
      </c>
      <c r="G12" s="74">
        <v>2015</v>
      </c>
    </row>
    <row r="13" spans="1:7" ht="31.5" customHeight="1">
      <c r="A13" s="133">
        <v>2016</v>
      </c>
      <c r="B13" s="134">
        <v>155</v>
      </c>
      <c r="C13" s="134">
        <v>667</v>
      </c>
      <c r="D13" s="134">
        <v>5289</v>
      </c>
      <c r="E13" s="134">
        <v>31</v>
      </c>
      <c r="F13" s="201">
        <f t="shared" ref="F13" si="1">E13+D13+C13+B13</f>
        <v>6142</v>
      </c>
      <c r="G13" s="135">
        <v>2016</v>
      </c>
    </row>
  </sheetData>
  <mergeCells count="4">
    <mergeCell ref="A1:G1"/>
    <mergeCell ref="A3:G3"/>
    <mergeCell ref="A4:G4"/>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rightToLeft="1" view="pageBreakPreview" zoomScaleNormal="100" zoomScaleSheetLayoutView="100" workbookViewId="0">
      <selection activeCell="G6" sqref="G6"/>
    </sheetView>
  </sheetViews>
  <sheetFormatPr defaultRowHeight="12.75"/>
  <cols>
    <col min="1" max="1" width="22.85546875" style="44" customWidth="1"/>
    <col min="2" max="2" width="8.5703125" style="44" customWidth="1"/>
    <col min="3" max="5" width="9.42578125" style="44" customWidth="1"/>
    <col min="6" max="6" width="7.85546875" style="44" bestFit="1" customWidth="1"/>
    <col min="7" max="7" width="33.5703125" style="45" customWidth="1"/>
    <col min="8" max="16384" width="9.140625" style="44"/>
  </cols>
  <sheetData>
    <row r="1" spans="1:7" ht="18">
      <c r="A1" s="472" t="s">
        <v>327</v>
      </c>
      <c r="B1" s="405"/>
      <c r="C1" s="405"/>
      <c r="D1" s="405"/>
      <c r="E1" s="405"/>
      <c r="F1" s="405"/>
      <c r="G1" s="405"/>
    </row>
    <row r="2" spans="1:7" ht="18">
      <c r="A2" s="474">
        <v>2016</v>
      </c>
      <c r="B2" s="474"/>
      <c r="C2" s="474"/>
      <c r="D2" s="474"/>
      <c r="E2" s="474"/>
      <c r="F2" s="474"/>
      <c r="G2" s="474"/>
    </row>
    <row r="3" spans="1:7" ht="37.5" customHeight="1">
      <c r="A3" s="473" t="s">
        <v>416</v>
      </c>
      <c r="B3" s="473"/>
      <c r="C3" s="473"/>
      <c r="D3" s="473"/>
      <c r="E3" s="473"/>
      <c r="F3" s="473"/>
      <c r="G3" s="473"/>
    </row>
    <row r="4" spans="1:7" ht="15.75">
      <c r="A4" s="473">
        <v>2016</v>
      </c>
      <c r="B4" s="473"/>
      <c r="C4" s="473"/>
      <c r="D4" s="473"/>
      <c r="E4" s="473"/>
      <c r="F4" s="473"/>
      <c r="G4" s="473"/>
    </row>
    <row r="5" spans="1:7" ht="19.5" customHeight="1">
      <c r="A5" s="55" t="s">
        <v>479</v>
      </c>
      <c r="B5" s="55"/>
      <c r="C5" s="55"/>
      <c r="E5" s="82"/>
      <c r="F5" s="45"/>
      <c r="G5" s="54" t="s">
        <v>480</v>
      </c>
    </row>
    <row r="6" spans="1:7" ht="62.25" customHeight="1">
      <c r="A6" s="81" t="s">
        <v>158</v>
      </c>
      <c r="B6" s="73" t="s">
        <v>157</v>
      </c>
      <c r="C6" s="73" t="s">
        <v>156</v>
      </c>
      <c r="D6" s="73" t="s">
        <v>155</v>
      </c>
      <c r="E6" s="301" t="s">
        <v>419</v>
      </c>
      <c r="F6" s="73" t="s">
        <v>154</v>
      </c>
      <c r="G6" s="80" t="s">
        <v>153</v>
      </c>
    </row>
    <row r="7" spans="1:7" ht="24" customHeight="1" thickBot="1">
      <c r="A7" s="65" t="s">
        <v>152</v>
      </c>
      <c r="B7" s="78">
        <v>14</v>
      </c>
      <c r="C7" s="78">
        <v>53</v>
      </c>
      <c r="D7" s="78">
        <v>466</v>
      </c>
      <c r="E7" s="78">
        <v>5</v>
      </c>
      <c r="F7" s="223">
        <f>SUM(B7:E7)</f>
        <v>538</v>
      </c>
      <c r="G7" s="77" t="s">
        <v>151</v>
      </c>
    </row>
    <row r="8" spans="1:7" ht="24" customHeight="1" thickBot="1">
      <c r="A8" s="51" t="s">
        <v>150</v>
      </c>
      <c r="B8" s="72">
        <v>108</v>
      </c>
      <c r="C8" s="72">
        <v>388</v>
      </c>
      <c r="D8" s="72">
        <v>2227</v>
      </c>
      <c r="E8" s="72">
        <v>6</v>
      </c>
      <c r="F8" s="199">
        <f t="shared" ref="F8:F26" si="0">SUM(B8:E8)</f>
        <v>2729</v>
      </c>
      <c r="G8" s="79" t="s">
        <v>149</v>
      </c>
    </row>
    <row r="9" spans="1:7" ht="24" customHeight="1" thickBot="1">
      <c r="A9" s="65" t="s">
        <v>148</v>
      </c>
      <c r="B9" s="78">
        <v>3</v>
      </c>
      <c r="C9" s="78">
        <v>16</v>
      </c>
      <c r="D9" s="78">
        <v>97</v>
      </c>
      <c r="E9" s="78">
        <v>1</v>
      </c>
      <c r="F9" s="223">
        <f t="shared" si="0"/>
        <v>117</v>
      </c>
      <c r="G9" s="77" t="s">
        <v>147</v>
      </c>
    </row>
    <row r="10" spans="1:7" ht="24" customHeight="1" thickBot="1">
      <c r="A10" s="51" t="s">
        <v>146</v>
      </c>
      <c r="B10" s="72">
        <v>2</v>
      </c>
      <c r="C10" s="72">
        <v>15</v>
      </c>
      <c r="D10" s="72">
        <v>59</v>
      </c>
      <c r="E10" s="72">
        <v>8</v>
      </c>
      <c r="F10" s="199">
        <f t="shared" si="0"/>
        <v>84</v>
      </c>
      <c r="G10" s="79" t="s">
        <v>145</v>
      </c>
    </row>
    <row r="11" spans="1:7" ht="24" customHeight="1" thickBot="1">
      <c r="A11" s="65" t="s">
        <v>144</v>
      </c>
      <c r="B11" s="78">
        <v>1</v>
      </c>
      <c r="C11" s="78">
        <v>2</v>
      </c>
      <c r="D11" s="78">
        <v>2</v>
      </c>
      <c r="E11" s="78">
        <v>0</v>
      </c>
      <c r="F11" s="223">
        <f t="shared" si="0"/>
        <v>5</v>
      </c>
      <c r="G11" s="77" t="s">
        <v>143</v>
      </c>
    </row>
    <row r="12" spans="1:7" ht="24" customHeight="1" thickBot="1">
      <c r="A12" s="51" t="s">
        <v>142</v>
      </c>
      <c r="B12" s="72">
        <v>0</v>
      </c>
      <c r="C12" s="72">
        <v>1</v>
      </c>
      <c r="D12" s="72">
        <v>1</v>
      </c>
      <c r="E12" s="72">
        <v>0</v>
      </c>
      <c r="F12" s="199">
        <f t="shared" si="0"/>
        <v>2</v>
      </c>
      <c r="G12" s="79" t="s">
        <v>141</v>
      </c>
    </row>
    <row r="13" spans="1:7" ht="30.75" thickBot="1">
      <c r="A13" s="65" t="s">
        <v>140</v>
      </c>
      <c r="B13" s="78">
        <v>0</v>
      </c>
      <c r="C13" s="78">
        <v>0</v>
      </c>
      <c r="D13" s="78">
        <v>0</v>
      </c>
      <c r="E13" s="78">
        <v>0</v>
      </c>
      <c r="F13" s="223">
        <f t="shared" si="0"/>
        <v>0</v>
      </c>
      <c r="G13" s="77" t="s">
        <v>139</v>
      </c>
    </row>
    <row r="14" spans="1:7" ht="24" customHeight="1" thickBot="1">
      <c r="A14" s="51" t="s">
        <v>138</v>
      </c>
      <c r="B14" s="72">
        <v>1</v>
      </c>
      <c r="C14" s="72">
        <v>6</v>
      </c>
      <c r="D14" s="72">
        <v>25</v>
      </c>
      <c r="E14" s="72">
        <v>0</v>
      </c>
      <c r="F14" s="199">
        <f t="shared" si="0"/>
        <v>32</v>
      </c>
      <c r="G14" s="79" t="s">
        <v>137</v>
      </c>
    </row>
    <row r="15" spans="1:7" ht="24" customHeight="1" thickBot="1">
      <c r="A15" s="65" t="s">
        <v>136</v>
      </c>
      <c r="B15" s="78">
        <v>0</v>
      </c>
      <c r="C15" s="78">
        <v>0</v>
      </c>
      <c r="D15" s="78">
        <v>0</v>
      </c>
      <c r="E15" s="78">
        <v>0</v>
      </c>
      <c r="F15" s="223">
        <f t="shared" si="0"/>
        <v>0</v>
      </c>
      <c r="G15" s="77" t="s">
        <v>135</v>
      </c>
    </row>
    <row r="16" spans="1:7" ht="24" customHeight="1" thickBot="1">
      <c r="A16" s="51" t="s">
        <v>134</v>
      </c>
      <c r="B16" s="72">
        <v>0</v>
      </c>
      <c r="C16" s="72">
        <v>0</v>
      </c>
      <c r="D16" s="72">
        <v>0</v>
      </c>
      <c r="E16" s="72">
        <v>0</v>
      </c>
      <c r="F16" s="199">
        <f t="shared" si="0"/>
        <v>0</v>
      </c>
      <c r="G16" s="79" t="s">
        <v>133</v>
      </c>
    </row>
    <row r="17" spans="1:7" ht="24" customHeight="1" thickBot="1">
      <c r="A17" s="65" t="s">
        <v>132</v>
      </c>
      <c r="B17" s="78">
        <v>1</v>
      </c>
      <c r="C17" s="78">
        <v>23</v>
      </c>
      <c r="D17" s="78">
        <v>186</v>
      </c>
      <c r="E17" s="78">
        <v>0</v>
      </c>
      <c r="F17" s="223">
        <f t="shared" si="0"/>
        <v>210</v>
      </c>
      <c r="G17" s="77" t="s">
        <v>131</v>
      </c>
    </row>
    <row r="18" spans="1:7" ht="24" customHeight="1" thickBot="1">
      <c r="A18" s="51" t="s">
        <v>130</v>
      </c>
      <c r="B18" s="72">
        <v>6</v>
      </c>
      <c r="C18" s="72">
        <v>68</v>
      </c>
      <c r="D18" s="72">
        <v>1321</v>
      </c>
      <c r="E18" s="72">
        <v>6</v>
      </c>
      <c r="F18" s="199">
        <f t="shared" si="0"/>
        <v>1401</v>
      </c>
      <c r="G18" s="79" t="s">
        <v>129</v>
      </c>
    </row>
    <row r="19" spans="1:7" ht="24" customHeight="1" thickBot="1">
      <c r="A19" s="65" t="s">
        <v>128</v>
      </c>
      <c r="B19" s="78">
        <v>7</v>
      </c>
      <c r="C19" s="78">
        <v>51</v>
      </c>
      <c r="D19" s="78">
        <v>725</v>
      </c>
      <c r="E19" s="78">
        <v>2</v>
      </c>
      <c r="F19" s="223">
        <f t="shared" si="0"/>
        <v>785</v>
      </c>
      <c r="G19" s="77" t="s">
        <v>127</v>
      </c>
    </row>
    <row r="20" spans="1:7" ht="24" customHeight="1" thickBot="1">
      <c r="A20" s="51" t="s">
        <v>417</v>
      </c>
      <c r="B20" s="72">
        <v>5</v>
      </c>
      <c r="C20" s="72">
        <v>1</v>
      </c>
      <c r="D20" s="72">
        <v>0</v>
      </c>
      <c r="E20" s="72">
        <v>0</v>
      </c>
      <c r="F20" s="199">
        <f t="shared" si="0"/>
        <v>6</v>
      </c>
      <c r="G20" s="300" t="s">
        <v>418</v>
      </c>
    </row>
    <row r="21" spans="1:7" ht="24" customHeight="1" thickBot="1">
      <c r="A21" s="65" t="s">
        <v>126</v>
      </c>
      <c r="B21" s="78">
        <v>0</v>
      </c>
      <c r="C21" s="78">
        <v>3</v>
      </c>
      <c r="D21" s="78">
        <v>16</v>
      </c>
      <c r="E21" s="78">
        <v>0</v>
      </c>
      <c r="F21" s="223">
        <f t="shared" si="0"/>
        <v>19</v>
      </c>
      <c r="G21" s="77" t="s">
        <v>125</v>
      </c>
    </row>
    <row r="22" spans="1:7" ht="24" customHeight="1" thickBot="1">
      <c r="A22" s="51" t="s">
        <v>124</v>
      </c>
      <c r="B22" s="72">
        <v>0</v>
      </c>
      <c r="C22" s="72">
        <v>0</v>
      </c>
      <c r="D22" s="72">
        <v>0</v>
      </c>
      <c r="E22" s="72">
        <v>0</v>
      </c>
      <c r="F22" s="199">
        <f t="shared" si="0"/>
        <v>0</v>
      </c>
      <c r="G22" s="79" t="s">
        <v>123</v>
      </c>
    </row>
    <row r="23" spans="1:7" ht="30.75" thickBot="1">
      <c r="A23" s="65" t="s">
        <v>122</v>
      </c>
      <c r="B23" s="78">
        <v>0</v>
      </c>
      <c r="C23" s="78">
        <v>0</v>
      </c>
      <c r="D23" s="78">
        <v>0</v>
      </c>
      <c r="E23" s="78">
        <v>0</v>
      </c>
      <c r="F23" s="223">
        <f t="shared" si="0"/>
        <v>0</v>
      </c>
      <c r="G23" s="77" t="s">
        <v>121</v>
      </c>
    </row>
    <row r="24" spans="1:7" ht="24" customHeight="1" thickBot="1">
      <c r="A24" s="51" t="s">
        <v>120</v>
      </c>
      <c r="B24" s="72">
        <v>0</v>
      </c>
      <c r="C24" s="72">
        <v>0</v>
      </c>
      <c r="D24" s="72">
        <v>0</v>
      </c>
      <c r="E24" s="72">
        <v>0</v>
      </c>
      <c r="F24" s="199">
        <f t="shared" si="0"/>
        <v>0</v>
      </c>
      <c r="G24" s="79" t="s">
        <v>119</v>
      </c>
    </row>
    <row r="25" spans="1:7" ht="24" customHeight="1" thickBot="1">
      <c r="A25" s="65" t="s">
        <v>118</v>
      </c>
      <c r="B25" s="78">
        <v>0</v>
      </c>
      <c r="C25" s="78">
        <v>0</v>
      </c>
      <c r="D25" s="78">
        <v>0</v>
      </c>
      <c r="E25" s="78">
        <v>0</v>
      </c>
      <c r="F25" s="223">
        <f t="shared" si="0"/>
        <v>0</v>
      </c>
      <c r="G25" s="77" t="s">
        <v>117</v>
      </c>
    </row>
    <row r="26" spans="1:7" ht="29.25" customHeight="1" thickBot="1">
      <c r="A26" s="51" t="s">
        <v>328</v>
      </c>
      <c r="B26" s="72">
        <v>0</v>
      </c>
      <c r="C26" s="72">
        <v>6</v>
      </c>
      <c r="D26" s="72">
        <v>16</v>
      </c>
      <c r="E26" s="72">
        <v>0</v>
      </c>
      <c r="F26" s="199">
        <f t="shared" si="0"/>
        <v>22</v>
      </c>
      <c r="G26" s="79" t="s">
        <v>329</v>
      </c>
    </row>
    <row r="27" spans="1:7" ht="24" customHeight="1">
      <c r="A27" s="224" t="s">
        <v>116</v>
      </c>
      <c r="B27" s="225">
        <v>7</v>
      </c>
      <c r="C27" s="225">
        <v>34</v>
      </c>
      <c r="D27" s="225">
        <v>148</v>
      </c>
      <c r="E27" s="225">
        <v>3</v>
      </c>
      <c r="F27" s="226">
        <f>SUM(B27:E27)</f>
        <v>192</v>
      </c>
      <c r="G27" s="227" t="s">
        <v>108</v>
      </c>
    </row>
    <row r="28" spans="1:7" ht="24" customHeight="1">
      <c r="A28" s="228" t="s">
        <v>4</v>
      </c>
      <c r="B28" s="229">
        <f>SUM(B7:B27)</f>
        <v>155</v>
      </c>
      <c r="C28" s="229">
        <f t="shared" ref="C28:F28" si="1">SUM(C7:C27)</f>
        <v>667</v>
      </c>
      <c r="D28" s="229">
        <f t="shared" si="1"/>
        <v>5289</v>
      </c>
      <c r="E28" s="229">
        <f t="shared" si="1"/>
        <v>31</v>
      </c>
      <c r="F28" s="347">
        <f t="shared" si="1"/>
        <v>6142</v>
      </c>
      <c r="G28" s="348" t="s">
        <v>3</v>
      </c>
    </row>
  </sheetData>
  <mergeCells count="4">
    <mergeCell ref="A1:G1"/>
    <mergeCell ref="A3:G3"/>
    <mergeCell ref="A2:G2"/>
    <mergeCell ref="A4:G4"/>
  </mergeCells>
  <printOptions horizontalCentered="1" verticalCentered="1"/>
  <pageMargins left="0" right="0" top="0" bottom="0" header="0" footer="0"/>
  <pageSetup paperSize="9" scale="94"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خدمات الأمن والقضاء الفصل السابع 2016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خدمات الأمن والقضاء الفصل السابع 2016</Description_Ar>
    <Enabled xmlns="1b323878-974e-4c19-bf08-965c80d4ad54">true</Enabled>
    <PublishingDate xmlns="1b323878-974e-4c19-bf08-965c80d4ad54">2017-04-26T10:41:01+00:00</PublishingDate>
    <CategoryDescription xmlns="http://schemas.microsoft.com/sharepoint.v3">Judicial And Security Services Chapter 7 2016</CategoryDescription>
  </documentManagement>
</p:properties>
</file>

<file path=customXml/itemProps1.xml><?xml version="1.0" encoding="utf-8"?>
<ds:datastoreItem xmlns:ds="http://schemas.openxmlformats.org/officeDocument/2006/customXml" ds:itemID="{A0AF0F65-6D02-43DD-829F-4F5B807C5175}"/>
</file>

<file path=customXml/itemProps2.xml><?xml version="1.0" encoding="utf-8"?>
<ds:datastoreItem xmlns:ds="http://schemas.openxmlformats.org/officeDocument/2006/customXml" ds:itemID="{6EF6D862-2604-46E1-A187-4A2F4E67E0CA}"/>
</file>

<file path=customXml/itemProps3.xml><?xml version="1.0" encoding="utf-8"?>
<ds:datastoreItem xmlns:ds="http://schemas.openxmlformats.org/officeDocument/2006/customXml" ds:itemID="{F4FFB0DB-F519-4AFB-8016-6621CFC4E5C6}"/>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4</vt:i4>
      </vt:variant>
      <vt:variant>
        <vt:lpstr>Named Ranges</vt:lpstr>
      </vt:variant>
      <vt:variant>
        <vt:i4>22</vt:i4>
      </vt:variant>
    </vt:vector>
  </HeadingPairs>
  <TitlesOfParts>
    <vt:vector size="50" baseType="lpstr">
      <vt:lpstr>المقدمة</vt:lpstr>
      <vt:lpstr>التقديم</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Gr.37</vt:lpstr>
      <vt:lpstr>Gr.38</vt:lpstr>
      <vt:lpstr>Gr.39</vt:lpstr>
      <vt:lpstr>Gr.40</vt:lpstr>
      <vt:lpstr>'130'!Print_Area</vt:lpstr>
      <vt:lpstr>'131'!Print_Area</vt:lpstr>
      <vt:lpstr>'132'!Print_Area</vt:lpstr>
      <vt:lpstr>'133'!Print_Area</vt:lpstr>
      <vt:lpstr>'136'!Print_Area</vt:lpstr>
      <vt:lpstr>'137'!Print_Area</vt:lpstr>
      <vt:lpstr>'138'!Print_Area</vt:lpstr>
      <vt:lpstr>'139'!Print_Area</vt:lpstr>
      <vt:lpstr>'140'!Print_Area</vt:lpstr>
      <vt:lpstr>'141'!Print_Area</vt:lpstr>
      <vt:lpstr>'142'!Print_Area</vt:lpstr>
      <vt:lpstr>'143'!Print_Area</vt:lpstr>
      <vt:lpstr>'144'!Print_Area</vt:lpstr>
      <vt:lpstr>'145'!Print_Area</vt:lpstr>
      <vt:lpstr>'146'!Print_Area</vt:lpstr>
      <vt:lpstr>'147'!Print_Area</vt:lpstr>
      <vt:lpstr>'148'!Print_Area</vt:lpstr>
      <vt:lpstr>'150'!Print_Area</vt:lpstr>
      <vt:lpstr>'151'!Print_Area</vt:lpstr>
      <vt:lpstr>التقديم!Print_Area</vt:lpstr>
      <vt:lpstr>المقدمة!Print_Area</vt:lpstr>
      <vt:lpstr>'133'!Print_Titles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Judicial And Security Services Chapter 7 2016</dc:title>
  <dc:creator>Amjad Ahmed Abdelwahab</dc:creator>
  <cp:lastModifiedBy>Amjad Ahmed Abdelwahab</cp:lastModifiedBy>
  <cp:lastPrinted>2017-04-10T09:25:14Z</cp:lastPrinted>
  <dcterms:created xsi:type="dcterms:W3CDTF">2012-04-29T06:54:46Z</dcterms:created>
  <dcterms:modified xsi:type="dcterms:W3CDTF">2017-05-22T06:15:48Z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Judicial And Security Services Chapter 7 2016</vt:lpwstr>
  </property>
  <property fmtid="{D5CDD505-2E9C-101B-9397-08002B2CF9AE}" pid="5" name="Hashtags">
    <vt:lpwstr>58;#StatisticalAbstract|c2f418c2-a295-4bd1-af99-d5d586494613</vt:lpwstr>
  </property>
</Properties>
</file>