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10.xml" ContentType="application/vnd.openxmlformats-officedocument.drawingml.chartshapes+xml"/>
  <Override PartName="/xl/drawings/drawing29.xml" ContentType="application/vnd.openxmlformats-officedocument.drawingml.chartshapes+xml"/>
  <Override PartName="/xl/drawings/drawing31.xml" ContentType="application/vnd.openxmlformats-officedocument.drawingml.chartshapes+xml"/>
  <Override PartName="/xl/drawings/drawing14.xml" ContentType="application/vnd.openxmlformats-officedocument.drawingml.chartshapes+xml"/>
  <Override PartName="/xl/workbook.xml" ContentType="application/vnd.openxmlformats-officedocument.spreadsheetml.sheet.main+xml"/>
  <Override PartName="/xl/chartsheets/sheet2.xml" ContentType="application/vnd.openxmlformats-officedocument.spreadsheetml.chartsheet+xml"/>
  <Override PartName="/xl/drawings/drawing32.xml" ContentType="application/vnd.openxmlformats-officedocument.drawing+xml"/>
  <Override PartName="/xl/worksheets/sheet8.xml" ContentType="application/vnd.openxmlformats-officedocument.spreadsheetml.worksheet+xml"/>
  <Override PartName="/xl/charts/chart4.xml" ContentType="application/vnd.openxmlformats-officedocument.drawingml.chart+xml"/>
  <Override PartName="/xl/drawings/drawing30.xml" ContentType="application/vnd.openxmlformats-officedocument.drawing+xml"/>
  <Override PartName="/xl/chartsheets/sheet1.xml" ContentType="application/vnd.openxmlformats-officedocument.spreadsheetml.chartsheet+xml"/>
  <Override PartName="/xl/charts/chart3.xml" ContentType="application/vnd.openxmlformats-officedocument.drawingml.chart+xml"/>
  <Override PartName="/xl/worksheets/sheet1.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27.xml" ContentType="application/vnd.openxmlformats-officedocument.drawing+xml"/>
  <Override PartName="/xl/drawings/drawing28.xml" ContentType="application/vnd.openxmlformats-officedocument.drawing+xml"/>
  <Override PartName="/xl/drawings/drawing4.xml" ContentType="application/vnd.openxmlformats-officedocument.drawing+xml"/>
  <Override PartName="/xl/drawings/drawing13.xml" ContentType="application/vnd.openxmlformats-officedocument.drawing+xml"/>
  <Override PartName="/xl/styles.xml" ContentType="application/vnd.openxmlformats-officedocument.spreadsheetml.styles+xml"/>
  <Override PartName="/xl/drawings/drawing12.xml" ContentType="application/vnd.openxmlformats-officedocument.drawing+xml"/>
  <Override PartName="/xl/sharedStrings.xml" ContentType="application/vnd.openxmlformats-officedocument.spreadsheetml.sharedStrings+xml"/>
  <Override PartName="/xl/charts/chart2.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drawings/drawing15.xml" ContentType="application/vnd.openxmlformats-officedocument.drawing+xml"/>
  <Override PartName="/xl/worksheets/sheet24.xml" ContentType="application/vnd.openxmlformats-officedocument.spreadsheetml.worksheet+xml"/>
  <Override PartName="/xl/drawings/drawing3.xml" ContentType="application/vnd.openxmlformats-officedocument.drawing+xml"/>
  <Override PartName="/xl/drawings/drawing11.xml" ContentType="application/vnd.openxmlformats-officedocument.drawing+xml"/>
  <Override PartName="/xl/worksheets/sheet10.xml" ContentType="application/vnd.openxmlformats-officedocument.spreadsheetml.worksheet+xml"/>
  <Override PartName="/xl/charts/chart1.xml" ContentType="application/vnd.openxmlformats-officedocument.drawingml.chart+xml"/>
  <Override PartName="/xl/drawings/drawing5.xml" ContentType="application/vnd.openxmlformats-officedocument.drawing+xml"/>
  <Override PartName="/xl/drawings/drawing2.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9.xml" ContentType="application/vnd.openxmlformats-officedocument.drawing+xml"/>
  <Override PartName="/xl/chartsheets/sheet4.xml" ContentType="application/vnd.openxmlformats-officedocument.spreadsheetml.chartsheet+xml"/>
  <Override PartName="/xl/drawings/drawing16.xml" ContentType="application/vnd.openxmlformats-officedocument.drawing+xml"/>
  <Override PartName="/xl/chartsheets/sheet3.xml" ContentType="application/vnd.openxmlformats-officedocument.spreadsheetml.chart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23.xml" ContentType="application/vnd.openxmlformats-officedocument.drawing+xml"/>
  <Override PartName="/xl/worksheets/sheet16.xml" ContentType="application/vnd.openxmlformats-officedocument.spreadsheetml.worksheet+xml"/>
  <Override PartName="/xl/drawings/drawing24.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drawings/drawing25.xml" ContentType="application/vnd.openxmlformats-officedocument.drawing+xml"/>
  <Override PartName="/xl/worksheets/sheet11.xml" ContentType="application/vnd.openxmlformats-officedocument.spreadsheetml.worksheet+xml"/>
  <Override PartName="/xl/drawings/drawing26.xml" ContentType="application/vnd.openxmlformats-officedocument.drawing+xml"/>
  <Override PartName="/xl/drawings/drawing17.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3.xml" ContentType="application/vnd.openxmlformats-officedocument.spreadsheetml.worksheet+xml"/>
  <Override PartName="/xl/drawings/drawing19.xml" ContentType="application/vnd.openxmlformats-officedocument.drawing+xml"/>
  <Override PartName="/xl/worksheets/sheet22.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19.xml" ContentType="application/vnd.openxmlformats-officedocument.spreadsheetml.worksheet+xml"/>
  <Override PartName="/xl/drawings/drawing22.xml" ContentType="application/vnd.openxmlformats-officedocument.drawing+xml"/>
  <Override PartName="/xl/worksheets/sheet20.xml" ContentType="application/vnd.openxmlformats-officedocument.spreadsheetml.worksheet+xml"/>
  <Override PartName="/xl/drawings/drawing18.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580" windowWidth="15570" windowHeight="4560" tabRatio="886" activeTab="1"/>
  </bookViews>
  <sheets>
    <sheet name="المقدمة" sheetId="57" r:id="rId1"/>
    <sheet name="التقديم" sheetId="63" r:id="rId2"/>
    <sheet name="128" sheetId="36" r:id="rId3"/>
    <sheet name="129" sheetId="37" r:id="rId4"/>
    <sheet name="130" sheetId="38" r:id="rId5"/>
    <sheet name="131" sheetId="61" r:id="rId6"/>
    <sheet name="132" sheetId="58" r:id="rId7"/>
    <sheet name="133" sheetId="42" r:id="rId8"/>
    <sheet name="Gr.37" sheetId="43" r:id="rId9"/>
    <sheet name="134" sheetId="44" r:id="rId10"/>
    <sheet name="135" sheetId="45" r:id="rId11"/>
    <sheet name="Gr.38" sheetId="46" r:id="rId12"/>
    <sheet name="136" sheetId="47" r:id="rId13"/>
    <sheet name="137" sheetId="26" r:id="rId14"/>
    <sheet name="138" sheetId="28" r:id="rId15"/>
    <sheet name="139" sheetId="25" r:id="rId16"/>
    <sheet name="140" sheetId="27" r:id="rId17"/>
    <sheet name="141" sheetId="48" r:id="rId18"/>
    <sheet name="142" sheetId="49" r:id="rId19"/>
    <sheet name="143" sheetId="65" r:id="rId20"/>
    <sheet name="144" sheetId="66" r:id="rId21"/>
    <sheet name="145" sheetId="50" r:id="rId22"/>
    <sheet name="146" sheetId="51" r:id="rId23"/>
    <sheet name="147" sheetId="69" r:id="rId24"/>
    <sheet name="148" sheetId="67" r:id="rId25"/>
    <sheet name="Gr.39" sheetId="55" r:id="rId26"/>
    <sheet name="Gr.40" sheetId="53" r:id="rId27"/>
    <sheet name="149" sheetId="56" r:id="rId28"/>
  </sheets>
  <definedNames>
    <definedName name="_xlnm.Print_Area" localSheetId="2">'128'!$A$1:$N$17</definedName>
    <definedName name="_xlnm.Print_Area" localSheetId="3">'129'!$A$1:$J$28</definedName>
    <definedName name="_xlnm.Print_Area" localSheetId="4">'130'!$A$1:$J$25</definedName>
    <definedName name="_xlnm.Print_Area" localSheetId="5">'131'!$A$1:$K$45</definedName>
    <definedName name="_xlnm.Print_Area" localSheetId="7">'133'!$A$1:$G$13</definedName>
    <definedName name="_xlnm.Print_Area" localSheetId="9">'134'!$A$1:$G$38</definedName>
    <definedName name="_xlnm.Print_Area" localSheetId="10">'135'!$A$1:$F$13</definedName>
    <definedName name="_xlnm.Print_Area" localSheetId="12">'136'!$A$1:$F$13</definedName>
    <definedName name="_xlnm.Print_Area" localSheetId="13">'137'!$A$1:$T$14</definedName>
    <definedName name="_xlnm.Print_Area" localSheetId="14">'138'!$A$1:$T$17</definedName>
    <definedName name="_xlnm.Print_Area" localSheetId="15">'139'!$A$1:$F$14</definedName>
    <definedName name="_xlnm.Print_Area" localSheetId="16">'140'!$A$1:$T$17</definedName>
    <definedName name="_xlnm.Print_Area" localSheetId="17">'141'!$A$1:$G$17</definedName>
    <definedName name="_xlnm.Print_Area" localSheetId="18">'142'!$A$1:$E$13</definedName>
    <definedName name="_xlnm.Print_Area" localSheetId="19">'143'!$A$1:$H$16</definedName>
    <definedName name="_xlnm.Print_Area" localSheetId="20">'144'!$A$1:$H$15</definedName>
    <definedName name="_xlnm.Print_Area" localSheetId="21">'145'!$A$1:$G$19</definedName>
    <definedName name="_xlnm.Print_Area" localSheetId="22">'146'!$A$1:$E$18</definedName>
    <definedName name="_xlnm.Print_Area" localSheetId="23">'147'!$A$1:$J$17</definedName>
    <definedName name="_xlnm.Print_Area" localSheetId="24">'148'!$A$1:$J$22</definedName>
    <definedName name="_xlnm.Print_Area" localSheetId="27">'149'!$A$1:$J$16</definedName>
    <definedName name="_xlnm.Print_Area" localSheetId="1">التقديم!$A$1:$C$11</definedName>
    <definedName name="_xlnm.Print_Area" localSheetId="0">المقدمة!$A$1:$A$8</definedName>
    <definedName name="_xlnm.Print_Titles" localSheetId="5">'131'!$1:$8</definedName>
  </definedNames>
  <calcPr calcId="145621"/>
</workbook>
</file>

<file path=xl/calcChain.xml><?xml version="1.0" encoding="utf-8"?>
<calcChain xmlns="http://schemas.openxmlformats.org/spreadsheetml/2006/main">
  <c r="F7" i="42" l="1"/>
  <c r="A23" i="69" l="1"/>
  <c r="C23" i="69"/>
  <c r="D23" i="69"/>
  <c r="B23" i="69"/>
  <c r="B17" i="51" l="1"/>
  <c r="C22" i="37" l="1"/>
  <c r="G27" i="37"/>
  <c r="F27" i="37"/>
  <c r="D27" i="37"/>
  <c r="C27" i="37"/>
  <c r="H26" i="37"/>
  <c r="E26" i="37"/>
  <c r="H25" i="37"/>
  <c r="E25" i="37"/>
  <c r="H24" i="37"/>
  <c r="E24" i="37"/>
  <c r="H23" i="37"/>
  <c r="E23" i="37"/>
  <c r="G22" i="37"/>
  <c r="F22" i="37"/>
  <c r="D22" i="37"/>
  <c r="H21" i="37"/>
  <c r="E21" i="37"/>
  <c r="H20" i="37"/>
  <c r="E20" i="37"/>
  <c r="H19" i="37"/>
  <c r="E19" i="37"/>
  <c r="H18" i="37"/>
  <c r="E18" i="37"/>
  <c r="G17" i="37"/>
  <c r="F17" i="37"/>
  <c r="D17" i="37"/>
  <c r="C17" i="37"/>
  <c r="H16" i="37"/>
  <c r="E16" i="37"/>
  <c r="H15" i="37"/>
  <c r="E15" i="37"/>
  <c r="H14" i="37"/>
  <c r="E14" i="37"/>
  <c r="H13" i="37"/>
  <c r="E13" i="37"/>
  <c r="G12" i="37"/>
  <c r="F12" i="37"/>
  <c r="D12" i="37"/>
  <c r="C12" i="37"/>
  <c r="H11" i="37"/>
  <c r="E11" i="37"/>
  <c r="H10" i="37"/>
  <c r="E10" i="37"/>
  <c r="H9" i="37"/>
  <c r="E9" i="37"/>
  <c r="H8" i="37"/>
  <c r="E8" i="37"/>
  <c r="E27" i="37" l="1"/>
  <c r="H27" i="37"/>
  <c r="E12" i="37"/>
  <c r="E22" i="37"/>
  <c r="H12" i="37"/>
  <c r="H22" i="37"/>
  <c r="E17" i="37"/>
  <c r="H17" i="37"/>
  <c r="D14" i="25"/>
  <c r="C14" i="25"/>
  <c r="B14" i="25"/>
  <c r="E13" i="25"/>
  <c r="E12" i="25"/>
  <c r="E11" i="25"/>
  <c r="E10" i="25"/>
  <c r="E9" i="25"/>
  <c r="E8" i="25"/>
  <c r="E7" i="25"/>
  <c r="E14" i="25" l="1"/>
  <c r="S17" i="27"/>
  <c r="R17" i="27"/>
  <c r="Q17" i="27"/>
  <c r="P17" i="27"/>
  <c r="O17" i="27"/>
  <c r="N17" i="27"/>
  <c r="M17" i="27"/>
  <c r="L17" i="27"/>
  <c r="K17" i="27"/>
  <c r="J17" i="27"/>
  <c r="I17" i="27"/>
  <c r="H17" i="27"/>
  <c r="G17" i="27"/>
  <c r="F17" i="27"/>
  <c r="E17" i="27"/>
  <c r="D17" i="27"/>
  <c r="C17" i="27"/>
  <c r="B17" i="27"/>
  <c r="S17" i="28"/>
  <c r="R17" i="28"/>
  <c r="Q17" i="28"/>
  <c r="P17" i="28"/>
  <c r="O17" i="28"/>
  <c r="N17" i="28"/>
  <c r="M17" i="28"/>
  <c r="L17" i="28"/>
  <c r="K17" i="28"/>
  <c r="J17" i="28"/>
  <c r="I17" i="28"/>
  <c r="H17" i="28"/>
  <c r="G17" i="28"/>
  <c r="F17" i="28"/>
  <c r="E17" i="28"/>
  <c r="D17" i="28"/>
  <c r="C17" i="28"/>
  <c r="B17" i="28"/>
  <c r="B14" i="26"/>
  <c r="S14" i="26"/>
  <c r="R14" i="26"/>
  <c r="Q14" i="26"/>
  <c r="P14" i="26"/>
  <c r="O14" i="26"/>
  <c r="N14" i="26"/>
  <c r="M14" i="26"/>
  <c r="L14" i="26"/>
  <c r="K14" i="26"/>
  <c r="J14" i="26"/>
  <c r="I14" i="26"/>
  <c r="H14" i="26"/>
  <c r="G14" i="26"/>
  <c r="F14" i="26"/>
  <c r="E14" i="26"/>
  <c r="D14" i="26"/>
  <c r="C14" i="26"/>
  <c r="I16" i="69" l="1"/>
  <c r="I15" i="69"/>
  <c r="E11" i="69"/>
  <c r="E12" i="69"/>
  <c r="E13" i="69"/>
  <c r="E14" i="69"/>
  <c r="E15" i="69"/>
  <c r="E16" i="69"/>
  <c r="E10" i="69"/>
  <c r="B24" i="69" l="1"/>
  <c r="D24" i="69"/>
  <c r="C24" i="69"/>
  <c r="G16" i="56"/>
  <c r="I16" i="56"/>
  <c r="E24" i="69" l="1"/>
  <c r="F8" i="44"/>
  <c r="F9" i="44"/>
  <c r="F10" i="44"/>
  <c r="F11" i="44"/>
  <c r="F12" i="44"/>
  <c r="F13" i="44"/>
  <c r="F14" i="44"/>
  <c r="F15" i="44"/>
  <c r="F16" i="44"/>
  <c r="F17" i="44"/>
  <c r="F18" i="44"/>
  <c r="F19" i="44"/>
  <c r="F20" i="44"/>
  <c r="F21" i="44"/>
  <c r="F22" i="44"/>
  <c r="F23" i="44"/>
  <c r="F24" i="44"/>
  <c r="F25" i="44"/>
  <c r="F26" i="44"/>
  <c r="F27" i="44"/>
  <c r="F28" i="44"/>
  <c r="F29" i="44"/>
  <c r="F30" i="44"/>
  <c r="F31" i="44"/>
  <c r="F32" i="44"/>
  <c r="F33" i="44"/>
  <c r="F34" i="44"/>
  <c r="F35" i="44"/>
  <c r="F36" i="44"/>
  <c r="F37" i="44"/>
  <c r="D22" i="67" l="1"/>
  <c r="C22" i="67"/>
  <c r="B22" i="67"/>
  <c r="E21" i="67"/>
  <c r="E20" i="67"/>
  <c r="E19" i="67"/>
  <c r="E18" i="67"/>
  <c r="E17" i="67"/>
  <c r="E16" i="67"/>
  <c r="E15" i="67"/>
  <c r="E14" i="67"/>
  <c r="E13" i="67"/>
  <c r="E12" i="67"/>
  <c r="E11" i="67"/>
  <c r="E10" i="67"/>
  <c r="E22" i="67" l="1"/>
  <c r="H22" i="67"/>
  <c r="G22" i="67"/>
  <c r="F22" i="67"/>
  <c r="I21" i="67"/>
  <c r="I20" i="67"/>
  <c r="I19" i="67"/>
  <c r="I18" i="67"/>
  <c r="I17" i="67"/>
  <c r="I16" i="67"/>
  <c r="I15" i="67"/>
  <c r="I14" i="67"/>
  <c r="I13" i="67"/>
  <c r="I12" i="67"/>
  <c r="I11" i="67"/>
  <c r="I10" i="67"/>
  <c r="I22" i="67" l="1"/>
  <c r="B38" i="44" l="1"/>
  <c r="E13" i="47" l="1"/>
  <c r="H16" i="56" l="1"/>
  <c r="F16" i="56"/>
  <c r="D17" i="51"/>
  <c r="F19" i="50"/>
  <c r="F14" i="65"/>
  <c r="E14" i="65" s="1"/>
  <c r="D13" i="49"/>
  <c r="E13" i="45"/>
  <c r="F13" i="42"/>
  <c r="E26" i="58"/>
  <c r="C45" i="61"/>
  <c r="D45" i="61"/>
  <c r="J45" i="61"/>
  <c r="I45" i="61"/>
  <c r="C14" i="65" l="1"/>
  <c r="G14" i="65" s="1"/>
  <c r="I23" i="38"/>
  <c r="H23" i="38"/>
  <c r="K16" i="36"/>
  <c r="M15" i="36"/>
  <c r="M14" i="36"/>
  <c r="M13" i="36"/>
  <c r="M12" i="36"/>
  <c r="M11" i="36"/>
  <c r="M9" i="36"/>
  <c r="M8" i="36"/>
  <c r="L16" i="36" l="1"/>
  <c r="M10" i="36"/>
  <c r="M16" i="36" s="1"/>
  <c r="B19" i="38"/>
  <c r="C19" i="38"/>
  <c r="D19" i="38"/>
  <c r="E19" i="38"/>
  <c r="F8" i="36"/>
  <c r="F9" i="36"/>
  <c r="F10" i="36"/>
  <c r="F11" i="36"/>
  <c r="F12" i="36"/>
  <c r="I8" i="36"/>
  <c r="I9" i="36"/>
  <c r="I10" i="36"/>
  <c r="I11" i="36"/>
  <c r="I12" i="36"/>
  <c r="C8" i="36"/>
  <c r="C9" i="36"/>
  <c r="C10" i="36"/>
  <c r="C11" i="36"/>
  <c r="C12" i="36"/>
  <c r="C13" i="36"/>
  <c r="F13" i="66" l="1"/>
  <c r="E13" i="66" s="1"/>
  <c r="F14" i="66"/>
  <c r="E14" i="66" s="1"/>
  <c r="F12" i="66"/>
  <c r="C12" i="66" s="1"/>
  <c r="F11" i="66"/>
  <c r="E11" i="66" s="1"/>
  <c r="F10" i="66"/>
  <c r="C10" i="66" s="1"/>
  <c r="E10" i="66"/>
  <c r="F9" i="66"/>
  <c r="E9" i="66" s="1"/>
  <c r="F9" i="65"/>
  <c r="C9" i="65" s="1"/>
  <c r="F10" i="65"/>
  <c r="C10" i="65" s="1"/>
  <c r="F11" i="65"/>
  <c r="C11" i="65" s="1"/>
  <c r="F12" i="65"/>
  <c r="C12" i="65" s="1"/>
  <c r="F13" i="65"/>
  <c r="C13" i="65" s="1"/>
  <c r="F15" i="65"/>
  <c r="G15" i="65" l="1"/>
  <c r="E13" i="65"/>
  <c r="G13" i="65" s="1"/>
  <c r="E12" i="65"/>
  <c r="G12" i="65" s="1"/>
  <c r="C14" i="66"/>
  <c r="G14" i="66" s="1"/>
  <c r="C13" i="66"/>
  <c r="G13" i="66" s="1"/>
  <c r="E11" i="65"/>
  <c r="G11" i="65" s="1"/>
  <c r="E10" i="65"/>
  <c r="G10" i="65" s="1"/>
  <c r="E9" i="65"/>
  <c r="G9" i="65" s="1"/>
  <c r="E12" i="66"/>
  <c r="G12" i="66" s="1"/>
  <c r="G10" i="66"/>
  <c r="C9" i="66"/>
  <c r="G9" i="66" s="1"/>
  <c r="C11" i="66"/>
  <c r="G11" i="66" s="1"/>
  <c r="J8" i="36" l="1"/>
  <c r="J15" i="36"/>
  <c r="J14" i="36"/>
  <c r="J13" i="36"/>
  <c r="J12" i="36"/>
  <c r="J11" i="36"/>
  <c r="J10" i="36"/>
  <c r="J9" i="36"/>
  <c r="D19" i="50" l="1"/>
  <c r="D12" i="49"/>
  <c r="E12" i="47"/>
  <c r="E12" i="45"/>
  <c r="F12" i="42"/>
  <c r="C26" i="58"/>
  <c r="B26" i="58"/>
  <c r="F45" i="61"/>
  <c r="E45" i="61"/>
  <c r="E23" i="38"/>
  <c r="D23" i="38"/>
  <c r="F16" i="36"/>
  <c r="E16" i="36"/>
  <c r="C16" i="36"/>
  <c r="B16" i="36"/>
  <c r="G15" i="36"/>
  <c r="D15" i="36"/>
  <c r="G14" i="36"/>
  <c r="D14" i="36"/>
  <c r="G13" i="36"/>
  <c r="D13" i="36"/>
  <c r="G12" i="36"/>
  <c r="D12" i="36"/>
  <c r="G11" i="36"/>
  <c r="D11" i="36"/>
  <c r="G10" i="36"/>
  <c r="D10" i="36"/>
  <c r="G9" i="36"/>
  <c r="D9" i="36"/>
  <c r="G8" i="36"/>
  <c r="D8" i="36"/>
  <c r="G16" i="36" l="1"/>
  <c r="D16" i="36"/>
  <c r="H45" i="61"/>
  <c r="F9" i="42" l="1"/>
  <c r="F10" i="42"/>
  <c r="F11" i="42"/>
  <c r="C19" i="50"/>
  <c r="D9" i="49"/>
  <c r="D7" i="49"/>
  <c r="D8" i="49"/>
  <c r="D10" i="49"/>
  <c r="E11" i="47" l="1"/>
  <c r="E11" i="45" l="1"/>
  <c r="C23" i="38"/>
  <c r="B23" i="38"/>
  <c r="C17" i="51" l="1"/>
  <c r="B19" i="50"/>
  <c r="C38" i="44"/>
  <c r="D38" i="44"/>
  <c r="E38" i="44"/>
  <c r="D26" i="58" l="1"/>
  <c r="G45" i="61"/>
  <c r="B45" i="61"/>
  <c r="F23" i="38"/>
  <c r="G23" i="38"/>
  <c r="H16" i="36"/>
  <c r="I16" i="36"/>
  <c r="C17" i="48" l="1"/>
  <c r="D17" i="48"/>
  <c r="F13" i="48"/>
  <c r="F11" i="48"/>
  <c r="B17" i="48"/>
  <c r="F9" i="48"/>
  <c r="F12" i="48"/>
  <c r="F10" i="48"/>
  <c r="E19" i="50"/>
  <c r="E17" i="48"/>
  <c r="E10" i="45"/>
  <c r="F7" i="44"/>
  <c r="F38" i="44" l="1"/>
  <c r="E9" i="47" l="1"/>
  <c r="E8" i="47"/>
  <c r="E7" i="47"/>
  <c r="E9" i="45"/>
  <c r="E8" i="45"/>
  <c r="E7" i="45"/>
  <c r="F8" i="42"/>
  <c r="D11" i="49" l="1"/>
  <c r="F14" i="48"/>
  <c r="F15" i="48"/>
  <c r="F16" i="48"/>
  <c r="E10" i="47"/>
  <c r="F17" i="48" l="1"/>
  <c r="J16" i="36" l="1"/>
  <c r="B16" i="56" l="1"/>
  <c r="D16" i="56"/>
  <c r="E16" i="56"/>
  <c r="C16" i="56"/>
</calcChain>
</file>

<file path=xl/sharedStrings.xml><?xml version="1.0" encoding="utf-8"?>
<sst xmlns="http://schemas.openxmlformats.org/spreadsheetml/2006/main" count="928" uniqueCount="591">
  <si>
    <t>المجموع
Total</t>
  </si>
  <si>
    <t>إناث
Females</t>
  </si>
  <si>
    <t>ذكور
Males</t>
  </si>
  <si>
    <t>Total</t>
  </si>
  <si>
    <t>المجموع</t>
  </si>
  <si>
    <t>Qataris</t>
  </si>
  <si>
    <r>
      <t xml:space="preserve"> اصابة خفيفة</t>
    </r>
    <r>
      <rPr>
        <sz val="11"/>
        <rFont val="Arial"/>
        <family val="2"/>
      </rPr>
      <t xml:space="preserve">
Slight injury</t>
    </r>
  </si>
  <si>
    <r>
      <t xml:space="preserve">وفاة
 </t>
    </r>
    <r>
      <rPr>
        <sz val="11"/>
        <rFont val="Arial"/>
        <family val="2"/>
      </rPr>
      <t>Death</t>
    </r>
  </si>
  <si>
    <t>Dukhan</t>
  </si>
  <si>
    <t xml:space="preserve"> دخان</t>
  </si>
  <si>
    <t xml:space="preserve">South </t>
  </si>
  <si>
    <t xml:space="preserve"> الجنوب</t>
  </si>
  <si>
    <t>Al Shammal</t>
  </si>
  <si>
    <t xml:space="preserve"> الشمال</t>
  </si>
  <si>
    <t>Industerid area</t>
  </si>
  <si>
    <t>الصناعية</t>
  </si>
  <si>
    <t>Al Mattar</t>
  </si>
  <si>
    <t xml:space="preserve"> المطار</t>
  </si>
  <si>
    <t>Al Maamora</t>
  </si>
  <si>
    <t xml:space="preserve"> المعمورة</t>
  </si>
  <si>
    <t>Al Rayyan</t>
  </si>
  <si>
    <t>الريان</t>
  </si>
  <si>
    <t>Madinatt khalifah</t>
  </si>
  <si>
    <t xml:space="preserve"> مدينة خليفة</t>
  </si>
  <si>
    <t>December</t>
  </si>
  <si>
    <t>November</t>
  </si>
  <si>
    <t>October</t>
  </si>
  <si>
    <t>September</t>
  </si>
  <si>
    <t>August</t>
  </si>
  <si>
    <t>July</t>
  </si>
  <si>
    <t>June</t>
  </si>
  <si>
    <t>May</t>
  </si>
  <si>
    <t>April</t>
  </si>
  <si>
    <t>March</t>
  </si>
  <si>
    <t>February</t>
  </si>
  <si>
    <t>January</t>
  </si>
  <si>
    <t>أقل من سنة</t>
  </si>
  <si>
    <t>سنة - أقل من سنتان</t>
  </si>
  <si>
    <t>سنتان - أقل من 4 سنوات</t>
  </si>
  <si>
    <t>4 سنوات - اقل من 10 سنوات</t>
  </si>
  <si>
    <t>10 سنوات - اكثر من 20 سنة</t>
  </si>
  <si>
    <t>بدون رخصة</t>
  </si>
  <si>
    <t xml:space="preserve">              
سنوات الخبرة للسائق</t>
  </si>
  <si>
    <t>قطري</t>
  </si>
  <si>
    <t>أجنبي</t>
  </si>
  <si>
    <t xml:space="preserve">            البيان
الجنسية</t>
  </si>
  <si>
    <t>G.C.C</t>
  </si>
  <si>
    <t>Foreign</t>
  </si>
  <si>
    <t>وفاة
Death</t>
  </si>
  <si>
    <t>إصابات بليغة
Sever injury</t>
  </si>
  <si>
    <t>إصابات خفيفة
Slight injury</t>
  </si>
  <si>
    <r>
      <t xml:space="preserve"> إصابات بليغة</t>
    </r>
    <r>
      <rPr>
        <sz val="11"/>
        <rFont val="Arial"/>
        <family val="2"/>
      </rPr>
      <t xml:space="preserve">
Sever injury</t>
    </r>
  </si>
  <si>
    <t xml:space="preserve">            البيان
فئات العمر</t>
  </si>
  <si>
    <t xml:space="preserve">            البيان
قسم المرور</t>
  </si>
  <si>
    <r>
      <t xml:space="preserve">سائق
</t>
    </r>
    <r>
      <rPr>
        <sz val="11"/>
        <rFont val="Arial"/>
        <family val="2"/>
      </rPr>
      <t>Driver</t>
    </r>
  </si>
  <si>
    <r>
      <t xml:space="preserve">راكب
</t>
    </r>
    <r>
      <rPr>
        <sz val="11"/>
        <rFont val="Arial"/>
        <family val="2"/>
      </rPr>
      <t>Passenger</t>
    </r>
  </si>
  <si>
    <r>
      <t xml:space="preserve">مشاة
</t>
    </r>
    <r>
      <rPr>
        <sz val="11"/>
        <rFont val="Arial"/>
        <family val="2"/>
      </rPr>
      <t>Pedestrians</t>
    </r>
  </si>
  <si>
    <t xml:space="preserve">        Statement
 Traffic Department</t>
  </si>
  <si>
    <t>Less than a year</t>
  </si>
  <si>
    <t>Years - less than two years</t>
  </si>
  <si>
    <t>Two years - less than 4 years</t>
  </si>
  <si>
    <t>4 years - less than 10</t>
  </si>
  <si>
    <t>Without a license</t>
  </si>
  <si>
    <t xml:space="preserve">          Statement
Age groups</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</si>
  <si>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</si>
  <si>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</si>
  <si>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</si>
  <si>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</si>
  <si>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</si>
  <si>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</si>
  <si>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</si>
  <si>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</si>
  <si>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</si>
  <si>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</si>
  <si>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</si>
  <si>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</si>
  <si>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</si>
  <si>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</si>
  <si>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</si>
  <si>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</si>
  <si>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</si>
  <si>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</si>
  <si>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</si>
  <si>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</si>
  <si>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t>Crimes of violation of traffic laws</t>
  </si>
  <si>
    <t>جرائم مخالفة قوانين المرور</t>
  </si>
  <si>
    <t>قضايا الشيكات</t>
  </si>
  <si>
    <t>Crimes violating the laws of immigration and residency</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</si>
  <si>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</si>
  <si>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</si>
  <si>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</si>
  <si>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</si>
  <si>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</si>
  <si>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جرائم واقعة على الأموال + الأملاك</t>
  </si>
  <si>
    <t>Drugs and alcoholic crimes</t>
  </si>
  <si>
    <t>جرائم المخدرات والمسكرات</t>
  </si>
  <si>
    <t>Crimes against human body</t>
  </si>
  <si>
    <t>جرائم واقعة على النفس</t>
  </si>
  <si>
    <t>intellectual property rights offenses</t>
  </si>
  <si>
    <t>Crimes against civil servants activities</t>
  </si>
  <si>
    <t>جرائم متعلقة بأعمال الموظفين العاميين</t>
  </si>
  <si>
    <t xml:space="preserve">Type of crime 
</t>
  </si>
  <si>
    <t>نوع الجريمة</t>
  </si>
  <si>
    <t>Other</t>
  </si>
  <si>
    <t>أخرى</t>
  </si>
  <si>
    <t>إصابة عمل</t>
  </si>
  <si>
    <t>إصدار شيكات بدون رصيد</t>
  </si>
  <si>
    <t xml:space="preserve"> Year</t>
  </si>
  <si>
    <r>
      <t>المجموع</t>
    </r>
    <r>
      <rPr>
        <sz val="11"/>
        <rFont val="Arial"/>
        <family val="2"/>
      </rPr>
      <t xml:space="preserve">
 Total</t>
    </r>
  </si>
  <si>
    <r>
      <t xml:space="preserve">    اصابة بليغة </t>
    </r>
    <r>
      <rPr>
        <sz val="11"/>
        <rFont val="Arial"/>
        <family val="2"/>
      </rPr>
      <t xml:space="preserve">
Sever injury</t>
    </r>
  </si>
  <si>
    <t xml:space="preserve">السنة </t>
  </si>
  <si>
    <t xml:space="preserve"> أخرى         </t>
  </si>
  <si>
    <t>Road Condition</t>
  </si>
  <si>
    <t xml:space="preserve">بسبب حالة الطريق </t>
  </si>
  <si>
    <t xml:space="preserve">Weather conditions </t>
  </si>
  <si>
    <t xml:space="preserve">بسبب الأحوال الجوية </t>
  </si>
  <si>
    <t xml:space="preserve">تحت تأثير المسكرات والمواد المخدرة              </t>
  </si>
  <si>
    <t>Loose Animals</t>
  </si>
  <si>
    <t>حيوانات سائبة</t>
  </si>
  <si>
    <t>Driving without a license</t>
  </si>
  <si>
    <t xml:space="preserve">القيادة دون رخصة              </t>
  </si>
  <si>
    <t>Crossing the road</t>
  </si>
  <si>
    <t xml:space="preserve">قطع الطريق                     </t>
  </si>
  <si>
    <t xml:space="preserve">عدم ترك مسافة                    </t>
  </si>
  <si>
    <t xml:space="preserve">قطع الإشارات الضوئية         </t>
  </si>
  <si>
    <t xml:space="preserve">عدم إعطاء أفضلية السير              </t>
  </si>
  <si>
    <t xml:space="preserve">انفجار إطار السيارة          </t>
  </si>
  <si>
    <t>Escape</t>
  </si>
  <si>
    <t xml:space="preserve">الهروب                      </t>
  </si>
  <si>
    <t xml:space="preserve">فقدان السيطرة على عجلة القيادة           </t>
  </si>
  <si>
    <t xml:space="preserve">السير عكس الاتجاه                   </t>
  </si>
  <si>
    <t xml:space="preserve">السرعة                </t>
  </si>
  <si>
    <t>Driving backward</t>
  </si>
  <si>
    <t xml:space="preserve">الرجوع للخلف                   </t>
  </si>
  <si>
    <t>Overtaking</t>
  </si>
  <si>
    <t xml:space="preserve">التجاوز                          </t>
  </si>
  <si>
    <t>Careleessness</t>
  </si>
  <si>
    <t>الاهمال</t>
  </si>
  <si>
    <t>الانحراف عن الطريق</t>
  </si>
  <si>
    <t>Cause of the accident</t>
  </si>
  <si>
    <r>
      <t xml:space="preserve">المجموع
</t>
    </r>
    <r>
      <rPr>
        <sz val="10"/>
        <rFont val="Arial"/>
        <family val="2"/>
      </rPr>
      <t>Total</t>
    </r>
  </si>
  <si>
    <r>
      <t>اصابة خفيفة</t>
    </r>
    <r>
      <rPr>
        <sz val="11"/>
        <rFont val="Arial"/>
        <family val="2"/>
      </rPr>
      <t xml:space="preserve">
Slight injury</t>
    </r>
  </si>
  <si>
    <r>
      <t>اصابة بليغة</t>
    </r>
    <r>
      <rPr>
        <sz val="11"/>
        <rFont val="Arial"/>
        <family val="2"/>
      </rPr>
      <t xml:space="preserve"> Sever injury</t>
    </r>
  </si>
  <si>
    <r>
      <t xml:space="preserve"> وفـــــاة </t>
    </r>
    <r>
      <rPr>
        <sz val="11"/>
        <rFont val="Arial"/>
        <family val="2"/>
      </rPr>
      <t xml:space="preserve">
</t>
    </r>
    <r>
      <rPr>
        <sz val="10"/>
        <rFont val="Arial"/>
        <family val="2"/>
      </rPr>
      <t>Death</t>
    </r>
  </si>
  <si>
    <t xml:space="preserve">  سبب الحادث         </t>
  </si>
  <si>
    <t xml:space="preserve">  Year</t>
  </si>
  <si>
    <t>Section</t>
  </si>
  <si>
    <t xml:space="preserve"> الحوادث المرورية
Traffic accidents </t>
  </si>
  <si>
    <t>القسم</t>
  </si>
  <si>
    <r>
      <t xml:space="preserve">المجموع
  </t>
    </r>
    <r>
      <rPr>
        <sz val="10"/>
        <rFont val="Arial"/>
        <family val="2"/>
      </rPr>
      <t>Total</t>
    </r>
  </si>
  <si>
    <r>
      <t xml:space="preserve">مجهول
  </t>
    </r>
    <r>
      <rPr>
        <sz val="10"/>
        <rFont val="Arial"/>
        <family val="2"/>
      </rPr>
      <t>Unknown</t>
    </r>
  </si>
  <si>
    <t>السنة</t>
  </si>
  <si>
    <t>حوادث تصالح ومجهول</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</si>
  <si>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</si>
  <si>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</si>
  <si>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</si>
  <si>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</si>
  <si>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</si>
  <si>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</si>
  <si>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</si>
  <si>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</si>
  <si>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</si>
  <si>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</si>
  <si>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</si>
  <si>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</si>
  <si>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</si>
  <si>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</si>
  <si>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</si>
  <si>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</si>
  <si>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</si>
  <si>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</si>
  <si>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</si>
  <si>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</si>
  <si>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</si>
  <si>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</si>
  <si>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                                     Year
  Place of Occurrence</t>
  </si>
  <si>
    <t xml:space="preserve">                                            السنة
         مكان الحدوث</t>
  </si>
  <si>
    <t xml:space="preserve">حوادث الحريق حسب اماكن حدوثها </t>
  </si>
  <si>
    <t xml:space="preserve">                                             Year
  Cause of Fire</t>
  </si>
  <si>
    <t xml:space="preserve">                                     السنة
   سبب الحريق </t>
  </si>
  <si>
    <t>FIRE ACCIDENTS BY CAUSE OF FIRE</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</si>
  <si>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</si>
  <si>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بسيطة</t>
    </r>
    <r>
      <rPr>
        <b/>
        <sz val="10"/>
        <color indexed="9"/>
        <rFont val="Arial"/>
        <family val="2"/>
      </rPr>
      <t xml:space="preserve">
 Simple Injuries</t>
    </r>
  </si>
  <si>
    <t>المجمــوع</t>
  </si>
  <si>
    <r>
      <rPr>
        <b/>
        <sz val="12"/>
        <rFont val="Arial"/>
        <family val="2"/>
      </rPr>
      <t>المجموع</t>
    </r>
    <r>
      <rPr>
        <b/>
        <sz val="10"/>
        <rFont val="Arial"/>
        <family val="2"/>
      </rPr>
      <t xml:space="preserve">
</t>
    </r>
    <r>
      <rPr>
        <sz val="10"/>
        <rFont val="Arial"/>
        <family val="2"/>
      </rPr>
      <t>Total</t>
    </r>
  </si>
  <si>
    <r>
      <rPr>
        <b/>
        <sz val="12"/>
        <rFont val="Arial"/>
        <family val="2"/>
      </rPr>
      <t>وفــاة</t>
    </r>
    <r>
      <rPr>
        <b/>
        <sz val="10"/>
        <rFont val="Arial"/>
        <family val="2"/>
      </rPr>
      <t xml:space="preserve">
</t>
    </r>
    <r>
      <rPr>
        <sz val="10"/>
        <rFont val="Arial"/>
        <family val="2"/>
      </rPr>
      <t>Death</t>
    </r>
  </si>
  <si>
    <t>Month</t>
  </si>
  <si>
    <r>
      <rPr>
        <b/>
        <sz val="12"/>
        <rFont val="Arial"/>
        <family val="2"/>
      </rPr>
      <t>الاصـابــات</t>
    </r>
    <r>
      <rPr>
        <b/>
        <sz val="10"/>
        <rFont val="Arial"/>
        <family val="2"/>
      </rPr>
      <t xml:space="preserve">
</t>
    </r>
    <r>
      <rPr>
        <sz val="10"/>
        <rFont val="Arial"/>
        <family val="2"/>
      </rPr>
      <t>Injuries</t>
    </r>
  </si>
  <si>
    <t>الشهر</t>
  </si>
  <si>
    <t>إنقاذ من الأبواب المغلقة</t>
  </si>
  <si>
    <t>إنقاذ الاشخاص من المصاعد المعطلة</t>
  </si>
  <si>
    <t>إنقاذ من تحت الآليات</t>
  </si>
  <si>
    <t>تقديم المساعده لحالات انهيار المباني</t>
  </si>
  <si>
    <t>أنقاذ المصابين في حوادث الطرق</t>
  </si>
  <si>
    <r>
      <rPr>
        <b/>
        <sz val="12"/>
        <rFont val="Arial"/>
        <family val="2"/>
      </rPr>
      <t>الوفيات</t>
    </r>
    <r>
      <rPr>
        <b/>
        <sz val="11"/>
        <rFont val="Arial"/>
        <family val="2"/>
      </rPr>
      <t xml:space="preserve">
</t>
    </r>
    <r>
      <rPr>
        <sz val="10"/>
        <rFont val="Arial"/>
        <family val="2"/>
      </rPr>
      <t>Deaths</t>
    </r>
  </si>
  <si>
    <r>
      <rPr>
        <b/>
        <sz val="12"/>
        <rFont val="Arial"/>
        <family val="2"/>
      </rPr>
      <t>الإصابات</t>
    </r>
    <r>
      <rPr>
        <b/>
        <sz val="11"/>
        <rFont val="Arial"/>
        <family val="2"/>
      </rPr>
      <t xml:space="preserve">
</t>
    </r>
    <r>
      <rPr>
        <sz val="10"/>
        <rFont val="Arial"/>
        <family val="2"/>
      </rPr>
      <t>Injuries</t>
    </r>
  </si>
  <si>
    <r>
      <rPr>
        <b/>
        <sz val="12"/>
        <rFont val="Arial"/>
        <family val="2"/>
      </rPr>
      <t>عدد العمليات</t>
    </r>
    <r>
      <rPr>
        <sz val="11"/>
        <rFont val="Arial"/>
        <family val="2"/>
      </rPr>
      <t xml:space="preserve">
</t>
    </r>
    <r>
      <rPr>
        <sz val="8"/>
        <rFont val="Arial"/>
        <family val="2"/>
      </rPr>
      <t>Number of Operations</t>
    </r>
  </si>
  <si>
    <t xml:space="preserve">                       العمليات والاصابات
  نوع الخدمة </t>
  </si>
  <si>
    <t xml:space="preserve"> المحامون حسب النوع والجنسية</t>
  </si>
  <si>
    <t>LAWYERS BY GENDER AND NATIONALITY</t>
  </si>
  <si>
    <t>Criminal cases: crimes punishable by death or life imprisonment or imprisonment in excess of 3 years.</t>
  </si>
  <si>
    <r>
      <t xml:space="preserve">سائق 
 </t>
    </r>
    <r>
      <rPr>
        <sz val="10"/>
        <rFont val="Arial"/>
        <family val="2"/>
      </rPr>
      <t>Driver</t>
    </r>
    <r>
      <rPr>
        <b/>
        <sz val="10"/>
        <rFont val="Arial"/>
        <family val="2"/>
      </rPr>
      <t xml:space="preserve"> </t>
    </r>
  </si>
  <si>
    <r>
      <t xml:space="preserve">راكب
 </t>
    </r>
    <r>
      <rPr>
        <sz val="10"/>
        <rFont val="Arial"/>
        <family val="2"/>
      </rPr>
      <t>Passenger</t>
    </r>
  </si>
  <si>
    <r>
      <t xml:space="preserve">مشاه 
</t>
    </r>
    <r>
      <rPr>
        <sz val="10"/>
        <rFont val="Arial"/>
        <family val="2"/>
      </rPr>
      <t>Pedestrians</t>
    </r>
  </si>
  <si>
    <r>
      <t xml:space="preserve">المجموع
</t>
    </r>
    <r>
      <rPr>
        <sz val="10"/>
        <rFont val="Arial"/>
        <family val="2"/>
      </rPr>
      <t>Total</t>
    </r>
  </si>
  <si>
    <t>Experience years for the driver</t>
  </si>
  <si>
    <t xml:space="preserve"> </t>
  </si>
  <si>
    <t>عرب اخرون</t>
  </si>
  <si>
    <t xml:space="preserve">اجانب </t>
  </si>
  <si>
    <t>Other Arabs</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</si>
  <si>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</si>
  <si>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</si>
  <si>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</si>
  <si>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r>
      <t>قضايا الجنح</t>
    </r>
    <r>
      <rPr>
        <sz val="11"/>
        <rFont val="Arial"/>
        <family val="2"/>
      </rPr>
      <t xml:space="preserve">
</t>
    </r>
    <r>
      <rPr>
        <sz val="10"/>
        <rFont val="Arial"/>
        <family val="2"/>
      </rPr>
      <t>Misdemeanor</t>
    </r>
  </si>
  <si>
    <r>
      <t>قضايا الجنايات</t>
    </r>
    <r>
      <rPr>
        <sz val="11"/>
        <rFont val="Arial"/>
        <family val="2"/>
      </rPr>
      <t xml:space="preserve">
</t>
    </r>
    <r>
      <rPr>
        <sz val="10"/>
        <rFont val="Arial"/>
        <family val="2"/>
      </rPr>
      <t>Criminal cases</t>
    </r>
  </si>
  <si>
    <t>المتوفون في الحوادث المرورية حسب موقع المصاب</t>
  </si>
  <si>
    <t xml:space="preserve">                موقع المصاب
السنة</t>
  </si>
  <si>
    <t xml:space="preserve">دول مجلس التعاون </t>
  </si>
  <si>
    <t>عرب آخرون</t>
  </si>
  <si>
    <t>المتوفون والمصابون في الحوادث المرورية حسب خبرة السائق</t>
  </si>
  <si>
    <t>DEATHS AND INJURED
 IN TRAFFIC ACCIDENTS BY DRIVER' S EXPERIENCE</t>
  </si>
  <si>
    <t>الوفيات والإصابات الناتجة عن الحرائق حسب الشهر</t>
  </si>
  <si>
    <t>خدمات الأمن والقضاء</t>
  </si>
  <si>
    <t>نيابة الأحداث</t>
  </si>
  <si>
    <t>نيابة الاسرة</t>
  </si>
  <si>
    <t xml:space="preserve">Family Prosecution </t>
  </si>
  <si>
    <t>نيابة الأموال العامة</t>
  </si>
  <si>
    <t xml:space="preserve">Public Funds Prosecution </t>
  </si>
  <si>
    <t>نيابة البيئة</t>
  </si>
  <si>
    <t xml:space="preserve">Environment Prosecution </t>
  </si>
  <si>
    <t>نيابة التمييز والاستئناف</t>
  </si>
  <si>
    <t xml:space="preserve">Cassation and Appeal Prosecution </t>
  </si>
  <si>
    <t>نيابة الجنوب</t>
  </si>
  <si>
    <t xml:space="preserve">Al-Janoub Prosecution </t>
  </si>
  <si>
    <t>نيابة الريان</t>
  </si>
  <si>
    <t>Al-Rayyan Prosecution</t>
  </si>
  <si>
    <t>نيابة الشمال</t>
  </si>
  <si>
    <t>Al-Shamal Prosecution</t>
  </si>
  <si>
    <t>نيابة المخدرات</t>
  </si>
  <si>
    <t xml:space="preserve">Drugs Prosecution </t>
  </si>
  <si>
    <t>نيابة المرور</t>
  </si>
  <si>
    <t xml:space="preserve">Traffic Prosecution </t>
  </si>
  <si>
    <t>نيابة أمن الدولة</t>
  </si>
  <si>
    <t xml:space="preserve">State Security Prosecution </t>
  </si>
  <si>
    <t>نيابة تنفيذ الأحكام</t>
  </si>
  <si>
    <t xml:space="preserve">Enforcement Prosecution </t>
  </si>
  <si>
    <t>نيابة دخان</t>
  </si>
  <si>
    <t xml:space="preserve">Dukhan Prosecution </t>
  </si>
  <si>
    <t>نيابة شرق العاصمة</t>
  </si>
  <si>
    <t>East Capital Prosecution</t>
  </si>
  <si>
    <t>نيابة شؤون الإقامة</t>
  </si>
  <si>
    <t>نيابة غرب العاصمة</t>
  </si>
  <si>
    <t>11 - 20</t>
  </si>
  <si>
    <t>21 - 30</t>
  </si>
  <si>
    <t>31 - 40</t>
  </si>
  <si>
    <t>41 - 50</t>
  </si>
  <si>
    <t>51 - 60</t>
  </si>
  <si>
    <t>أكبر من 60</t>
  </si>
  <si>
    <t>More than 60</t>
  </si>
  <si>
    <t>غير مبين</t>
  </si>
  <si>
    <t>Not Stated</t>
  </si>
  <si>
    <t xml:space="preserve">10 years - more than 20 years </t>
  </si>
  <si>
    <t>ينايــر
January</t>
  </si>
  <si>
    <t>فبـرايـر
February</t>
  </si>
  <si>
    <t>مـارس
March</t>
  </si>
  <si>
    <t>ابـريـل
April</t>
  </si>
  <si>
    <t>مايــو
May</t>
  </si>
  <si>
    <t>يونيـــو
June</t>
  </si>
  <si>
    <t>يوليـــو
July</t>
  </si>
  <si>
    <t>اغسطس
August</t>
  </si>
  <si>
    <t>سبتمبــر
September</t>
  </si>
  <si>
    <t>اكتوبــر
October</t>
  </si>
  <si>
    <t>نوفمبــر
November</t>
  </si>
  <si>
    <t>ديسمبــر
December</t>
  </si>
  <si>
    <t xml:space="preserve">                   Occupation           
Year &amp; Nationality   </t>
  </si>
  <si>
    <t>TRAFFIC ACCIDENTS (CASES)</t>
  </si>
  <si>
    <t xml:space="preserve">عدم تأمين وقوف المركبة / عدم تأمين الحمولة         </t>
  </si>
  <si>
    <t>DEATHS AND INJURED IN TRAFFIC ACCIDENTS</t>
  </si>
  <si>
    <t>المتوفون والمصابون في الحوادث المرورية</t>
  </si>
  <si>
    <t>الحوادث المرورية حسب أقسام المرور (قضايا)</t>
  </si>
  <si>
    <r>
      <t xml:space="preserve"> اصابة خفيفة
</t>
    </r>
    <r>
      <rPr>
        <sz val="11"/>
        <rFont val="Arial"/>
        <family val="2"/>
      </rPr>
      <t xml:space="preserve">Slight injury         </t>
    </r>
  </si>
  <si>
    <r>
      <t xml:space="preserve">المجموع
 </t>
    </r>
    <r>
      <rPr>
        <sz val="11"/>
        <rFont val="Arial"/>
        <family val="2"/>
      </rPr>
      <t>Total</t>
    </r>
  </si>
  <si>
    <t>2014</t>
  </si>
  <si>
    <t>عدد القضايا</t>
  </si>
  <si>
    <t>عدد البلاغات المحفوظة</t>
  </si>
  <si>
    <t>Number of Cases</t>
  </si>
  <si>
    <t xml:space="preserve">Number of Closed Reports </t>
  </si>
  <si>
    <t>Issuing Bad Checks</t>
  </si>
  <si>
    <t xml:space="preserve">قضايا المرور </t>
  </si>
  <si>
    <t xml:space="preserve">Traffic </t>
  </si>
  <si>
    <t xml:space="preserve">Working for other than the sponsor </t>
  </si>
  <si>
    <t>قضايا السرقة</t>
  </si>
  <si>
    <t>Theft-related cases</t>
  </si>
  <si>
    <t>قضايا الاعتداء</t>
  </si>
  <si>
    <t>Civil Assault cases</t>
  </si>
  <si>
    <t>قضايا المخالفات البيئة والبناء</t>
  </si>
  <si>
    <t>قضايا الاحتيال</t>
  </si>
  <si>
    <t>Fraud cases</t>
  </si>
  <si>
    <t xml:space="preserve"> قضايا القذف والسب </t>
  </si>
  <si>
    <t>Work Injury Cases</t>
  </si>
  <si>
    <t>قضايا المخدرات</t>
  </si>
  <si>
    <t>Narcotics Cases</t>
  </si>
  <si>
    <t>قضايا التزوير</t>
  </si>
  <si>
    <t>Forgery Cases</t>
  </si>
  <si>
    <t>قضايا الحريق</t>
  </si>
  <si>
    <t>Fire and arson cases</t>
  </si>
  <si>
    <t xml:space="preserve">Disturbing the authorities or  Harassing phone calls </t>
  </si>
  <si>
    <t>قضايا التهديد</t>
  </si>
  <si>
    <t xml:space="preserve">Menance </t>
  </si>
  <si>
    <t xml:space="preserve">قضايا انتهاك حرمة المساكن وملك الغير </t>
  </si>
  <si>
    <t>قضايا الخمور والقمار</t>
  </si>
  <si>
    <t>Alcohol and gambling</t>
  </si>
  <si>
    <t>قضايا التعرض لأنثى</t>
  </si>
  <si>
    <t>Harassing Female</t>
  </si>
  <si>
    <t>قضايا الأموال العامة</t>
  </si>
  <si>
    <t>Public Funds Cases</t>
  </si>
  <si>
    <t>قضايا أمن الدولة</t>
  </si>
  <si>
    <t xml:space="preserve">State Security </t>
  </si>
  <si>
    <t>قضايا السخرة والإكراه على العمل</t>
  </si>
  <si>
    <t>قضايا الأحداث</t>
  </si>
  <si>
    <t>Juvenile cases</t>
  </si>
  <si>
    <t xml:space="preserve"> قضايا الإختلاس والإضرار بالمال العام</t>
  </si>
  <si>
    <t xml:space="preserve"> Embezzlement, and damage to public property</t>
  </si>
  <si>
    <t>قضايا التحريض على الفسق والفجور والبغاء</t>
  </si>
  <si>
    <t xml:space="preserve">Inciting debauchery and prostitution </t>
  </si>
  <si>
    <t>قضايا التسول</t>
  </si>
  <si>
    <t xml:space="preserve">Begging cases </t>
  </si>
  <si>
    <t xml:space="preserve">قضايا الجمارك </t>
  </si>
  <si>
    <t xml:space="preserve">قضايا الخطف والقبض والسخرة </t>
  </si>
  <si>
    <t>قضايا الرشوة</t>
  </si>
  <si>
    <t xml:space="preserve">Bribery </t>
  </si>
  <si>
    <t xml:space="preserve"> قضايا الفعل الفاضح المخل بالحياء</t>
  </si>
  <si>
    <t>Scandalous and Indecent Acts</t>
  </si>
  <si>
    <t xml:space="preserve"> قضايا تشغيل وتعريض الأطفال للخطر </t>
  </si>
  <si>
    <t>Child labour and Exposing Children to Danger</t>
  </si>
  <si>
    <t>قضايا جرائم الحاسب الآلي</t>
  </si>
  <si>
    <t>قضايا جرائم الحدود</t>
  </si>
  <si>
    <t>Borders Crimes</t>
  </si>
  <si>
    <t>قضايا حماية المنشآت الكهربائية والمالية</t>
  </si>
  <si>
    <t>قضايا خيانة الأمانة</t>
  </si>
  <si>
    <t>Breach of Trust</t>
  </si>
  <si>
    <t>Cheques cases</t>
  </si>
  <si>
    <t>نيابة الريان الكلية</t>
  </si>
  <si>
    <t>نيابة العاصمة الكلية</t>
  </si>
  <si>
    <t>West Capital Prosecution</t>
  </si>
  <si>
    <t>Residency Affairs Prosecution</t>
  </si>
  <si>
    <t>Juvenile Prosecution</t>
  </si>
  <si>
    <t>Capital Public Prosecution</t>
  </si>
  <si>
    <t>Al-Rayyan Public Prosecution</t>
  </si>
  <si>
    <t xml:space="preserve"> القضاة القطريون العاملون بالمحاكم حسب النوع</t>
  </si>
  <si>
    <t>QATARI JUDGES SERVING AT COURTS BY GENDER</t>
  </si>
  <si>
    <t xml:space="preserve">إهمال وعدم الانتباه     </t>
  </si>
  <si>
    <t>Neglect and lack of attention</t>
  </si>
  <si>
    <r>
      <t>تلفيات مادية</t>
    </r>
    <r>
      <rPr>
        <sz val="11"/>
        <rFont val="Arial"/>
        <family val="2"/>
      </rPr>
      <t xml:space="preserve">
</t>
    </r>
    <r>
      <rPr>
        <sz val="10"/>
        <rFont val="Arial"/>
        <family val="2"/>
      </rPr>
      <t xml:space="preserve">Physical 
Damages </t>
    </r>
    <r>
      <rPr>
        <sz val="11"/>
        <rFont val="Arial"/>
        <family val="2"/>
      </rPr>
      <t xml:space="preserve"> </t>
    </r>
  </si>
  <si>
    <r>
      <t xml:space="preserve"> اصابة خفيفة</t>
    </r>
    <r>
      <rPr>
        <b/>
        <sz val="10"/>
        <rFont val="Arial"/>
        <family val="2"/>
      </rPr>
      <t xml:space="preserve">
Slight injury</t>
    </r>
    <r>
      <rPr>
        <b/>
        <sz val="11"/>
        <rFont val="Arial"/>
        <family val="2"/>
      </rPr>
      <t xml:space="preserve">         </t>
    </r>
  </si>
  <si>
    <r>
      <t xml:space="preserve">    اصابة بليغة </t>
    </r>
    <r>
      <rPr>
        <b/>
        <sz val="10"/>
        <rFont val="Arial"/>
        <family val="2"/>
      </rPr>
      <t xml:space="preserve">
Sever injury</t>
    </r>
  </si>
  <si>
    <r>
      <t>وفاة</t>
    </r>
    <r>
      <rPr>
        <b/>
        <sz val="10"/>
        <rFont val="Arial"/>
        <family val="2"/>
      </rPr>
      <t xml:space="preserve">
 Death</t>
    </r>
  </si>
  <si>
    <r>
      <t>المجموع</t>
    </r>
    <r>
      <rPr>
        <b/>
        <sz val="10"/>
        <rFont val="Arial"/>
        <family val="2"/>
      </rPr>
      <t xml:space="preserve">
 Total</t>
    </r>
  </si>
  <si>
    <t xml:space="preserve">                          السنة
النيابات</t>
  </si>
  <si>
    <t xml:space="preserve">        
            Statement
Nationality</t>
  </si>
  <si>
    <r>
      <rPr>
        <b/>
        <sz val="12"/>
        <rFont val="Arial"/>
        <family val="2"/>
      </rPr>
      <t>إصابات بليغة</t>
    </r>
    <r>
      <rPr>
        <b/>
        <sz val="10"/>
        <rFont val="Arial"/>
        <family val="2"/>
      </rPr>
      <t xml:space="preserve">
</t>
    </r>
    <r>
      <rPr>
        <sz val="10"/>
        <rFont val="Arial"/>
        <family val="2"/>
      </rPr>
      <t>Serious Injuries</t>
    </r>
  </si>
  <si>
    <t>Misdemeanor cases: crimes punishable by imprisonment for a term not exceeding 3 years or a monetary penalty of not more than  1000 Q.R. </t>
  </si>
  <si>
    <t>نوع القضايا والبلاغات المحفوظة</t>
  </si>
  <si>
    <t>Type of Cases and Closed Reports</t>
  </si>
  <si>
    <r>
      <t>تلفيات مادية</t>
    </r>
    <r>
      <rPr>
        <sz val="11"/>
        <rFont val="Arial"/>
        <family val="2"/>
      </rPr>
      <t xml:space="preserve">
Physical 
Damages  </t>
    </r>
  </si>
  <si>
    <t>DEATHS AND INJURIED RESULTING 
FROM FIRES BY MONTH</t>
  </si>
  <si>
    <t>أقل من 10</t>
  </si>
  <si>
    <t>Less than 10</t>
  </si>
  <si>
    <t>2015</t>
  </si>
  <si>
    <t>كهرباء</t>
  </si>
  <si>
    <t>لهب مباشر</t>
  </si>
  <si>
    <t>جسم ساخن او متوهج</t>
  </si>
  <si>
    <t>اشتعال ابخرة او غازات</t>
  </si>
  <si>
    <t>اشتعال ذاتي</t>
  </si>
  <si>
    <t>نيابة قضايا الشيكات</t>
  </si>
  <si>
    <t xml:space="preserve"> Cheques cases Prosecution</t>
  </si>
  <si>
    <t>* المجلس الأعلى للقضاء</t>
  </si>
  <si>
    <t>* وزارة الداخلية</t>
  </si>
  <si>
    <t xml:space="preserve">
</t>
  </si>
  <si>
    <t>* النيابة العامة</t>
  </si>
  <si>
    <t>* Supreme judicial council</t>
  </si>
  <si>
    <t>* Ministry of the Interior</t>
  </si>
  <si>
    <t>* Attorney plenary</t>
  </si>
  <si>
    <t xml:space="preserve"> قضايا العمل لدى الغير</t>
  </si>
  <si>
    <t xml:space="preserve">قضايا إتلاف المال </t>
  </si>
  <si>
    <t>جدول رقم (130)</t>
  </si>
  <si>
    <t>Table No. (130)</t>
  </si>
  <si>
    <t>جدول رقم (131)</t>
  </si>
  <si>
    <t>Table No. (131)</t>
  </si>
  <si>
    <t>جدول رقم (132)</t>
  </si>
  <si>
    <t>Table No. (132)</t>
  </si>
  <si>
    <t>جدول رقم (133)</t>
  </si>
  <si>
    <t>Table No. (133)</t>
  </si>
  <si>
    <t>جدول رقم (134)</t>
  </si>
  <si>
    <t>Table No. (134)</t>
  </si>
  <si>
    <t>جدول رقم (135)</t>
  </si>
  <si>
    <t>Table No. (135)</t>
  </si>
  <si>
    <t>جدول رقم (136)</t>
  </si>
  <si>
    <t>Table No. (136)</t>
  </si>
  <si>
    <t>جدول رقم (137)</t>
  </si>
  <si>
    <t>Table No. (137)</t>
  </si>
  <si>
    <t>جدول رقم (138)</t>
  </si>
  <si>
    <t>Table No. (138)</t>
  </si>
  <si>
    <t>جدول رقم (139)</t>
  </si>
  <si>
    <t>Table No. (139)</t>
  </si>
  <si>
    <t>Table No. (140)</t>
  </si>
  <si>
    <t>جدول رقم (140)</t>
  </si>
  <si>
    <t>جدول رقم (141)</t>
  </si>
  <si>
    <t>Table No. (141)</t>
  </si>
  <si>
    <t>جدول رقم (144)</t>
  </si>
  <si>
    <t>Table No. (144)</t>
  </si>
  <si>
    <t>2016</t>
  </si>
  <si>
    <t>DEATHS IN TRAFFIC ACCIDENT BY LOCATION 
OF INJURED</t>
  </si>
  <si>
    <t>Computer crimes</t>
  </si>
  <si>
    <t>اخفاء الأشياء المتحصلة من جريمة</t>
  </si>
  <si>
    <t>الجرائم الواقعة على الحيوان</t>
  </si>
  <si>
    <t xml:space="preserve">العدد </t>
  </si>
  <si>
    <t>Number</t>
  </si>
  <si>
    <t>Percentage</t>
  </si>
  <si>
    <t>النسبة</t>
  </si>
  <si>
    <t>Year</t>
  </si>
  <si>
    <r>
      <t xml:space="preserve">الذكور
</t>
    </r>
    <r>
      <rPr>
        <b/>
        <sz val="10"/>
        <rFont val="Arial"/>
        <family val="2"/>
      </rPr>
      <t>Males</t>
    </r>
  </si>
  <si>
    <r>
      <t xml:space="preserve">الإناث
</t>
    </r>
    <r>
      <rPr>
        <b/>
        <sz val="10"/>
        <rFont val="Arial"/>
        <family val="2"/>
      </rPr>
      <t>Females</t>
    </r>
  </si>
  <si>
    <r>
      <t xml:space="preserve">المجموع
</t>
    </r>
    <r>
      <rPr>
        <b/>
        <sz val="10"/>
        <rFont val="Arial"/>
        <family val="2"/>
      </rPr>
      <t>Total</t>
    </r>
  </si>
  <si>
    <t>القضايا المرفوعة للمحاكم حسب نوع القضية والجريمة</t>
  </si>
  <si>
    <t>CASES RAISED IN COURTS BY TYPE OF CASE AND CRIME</t>
  </si>
  <si>
    <t>عدد القضايا والبلاغات المحفوظة حسب النوع</t>
  </si>
  <si>
    <t xml:space="preserve"> NO. OF  CASES AND NUMBER OF CLOSED REPORTS BY TYPE</t>
  </si>
  <si>
    <t>* تشمل: (حوادث وفاة، حوادث بسيطة، حوادث بليغة، حوادث التلفيات ، حوادث التصالح ، حوادث البلاغات المجهولة)</t>
  </si>
  <si>
    <t xml:space="preserve">* Including: (Death accident, minor accident, serious accident, car accident property damage, accident resulted in reconciliation, accident report against unidentified person)  </t>
  </si>
  <si>
    <t>وفيات حوادث طرق السير حسب النوع</t>
  </si>
  <si>
    <t>متعمد / عمداً</t>
  </si>
  <si>
    <t>غير محدد</t>
  </si>
  <si>
    <t>خدمات الانقاذ والإغاثة التي تقدمها إدارة الدفاع المدني حسب نوع الخدمة وعدد العمليات والإصابات والوفيات</t>
  </si>
  <si>
    <t>Deliberate / intentional</t>
  </si>
  <si>
    <t>Self-ignition</t>
  </si>
  <si>
    <t>unidentified</t>
  </si>
  <si>
    <t>Uninvestigated minor fires</t>
  </si>
  <si>
    <t>Electricity</t>
  </si>
  <si>
    <t>Direct flame</t>
  </si>
  <si>
    <t>Hot or glowing body</t>
  </si>
  <si>
    <t>Ignition of gases or vapors</t>
  </si>
  <si>
    <t>حرائق بسيطة لم يتم التحقق منها</t>
  </si>
  <si>
    <t>* This is the adopted classification as of 2015 statistics.</t>
  </si>
  <si>
    <t>* التصنيف معتمد اعتباراً من إحصائيات سنة 2015.</t>
  </si>
  <si>
    <t>Table No. (128)</t>
  </si>
  <si>
    <t>جدول رقم (128)</t>
  </si>
  <si>
    <t>Table No. (129)</t>
  </si>
  <si>
    <t>جدول رقم (129)</t>
  </si>
  <si>
    <t>2014 - 2017</t>
  </si>
  <si>
    <t>2017</t>
  </si>
  <si>
    <t>2011 - 2017</t>
  </si>
  <si>
    <t>2013 - 2017</t>
  </si>
  <si>
    <t>2016 - 2017</t>
  </si>
  <si>
    <t>اشتباة سكر</t>
  </si>
  <si>
    <t>التسبب في وفاة شخص</t>
  </si>
  <si>
    <t xml:space="preserve">التوقف فجأة </t>
  </si>
  <si>
    <t>انحراف عن المسار</t>
  </si>
  <si>
    <t>تطاير حصاه</t>
  </si>
  <si>
    <t>حريق السياره</t>
  </si>
  <si>
    <t>عدم التزام المسار الصحيح</t>
  </si>
  <si>
    <t>قيادة مركبة برعونة وعدم احتراز</t>
  </si>
  <si>
    <t>قيادة مركبة بصورة خطرة أدت لإصابة شخص</t>
  </si>
  <si>
    <t>يناير</t>
  </si>
  <si>
    <t>فبراير</t>
  </si>
  <si>
    <t>مارس</t>
  </si>
  <si>
    <t>أبريل</t>
  </si>
  <si>
    <t>مايو</t>
  </si>
  <si>
    <t>يونيو</t>
  </si>
  <si>
    <t>يوليو</t>
  </si>
  <si>
    <t>أغسطس</t>
  </si>
  <si>
    <t>سبتمبر</t>
  </si>
  <si>
    <t>أكتوبر</t>
  </si>
  <si>
    <t>نوفمبر</t>
  </si>
  <si>
    <t>ديسمبر</t>
  </si>
  <si>
    <t xml:space="preserve">الوفيات والإصابات الناتجة عن الحرائق </t>
  </si>
  <si>
    <t>جدول رقم (142)</t>
  </si>
  <si>
    <t>Table No. (142)</t>
  </si>
  <si>
    <t>..</t>
  </si>
  <si>
    <t>2011 -2017</t>
  </si>
  <si>
    <r>
      <t>* ا</t>
    </r>
    <r>
      <rPr>
        <sz val="12"/>
        <rFont val="Arial"/>
        <family val="2"/>
      </rPr>
      <t>عتمادها من قبل المصدر من عام 2016</t>
    </r>
  </si>
  <si>
    <t>Failure to follow the right path</t>
  </si>
  <si>
    <t>Sudden stop</t>
  </si>
  <si>
    <t>Deviation from the lane</t>
  </si>
  <si>
    <t>Flying pebbles</t>
  </si>
  <si>
    <t>Drifting</t>
  </si>
  <si>
    <t>* Approved by Source in 2016</t>
  </si>
  <si>
    <t>التفحيص والتلاعب</t>
  </si>
  <si>
    <t>Deaths and injuries resulting from all fires in the country</t>
  </si>
  <si>
    <t>الوفيات والإصابات الناتجة عن جميع الحرائق في الدولة</t>
  </si>
  <si>
    <t>الوفيات والإصابات الناتجة عن الحرائق الخاضعة لشروط الأمن والسلامة العامه في الدولة*</t>
  </si>
  <si>
    <t>Deaths and injuries resulting from fires that are subject to public safety and security conditions in the country *</t>
  </si>
  <si>
    <t xml:space="preserve">الوفيات والإصابات الناتجة عن الحرائق الخاضعة لشروط الأمن والسلامة العامه في الدولة </t>
  </si>
  <si>
    <t>This chapter includes the number of judges, lawyers, cases filed in courts and sentences. 
It also covers road traffic accidents cases by cause of accident and type of injury, as well as the civil defense services; i.e. fire fighting,  rescue operations and other relief services.</t>
  </si>
  <si>
    <t xml:space="preserve">                    Location of                                     Injured
Year</t>
  </si>
  <si>
    <t>جدول رقم (143)</t>
  </si>
  <si>
    <t>Table No. (143)</t>
  </si>
  <si>
    <t>RESCUE AND RELIEF SERVIES Provided BY CIVIL DEFENCE DEPARTMENT 
BY TYPE OF SERVICE, NUMBER OF OPERATIONS,INJURIES AND DEATHS</t>
  </si>
  <si>
    <t>Rescue from under the Equipment</t>
  </si>
  <si>
    <t>Rescue from Vehicle Collision</t>
  </si>
  <si>
    <t xml:space="preserve">Rescue from building collapse </t>
  </si>
  <si>
    <t>Rescue from Malfunctioned  elevators</t>
  </si>
  <si>
    <t>Rescue from Shutdown Doors</t>
  </si>
  <si>
    <t>Wrong-way driving</t>
  </si>
  <si>
    <t>Loosing control of steering wheel</t>
  </si>
  <si>
    <t>Tire Failure</t>
  </si>
  <si>
    <t>Violating trafic-lights</t>
  </si>
  <si>
    <t>Not allowing movement priority</t>
  </si>
  <si>
    <t>Not leaving enough space</t>
  </si>
  <si>
    <t xml:space="preserve">Speeding </t>
  </si>
  <si>
    <t>Driving under the influence of alcohol and drugs</t>
  </si>
  <si>
    <t>Suspicion of being drunk</t>
  </si>
  <si>
    <t xml:space="preserve">Failing to stop the vehicle / overloading </t>
  </si>
  <si>
    <t>Causing death of a person</t>
  </si>
  <si>
    <t>Careless and reckless driving</t>
  </si>
  <si>
    <t xml:space="preserve">Causing injury by Dangerous driving </t>
  </si>
  <si>
    <t>Vehicle fire</t>
  </si>
  <si>
    <t>Deviation from road</t>
  </si>
  <si>
    <t>Environmental and construction violations</t>
  </si>
  <si>
    <t xml:space="preserve">Slander and libel lawsuits </t>
  </si>
  <si>
    <t>Undermining of Sanctity of Home and Property</t>
  </si>
  <si>
    <t>Customs cases</t>
  </si>
  <si>
    <t>Abduction, Apprehension and Forced Labor</t>
  </si>
  <si>
    <t>Adultery and Crimes of Honour</t>
  </si>
  <si>
    <t xml:space="preserve">Transgression on public property </t>
  </si>
  <si>
    <t xml:space="preserve">Crimes against the Electrical and Water Public Installations </t>
  </si>
  <si>
    <t>شهدت دولة  قطر تطوراً ملحوظاً في الخدمات التعليمية والصحية والثقافية في الآونة الأخيرة مصحوبةً أيضاً بتطور مماثل في خدمات القضاء والأمن،  حيث بذلت الدولة الكثير من أجل أمن وسلامة المواطن والمقيم وهي السمة الحضارية للدولة الحديثة.</t>
  </si>
  <si>
    <t>مصدر بيانات هذا الفصل:</t>
  </si>
  <si>
    <t>The Sources of the data:</t>
  </si>
  <si>
    <t xml:space="preserve"> البلاغات حسب النيابات*</t>
  </si>
  <si>
    <t>* According to testimony Attorney plenary the number of crime reports differs from Table (126) in case of comparison, because if crime reports are classified by type of crime, they might have more than one classification. Nevertheless, they will be counted once in incoming reports.</t>
  </si>
  <si>
    <t xml:space="preserve">* حسب إفادة النيابة العامة تختلف أعداد البلاغات عن جدول رقم (126) في حالة المقارنة بسبب أن البلاغات إذا تم تصنيفها حسب نوع الجريمة فإنه من الممكن أن يظهر لها أكثر من تصنيف ويُحسب مرة واحدة في البلاغات الواردة. </t>
  </si>
  <si>
    <t xml:space="preserve"> الحوادث المرورية (قضايا)</t>
  </si>
  <si>
    <t xml:space="preserve">                          Operations and                                       injuries
  Type of Service</t>
  </si>
  <si>
    <t xml:space="preserve">DEATHS AND INJURIED RESULTING FROM FIRES </t>
  </si>
  <si>
    <t xml:space="preserve">                         المهنة
السنة والجنسية</t>
  </si>
  <si>
    <t>قضايا الجنايات: جرائم يعاقب عليها القانون بالإعدام أو الحبس المؤبد أو الحبس الذي يزيد عن ٣ سنوات.</t>
  </si>
  <si>
    <t xml:space="preserve">                                  Year
procuratorates</t>
  </si>
  <si>
    <t>تم التعديل على بيانات 2014 - 2015 حسب البيانات الواردة من المجلس الأعلى للقضاء</t>
  </si>
  <si>
    <t>Data of 2014-2015  were updated according to data received from the Supreme Judicial Council</t>
  </si>
  <si>
    <t>جرائم حقوق الملكية الفكرية</t>
  </si>
  <si>
    <t>Possession of property obtained by crime</t>
  </si>
  <si>
    <t>Crimes against animals</t>
  </si>
  <si>
    <t>جرائم الحاسوب</t>
  </si>
  <si>
    <t>جرائم جنسية وأخلاقية</t>
  </si>
  <si>
    <t xml:space="preserve">حوادث طرق السير* حسب النوع  </t>
  </si>
  <si>
    <t>DEATHS ROAD TRAFFIC ACCIDENTS BY GENDER</t>
  </si>
  <si>
    <r>
      <rPr>
        <b/>
        <sz val="12"/>
        <rFont val="Arial"/>
        <family val="2"/>
      </rPr>
      <t>محامون مشتغلين*</t>
    </r>
    <r>
      <rPr>
        <b/>
        <sz val="10"/>
        <rFont val="Arial"/>
        <family val="2"/>
      </rPr>
      <t xml:space="preserve">
*Lawyers working</t>
    </r>
  </si>
  <si>
    <t>* المحامون المشتغلون بمكاتب محاماة قطرية</t>
  </si>
  <si>
    <t>* Lawyers working in Qatari law firms</t>
  </si>
  <si>
    <t xml:space="preserve">Sexual and moral crimes </t>
  </si>
  <si>
    <t>الحوادث المرورية حسب سبب الحادث والأضرار الناتجة (قضايا)</t>
  </si>
  <si>
    <t>ROAD ACCIDENTS BY CAUSE AND DAMAGES CAUSED (CASES)</t>
  </si>
  <si>
    <t>المتوفون والمصابون في الحوادث المرورية حسب الجنسية والنوع وموقع المصاب</t>
  </si>
  <si>
    <t>المتوفون والمصابون في الحوادث المرورية حسب فئات العمر والنوع وموقع المصاب</t>
  </si>
  <si>
    <t>DEATHS AND INJURED IN TRAFFIC ACCIDENTS BY AGE GROUPS, GENDER AND LOCATION OF INJURED</t>
  </si>
  <si>
    <t>DEATHS AND INJURED IN TRAFFIC ACCIDENTS BY NATIONALITY, GENDER AND LOCATION OF INJURED</t>
  </si>
  <si>
    <t>ROAD TRAFFIC ACCIDENTS* BY GENDER</t>
  </si>
  <si>
    <t>2015*</t>
  </si>
  <si>
    <t>2015 - 2017</t>
  </si>
  <si>
    <t>FIRE ACCIDENTS BY PLACE OF OCCURRENCE</t>
  </si>
  <si>
    <t>ACCIDENTS OF RECONCILIATION AND UNKNOWN</t>
  </si>
  <si>
    <r>
      <t xml:space="preserve">تصالح
 </t>
    </r>
    <r>
      <rPr>
        <sz val="10"/>
        <rFont val="Arial"/>
        <family val="2"/>
      </rPr>
      <t>Reconciliation</t>
    </r>
  </si>
  <si>
    <t>المتوفون والمصابون في الحوادث المرورية حسب أقسام المرور والنوع وموقع المصاب</t>
  </si>
  <si>
    <t xml:space="preserve"> DEATHS AND INJURED IN TRAFFIC ACCIDENTS BY TRAFFIC DEPARTMENTS, 
GENDER AND LOCATION OF INJURED</t>
  </si>
  <si>
    <r>
      <rPr>
        <b/>
        <sz val="12"/>
        <rFont val="Arial"/>
        <family val="2"/>
      </rPr>
      <t>بليغة</t>
    </r>
    <r>
      <rPr>
        <b/>
        <sz val="10"/>
        <rFont val="Arial"/>
        <family val="2"/>
      </rPr>
      <t xml:space="preserve">
</t>
    </r>
    <r>
      <rPr>
        <sz val="10"/>
        <rFont val="Arial"/>
        <family val="2"/>
      </rPr>
      <t>Sever</t>
    </r>
  </si>
  <si>
    <r>
      <t xml:space="preserve">اصابة بليغة
</t>
    </r>
    <r>
      <rPr>
        <sz val="11"/>
        <rFont val="Arial"/>
        <family val="2"/>
      </rPr>
      <t xml:space="preserve"> Sever injury</t>
    </r>
  </si>
  <si>
    <r>
      <rPr>
        <b/>
        <sz val="12"/>
        <rFont val="Arial"/>
        <family val="2"/>
      </rPr>
      <t xml:space="preserve">وفــاة
</t>
    </r>
    <r>
      <rPr>
        <sz val="10"/>
        <rFont val="Arial"/>
        <family val="2"/>
      </rPr>
      <t>Death</t>
    </r>
  </si>
  <si>
    <r>
      <t xml:space="preserve">اصابة بليغة
</t>
    </r>
    <r>
      <rPr>
        <sz val="11"/>
        <rFont val="Arial"/>
        <family val="2"/>
      </rPr>
      <t>Sever injury</t>
    </r>
  </si>
  <si>
    <r>
      <t xml:space="preserve">اصابة بسيطة
</t>
    </r>
    <r>
      <rPr>
        <sz val="11"/>
        <rFont val="Arial"/>
        <family val="2"/>
      </rPr>
      <t>Sample injury</t>
    </r>
  </si>
  <si>
    <r>
      <rPr>
        <b/>
        <sz val="12"/>
        <rFont val="Arial"/>
        <family val="2"/>
      </rPr>
      <t>بسيطة</t>
    </r>
    <r>
      <rPr>
        <b/>
        <sz val="10"/>
        <rFont val="Arial"/>
        <family val="2"/>
      </rPr>
      <t xml:space="preserve">
</t>
    </r>
    <r>
      <rPr>
        <sz val="10"/>
        <rFont val="Arial"/>
        <family val="2"/>
      </rPr>
      <t>Sample</t>
    </r>
  </si>
  <si>
    <t xml:space="preserve">حوادث الحريق حسب المسببات </t>
  </si>
  <si>
    <t>REPORTS BY PROCURATORATES*</t>
  </si>
  <si>
    <t>جدول رقم (145)</t>
  </si>
  <si>
    <t>Table No. (145)</t>
  </si>
  <si>
    <t>جدول رقم (146)</t>
  </si>
  <si>
    <t>Table No. (146)</t>
  </si>
  <si>
    <t>جدول رقم (147)</t>
  </si>
  <si>
    <t>Table No. (147)</t>
  </si>
  <si>
    <t>Table No. (148)</t>
  </si>
  <si>
    <t>جدول رقم (148)</t>
  </si>
  <si>
    <t>Table No. (149)</t>
  </si>
  <si>
    <t>جدول رقم (149)</t>
  </si>
  <si>
    <t>TRAFFIC ACCIDENTS BY
TRAFFIC DEPARTMENT (CASES)</t>
  </si>
  <si>
    <t>The achievements observed in education, health and cultural services in Qatar is accompanied by similar achievements in judicial and security services. Much is spent to achieve security and safety; both for citizens and residents, as a main feature of modern state.</t>
  </si>
  <si>
    <t>يشمل هذا الفصل عدد القضاة والمحامين والقضايا المرفوعة أمام المحاكم والأحكام الصادرة بشأنها , كما يشمل قضايا حوادث المرور والطرق حسب سبب الحادث ونوع الإصابة , إضافة إلى خدمات الدفاع المدني من مكافحة الحرائق وعمليات الإنقاذ والإغاثة الأخرى.</t>
  </si>
  <si>
    <t>جرائم مخالفة قوانين الهجرة والإقامة</t>
  </si>
  <si>
    <t xml:space="preserve">أزعاج السلطات أو الإزعاج عن طريق الهاتف </t>
  </si>
  <si>
    <t xml:space="preserve">Forced labor </t>
  </si>
  <si>
    <t>قضايا الزنا والجرائم الواقعة على العرض</t>
  </si>
  <si>
    <t>JUDICIAL AND SECURITY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</si>
</sst>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0.0"/>
  </numFmts>
  <fonts count="50">
    <font>
      <sz val="10"/>
      <name val="Arial"/>
      <family val="2"/>
    </font>
    <font>
      <sz val="11"/>
      <color theme="1"/>
      <name val="Calibri"/>
      <family val="2"/>
      <charset val="178"/>
      <scheme val="minor"/>
    </font>
    <font>
      <sz val="11"/>
      <name val="Calibri"/>
      <family val="2"/>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sz val="10"/>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name val="Arial"/>
      <family val="2"/>
    </font>
    <font>
      <b/>
      <sz val="12"/>
      <color theme="1"/>
      <name val="Arial"/>
      <family val="2"/>
    </font>
    <font>
      <b/>
      <sz val="14"/>
      <color theme="1"/>
      <name val="Arial"/>
      <family val="2"/>
    </font>
    <font>
      <b/>
      <sz val="10"/>
      <color theme="1"/>
      <name val="Arial"/>
      <family val="2"/>
    </font>
    <font>
      <sz val="11"/>
      <color theme="1"/>
      <name val="Calibri"/>
      <family val="2"/>
      <scheme val="minor"/>
    </font>
    <font>
      <sz val="10"/>
      <name val="Sakkal Majalla"/>
    </font>
    <font>
      <b/>
      <sz val="13"/>
      <name val="Sakkal Majalla"/>
    </font>
    <font>
      <b/>
      <sz val="14"/>
      <name val="Traditional Arabic"/>
      <family val="1"/>
    </font>
    <font>
      <sz val="9"/>
      <name val="Arial"/>
      <family val="2"/>
    </font>
    <font>
      <b/>
      <sz val="8"/>
      <color rgb="FF000000"/>
      <name val="Tahoma"/>
      <family val="2"/>
    </font>
    <font>
      <b/>
      <sz val="16"/>
      <name val="Sakkal Majalla"/>
    </font>
    <font>
      <b/>
      <sz val="12"/>
      <name val="Sakkal Majalla"/>
    </font>
    <font>
      <b/>
      <sz val="10"/>
      <name val="Arial Black"/>
      <family val="2"/>
    </font>
  </fonts>
  <fills count="10">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indexed="25"/>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F5F5F5"/>
        <bgColor indexed="64"/>
      </patternFill>
    </fill>
  </fills>
  <borders count="98">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medium">
        <color theme="0"/>
      </top>
      <bottom style="thin">
        <color theme="1"/>
      </bottom>
      <diagonal/>
    </border>
    <border>
      <left style="medium">
        <color theme="0"/>
      </left>
      <right style="medium">
        <color theme="0"/>
      </right>
      <top style="medium">
        <color theme="0"/>
      </top>
      <bottom style="thin">
        <color theme="1"/>
      </bottom>
      <diagonal/>
    </border>
    <border>
      <left/>
      <right style="medium">
        <color theme="0"/>
      </right>
      <top style="medium">
        <color theme="0"/>
      </top>
      <bottom style="thin">
        <color theme="1"/>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diagonalDown="1">
      <left style="medium">
        <color theme="0"/>
      </left>
      <right/>
      <top/>
      <bottom style="thin">
        <color theme="1"/>
      </bottom>
      <diagonal style="medium">
        <color theme="0"/>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bottom style="thin">
        <color theme="1"/>
      </bottom>
      <diagonal/>
    </border>
    <border diagonalUp="1">
      <left/>
      <right style="medium">
        <color theme="0"/>
      </right>
      <top/>
      <bottom style="thin">
        <color theme="1"/>
      </bottom>
      <diagonal style="medium">
        <color theme="0"/>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top style="thin">
        <color auto="1"/>
      </top>
      <bottom/>
      <diagonal/>
    </border>
    <border diagonalUp="1">
      <left/>
      <right/>
      <top style="thin">
        <color indexed="64"/>
      </top>
      <bottom style="thin">
        <color indexed="64"/>
      </bottom>
      <diagonal style="medium">
        <color theme="0"/>
      </diagonal>
    </border>
    <border diagonalDown="1">
      <left/>
      <right/>
      <top style="thin">
        <color indexed="64"/>
      </top>
      <bottom style="thin">
        <color indexed="64"/>
      </bottom>
      <diagonal style="medium">
        <color theme="0"/>
      </diagonal>
    </border>
    <border>
      <left/>
      <right/>
      <top/>
      <bottom style="medium">
        <color theme="0"/>
      </bottom>
      <diagonal/>
    </border>
    <border>
      <left/>
      <right/>
      <top style="medium">
        <color theme="0"/>
      </top>
      <bottom style="medium">
        <color theme="0"/>
      </bottom>
      <diagonal/>
    </border>
    <border>
      <left/>
      <right/>
      <top style="thin">
        <color theme="1"/>
      </top>
      <bottom style="thin">
        <color indexed="64"/>
      </bottom>
      <diagonal/>
    </border>
    <border>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style="medium">
        <color theme="0"/>
      </left>
      <right style="medium">
        <color theme="0"/>
      </right>
      <top/>
      <bottom style="thin">
        <color theme="1"/>
      </bottom>
      <diagonal style="medium">
        <color theme="0"/>
      </diagonal>
    </border>
    <border diagonalDown="1">
      <left style="medium">
        <color theme="0"/>
      </left>
      <right style="medium">
        <color theme="0"/>
      </right>
      <top/>
      <bottom style="thin">
        <color theme="1"/>
      </bottom>
      <diagonal style="medium">
        <color theme="0"/>
      </diagonal>
    </border>
    <border>
      <left style="medium">
        <color theme="0"/>
      </left>
      <right style="medium">
        <color theme="0"/>
      </right>
      <top style="thin">
        <color theme="1"/>
      </top>
      <bottom/>
      <diagonal/>
    </border>
    <border>
      <left style="medium">
        <color indexed="9"/>
      </left>
      <right/>
      <top style="medium">
        <color indexed="9"/>
      </top>
      <bottom style="thin">
        <color indexed="64"/>
      </bottom>
      <diagonal/>
    </border>
    <border>
      <left/>
      <right style="medium">
        <color indexed="9"/>
      </right>
      <top style="medium">
        <color indexed="9"/>
      </top>
      <bottom style="thin">
        <color indexed="64"/>
      </bottom>
      <diagonal/>
    </border>
    <border>
      <left/>
      <right/>
      <top/>
      <bottom style="medium">
        <color rgb="FFFFFFFF"/>
      </bottom>
      <diagonal/>
    </border>
    <border>
      <left/>
      <right/>
      <top style="thin">
        <color theme="1"/>
      </top>
      <bottom style="thin">
        <color theme="1"/>
      </bottom>
      <diagonal/>
    </border>
    <border>
      <left/>
      <right/>
      <top style="thin">
        <color theme="1"/>
      </top>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s>
  <cellStyleXfs count="47">
    <xf numFmtId="0" fontId="0" fillId="0" borderId="0"/>
    <xf numFmtId="0" fontId="8" fillId="0" borderId="0" applyAlignment="0">
      <alignment horizontal="centerContinuous" vertical="center"/>
    </xf>
    <xf numFmtId="0" fontId="9" fillId="0" borderId="0" applyAlignment="0">
      <alignment horizontal="centerContinuous" vertical="center"/>
    </xf>
    <xf numFmtId="0" fontId="10" fillId="2" borderId="1">
      <alignment horizontal="right" vertical="center" wrapText="1"/>
    </xf>
    <xf numFmtId="1" fontId="11" fillId="2" borderId="2">
      <alignment horizontal="left" vertical="center" wrapText="1"/>
    </xf>
    <xf numFmtId="1" fontId="12" fillId="2" borderId="3">
      <alignment horizontal="center" vertical="center"/>
    </xf>
    <xf numFmtId="0" fontId="13" fillId="2" borderId="3">
      <alignment horizontal="center" vertical="center" wrapText="1"/>
    </xf>
    <xf numFmtId="0" fontId="14" fillId="2" borderId="3">
      <alignment horizontal="center" vertical="center" wrapText="1"/>
    </xf>
    <xf numFmtId="0" fontId="7" fillId="0" borderId="0">
      <alignment horizontal="center" vertical="center" readingOrder="2"/>
    </xf>
    <xf numFmtId="0" fontId="15" fillId="0" borderId="0">
      <alignment horizontal="left" vertical="center"/>
    </xf>
    <xf numFmtId="0" fontId="7" fillId="0" borderId="0"/>
    <xf numFmtId="0" fontId="16" fillId="0" borderId="0">
      <alignment horizontal="right" vertical="center"/>
    </xf>
    <xf numFmtId="0" fontId="10" fillId="0" borderId="0">
      <alignment horizontal="right" vertical="center"/>
    </xf>
    <xf numFmtId="0" fontId="10" fillId="0" borderId="0">
      <alignment horizontal="right" vertical="center"/>
    </xf>
    <xf numFmtId="0" fontId="7" fillId="0" borderId="0">
      <alignment horizontal="left" vertical="center"/>
    </xf>
    <xf numFmtId="0" fontId="16" fillId="0" borderId="4">
      <alignment horizontal="right" vertical="center" indent="1"/>
    </xf>
    <xf numFmtId="0" fontId="10" fillId="2" borderId="4">
      <alignment horizontal="right" vertical="center" wrapText="1" indent="1" readingOrder="2"/>
    </xf>
    <xf numFmtId="0" fontId="10" fillId="2" borderId="4">
      <alignment horizontal="right" vertical="center" wrapText="1" indent="1" readingOrder="2"/>
    </xf>
    <xf numFmtId="0" fontId="10" fillId="2" borderId="4">
      <alignment horizontal="right" vertical="center" wrapText="1" indent="1" readingOrder="2"/>
    </xf>
    <xf numFmtId="0" fontId="17" fillId="0" borderId="4">
      <alignment horizontal="right" vertical="center" indent="1"/>
    </xf>
    <xf numFmtId="0" fontId="17" fillId="2" borderId="4">
      <alignment horizontal="left" vertical="center" wrapText="1" indent="1"/>
    </xf>
    <xf numFmtId="0" fontId="17" fillId="0" borderId="5">
      <alignment horizontal="left" vertical="center"/>
    </xf>
    <xf numFmtId="0" fontId="17" fillId="0" borderId="6">
      <alignment horizontal="left" vertical="center"/>
    </xf>
    <xf numFmtId="164" fontId="7" fillId="0" borderId="0" applyFont="0" applyFill="0" applyBorder="0" applyAlignment="0" applyProtection="0"/>
    <xf numFmtId="0" fontId="7" fillId="0" borderId="0"/>
    <xf numFmtId="0" fontId="24" fillId="0" borderId="0"/>
    <xf numFmtId="0" fontId="8" fillId="0" borderId="0" applyAlignment="0">
      <alignment horizontal="centerContinuous" vertical="center"/>
    </xf>
    <xf numFmtId="0" fontId="9" fillId="0" borderId="0" applyAlignment="0">
      <alignment horizontal="centerContinuous" vertical="center"/>
    </xf>
    <xf numFmtId="0" fontId="13" fillId="2" borderId="3">
      <alignment horizontal="center" vertical="center" wrapText="1"/>
    </xf>
    <xf numFmtId="0" fontId="7" fillId="0" borderId="0"/>
    <xf numFmtId="0" fontId="26" fillId="2" borderId="3" applyAlignment="0">
      <alignment horizontal="center" vertical="center"/>
    </xf>
    <xf numFmtId="0" fontId="17" fillId="0" borderId="4">
      <alignment horizontal="right" vertical="center" indent="1"/>
    </xf>
    <xf numFmtId="164" fontId="24" fillId="0" borderId="0" applyFont="0" applyFill="0" applyBorder="0" applyAlignment="0" applyProtection="0"/>
    <xf numFmtId="164" fontId="24" fillId="0" borderId="0" applyFont="0" applyFill="0" applyBorder="0" applyAlignment="0" applyProtection="0"/>
    <xf numFmtId="0" fontId="7" fillId="0" borderId="0"/>
    <xf numFmtId="0" fontId="6" fillId="0" borderId="0"/>
    <xf numFmtId="164" fontId="7" fillId="0" borderId="0" applyFont="0" applyFill="0" applyBorder="0" applyAlignment="0" applyProtection="0"/>
    <xf numFmtId="164" fontId="7" fillId="0" borderId="0" applyFont="0" applyFill="0" applyBorder="0" applyAlignment="0" applyProtection="0"/>
    <xf numFmtId="0" fontId="5" fillId="0" borderId="0"/>
    <xf numFmtId="0" fontId="5" fillId="0" borderId="0"/>
    <xf numFmtId="0" fontId="41" fillId="0" borderId="0"/>
    <xf numFmtId="0" fontId="4" fillId="0" borderId="0"/>
    <xf numFmtId="0" fontId="4" fillId="0" borderId="0"/>
    <xf numFmtId="0" fontId="4" fillId="0" borderId="0"/>
    <xf numFmtId="0" fontId="26" fillId="2" borderId="3" applyAlignment="0">
      <alignment horizontal="center" vertical="center"/>
    </xf>
    <xf numFmtId="0" fontId="3" fillId="0" borderId="0"/>
    <xf numFmtId="0" fontId="1" fillId="0" borderId="0"/>
  </cellStyleXfs>
  <cellXfs count="596">
    <xf numFmtId="0" fontId="0" fillId="0" borderId="0" xfId="0"/>
    <xf numFmtId="0" fontId="7" fillId="0" borderId="0" xfId="0" applyFont="1"/>
    <xf numFmtId="0" fontId="7" fillId="0" borderId="0" xfId="0" applyFont="1" applyFill="1"/>
    <xf numFmtId="0" fontId="7" fillId="3" borderId="10" xfId="0" applyFont="1" applyFill="1" applyBorder="1" applyAlignment="1">
      <alignment horizontal="left" vertical="center" wrapText="1" indent="1" readingOrder="1"/>
    </xf>
    <xf numFmtId="0" fontId="20" fillId="3" borderId="12" xfId="0" applyFont="1" applyFill="1" applyBorder="1" applyAlignment="1">
      <alignment horizontal="right" vertical="center" wrapText="1" indent="1" readingOrder="2"/>
    </xf>
    <xf numFmtId="0" fontId="18" fillId="4" borderId="0" xfId="0" applyFont="1" applyFill="1" applyBorder="1" applyAlignment="1">
      <alignment vertical="center" wrapText="1"/>
    </xf>
    <xf numFmtId="0" fontId="7" fillId="3" borderId="13" xfId="0" applyFont="1" applyFill="1" applyBorder="1" applyAlignment="1">
      <alignment horizontal="left" vertical="center" wrapText="1" indent="1" readingOrder="1"/>
    </xf>
    <xf numFmtId="0" fontId="7" fillId="5" borderId="10" xfId="0" applyFont="1" applyFill="1" applyBorder="1" applyAlignment="1">
      <alignment horizontal="left" vertical="center" wrapText="1" indent="1" readingOrder="1"/>
    </xf>
    <xf numFmtId="3" fontId="7" fillId="5" borderId="11" xfId="23" applyNumberFormat="1" applyFont="1" applyFill="1" applyBorder="1" applyAlignment="1">
      <alignment horizontal="right" vertical="center" indent="1"/>
    </xf>
    <xf numFmtId="0" fontId="20" fillId="5" borderId="12" xfId="0" applyFont="1" applyFill="1" applyBorder="1" applyAlignment="1">
      <alignment horizontal="right" vertical="center" wrapText="1" indent="1" readingOrder="2"/>
    </xf>
    <xf numFmtId="0" fontId="7" fillId="5" borderId="7" xfId="0" applyFont="1" applyFill="1" applyBorder="1" applyAlignment="1">
      <alignment horizontal="left" vertical="center" wrapText="1" indent="1" readingOrder="1"/>
    </xf>
    <xf numFmtId="0" fontId="20" fillId="5" borderId="9" xfId="0" applyFont="1" applyFill="1" applyBorder="1" applyAlignment="1">
      <alignment horizontal="right" vertical="center" wrapText="1" indent="1" readingOrder="2"/>
    </xf>
    <xf numFmtId="0" fontId="20" fillId="4" borderId="16" xfId="0" applyFont="1" applyFill="1" applyBorder="1" applyAlignment="1">
      <alignment vertical="center" wrapText="1"/>
    </xf>
    <xf numFmtId="0" fontId="22" fillId="0" borderId="0" xfId="0" applyFont="1" applyAlignment="1">
      <alignment readingOrder="2"/>
    </xf>
    <xf numFmtId="0" fontId="22" fillId="0" borderId="0" xfId="0" applyFont="1" applyFill="1" applyAlignment="1">
      <alignment readingOrder="2"/>
    </xf>
    <xf numFmtId="0" fontId="20" fillId="3" borderId="15" xfId="0" applyFont="1" applyFill="1" applyBorder="1" applyAlignment="1">
      <alignment horizontal="right" vertical="center" wrapText="1" indent="1" readingOrder="2"/>
    </xf>
    <xf numFmtId="3" fontId="7" fillId="3" borderId="10" xfId="0" applyNumberFormat="1" applyFont="1" applyFill="1" applyBorder="1" applyAlignment="1">
      <alignment horizontal="left" vertical="center" wrapText="1" indent="1" readingOrder="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0" fontId="20" fillId="5" borderId="15" xfId="0" applyFont="1" applyFill="1" applyBorder="1" applyAlignment="1">
      <alignment horizontal="right" vertical="center" wrapText="1" indent="1" readingOrder="2"/>
    </xf>
    <xf numFmtId="3" fontId="7" fillId="5" borderId="14" xfId="23" applyNumberFormat="1" applyFont="1" applyFill="1" applyBorder="1" applyAlignment="1">
      <alignment horizontal="right" vertical="center" indent="1"/>
    </xf>
    <xf numFmtId="0" fontId="0" fillId="5" borderId="13" xfId="0" applyFill="1" applyBorder="1" applyAlignment="1">
      <alignment horizontal="left" vertical="center" wrapText="1" indent="1" readingOrder="1"/>
    </xf>
    <xf numFmtId="49" fontId="20" fillId="3" borderId="12" xfId="0" applyNumberFormat="1" applyFont="1" applyFill="1" applyBorder="1" applyAlignment="1">
      <alignment horizontal="right" vertical="center" wrapText="1" indent="1" readingOrder="2"/>
    </xf>
    <xf numFmtId="49" fontId="20" fillId="5" borderId="12" xfId="0" applyNumberFormat="1" applyFont="1" applyFill="1" applyBorder="1" applyAlignment="1">
      <alignment horizontal="right" vertical="center" wrapText="1" indent="1" readingOrder="2"/>
    </xf>
    <xf numFmtId="0" fontId="7" fillId="0" borderId="0" xfId="24" applyAlignment="1">
      <alignment vertical="center"/>
    </xf>
    <xf numFmtId="0" fontId="7" fillId="0" borderId="0" xfId="24" applyFont="1" applyAlignment="1">
      <alignment horizontal="justify" vertical="center"/>
    </xf>
    <xf numFmtId="0" fontId="19" fillId="0" borderId="0" xfId="24" applyFont="1" applyAlignment="1">
      <alignment vertical="top"/>
    </xf>
    <xf numFmtId="0" fontId="7" fillId="0" borderId="0" xfId="24" applyFont="1" applyBorder="1" applyAlignment="1">
      <alignment horizontal="justify" vertical="center"/>
    </xf>
    <xf numFmtId="0" fontId="25" fillId="0" borderId="0" xfId="24" applyFont="1" applyAlignment="1">
      <alignment vertical="center"/>
    </xf>
    <xf numFmtId="0" fontId="7" fillId="0" borderId="0" xfId="25" applyFont="1"/>
    <xf numFmtId="0" fontId="7" fillId="0" borderId="0" xfId="25" applyFont="1" applyFill="1"/>
    <xf numFmtId="0" fontId="7" fillId="3" borderId="38" xfId="25" applyFont="1" applyFill="1" applyBorder="1" applyAlignment="1">
      <alignment horizontal="left" vertical="center" wrapText="1" indent="1" readingOrder="1"/>
    </xf>
    <xf numFmtId="0" fontId="20" fillId="3" borderId="40" xfId="25" applyFont="1" applyFill="1" applyBorder="1" applyAlignment="1">
      <alignment horizontal="right" vertical="center" wrapText="1" indent="1" readingOrder="2"/>
    </xf>
    <xf numFmtId="0" fontId="7" fillId="0" borderId="7" xfId="25" applyFont="1" applyFill="1" applyBorder="1" applyAlignment="1">
      <alignment horizontal="left" vertical="center" wrapText="1" indent="1" readingOrder="1"/>
    </xf>
    <xf numFmtId="0" fontId="20" fillId="0" borderId="9" xfId="25" applyFont="1" applyFill="1" applyBorder="1" applyAlignment="1">
      <alignment horizontal="right" vertical="center" wrapText="1" indent="1" readingOrder="2"/>
    </xf>
    <xf numFmtId="0" fontId="7" fillId="3" borderId="10" xfId="25" applyFont="1" applyFill="1" applyBorder="1" applyAlignment="1">
      <alignment horizontal="left" vertical="center" wrapText="1" indent="1" readingOrder="1"/>
    </xf>
    <xf numFmtId="0" fontId="20" fillId="3" borderId="12" xfId="25" applyFont="1" applyFill="1" applyBorder="1" applyAlignment="1">
      <alignment horizontal="right" vertical="center" wrapText="1" indent="1" readingOrder="2"/>
    </xf>
    <xf numFmtId="0" fontId="7" fillId="0" borderId="41" xfId="25" applyFont="1" applyFill="1" applyBorder="1" applyAlignment="1">
      <alignment horizontal="left" vertical="center" wrapText="1" indent="1" readingOrder="1"/>
    </xf>
    <xf numFmtId="0" fontId="20" fillId="0" borderId="43" xfId="25" applyFont="1" applyFill="1" applyBorder="1" applyAlignment="1">
      <alignment horizontal="right" vertical="center" wrapText="1" indent="1" readingOrder="2"/>
    </xf>
    <xf numFmtId="0" fontId="18" fillId="4" borderId="0" xfId="25" applyFont="1" applyFill="1" applyBorder="1" applyAlignment="1">
      <alignment vertical="center" wrapText="1"/>
    </xf>
    <xf numFmtId="0" fontId="20" fillId="4" borderId="0" xfId="25" applyFont="1" applyFill="1" applyBorder="1" applyAlignment="1">
      <alignment vertical="center" wrapText="1"/>
    </xf>
    <xf numFmtId="0" fontId="7" fillId="0" borderId="0" xfId="25" applyFont="1" applyFill="1" applyBorder="1"/>
    <xf numFmtId="0" fontId="7" fillId="3" borderId="13" xfId="25" applyFont="1" applyFill="1" applyBorder="1" applyAlignment="1">
      <alignment horizontal="left" vertical="center" wrapText="1" indent="1" readingOrder="1"/>
    </xf>
    <xf numFmtId="0" fontId="10" fillId="3" borderId="15" xfId="16" applyFont="1" applyFill="1" applyBorder="1" applyAlignment="1">
      <alignment horizontal="right" vertical="center" wrapText="1" indent="1" readingOrder="2"/>
    </xf>
    <xf numFmtId="0" fontId="7" fillId="0" borderId="51" xfId="25" applyFont="1" applyFill="1" applyBorder="1"/>
    <xf numFmtId="0" fontId="7" fillId="0" borderId="16" xfId="25" applyFont="1" applyBorder="1"/>
    <xf numFmtId="0" fontId="21" fillId="0" borderId="0" xfId="25" applyFont="1" applyAlignment="1">
      <alignment horizontal="right"/>
    </xf>
    <xf numFmtId="0" fontId="7" fillId="5" borderId="10" xfId="25" applyFont="1" applyFill="1" applyBorder="1" applyAlignment="1">
      <alignment horizontal="left" vertical="center" wrapText="1" indent="1" readingOrder="1"/>
    </xf>
    <xf numFmtId="0" fontId="20" fillId="5" borderId="12" xfId="25" applyFont="1" applyFill="1" applyBorder="1" applyAlignment="1">
      <alignment horizontal="right" vertical="center" wrapText="1" indent="1" readingOrder="2"/>
    </xf>
    <xf numFmtId="0" fontId="7" fillId="5" borderId="7" xfId="25" applyFont="1" applyFill="1" applyBorder="1" applyAlignment="1">
      <alignment horizontal="left" vertical="center" wrapText="1" indent="1" readingOrder="1"/>
    </xf>
    <xf numFmtId="0" fontId="20" fillId="5" borderId="9" xfId="25" applyFont="1" applyFill="1" applyBorder="1" applyAlignment="1">
      <alignment horizontal="right" vertical="center" wrapText="1" indent="1" readingOrder="2"/>
    </xf>
    <xf numFmtId="0" fontId="20" fillId="4" borderId="16" xfId="25" applyFont="1" applyFill="1" applyBorder="1" applyAlignment="1">
      <alignment vertical="center" wrapText="1"/>
    </xf>
    <xf numFmtId="0" fontId="22" fillId="0" borderId="0" xfId="25" applyFont="1" applyAlignment="1">
      <alignment readingOrder="2"/>
    </xf>
    <xf numFmtId="0" fontId="18" fillId="0" borderId="0" xfId="25" applyFont="1"/>
    <xf numFmtId="0" fontId="18" fillId="0" borderId="0" xfId="25" applyFont="1" applyFill="1"/>
    <xf numFmtId="0" fontId="20" fillId="3" borderId="15" xfId="25" applyFont="1" applyFill="1" applyBorder="1" applyAlignment="1">
      <alignment horizontal="right" vertical="center" wrapText="1" indent="1" readingOrder="2"/>
    </xf>
    <xf numFmtId="0" fontId="20" fillId="4" borderId="0" xfId="25" applyFont="1" applyFill="1" applyBorder="1" applyAlignment="1">
      <alignment horizontal="center" vertical="center" wrapText="1"/>
    </xf>
    <xf numFmtId="3" fontId="7" fillId="3" borderId="11" xfId="33" applyNumberFormat="1" applyFont="1" applyFill="1" applyBorder="1" applyAlignment="1">
      <alignment horizontal="right" vertical="center" indent="1"/>
    </xf>
    <xf numFmtId="0" fontId="20" fillId="3" borderId="33" xfId="25" applyFont="1" applyFill="1" applyBorder="1" applyAlignment="1">
      <alignment horizontal="center" vertical="center" wrapText="1"/>
    </xf>
    <xf numFmtId="0" fontId="18" fillId="3" borderId="17" xfId="25" applyFont="1" applyFill="1" applyBorder="1" applyAlignment="1">
      <alignment horizontal="center" vertical="center" wrapText="1"/>
    </xf>
    <xf numFmtId="0" fontId="20" fillId="3" borderId="19" xfId="25" applyFont="1" applyFill="1" applyBorder="1" applyAlignment="1">
      <alignment horizontal="center" vertical="center" wrapText="1" readingOrder="2"/>
    </xf>
    <xf numFmtId="0" fontId="7" fillId="0" borderId="23" xfId="25" applyFont="1" applyFill="1" applyBorder="1"/>
    <xf numFmtId="0" fontId="7" fillId="5" borderId="7" xfId="25" applyFont="1" applyFill="1" applyBorder="1" applyAlignment="1">
      <alignment horizontal="left" vertical="center" wrapText="1" indent="1"/>
    </xf>
    <xf numFmtId="3" fontId="7" fillId="5" borderId="8" xfId="33" applyNumberFormat="1" applyFont="1" applyFill="1" applyBorder="1" applyAlignment="1">
      <alignment horizontal="right" vertical="center" indent="1"/>
    </xf>
    <xf numFmtId="0" fontId="7" fillId="3" borderId="10" xfId="25" applyFont="1" applyFill="1" applyBorder="1" applyAlignment="1">
      <alignment horizontal="left" vertical="center" wrapText="1" indent="1"/>
    </xf>
    <xf numFmtId="0" fontId="18" fillId="3" borderId="34" xfId="25" applyFont="1" applyFill="1" applyBorder="1" applyAlignment="1">
      <alignment horizontal="center" vertical="center"/>
    </xf>
    <xf numFmtId="0" fontId="10" fillId="3" borderId="32" xfId="25" applyFont="1" applyFill="1" applyBorder="1" applyAlignment="1">
      <alignment horizontal="center" vertical="center" wrapText="1"/>
    </xf>
    <xf numFmtId="0" fontId="7" fillId="0" borderId="51" xfId="25" applyFont="1" applyBorder="1"/>
    <xf numFmtId="0" fontId="7" fillId="0" borderId="0" xfId="29" applyBorder="1" applyAlignment="1">
      <alignment vertical="center"/>
    </xf>
    <xf numFmtId="0" fontId="19" fillId="0" borderId="0" xfId="26" applyFont="1" applyFill="1" applyAlignment="1">
      <alignment vertical="center" wrapText="1" readingOrder="2"/>
    </xf>
    <xf numFmtId="0" fontId="18" fillId="5" borderId="34" xfId="25" applyFont="1" applyFill="1" applyBorder="1" applyAlignment="1">
      <alignment horizontal="center" vertical="center" wrapText="1" readingOrder="1"/>
    </xf>
    <xf numFmtId="0" fontId="20" fillId="5" borderId="32" xfId="25" applyFont="1" applyFill="1" applyBorder="1" applyAlignment="1">
      <alignment horizontal="center" vertical="center" wrapText="1" readingOrder="2"/>
    </xf>
    <xf numFmtId="3" fontId="7" fillId="3" borderId="10" xfId="25" applyNumberFormat="1" applyFont="1" applyFill="1" applyBorder="1" applyAlignment="1">
      <alignment horizontal="left" vertical="center" wrapText="1" indent="1" readingOrder="1"/>
    </xf>
    <xf numFmtId="3" fontId="7" fillId="3" borderId="18" xfId="33" applyNumberFormat="1" applyFont="1" applyFill="1" applyBorder="1" applyAlignment="1">
      <alignment horizontal="right" vertical="center" indent="1"/>
    </xf>
    <xf numFmtId="0" fontId="7" fillId="0" borderId="0" xfId="29" applyFont="1" applyFill="1" applyAlignment="1">
      <alignment vertical="center"/>
    </xf>
    <xf numFmtId="0" fontId="27" fillId="0" borderId="0" xfId="29" applyFont="1" applyBorder="1" applyAlignment="1">
      <alignment vertical="center"/>
    </xf>
    <xf numFmtId="0" fontId="10" fillId="0" borderId="32" xfId="30" applyFont="1" applyFill="1" applyBorder="1" applyAlignment="1">
      <alignment horizontal="center" vertical="center" readingOrder="2"/>
    </xf>
    <xf numFmtId="0" fontId="7" fillId="3" borderId="13" xfId="20" applyFont="1" applyFill="1" applyBorder="1" applyAlignment="1">
      <alignment horizontal="left" vertical="center" wrapText="1" indent="1" readingOrder="1"/>
    </xf>
    <xf numFmtId="0" fontId="7" fillId="3" borderId="14" xfId="31" applyFont="1" applyFill="1" applyBorder="1" applyAlignment="1">
      <alignment horizontal="right" vertical="center" indent="1"/>
    </xf>
    <xf numFmtId="0" fontId="18" fillId="0" borderId="0" xfId="29" applyFont="1" applyBorder="1" applyAlignment="1">
      <alignment vertical="center"/>
    </xf>
    <xf numFmtId="0" fontId="7" fillId="0" borderId="7" xfId="20" applyFont="1" applyFill="1" applyBorder="1" applyAlignment="1">
      <alignment horizontal="left" vertical="center" wrapText="1" indent="1" readingOrder="1"/>
    </xf>
    <xf numFmtId="0" fontId="7" fillId="0" borderId="8" xfId="31" applyFont="1" applyFill="1" applyBorder="1" applyAlignment="1">
      <alignment horizontal="right" vertical="center" indent="1"/>
    </xf>
    <xf numFmtId="0" fontId="10" fillId="0" borderId="9" xfId="16" applyFont="1" applyFill="1" applyBorder="1" applyAlignment="1">
      <alignment horizontal="right" vertical="center" wrapText="1" indent="1" readingOrder="2"/>
    </xf>
    <xf numFmtId="0" fontId="7" fillId="3" borderId="10" xfId="20" applyFont="1" applyFill="1" applyBorder="1" applyAlignment="1">
      <alignment horizontal="left" vertical="center" wrapText="1" indent="1" readingOrder="1"/>
    </xf>
    <xf numFmtId="0" fontId="7" fillId="3" borderId="11" xfId="31" applyFont="1" applyFill="1" applyBorder="1" applyAlignment="1">
      <alignment horizontal="right" vertical="center" indent="1"/>
    </xf>
    <xf numFmtId="0" fontId="10" fillId="3" borderId="12" xfId="16" applyFont="1" applyFill="1" applyBorder="1" applyAlignment="1">
      <alignment horizontal="right" vertical="center" wrapText="1" indent="1" readingOrder="2"/>
    </xf>
    <xf numFmtId="0" fontId="7" fillId="0" borderId="0" xfId="29" applyFont="1" applyAlignment="1">
      <alignment vertical="center"/>
    </xf>
    <xf numFmtId="0" fontId="28" fillId="6" borderId="57" xfId="29" applyFont="1" applyFill="1" applyBorder="1" applyAlignment="1">
      <alignment horizontal="center" vertical="center" wrapText="1"/>
    </xf>
    <xf numFmtId="0" fontId="7" fillId="0" borderId="0" xfId="20" applyFont="1" applyFill="1" applyBorder="1" applyAlignment="1">
      <alignment horizontal="left" vertical="center" wrapText="1" indent="1" readingOrder="1"/>
    </xf>
    <xf numFmtId="0" fontId="10" fillId="0" borderId="0" xfId="29" applyFont="1" applyFill="1" applyBorder="1" applyAlignment="1">
      <alignment horizontal="right" vertical="center" wrapText="1" indent="1" readingOrder="2"/>
    </xf>
    <xf numFmtId="0" fontId="10" fillId="7" borderId="0" xfId="29" applyFont="1" applyFill="1" applyBorder="1" applyAlignment="1">
      <alignment horizontal="right" vertical="center" wrapText="1" indent="1" readingOrder="2"/>
    </xf>
    <xf numFmtId="0" fontId="7" fillId="7" borderId="0" xfId="20" applyFont="1" applyFill="1" applyBorder="1" applyAlignment="1">
      <alignment horizontal="left" vertical="center" wrapText="1" indent="1" readingOrder="1"/>
    </xf>
    <xf numFmtId="0" fontId="7" fillId="0" borderId="0" xfId="29" applyFont="1" applyBorder="1" applyAlignment="1">
      <alignment vertical="center"/>
    </xf>
    <xf numFmtId="0" fontId="18" fillId="3" borderId="11" xfId="19" applyFont="1" applyFill="1" applyBorder="1" applyAlignment="1">
      <alignment horizontal="right" vertical="center" indent="1"/>
    </xf>
    <xf numFmtId="0" fontId="7" fillId="0" borderId="0" xfId="29" applyFont="1" applyFill="1" applyAlignment="1">
      <alignment horizontal="center" vertical="center"/>
    </xf>
    <xf numFmtId="0" fontId="30" fillId="0" borderId="0" xfId="29" applyFont="1" applyFill="1" applyAlignment="1">
      <alignment horizontal="center" vertical="center"/>
    </xf>
    <xf numFmtId="0" fontId="10" fillId="0" borderId="46" xfId="30" applyFont="1" applyFill="1" applyBorder="1" applyAlignment="1">
      <alignment horizontal="center" vertical="center"/>
    </xf>
    <xf numFmtId="0" fontId="7" fillId="0" borderId="11" xfId="31" applyFont="1" applyFill="1" applyBorder="1" applyAlignment="1">
      <alignment horizontal="right" vertical="center" indent="1"/>
    </xf>
    <xf numFmtId="0" fontId="10" fillId="0" borderId="12" xfId="16" applyFont="1" applyFill="1" applyBorder="1" applyAlignment="1">
      <alignment horizontal="right" vertical="center" wrapText="1" indent="1" readingOrder="2"/>
    </xf>
    <xf numFmtId="0" fontId="7" fillId="3" borderId="45" xfId="7" applyFont="1" applyFill="1" applyBorder="1" applyAlignment="1">
      <alignment horizontal="center" vertical="center" wrapText="1"/>
    </xf>
    <xf numFmtId="0" fontId="7" fillId="3" borderId="33" xfId="7" applyFont="1" applyFill="1" applyBorder="1" applyAlignment="1">
      <alignment horizontal="center" vertical="center" wrapText="1"/>
    </xf>
    <xf numFmtId="0" fontId="20" fillId="5" borderId="19" xfId="25" applyFont="1" applyFill="1" applyBorder="1" applyAlignment="1">
      <alignment horizontal="center" vertical="center" wrapText="1" readingOrder="2"/>
    </xf>
    <xf numFmtId="3" fontId="7" fillId="5" borderId="18" xfId="33" applyNumberFormat="1" applyFont="1" applyFill="1" applyBorder="1" applyAlignment="1">
      <alignment horizontal="right" vertical="center" indent="1"/>
    </xf>
    <xf numFmtId="0" fontId="18" fillId="5" borderId="17" xfId="25" applyFont="1" applyFill="1" applyBorder="1" applyAlignment="1">
      <alignment horizontal="center" vertical="center" wrapText="1"/>
    </xf>
    <xf numFmtId="0" fontId="18" fillId="3" borderId="11" xfId="25" applyFont="1" applyFill="1" applyBorder="1" applyAlignment="1">
      <alignment horizontal="right" vertical="center" indent="1"/>
    </xf>
    <xf numFmtId="0" fontId="18" fillId="3" borderId="18" xfId="25" applyFont="1" applyFill="1" applyBorder="1" applyAlignment="1">
      <alignment horizontal="right" vertical="center" indent="1"/>
    </xf>
    <xf numFmtId="3" fontId="18" fillId="5" borderId="33" xfId="33" applyNumberFormat="1" applyFont="1" applyFill="1" applyBorder="1" applyAlignment="1">
      <alignment horizontal="right" vertical="center" indent="1"/>
    </xf>
    <xf numFmtId="0" fontId="31" fillId="0" borderId="0" xfId="0" applyFont="1" applyAlignment="1">
      <alignment horizontal="center" vertical="center"/>
    </xf>
    <xf numFmtId="0" fontId="32" fillId="0" borderId="0" xfId="0" applyFont="1" applyAlignment="1">
      <alignment horizontal="center" vertical="center" readingOrder="1"/>
    </xf>
    <xf numFmtId="0" fontId="33" fillId="0" borderId="0" xfId="0" applyFont="1" applyAlignment="1">
      <alignment horizontal="center" vertical="center"/>
    </xf>
    <xf numFmtId="0" fontId="34" fillId="0" borderId="0" xfId="0" applyFont="1" applyAlignment="1">
      <alignment horizontal="center" vertical="center"/>
    </xf>
    <xf numFmtId="0" fontId="18" fillId="0" borderId="42" xfId="25" applyFont="1" applyFill="1" applyBorder="1" applyAlignment="1">
      <alignment horizontal="right" vertical="center" indent="1"/>
    </xf>
    <xf numFmtId="0" fontId="18" fillId="0" borderId="8" xfId="25" applyFont="1" applyFill="1" applyBorder="1" applyAlignment="1">
      <alignment horizontal="right" vertical="center" indent="1"/>
    </xf>
    <xf numFmtId="0" fontId="18" fillId="3" borderId="39" xfId="25" applyFont="1" applyFill="1" applyBorder="1" applyAlignment="1">
      <alignment horizontal="right" vertical="center" indent="1"/>
    </xf>
    <xf numFmtId="0" fontId="18" fillId="0" borderId="21" xfId="19" applyFont="1" applyFill="1" applyBorder="1" applyAlignment="1">
      <alignment horizontal="right" vertical="center" indent="1"/>
    </xf>
    <xf numFmtId="0" fontId="18" fillId="3" borderId="21" xfId="19" applyFont="1" applyFill="1" applyBorder="1" applyAlignment="1">
      <alignment horizontal="right" vertical="center" indent="1"/>
    </xf>
    <xf numFmtId="0" fontId="18" fillId="3" borderId="14" xfId="19" applyFont="1" applyFill="1" applyBorder="1" applyAlignment="1">
      <alignment horizontal="right" vertical="center" indent="1"/>
    </xf>
    <xf numFmtId="0" fontId="7" fillId="0" borderId="21" xfId="19" applyFont="1" applyFill="1" applyBorder="1" applyAlignment="1">
      <alignment horizontal="right" vertical="center" indent="1"/>
    </xf>
    <xf numFmtId="0" fontId="7" fillId="3" borderId="21" xfId="19" applyFont="1" applyFill="1" applyBorder="1" applyAlignment="1">
      <alignment horizontal="right" vertical="center" indent="1"/>
    </xf>
    <xf numFmtId="0" fontId="7" fillId="3" borderId="11" xfId="19" applyFont="1" applyFill="1" applyBorder="1" applyAlignment="1">
      <alignment horizontal="right" vertical="center" indent="1"/>
    </xf>
    <xf numFmtId="0" fontId="7" fillId="3" borderId="14" xfId="19" applyFont="1" applyFill="1" applyBorder="1" applyAlignment="1">
      <alignment horizontal="right" vertical="center" indent="1"/>
    </xf>
    <xf numFmtId="0" fontId="20" fillId="4" borderId="0" xfId="25" applyFont="1" applyFill="1" applyBorder="1" applyAlignment="1">
      <alignment vertical="center"/>
    </xf>
    <xf numFmtId="0" fontId="18" fillId="4" borderId="0" xfId="25" applyFont="1" applyFill="1" applyBorder="1" applyAlignment="1">
      <alignment vertical="center"/>
    </xf>
    <xf numFmtId="0" fontId="19" fillId="4" borderId="0" xfId="0" applyFont="1" applyFill="1" applyAlignment="1">
      <alignment vertical="center"/>
    </xf>
    <xf numFmtId="0" fontId="19" fillId="4" borderId="0" xfId="0" applyFont="1" applyFill="1" applyAlignment="1">
      <alignment vertical="center" readingOrder="2"/>
    </xf>
    <xf numFmtId="0" fontId="10" fillId="4" borderId="0" xfId="0" applyFont="1" applyFill="1" applyAlignment="1">
      <alignment vertical="center"/>
    </xf>
    <xf numFmtId="0" fontId="20" fillId="0" borderId="46" xfId="25" applyFont="1" applyFill="1" applyBorder="1" applyAlignment="1">
      <alignment horizontal="right" vertical="center" wrapText="1" indent="1" readingOrder="2"/>
    </xf>
    <xf numFmtId="0" fontId="18" fillId="0" borderId="44" xfId="25" applyFont="1" applyFill="1" applyBorder="1" applyAlignment="1">
      <alignment horizontal="left" vertical="center" wrapText="1" indent="1" readingOrder="1"/>
    </xf>
    <xf numFmtId="0" fontId="6" fillId="0" borderId="0" xfId="35"/>
    <xf numFmtId="3" fontId="7" fillId="0" borderId="8" xfId="36" applyNumberFormat="1" applyFont="1" applyFill="1" applyBorder="1" applyAlignment="1">
      <alignment horizontal="right" vertical="center" indent="1"/>
    </xf>
    <xf numFmtId="3" fontId="7" fillId="3" borderId="11" xfId="36" applyNumberFormat="1" applyFont="1" applyFill="1" applyBorder="1" applyAlignment="1">
      <alignment horizontal="right" vertical="center" indent="1"/>
    </xf>
    <xf numFmtId="0" fontId="7" fillId="3" borderId="10" xfId="34" applyFont="1" applyFill="1" applyBorder="1" applyAlignment="1">
      <alignment horizontal="left" vertical="center" wrapText="1" indent="1" readingOrder="1"/>
    </xf>
    <xf numFmtId="0" fontId="7" fillId="0" borderId="0" xfId="34" applyFont="1"/>
    <xf numFmtId="0" fontId="20" fillId="3" borderId="12" xfId="34" applyFont="1" applyFill="1" applyBorder="1" applyAlignment="1">
      <alignment horizontal="right" vertical="center" wrapText="1" indent="1" readingOrder="2"/>
    </xf>
    <xf numFmtId="0" fontId="20" fillId="0" borderId="9" xfId="34" applyFont="1" applyFill="1" applyBorder="1" applyAlignment="1">
      <alignment horizontal="right" vertical="center" wrapText="1" indent="1" readingOrder="2"/>
    </xf>
    <xf numFmtId="0" fontId="20" fillId="3" borderId="81" xfId="34" applyFont="1" applyFill="1" applyBorder="1" applyAlignment="1">
      <alignment horizontal="right" vertical="center" wrapText="1" indent="1"/>
    </xf>
    <xf numFmtId="0" fontId="20" fillId="0" borderId="83" xfId="34" applyFont="1" applyFill="1" applyBorder="1" applyAlignment="1">
      <alignment horizontal="right" vertical="center" wrapText="1" indent="1" readingOrder="2"/>
    </xf>
    <xf numFmtId="0" fontId="20" fillId="3" borderId="84" xfId="34" applyFont="1" applyFill="1" applyBorder="1" applyAlignment="1">
      <alignment horizontal="right" vertical="center" wrapText="1" indent="1" readingOrder="2"/>
    </xf>
    <xf numFmtId="49" fontId="18" fillId="3" borderId="33" xfId="36" applyNumberFormat="1" applyFont="1" applyFill="1" applyBorder="1" applyAlignment="1">
      <alignment horizontal="center" vertical="center"/>
    </xf>
    <xf numFmtId="0" fontId="40" fillId="5" borderId="0" xfId="35" applyFont="1" applyFill="1" applyBorder="1" applyAlignment="1"/>
    <xf numFmtId="3" fontId="18" fillId="3" borderId="18" xfId="33" applyNumberFormat="1" applyFont="1" applyFill="1" applyBorder="1" applyAlignment="1">
      <alignment horizontal="right" vertical="center" indent="1"/>
    </xf>
    <xf numFmtId="3" fontId="18" fillId="5" borderId="18" xfId="33" applyNumberFormat="1" applyFont="1" applyFill="1" applyBorder="1" applyAlignment="1">
      <alignment horizontal="right" vertical="center" indent="1"/>
    </xf>
    <xf numFmtId="3" fontId="7" fillId="0" borderId="8" xfId="31" applyNumberFormat="1" applyFont="1" applyFill="1" applyBorder="1" applyAlignment="1">
      <alignment horizontal="right" vertical="center" indent="1"/>
    </xf>
    <xf numFmtId="3" fontId="7" fillId="3" borderId="11" xfId="31" applyNumberFormat="1" applyFont="1" applyFill="1" applyBorder="1" applyAlignment="1">
      <alignment horizontal="right" vertical="center" indent="1"/>
    </xf>
    <xf numFmtId="3" fontId="7" fillId="3" borderId="14" xfId="31" applyNumberFormat="1" applyFont="1" applyFill="1" applyBorder="1" applyAlignment="1">
      <alignment horizontal="right" vertical="center" indent="1"/>
    </xf>
    <xf numFmtId="3" fontId="18" fillId="0" borderId="33" xfId="30" applyNumberFormat="1" applyFont="1" applyFill="1" applyBorder="1" applyAlignment="1">
      <alignment horizontal="right" vertical="center" indent="1"/>
    </xf>
    <xf numFmtId="0" fontId="0" fillId="0" borderId="0" xfId="29" applyFont="1" applyFill="1" applyAlignment="1">
      <alignment vertical="center" wrapText="1"/>
    </xf>
    <xf numFmtId="0" fontId="20" fillId="3" borderId="34" xfId="0" applyFont="1" applyFill="1" applyBorder="1" applyAlignment="1">
      <alignment horizontal="center" vertical="center" wrapText="1"/>
    </xf>
    <xf numFmtId="3" fontId="7" fillId="0" borderId="8" xfId="34" applyNumberFormat="1" applyFont="1" applyFill="1" applyBorder="1" applyAlignment="1">
      <alignment horizontal="left" vertical="center" wrapText="1" indent="1" readingOrder="1"/>
    </xf>
    <xf numFmtId="3" fontId="7" fillId="3" borderId="11" xfId="34" applyNumberFormat="1" applyFont="1" applyFill="1" applyBorder="1" applyAlignment="1">
      <alignment horizontal="left" vertical="center" wrapText="1" indent="1" readingOrder="1"/>
    </xf>
    <xf numFmtId="0" fontId="7" fillId="0" borderId="18" xfId="25" applyFont="1" applyFill="1" applyBorder="1" applyAlignment="1">
      <alignment horizontal="right" vertical="center" indent="1"/>
    </xf>
    <xf numFmtId="0" fontId="18" fillId="0" borderId="18" xfId="25" applyFont="1" applyFill="1" applyBorder="1" applyAlignment="1">
      <alignment horizontal="right" vertical="center" indent="1"/>
    </xf>
    <xf numFmtId="0" fontId="7" fillId="3" borderId="11" xfId="34" applyFont="1" applyFill="1" applyBorder="1" applyAlignment="1">
      <alignment horizontal="right" vertical="center" indent="1"/>
    </xf>
    <xf numFmtId="0" fontId="0" fillId="3" borderId="11" xfId="34" applyFont="1" applyFill="1" applyBorder="1" applyAlignment="1">
      <alignment horizontal="right" vertical="center" indent="1"/>
    </xf>
    <xf numFmtId="0" fontId="7" fillId="0" borderId="8" xfId="34" applyFont="1" applyFill="1" applyBorder="1" applyAlignment="1">
      <alignment horizontal="right" vertical="center" indent="1"/>
    </xf>
    <xf numFmtId="0" fontId="0" fillId="0" borderId="11" xfId="34" applyFont="1" applyFill="1" applyBorder="1" applyAlignment="1">
      <alignment horizontal="right" vertical="center" indent="1"/>
    </xf>
    <xf numFmtId="0" fontId="7" fillId="0" borderId="25" xfId="34" applyFont="1" applyFill="1" applyBorder="1" applyAlignment="1">
      <alignment horizontal="right" vertical="center" indent="1"/>
    </xf>
    <xf numFmtId="3" fontId="18" fillId="5" borderId="8" xfId="33" applyNumberFormat="1" applyFont="1" applyFill="1" applyBorder="1" applyAlignment="1">
      <alignment horizontal="right" vertical="center" indent="1"/>
    </xf>
    <xf numFmtId="0" fontId="20" fillId="5" borderId="36" xfId="25" applyFont="1" applyFill="1" applyBorder="1" applyAlignment="1">
      <alignment horizontal="right" vertical="center" wrapText="1" indent="1" readingOrder="2"/>
    </xf>
    <xf numFmtId="3" fontId="7" fillId="5" borderId="25" xfId="33" applyNumberFormat="1" applyFont="1" applyFill="1" applyBorder="1" applyAlignment="1">
      <alignment horizontal="right" vertical="center" indent="1"/>
    </xf>
    <xf numFmtId="0" fontId="7" fillId="5" borderId="37" xfId="25" applyFont="1" applyFill="1" applyBorder="1" applyAlignment="1">
      <alignment horizontal="left" vertical="center" wrapText="1" indent="1"/>
    </xf>
    <xf numFmtId="0" fontId="20" fillId="3" borderId="46" xfId="25" applyFont="1" applyFill="1" applyBorder="1" applyAlignment="1">
      <alignment horizontal="right" vertical="center" wrapText="1" indent="1" readingOrder="2"/>
    </xf>
    <xf numFmtId="3" fontId="18" fillId="3" borderId="45" xfId="33" applyNumberFormat="1" applyFont="1" applyFill="1" applyBorder="1" applyAlignment="1">
      <alignment horizontal="right" vertical="center" indent="1"/>
    </xf>
    <xf numFmtId="0" fontId="7" fillId="3" borderId="18" xfId="34" applyFont="1" applyFill="1" applyBorder="1" applyAlignment="1">
      <alignment horizontal="right" vertical="center" indent="1"/>
    </xf>
    <xf numFmtId="3" fontId="18" fillId="5" borderId="7" xfId="23" applyNumberFormat="1" applyFont="1" applyFill="1" applyBorder="1" applyAlignment="1">
      <alignment horizontal="right" vertical="center" indent="1"/>
    </xf>
    <xf numFmtId="3" fontId="18" fillId="3" borderId="7" xfId="23" applyNumberFormat="1" applyFont="1" applyFill="1" applyBorder="1" applyAlignment="1">
      <alignment horizontal="right" vertical="center" indent="1"/>
    </xf>
    <xf numFmtId="3" fontId="18" fillId="5" borderId="37" xfId="23" applyNumberFormat="1" applyFont="1" applyFill="1" applyBorder="1" applyAlignment="1">
      <alignment horizontal="right" vertical="center" indent="1"/>
    </xf>
    <xf numFmtId="0" fontId="18" fillId="0" borderId="8" xfId="29" applyFont="1" applyFill="1" applyBorder="1" applyAlignment="1">
      <alignment horizontal="right" vertical="center" indent="1"/>
    </xf>
    <xf numFmtId="0" fontId="18" fillId="3" borderId="11" xfId="29" applyFont="1" applyFill="1" applyBorder="1" applyAlignment="1">
      <alignment horizontal="right" vertical="center" indent="1"/>
    </xf>
    <xf numFmtId="0" fontId="7" fillId="0" borderId="0" xfId="24" applyFont="1" applyAlignment="1">
      <alignment vertical="center"/>
    </xf>
    <xf numFmtId="0" fontId="18" fillId="0" borderId="42" xfId="34" applyFont="1" applyFill="1" applyBorder="1" applyAlignment="1">
      <alignment horizontal="right" vertical="center" indent="1"/>
    </xf>
    <xf numFmtId="0" fontId="18" fillId="3" borderId="11" xfId="34" applyFont="1" applyFill="1" applyBorder="1" applyAlignment="1">
      <alignment horizontal="right" vertical="center" indent="1"/>
    </xf>
    <xf numFmtId="0" fontId="18" fillId="0" borderId="8" xfId="34" applyFont="1" applyFill="1" applyBorder="1" applyAlignment="1">
      <alignment horizontal="right" vertical="center" indent="1"/>
    </xf>
    <xf numFmtId="0" fontId="18" fillId="3" borderId="39" xfId="34" applyFont="1" applyFill="1" applyBorder="1" applyAlignment="1">
      <alignment horizontal="right" vertical="center" indent="1"/>
    </xf>
    <xf numFmtId="0" fontId="18" fillId="0" borderId="45" xfId="34" applyFont="1" applyFill="1" applyBorder="1" applyAlignment="1">
      <alignment horizontal="right" vertical="center" indent="1"/>
    </xf>
    <xf numFmtId="0" fontId="20" fillId="5" borderId="9" xfId="34" applyFont="1" applyFill="1" applyBorder="1" applyAlignment="1">
      <alignment horizontal="right" vertical="center" wrapText="1" indent="1" readingOrder="2"/>
    </xf>
    <xf numFmtId="3" fontId="7" fillId="5" borderId="8" xfId="36" applyNumberFormat="1" applyFont="1" applyFill="1" applyBorder="1" applyAlignment="1">
      <alignment horizontal="right" vertical="center" indent="1"/>
    </xf>
    <xf numFmtId="0" fontId="7" fillId="5" borderId="7" xfId="34" applyFont="1" applyFill="1" applyBorder="1" applyAlignment="1">
      <alignment horizontal="left" vertical="center" wrapText="1" indent="1" readingOrder="1"/>
    </xf>
    <xf numFmtId="0" fontId="20" fillId="5" borderId="12" xfId="34" applyFont="1" applyFill="1" applyBorder="1" applyAlignment="1">
      <alignment horizontal="right" vertical="center" wrapText="1" indent="1" readingOrder="2"/>
    </xf>
    <xf numFmtId="3" fontId="7" fillId="5" borderId="11" xfId="36" applyNumberFormat="1" applyFont="1" applyFill="1" applyBorder="1" applyAlignment="1">
      <alignment horizontal="right" vertical="center" indent="1"/>
    </xf>
    <xf numFmtId="0" fontId="7" fillId="5" borderId="10" xfId="34" applyFont="1" applyFill="1" applyBorder="1" applyAlignment="1">
      <alignment horizontal="left" vertical="center" wrapText="1" indent="1" readingOrder="1"/>
    </xf>
    <xf numFmtId="0" fontId="20" fillId="5" borderId="15" xfId="34" applyFont="1" applyFill="1" applyBorder="1" applyAlignment="1">
      <alignment horizontal="right" vertical="center" wrapText="1" indent="1" readingOrder="2"/>
    </xf>
    <xf numFmtId="3" fontId="7" fillId="5" borderId="14" xfId="36" applyNumberFormat="1" applyFont="1" applyFill="1" applyBorder="1" applyAlignment="1">
      <alignment horizontal="right" vertical="center" indent="1"/>
    </xf>
    <xf numFmtId="0" fontId="7" fillId="5" borderId="13" xfId="34" applyFont="1" applyFill="1" applyBorder="1" applyAlignment="1">
      <alignment horizontal="left" vertical="center" wrapText="1" indent="1" readingOrder="1"/>
    </xf>
    <xf numFmtId="0" fontId="20" fillId="3" borderId="36" xfId="34" applyFont="1" applyFill="1" applyBorder="1" applyAlignment="1">
      <alignment horizontal="right" vertical="center" wrapText="1" indent="1" readingOrder="2"/>
    </xf>
    <xf numFmtId="3" fontId="7" fillId="3" borderId="25" xfId="36" applyNumberFormat="1" applyFont="1" applyFill="1" applyBorder="1" applyAlignment="1">
      <alignment horizontal="right" vertical="center" indent="1"/>
    </xf>
    <xf numFmtId="0" fontId="19" fillId="4" borderId="0" xfId="34" applyFont="1" applyFill="1" applyAlignment="1">
      <alignment vertical="center" readingOrder="2"/>
    </xf>
    <xf numFmtId="0" fontId="20" fillId="4" borderId="16" xfId="34" applyFont="1" applyFill="1" applyBorder="1" applyAlignment="1">
      <alignment vertical="center" wrapText="1"/>
    </xf>
    <xf numFmtId="0" fontId="20" fillId="4" borderId="0" xfId="34" applyFont="1" applyFill="1" applyBorder="1" applyAlignment="1">
      <alignment vertical="center" wrapText="1"/>
    </xf>
    <xf numFmtId="0" fontId="20" fillId="4" borderId="0" xfId="34" applyFont="1" applyFill="1" applyBorder="1" applyAlignment="1">
      <alignment horizontal="center" vertical="center" wrapText="1"/>
    </xf>
    <xf numFmtId="0" fontId="18" fillId="4" borderId="0" xfId="34" applyFont="1" applyFill="1" applyBorder="1" applyAlignment="1">
      <alignment vertical="center" wrapText="1"/>
    </xf>
    <xf numFmtId="0" fontId="11" fillId="3" borderId="70" xfId="34" applyFont="1" applyFill="1" applyBorder="1" applyAlignment="1">
      <alignment horizontal="center" wrapText="1"/>
    </xf>
    <xf numFmtId="0" fontId="11" fillId="3" borderId="35" xfId="34" applyFont="1" applyFill="1" applyBorder="1" applyAlignment="1">
      <alignment horizontal="center" wrapText="1"/>
    </xf>
    <xf numFmtId="0" fontId="23" fillId="3" borderId="71" xfId="34" applyFont="1" applyFill="1" applyBorder="1" applyAlignment="1">
      <alignment horizontal="center" vertical="top" wrapText="1"/>
    </xf>
    <xf numFmtId="0" fontId="23" fillId="3" borderId="24" xfId="34" applyFont="1" applyFill="1" applyBorder="1" applyAlignment="1">
      <alignment horizontal="center" vertical="top" wrapText="1"/>
    </xf>
    <xf numFmtId="3" fontId="7" fillId="0" borderId="7" xfId="36" applyNumberFormat="1" applyFont="1" applyFill="1" applyBorder="1" applyAlignment="1">
      <alignment horizontal="right" vertical="center" indent="1"/>
    </xf>
    <xf numFmtId="0" fontId="7" fillId="0" borderId="7" xfId="34" applyFont="1" applyFill="1" applyBorder="1" applyAlignment="1">
      <alignment horizontal="left" vertical="center" wrapText="1" indent="1" readingOrder="1"/>
    </xf>
    <xf numFmtId="3" fontId="7" fillId="3" borderId="10" xfId="36" applyNumberFormat="1" applyFont="1" applyFill="1" applyBorder="1" applyAlignment="1">
      <alignment horizontal="right" vertical="center" indent="1"/>
    </xf>
    <xf numFmtId="0" fontId="18" fillId="0" borderId="0" xfId="34" applyFont="1"/>
    <xf numFmtId="0" fontId="7" fillId="0" borderId="0" xfId="34" applyFont="1" applyFill="1"/>
    <xf numFmtId="3" fontId="0" fillId="0" borderId="8" xfId="34" applyNumberFormat="1" applyFont="1" applyFill="1" applyBorder="1" applyAlignment="1">
      <alignment horizontal="left" vertical="center" wrapText="1" indent="1" readingOrder="1"/>
    </xf>
    <xf numFmtId="0" fontId="0" fillId="3" borderId="10" xfId="34" applyFont="1" applyFill="1" applyBorder="1" applyAlignment="1">
      <alignment horizontal="left" vertical="center" wrapText="1" indent="1" readingOrder="1"/>
    </xf>
    <xf numFmtId="3" fontId="18" fillId="5" borderId="54" xfId="36" applyNumberFormat="1" applyFont="1" applyFill="1" applyBorder="1" applyAlignment="1">
      <alignment horizontal="right" vertical="center" indent="1"/>
    </xf>
    <xf numFmtId="0" fontId="0" fillId="3" borderId="10" xfId="25" applyFont="1" applyFill="1" applyBorder="1" applyAlignment="1">
      <alignment horizontal="left" vertical="center" wrapText="1" indent="1"/>
    </xf>
    <xf numFmtId="0" fontId="20" fillId="3" borderId="33" xfId="34" applyFont="1" applyFill="1" applyBorder="1" applyAlignment="1">
      <alignment horizontal="center" vertical="center" wrapText="1"/>
    </xf>
    <xf numFmtId="0" fontId="0" fillId="3" borderId="10" xfId="25" applyFont="1" applyFill="1" applyBorder="1" applyAlignment="1">
      <alignment horizontal="left" vertical="center" wrapText="1" indent="1" readingOrder="1"/>
    </xf>
    <xf numFmtId="49" fontId="20" fillId="3" borderId="15" xfId="0" applyNumberFormat="1" applyFont="1" applyFill="1" applyBorder="1" applyAlignment="1">
      <alignment horizontal="right" vertical="center" wrapText="1" indent="1" readingOrder="2"/>
    </xf>
    <xf numFmtId="49" fontId="20" fillId="5" borderId="46" xfId="0" applyNumberFormat="1" applyFont="1" applyFill="1" applyBorder="1" applyAlignment="1">
      <alignment horizontal="right" vertical="center" wrapText="1" indent="1" readingOrder="2"/>
    </xf>
    <xf numFmtId="49" fontId="20" fillId="5" borderId="9" xfId="0" applyNumberFormat="1" applyFont="1" applyFill="1" applyBorder="1" applyAlignment="1">
      <alignment horizontal="right" vertical="center" wrapText="1" indent="1" readingOrder="2"/>
    </xf>
    <xf numFmtId="0" fontId="23" fillId="3" borderId="62" xfId="0" applyFont="1" applyFill="1" applyBorder="1" applyAlignment="1">
      <alignment horizontal="center" vertical="center" wrapText="1"/>
    </xf>
    <xf numFmtId="0" fontId="42" fillId="0" borderId="0" xfId="24" applyFont="1" applyAlignment="1">
      <alignment vertical="center"/>
    </xf>
    <xf numFmtId="0" fontId="43" fillId="0" borderId="0" xfId="24" applyFont="1" applyAlignment="1">
      <alignment horizontal="right" vertical="top" wrapText="1" indent="1" readingOrder="2"/>
    </xf>
    <xf numFmtId="0" fontId="44" fillId="0" borderId="0" xfId="24" applyFont="1" applyAlignment="1">
      <alignment vertical="top"/>
    </xf>
    <xf numFmtId="0" fontId="43" fillId="0" borderId="0" xfId="24" applyFont="1" applyAlignment="1">
      <alignment horizontal="right" vertical="top" wrapText="1" indent="1"/>
    </xf>
    <xf numFmtId="0" fontId="45" fillId="0" borderId="83" xfId="34" applyFont="1" applyFill="1" applyBorder="1" applyAlignment="1">
      <alignment horizontal="left" vertical="center" wrapText="1" indent="1" readingOrder="2"/>
    </xf>
    <xf numFmtId="0" fontId="45" fillId="3" borderId="84" xfId="34" applyFont="1" applyFill="1" applyBorder="1" applyAlignment="1">
      <alignment horizontal="left" vertical="center" wrapText="1" indent="1" readingOrder="2"/>
    </xf>
    <xf numFmtId="0" fontId="23" fillId="3" borderId="24" xfId="0" applyFont="1" applyFill="1" applyBorder="1" applyAlignment="1">
      <alignment horizontal="center" vertical="center" wrapText="1"/>
    </xf>
    <xf numFmtId="3" fontId="18" fillId="5" borderId="45" xfId="23" applyNumberFormat="1" applyFont="1" applyFill="1" applyBorder="1" applyAlignment="1">
      <alignment horizontal="right" vertical="center" indent="1"/>
    </xf>
    <xf numFmtId="0" fontId="18" fillId="5" borderId="44" xfId="0" applyFont="1" applyFill="1" applyBorder="1" applyAlignment="1">
      <alignment horizontal="left" vertical="center" wrapText="1" indent="1" readingOrder="1"/>
    </xf>
    <xf numFmtId="0" fontId="0" fillId="5" borderId="7" xfId="0" applyFont="1" applyFill="1" applyBorder="1" applyAlignment="1">
      <alignment horizontal="left" vertical="center" wrapText="1" indent="1" readingOrder="1"/>
    </xf>
    <xf numFmtId="0" fontId="7" fillId="0" borderId="0" xfId="24" applyFont="1" applyBorder="1" applyAlignment="1">
      <alignment horizontal="left" vertical="top" wrapText="1" indent="1"/>
    </xf>
    <xf numFmtId="0" fontId="0" fillId="0" borderId="0" xfId="29" applyFont="1" applyFill="1" applyAlignment="1">
      <alignment vertical="center"/>
    </xf>
    <xf numFmtId="0" fontId="0" fillId="0" borderId="0" xfId="29" applyFont="1" applyFill="1" applyAlignment="1">
      <alignment horizontal="right" vertical="center" readingOrder="2"/>
    </xf>
    <xf numFmtId="0" fontId="23" fillId="0" borderId="0" xfId="34" applyFont="1" applyAlignment="1">
      <alignment wrapText="1"/>
    </xf>
    <xf numFmtId="0" fontId="0" fillId="0" borderId="0" xfId="24" applyFont="1" applyAlignment="1">
      <alignment horizontal="left" vertical="top" wrapText="1" indent="1"/>
    </xf>
    <xf numFmtId="3" fontId="7" fillId="3" borderId="37" xfId="36" applyNumberFormat="1" applyFont="1" applyFill="1" applyBorder="1" applyAlignment="1">
      <alignment horizontal="right" vertical="center" indent="1"/>
    </xf>
    <xf numFmtId="0" fontId="7" fillId="3" borderId="37" xfId="34" applyFont="1" applyFill="1" applyBorder="1" applyAlignment="1">
      <alignment horizontal="left" vertical="center" wrapText="1" indent="1" readingOrder="1"/>
    </xf>
    <xf numFmtId="0" fontId="20" fillId="5" borderId="86" xfId="34" applyFont="1" applyFill="1" applyBorder="1" applyAlignment="1">
      <alignment horizontal="center" vertical="center" wrapText="1" readingOrder="2"/>
    </xf>
    <xf numFmtId="0" fontId="18" fillId="5" borderId="87" xfId="34" applyFont="1" applyFill="1" applyBorder="1" applyAlignment="1">
      <alignment horizontal="center" vertical="center" wrapText="1" readingOrder="1"/>
    </xf>
    <xf numFmtId="0" fontId="18" fillId="0" borderId="45" xfId="30" applyFont="1" applyFill="1" applyBorder="1" applyAlignment="1">
      <alignment horizontal="right" vertical="center" indent="1"/>
    </xf>
    <xf numFmtId="0" fontId="18" fillId="0" borderId="44" xfId="30" applyFont="1" applyFill="1" applyBorder="1" applyAlignment="1">
      <alignment horizontal="center" vertical="center"/>
    </xf>
    <xf numFmtId="0" fontId="18" fillId="0" borderId="34" xfId="30" applyFont="1" applyFill="1" applyBorder="1" applyAlignment="1">
      <alignment horizontal="center" vertical="center" readingOrder="1"/>
    </xf>
    <xf numFmtId="0" fontId="20" fillId="5" borderId="0" xfId="25" applyFont="1" applyFill="1" applyBorder="1" applyAlignment="1">
      <alignment vertical="center" wrapText="1"/>
    </xf>
    <xf numFmtId="0" fontId="7" fillId="5" borderId="0" xfId="25" applyFont="1" applyFill="1"/>
    <xf numFmtId="0" fontId="18" fillId="5" borderId="0" xfId="25" applyFont="1" applyFill="1" applyBorder="1" applyAlignment="1">
      <alignment vertical="center" wrapText="1"/>
    </xf>
    <xf numFmtId="0" fontId="20" fillId="3" borderId="32" xfId="25" applyFont="1" applyFill="1" applyBorder="1" applyAlignment="1">
      <alignment horizontal="right" vertical="center" wrapText="1" indent="1" readingOrder="2"/>
    </xf>
    <xf numFmtId="3" fontId="18" fillId="3" borderId="33" xfId="32" applyNumberFormat="1" applyFont="1" applyFill="1" applyBorder="1" applyAlignment="1">
      <alignment horizontal="right" vertical="center" indent="1"/>
    </xf>
    <xf numFmtId="0" fontId="18" fillId="3" borderId="34" xfId="25" applyFont="1" applyFill="1" applyBorder="1" applyAlignment="1">
      <alignment horizontal="left" vertical="center" wrapText="1" indent="1" readingOrder="1"/>
    </xf>
    <xf numFmtId="3" fontId="18" fillId="3" borderId="61" xfId="33" applyNumberFormat="1" applyFont="1" applyFill="1" applyBorder="1" applyAlignment="1">
      <alignment horizontal="right" vertical="center" indent="1"/>
    </xf>
    <xf numFmtId="0" fontId="18" fillId="3" borderId="60" xfId="25" applyFont="1" applyFill="1" applyBorder="1" applyAlignment="1">
      <alignment horizontal="left" vertical="center" wrapText="1" indent="1"/>
    </xf>
    <xf numFmtId="0" fontId="20" fillId="4" borderId="91" xfId="25" applyFont="1" applyFill="1" applyBorder="1" applyAlignment="1">
      <alignment vertical="center" wrapText="1"/>
    </xf>
    <xf numFmtId="0" fontId="20" fillId="4" borderId="92" xfId="25" applyFont="1" applyFill="1" applyBorder="1" applyAlignment="1">
      <alignment vertical="center" wrapText="1"/>
    </xf>
    <xf numFmtId="0" fontId="10" fillId="3" borderId="12" xfId="25" applyFont="1" applyFill="1" applyBorder="1" applyAlignment="1">
      <alignment horizontal="center" vertical="center" wrapText="1" readingOrder="2"/>
    </xf>
    <xf numFmtId="0" fontId="10" fillId="5" borderId="12" xfId="25" applyFont="1" applyFill="1" applyBorder="1" applyAlignment="1">
      <alignment horizontal="center" vertical="center" wrapText="1" readingOrder="2"/>
    </xf>
    <xf numFmtId="0" fontId="10" fillId="5" borderId="19" xfId="25" applyFont="1" applyFill="1" applyBorder="1" applyAlignment="1">
      <alignment horizontal="center" vertical="center" wrapText="1" readingOrder="2"/>
    </xf>
    <xf numFmtId="0" fontId="0" fillId="0" borderId="0" xfId="25" applyFont="1"/>
    <xf numFmtId="0" fontId="20" fillId="5" borderId="0" xfId="34" applyFont="1" applyFill="1" applyBorder="1" applyAlignment="1">
      <alignment horizontal="right" vertical="center" wrapText="1"/>
    </xf>
    <xf numFmtId="0" fontId="0" fillId="0" borderId="0" xfId="25" applyFont="1" applyFill="1"/>
    <xf numFmtId="0" fontId="18" fillId="0" borderId="93" xfId="0" applyFont="1" applyBorder="1" applyAlignment="1">
      <alignment horizontal="left" vertical="center" wrapText="1" indent="1"/>
    </xf>
    <xf numFmtId="0" fontId="18" fillId="8" borderId="93" xfId="0" applyFont="1" applyFill="1" applyBorder="1" applyAlignment="1">
      <alignment horizontal="left" vertical="center" wrapText="1" indent="1"/>
    </xf>
    <xf numFmtId="0" fontId="18" fillId="8" borderId="0" xfId="0" applyFont="1" applyFill="1" applyAlignment="1">
      <alignment horizontal="left" vertical="center" wrapText="1" indent="1"/>
    </xf>
    <xf numFmtId="0" fontId="20" fillId="0" borderId="19" xfId="25" applyFont="1" applyFill="1" applyBorder="1" applyAlignment="1">
      <alignment horizontal="center" vertical="center" wrapText="1" readingOrder="2"/>
    </xf>
    <xf numFmtId="0" fontId="20" fillId="5" borderId="0" xfId="34" applyFont="1" applyFill="1" applyBorder="1" applyAlignment="1">
      <alignment horizontal="center" wrapText="1"/>
    </xf>
    <xf numFmtId="0" fontId="10" fillId="5" borderId="9" xfId="25" applyFont="1" applyFill="1" applyBorder="1" applyAlignment="1">
      <alignment horizontal="center" vertical="center" wrapText="1" readingOrder="2"/>
    </xf>
    <xf numFmtId="0" fontId="10" fillId="0" borderId="9" xfId="16" applyFont="1" applyFill="1" applyBorder="1" applyAlignment="1">
      <alignment horizontal="center" vertical="center" wrapText="1" readingOrder="2"/>
    </xf>
    <xf numFmtId="3" fontId="7" fillId="5" borderId="18" xfId="37" applyNumberFormat="1" applyFont="1" applyFill="1" applyBorder="1" applyAlignment="1">
      <alignment horizontal="right" vertical="center" indent="1"/>
    </xf>
    <xf numFmtId="3" fontId="7" fillId="5" borderId="18" xfId="37" applyNumberFormat="1" applyFont="1" applyFill="1" applyBorder="1" applyAlignment="1">
      <alignment horizontal="right" vertical="center" indent="1"/>
    </xf>
    <xf numFmtId="0" fontId="7" fillId="0" borderId="18" xfId="34" applyFont="1" applyFill="1" applyBorder="1" applyAlignment="1">
      <alignment horizontal="right" vertical="center" indent="1"/>
    </xf>
    <xf numFmtId="3" fontId="7" fillId="5" borderId="18" xfId="37" applyNumberFormat="1" applyFont="1" applyFill="1" applyBorder="1" applyAlignment="1">
      <alignment horizontal="right" vertical="center" indent="1"/>
    </xf>
    <xf numFmtId="3" fontId="7" fillId="0" borderId="8" xfId="31" applyNumberFormat="1" applyFont="1" applyFill="1" applyBorder="1" applyAlignment="1">
      <alignment horizontal="right" vertical="center" indent="1"/>
    </xf>
    <xf numFmtId="3" fontId="7" fillId="3" borderId="11" xfId="31" applyNumberFormat="1" applyFont="1" applyFill="1" applyBorder="1" applyAlignment="1">
      <alignment horizontal="right" vertical="center" indent="1"/>
    </xf>
    <xf numFmtId="3" fontId="7" fillId="3" borderId="14" xfId="31" applyNumberFormat="1" applyFont="1" applyFill="1" applyBorder="1" applyAlignment="1">
      <alignment horizontal="right" vertical="center" indent="1"/>
    </xf>
    <xf numFmtId="3" fontId="7" fillId="0" borderId="8" xfId="31" applyNumberFormat="1" applyFont="1" applyFill="1" applyBorder="1" applyAlignment="1">
      <alignment horizontal="right" vertical="center" indent="1"/>
    </xf>
    <xf numFmtId="3" fontId="7" fillId="3" borderId="11" xfId="31" applyNumberFormat="1" applyFont="1" applyFill="1" applyBorder="1" applyAlignment="1">
      <alignment horizontal="right" vertical="center" indent="1"/>
    </xf>
    <xf numFmtId="3" fontId="7" fillId="3" borderId="14" xfId="31" applyNumberFormat="1" applyFont="1" applyFill="1" applyBorder="1" applyAlignment="1">
      <alignment horizontal="right" vertical="center" indent="1"/>
    </xf>
    <xf numFmtId="0" fontId="10" fillId="0" borderId="0" xfId="16" applyFont="1" applyFill="1" applyBorder="1" applyAlignment="1">
      <alignment horizontal="center" vertical="center" wrapText="1" readingOrder="2"/>
    </xf>
    <xf numFmtId="3" fontId="7" fillId="5" borderId="8" xfId="23" applyNumberFormat="1" applyFont="1" applyFill="1" applyBorder="1" applyAlignment="1">
      <alignment horizontal="right" vertical="center" indent="1"/>
    </xf>
    <xf numFmtId="3" fontId="7" fillId="3" borderId="14" xfId="23" applyNumberFormat="1" applyFont="1" applyFill="1" applyBorder="1" applyAlignment="1">
      <alignment horizontal="right" vertical="center" indent="1"/>
    </xf>
    <xf numFmtId="3" fontId="7" fillId="3" borderId="11" xfId="23" applyNumberFormat="1" applyFont="1" applyFill="1" applyBorder="1" applyAlignment="1">
      <alignment horizontal="right" vertical="center" indent="1"/>
    </xf>
    <xf numFmtId="0" fontId="0" fillId="3" borderId="10" xfId="16" applyFont="1" applyFill="1" applyBorder="1" applyAlignment="1">
      <alignment horizontal="center" vertical="center" wrapText="1" readingOrder="1"/>
    </xf>
    <xf numFmtId="0" fontId="0" fillId="0" borderId="7" xfId="16" applyFont="1" applyFill="1" applyBorder="1" applyAlignment="1">
      <alignment horizontal="center" vertical="center" wrapText="1" readingOrder="1"/>
    </xf>
    <xf numFmtId="0" fontId="18" fillId="3" borderId="33" xfId="29" applyFont="1" applyFill="1" applyBorder="1" applyAlignment="1">
      <alignment horizontal="center" vertical="center" wrapText="1"/>
    </xf>
    <xf numFmtId="0" fontId="20" fillId="5" borderId="69" xfId="25" applyFont="1" applyFill="1" applyBorder="1" applyAlignment="1">
      <alignment horizontal="center" vertical="center" wrapText="1" readingOrder="2"/>
    </xf>
    <xf numFmtId="3" fontId="7" fillId="5" borderId="24" xfId="33" applyNumberFormat="1" applyFont="1" applyFill="1" applyBorder="1" applyAlignment="1">
      <alignment horizontal="right" vertical="center" indent="1"/>
    </xf>
    <xf numFmtId="3" fontId="18" fillId="5" borderId="24" xfId="33" applyNumberFormat="1" applyFont="1" applyFill="1" applyBorder="1" applyAlignment="1">
      <alignment horizontal="right" vertical="center" indent="1"/>
    </xf>
    <xf numFmtId="0" fontId="18" fillId="3" borderId="33" xfId="25" applyFont="1" applyFill="1" applyBorder="1" applyAlignment="1">
      <alignment horizontal="center" vertical="center" wrapText="1"/>
    </xf>
    <xf numFmtId="0" fontId="7" fillId="0" borderId="8" xfId="19" applyFont="1" applyFill="1" applyBorder="1" applyAlignment="1">
      <alignment horizontal="right" vertical="center" indent="1" readingOrder="1"/>
    </xf>
    <xf numFmtId="0" fontId="18" fillId="0" borderId="8" xfId="19" applyFont="1" applyFill="1" applyBorder="1" applyAlignment="1">
      <alignment horizontal="right" vertical="center" indent="1" readingOrder="1"/>
    </xf>
    <xf numFmtId="0" fontId="18" fillId="3" borderId="8" xfId="19" applyFont="1" applyFill="1" applyBorder="1" applyAlignment="1">
      <alignment horizontal="right" vertical="center" indent="1" readingOrder="1"/>
    </xf>
    <xf numFmtId="0" fontId="10" fillId="3" borderId="12" xfId="16" applyFont="1" applyFill="1" applyBorder="1" applyAlignment="1">
      <alignment horizontal="center" vertical="center" wrapText="1" readingOrder="2"/>
    </xf>
    <xf numFmtId="0" fontId="18" fillId="3" borderId="33" xfId="29" applyFont="1" applyFill="1" applyBorder="1" applyAlignment="1">
      <alignment horizontal="center" vertical="center" wrapText="1"/>
    </xf>
    <xf numFmtId="0" fontId="18" fillId="3" borderId="8" xfId="29" applyFont="1" applyFill="1" applyBorder="1" applyAlignment="1">
      <alignment horizontal="right" vertical="center" indent="1"/>
    </xf>
    <xf numFmtId="0" fontId="7" fillId="3" borderId="11" xfId="16" applyFont="1" applyFill="1" applyBorder="1" applyAlignment="1">
      <alignment horizontal="left" vertical="center" wrapText="1" indent="1" readingOrder="1"/>
    </xf>
    <xf numFmtId="0" fontId="10" fillId="3" borderId="15" xfId="16" applyFont="1" applyFill="1" applyBorder="1" applyAlignment="1">
      <alignment horizontal="center" vertical="center" wrapText="1" readingOrder="2"/>
    </xf>
    <xf numFmtId="0" fontId="7" fillId="3" borderId="14" xfId="16" applyFont="1" applyFill="1" applyBorder="1" applyAlignment="1">
      <alignment horizontal="left" vertical="center" wrapText="1" indent="1" readingOrder="1"/>
    </xf>
    <xf numFmtId="0" fontId="18" fillId="3" borderId="25" xfId="19" applyFont="1" applyFill="1" applyBorder="1" applyAlignment="1">
      <alignment horizontal="right" vertical="center" indent="1" readingOrder="1"/>
    </xf>
    <xf numFmtId="0" fontId="18" fillId="3" borderId="25" xfId="29" applyFont="1" applyFill="1" applyBorder="1" applyAlignment="1">
      <alignment horizontal="right" vertical="center" indent="1"/>
    </xf>
    <xf numFmtId="0" fontId="0" fillId="3" borderId="13" xfId="16" applyFont="1" applyFill="1" applyBorder="1" applyAlignment="1">
      <alignment horizontal="center" vertical="center" wrapText="1" readingOrder="1"/>
    </xf>
    <xf numFmtId="0" fontId="10" fillId="0" borderId="46" xfId="16" applyFont="1" applyFill="1" applyBorder="1" applyAlignment="1">
      <alignment horizontal="center" vertical="center" wrapText="1" readingOrder="2"/>
    </xf>
    <xf numFmtId="0" fontId="18" fillId="0" borderId="45" xfId="19" applyFont="1" applyFill="1" applyBorder="1" applyAlignment="1">
      <alignment horizontal="right" vertical="center" indent="1" readingOrder="1"/>
    </xf>
    <xf numFmtId="0" fontId="18" fillId="0" borderId="45" xfId="29" applyFont="1" applyFill="1" applyBorder="1" applyAlignment="1">
      <alignment horizontal="right" vertical="center" indent="1"/>
    </xf>
    <xf numFmtId="0" fontId="0" fillId="0" borderId="44" xfId="16" applyFont="1" applyFill="1" applyBorder="1" applyAlignment="1">
      <alignment horizontal="center" vertical="center" wrapText="1" readingOrder="1"/>
    </xf>
    <xf numFmtId="0" fontId="0" fillId="0" borderId="0" xfId="34" applyFont="1" applyAlignment="1">
      <alignment horizontal="left" vertical="top" wrapText="1" indent="1"/>
    </xf>
    <xf numFmtId="0" fontId="20" fillId="3" borderId="15" xfId="34" applyFont="1" applyFill="1" applyBorder="1" applyAlignment="1">
      <alignment horizontal="right" vertical="center" wrapText="1" indent="1" readingOrder="2"/>
    </xf>
    <xf numFmtId="3" fontId="7" fillId="3" borderId="14" xfId="36" applyNumberFormat="1" applyFont="1" applyFill="1" applyBorder="1" applyAlignment="1">
      <alignment horizontal="right" vertical="center" indent="1"/>
    </xf>
    <xf numFmtId="3" fontId="7" fillId="3" borderId="13" xfId="36" applyNumberFormat="1" applyFont="1" applyFill="1" applyBorder="1" applyAlignment="1">
      <alignment horizontal="right" vertical="center" indent="1"/>
    </xf>
    <xf numFmtId="0" fontId="7" fillId="3" borderId="13" xfId="34" applyFont="1" applyFill="1" applyBorder="1" applyAlignment="1">
      <alignment horizontal="left" vertical="center" wrapText="1" indent="1" readingOrder="1"/>
    </xf>
    <xf numFmtId="0" fontId="0" fillId="0" borderId="7" xfId="34" applyFont="1" applyFill="1" applyBorder="1" applyAlignment="1">
      <alignment horizontal="left" vertical="center" wrapText="1" indent="1" readingOrder="1"/>
    </xf>
    <xf numFmtId="0" fontId="20" fillId="0" borderId="0" xfId="34" applyFont="1" applyFill="1" applyBorder="1" applyAlignment="1">
      <alignment horizontal="right" vertical="center" wrapText="1" indent="1" readingOrder="2"/>
    </xf>
    <xf numFmtId="3" fontId="0" fillId="0" borderId="25" xfId="34" applyNumberFormat="1" applyFont="1" applyFill="1" applyBorder="1" applyAlignment="1">
      <alignment horizontal="left" vertical="center" wrapText="1" indent="1" readingOrder="1"/>
    </xf>
    <xf numFmtId="3" fontId="7" fillId="0" borderId="25" xfId="34" applyNumberFormat="1" applyFont="1" applyFill="1" applyBorder="1" applyAlignment="1">
      <alignment horizontal="left" vertical="center" wrapText="1" indent="1" readingOrder="1"/>
    </xf>
    <xf numFmtId="0" fontId="45" fillId="0" borderId="0" xfId="34" applyFont="1" applyFill="1" applyBorder="1" applyAlignment="1">
      <alignment horizontal="left" vertical="center" wrapText="1" indent="1" readingOrder="2"/>
    </xf>
    <xf numFmtId="0" fontId="20" fillId="3" borderId="94" xfId="34" applyFont="1" applyFill="1" applyBorder="1" applyAlignment="1">
      <alignment horizontal="right" vertical="center" wrapText="1" indent="1" readingOrder="2"/>
    </xf>
    <xf numFmtId="3" fontId="18" fillId="3" borderId="45" xfId="34" applyNumberFormat="1" applyFont="1" applyFill="1" applyBorder="1" applyAlignment="1">
      <alignment horizontal="left" vertical="center" wrapText="1" indent="1" readingOrder="1"/>
    </xf>
    <xf numFmtId="0" fontId="11" fillId="3" borderId="94" xfId="34" applyFont="1" applyFill="1" applyBorder="1" applyAlignment="1">
      <alignment horizontal="left" vertical="center" wrapText="1" indent="1" readingOrder="2"/>
    </xf>
    <xf numFmtId="3" fontId="18" fillId="3" borderId="11" xfId="33" applyNumberFormat="1" applyFont="1" applyFill="1" applyBorder="1" applyAlignment="1">
      <alignment horizontal="right" vertical="center" indent="1"/>
    </xf>
    <xf numFmtId="3" fontId="18" fillId="5" borderId="25" xfId="33" applyNumberFormat="1" applyFont="1" applyFill="1" applyBorder="1" applyAlignment="1">
      <alignment horizontal="right" vertical="center" indent="1"/>
    </xf>
    <xf numFmtId="0" fontId="20" fillId="0" borderId="69" xfId="25" applyFont="1" applyFill="1" applyBorder="1" applyAlignment="1">
      <alignment horizontal="center" vertical="center" wrapText="1" readingOrder="2"/>
    </xf>
    <xf numFmtId="0" fontId="7" fillId="0" borderId="24" xfId="25" applyFont="1" applyFill="1" applyBorder="1" applyAlignment="1">
      <alignment horizontal="right" vertical="center" indent="1"/>
    </xf>
    <xf numFmtId="0" fontId="18" fillId="0" borderId="24" xfId="25" applyFont="1" applyFill="1" applyBorder="1" applyAlignment="1">
      <alignment horizontal="right" vertical="center" indent="1"/>
    </xf>
    <xf numFmtId="0" fontId="10" fillId="3" borderId="96" xfId="25" applyFont="1" applyFill="1" applyBorder="1" applyAlignment="1">
      <alignment horizontal="right" vertical="center" wrapText="1" indent="1"/>
    </xf>
    <xf numFmtId="0" fontId="18" fillId="3" borderId="34" xfId="25" applyFont="1" applyFill="1" applyBorder="1" applyAlignment="1">
      <alignment horizontal="center" vertical="center" wrapText="1"/>
    </xf>
    <xf numFmtId="0" fontId="18" fillId="3" borderId="97" xfId="25" applyFont="1" applyFill="1" applyBorder="1" applyAlignment="1">
      <alignment horizontal="left" vertical="center" wrapText="1" indent="1"/>
    </xf>
    <xf numFmtId="0" fontId="0" fillId="0" borderId="7" xfId="20" applyFont="1" applyFill="1" applyBorder="1" applyAlignment="1">
      <alignment horizontal="left" vertical="center" wrapText="1" indent="1" readingOrder="1"/>
    </xf>
    <xf numFmtId="0" fontId="0" fillId="3" borderId="10" xfId="20" applyFont="1" applyFill="1" applyBorder="1" applyAlignment="1">
      <alignment horizontal="left" vertical="center" wrapText="1" indent="1" readingOrder="1"/>
    </xf>
    <xf numFmtId="0" fontId="0" fillId="0" borderId="10" xfId="20" applyFont="1" applyFill="1" applyBorder="1" applyAlignment="1">
      <alignment horizontal="left" vertical="center" wrapText="1" indent="1" readingOrder="1"/>
    </xf>
    <xf numFmtId="0" fontId="46" fillId="9" borderId="0" xfId="0" applyFont="1" applyFill="1" applyAlignment="1">
      <alignment horizontal="left" vertical="center" wrapText="1"/>
    </xf>
    <xf numFmtId="0" fontId="0" fillId="3" borderId="13" xfId="20" applyFont="1" applyFill="1" applyBorder="1" applyAlignment="1">
      <alignment horizontal="left" vertical="center" wrapText="1" indent="1" readingOrder="1"/>
    </xf>
    <xf numFmtId="0" fontId="0" fillId="5" borderId="7" xfId="25" applyFont="1" applyFill="1" applyBorder="1" applyAlignment="1">
      <alignment horizontal="left" vertical="center" wrapText="1" indent="1"/>
    </xf>
    <xf numFmtId="0" fontId="10" fillId="0" borderId="22" xfId="16" applyFont="1" applyFill="1" applyBorder="1" applyAlignment="1">
      <alignment horizontal="center" vertical="center" wrapText="1" readingOrder="2"/>
    </xf>
    <xf numFmtId="0" fontId="10" fillId="0" borderId="12" xfId="16" applyFont="1" applyFill="1" applyBorder="1" applyAlignment="1">
      <alignment horizontal="center" vertical="center" wrapText="1" readingOrder="2"/>
    </xf>
    <xf numFmtId="0" fontId="10" fillId="0" borderId="19" xfId="16" applyFont="1" applyFill="1" applyBorder="1" applyAlignment="1">
      <alignment horizontal="center" vertical="center" wrapText="1" readingOrder="2"/>
    </xf>
    <xf numFmtId="0" fontId="10" fillId="3" borderId="12" xfId="16" applyFont="1" applyFill="1" applyBorder="1" applyAlignment="1">
      <alignment horizontal="center" vertical="center" wrapText="1" readingOrder="2"/>
    </xf>
    <xf numFmtId="0" fontId="45" fillId="3" borderId="24" xfId="25" applyFont="1" applyFill="1" applyBorder="1" applyAlignment="1">
      <alignment horizontal="center" vertical="top" wrapText="1"/>
    </xf>
    <xf numFmtId="0" fontId="7" fillId="0" borderId="21" xfId="19" applyFont="1" applyFill="1" applyBorder="1" applyAlignment="1">
      <alignment horizontal="right" vertical="center" indent="1" readingOrder="1"/>
    </xf>
    <xf numFmtId="0" fontId="18" fillId="0" borderId="21" xfId="19" applyFont="1" applyFill="1" applyBorder="1" applyAlignment="1">
      <alignment horizontal="right" vertical="center" indent="1" readingOrder="1"/>
    </xf>
    <xf numFmtId="0" fontId="18" fillId="0" borderId="21" xfId="29" applyFont="1" applyFill="1" applyBorder="1" applyAlignment="1">
      <alignment horizontal="right" vertical="center" indent="1"/>
    </xf>
    <xf numFmtId="0" fontId="7" fillId="0" borderId="11" xfId="19" applyFont="1" applyFill="1" applyBorder="1" applyAlignment="1">
      <alignment horizontal="right" vertical="center" indent="1" readingOrder="1"/>
    </xf>
    <xf numFmtId="0" fontId="18" fillId="0" borderId="11" xfId="19" applyFont="1" applyFill="1" applyBorder="1" applyAlignment="1">
      <alignment horizontal="right" vertical="center" indent="1" readingOrder="1"/>
    </xf>
    <xf numFmtId="0" fontId="18" fillId="0" borderId="11" xfId="29" applyFont="1" applyFill="1" applyBorder="1" applyAlignment="1">
      <alignment horizontal="right" vertical="center" indent="1"/>
    </xf>
    <xf numFmtId="0" fontId="7" fillId="0" borderId="18" xfId="19" applyFont="1" applyFill="1" applyBorder="1" applyAlignment="1">
      <alignment horizontal="right" vertical="center" indent="1" readingOrder="1"/>
    </xf>
    <xf numFmtId="0" fontId="18" fillId="0" borderId="18" xfId="19" applyFont="1" applyFill="1" applyBorder="1" applyAlignment="1">
      <alignment horizontal="right" vertical="center" indent="1" readingOrder="1"/>
    </xf>
    <xf numFmtId="0" fontId="7" fillId="0" borderId="18" xfId="19" applyFont="1" applyFill="1" applyBorder="1" applyAlignment="1">
      <alignment horizontal="right" vertical="center" indent="1"/>
    </xf>
    <xf numFmtId="0" fontId="18" fillId="0" borderId="18" xfId="29" applyFont="1" applyFill="1" applyBorder="1" applyAlignment="1">
      <alignment horizontal="right" vertical="center" indent="1"/>
    </xf>
    <xf numFmtId="0" fontId="7" fillId="0" borderId="0" xfId="24" applyFont="1" applyBorder="1" applyAlignment="1">
      <alignment horizontal="left" vertical="center" wrapText="1" indent="3"/>
    </xf>
    <xf numFmtId="0" fontId="18" fillId="0" borderId="0" xfId="24" applyFont="1" applyBorder="1" applyAlignment="1">
      <alignment horizontal="left" vertical="center" wrapText="1" indent="1"/>
    </xf>
    <xf numFmtId="0" fontId="7" fillId="0" borderId="42" xfId="34" applyFont="1" applyFill="1" applyBorder="1" applyAlignment="1">
      <alignment horizontal="right" vertical="center" indent="1"/>
    </xf>
    <xf numFmtId="0" fontId="0" fillId="0" borderId="42" xfId="34" applyFont="1" applyFill="1" applyBorder="1" applyAlignment="1">
      <alignment horizontal="right" vertical="center" indent="1"/>
    </xf>
    <xf numFmtId="0" fontId="7" fillId="3" borderId="25" xfId="34" applyFont="1" applyFill="1" applyBorder="1" applyAlignment="1">
      <alignment horizontal="right" vertical="center" indent="1"/>
    </xf>
    <xf numFmtId="0" fontId="18" fillId="5" borderId="71" xfId="25" applyFont="1" applyFill="1" applyBorder="1" applyAlignment="1">
      <alignment horizontal="center" vertical="center" wrapText="1"/>
    </xf>
    <xf numFmtId="0" fontId="20" fillId="3" borderId="32" xfId="25" applyFont="1" applyFill="1" applyBorder="1" applyAlignment="1">
      <alignment horizontal="center" vertical="center" wrapText="1"/>
    </xf>
    <xf numFmtId="0" fontId="20" fillId="3" borderId="34" xfId="25" applyFont="1" applyFill="1" applyBorder="1" applyAlignment="1">
      <alignment horizontal="center" vertical="center"/>
    </xf>
    <xf numFmtId="3" fontId="7" fillId="5" borderId="11" xfId="37" applyNumberFormat="1" applyFont="1" applyFill="1" applyBorder="1" applyAlignment="1">
      <alignment horizontal="right" vertical="center" indent="1"/>
    </xf>
    <xf numFmtId="3" fontId="18" fillId="5" borderId="11" xfId="37" applyNumberFormat="1" applyFont="1" applyFill="1" applyBorder="1" applyAlignment="1">
      <alignment horizontal="right" vertical="center" indent="1"/>
    </xf>
    <xf numFmtId="0" fontId="18" fillId="0" borderId="71" xfId="25" applyFont="1" applyFill="1" applyBorder="1" applyAlignment="1">
      <alignment horizontal="center" vertical="center" wrapText="1" readingOrder="1"/>
    </xf>
    <xf numFmtId="0" fontId="18" fillId="3" borderId="17" xfId="25" applyFont="1" applyFill="1" applyBorder="1" applyAlignment="1">
      <alignment horizontal="center" vertical="center" wrapText="1" readingOrder="1"/>
    </xf>
    <xf numFmtId="0" fontId="18" fillId="0" borderId="17" xfId="25" applyFont="1" applyFill="1" applyBorder="1" applyAlignment="1">
      <alignment horizontal="center" vertical="center" wrapText="1" readingOrder="1"/>
    </xf>
    <xf numFmtId="3" fontId="0" fillId="5" borderId="25" xfId="0" applyNumberFormat="1" applyFont="1" applyFill="1" applyBorder="1" applyAlignment="1">
      <alignment horizontal="left" vertical="center" wrapText="1" indent="1" readingOrder="1"/>
    </xf>
    <xf numFmtId="0" fontId="18" fillId="5" borderId="25" xfId="0" applyFont="1" applyFill="1" applyBorder="1" applyAlignment="1">
      <alignment horizontal="left" vertical="center" wrapText="1" indent="1" readingOrder="1"/>
    </xf>
    <xf numFmtId="3" fontId="0" fillId="3" borderId="25" xfId="0" applyNumberFormat="1" applyFont="1" applyFill="1" applyBorder="1" applyAlignment="1">
      <alignment horizontal="left" vertical="center" wrapText="1" indent="1" readingOrder="1"/>
    </xf>
    <xf numFmtId="0" fontId="18" fillId="3" borderId="25" xfId="0" applyFont="1" applyFill="1" applyBorder="1" applyAlignment="1">
      <alignment horizontal="left" vertical="center" wrapText="1" indent="1" readingOrder="1"/>
    </xf>
    <xf numFmtId="0" fontId="18" fillId="0" borderId="71" xfId="34" applyFont="1" applyFill="1" applyBorder="1" applyAlignment="1">
      <alignment horizontal="center" vertical="center" wrapText="1" readingOrder="1"/>
    </xf>
    <xf numFmtId="0" fontId="18" fillId="3" borderId="17" xfId="34" applyFont="1" applyFill="1" applyBorder="1" applyAlignment="1">
      <alignment horizontal="center" vertical="center" wrapText="1" readingOrder="1"/>
    </xf>
    <xf numFmtId="0" fontId="18" fillId="0" borderId="17" xfId="34" applyFont="1" applyFill="1" applyBorder="1" applyAlignment="1">
      <alignment horizontal="center" vertical="center" wrapText="1" readingOrder="1"/>
    </xf>
    <xf numFmtId="3" fontId="0" fillId="5" borderId="25" xfId="0" applyNumberFormat="1" applyFont="1" applyFill="1" applyBorder="1" applyAlignment="1">
      <alignment horizontal="right" vertical="center" indent="1" readingOrder="1"/>
    </xf>
    <xf numFmtId="165" fontId="0" fillId="5" borderId="25" xfId="0" applyNumberFormat="1" applyFont="1" applyFill="1" applyBorder="1" applyAlignment="1">
      <alignment horizontal="right" vertical="center" indent="1" readingOrder="1"/>
    </xf>
    <xf numFmtId="3" fontId="18" fillId="5" borderId="25" xfId="0" applyNumberFormat="1" applyFont="1" applyFill="1" applyBorder="1" applyAlignment="1">
      <alignment horizontal="right" vertical="center" indent="1" readingOrder="1"/>
    </xf>
    <xf numFmtId="165" fontId="18" fillId="5" borderId="25" xfId="0" applyNumberFormat="1" applyFont="1" applyFill="1" applyBorder="1" applyAlignment="1">
      <alignment horizontal="right" vertical="center" indent="1" readingOrder="1"/>
    </xf>
    <xf numFmtId="3" fontId="0" fillId="3" borderId="25" xfId="0" applyNumberFormat="1" applyFont="1" applyFill="1" applyBorder="1" applyAlignment="1">
      <alignment horizontal="right" vertical="center" indent="1" readingOrder="1"/>
    </xf>
    <xf numFmtId="165" fontId="0" fillId="3" borderId="25" xfId="0" applyNumberFormat="1" applyFont="1" applyFill="1" applyBorder="1" applyAlignment="1">
      <alignment horizontal="right" vertical="center" indent="1" readingOrder="1"/>
    </xf>
    <xf numFmtId="3" fontId="18" fillId="3" borderId="25" xfId="0" applyNumberFormat="1" applyFont="1" applyFill="1" applyBorder="1" applyAlignment="1">
      <alignment horizontal="right" vertical="center" indent="1" readingOrder="1"/>
    </xf>
    <xf numFmtId="165" fontId="18" fillId="3" borderId="25" xfId="0" applyNumberFormat="1" applyFont="1" applyFill="1" applyBorder="1" applyAlignment="1">
      <alignment horizontal="right" vertical="center" indent="1" readingOrder="1"/>
    </xf>
    <xf numFmtId="3" fontId="0" fillId="5" borderId="24" xfId="0" applyNumberFormat="1" applyFont="1" applyFill="1" applyBorder="1" applyAlignment="1">
      <alignment horizontal="right" vertical="center" indent="1" readingOrder="1"/>
    </xf>
    <xf numFmtId="165" fontId="0" fillId="5" borderId="24" xfId="0" applyNumberFormat="1" applyFont="1" applyFill="1" applyBorder="1" applyAlignment="1">
      <alignment horizontal="right" vertical="center" indent="1" readingOrder="1"/>
    </xf>
    <xf numFmtId="3" fontId="18" fillId="5" borderId="24" xfId="0" applyNumberFormat="1" applyFont="1" applyFill="1" applyBorder="1" applyAlignment="1">
      <alignment horizontal="right" vertical="center" indent="1" readingOrder="1"/>
    </xf>
    <xf numFmtId="165" fontId="18" fillId="5" borderId="24" xfId="0" applyNumberFormat="1" applyFont="1" applyFill="1" applyBorder="1" applyAlignment="1">
      <alignment horizontal="right" vertical="center" indent="1" readingOrder="1"/>
    </xf>
    <xf numFmtId="0" fontId="18" fillId="5" borderId="7" xfId="25" applyFont="1" applyFill="1" applyBorder="1" applyAlignment="1">
      <alignment horizontal="center" vertical="center" wrapText="1" readingOrder="1"/>
    </xf>
    <xf numFmtId="0" fontId="18" fillId="3" borderId="10" xfId="25" applyFont="1" applyFill="1" applyBorder="1" applyAlignment="1">
      <alignment horizontal="center" vertical="center" wrapText="1" readingOrder="1"/>
    </xf>
    <xf numFmtId="0" fontId="18" fillId="5" borderId="10" xfId="25" applyFont="1" applyFill="1" applyBorder="1" applyAlignment="1">
      <alignment horizontal="center" vertical="center" wrapText="1" readingOrder="1"/>
    </xf>
    <xf numFmtId="0" fontId="18" fillId="5" borderId="17" xfId="25" applyFont="1" applyFill="1" applyBorder="1" applyAlignment="1">
      <alignment horizontal="center" vertical="center" wrapText="1" readingOrder="1"/>
    </xf>
    <xf numFmtId="0" fontId="18" fillId="3" borderId="90" xfId="25" applyFont="1" applyFill="1" applyBorder="1" applyAlignment="1">
      <alignment horizontal="center" wrapText="1"/>
    </xf>
    <xf numFmtId="0" fontId="18" fillId="0" borderId="20" xfId="16" applyFont="1" applyFill="1" applyBorder="1" applyAlignment="1">
      <alignment horizontal="center" vertical="center" wrapText="1" readingOrder="1"/>
    </xf>
    <xf numFmtId="0" fontId="18" fillId="3" borderId="10" xfId="16" applyFont="1" applyFill="1" applyBorder="1" applyAlignment="1">
      <alignment horizontal="center" vertical="center" wrapText="1" readingOrder="1"/>
    </xf>
    <xf numFmtId="0" fontId="18" fillId="0" borderId="10" xfId="16" applyFont="1" applyFill="1" applyBorder="1" applyAlignment="1">
      <alignment horizontal="center" vertical="center" wrapText="1" readingOrder="1"/>
    </xf>
    <xf numFmtId="0" fontId="18" fillId="0" borderId="17" xfId="16" applyFont="1" applyFill="1" applyBorder="1" applyAlignment="1">
      <alignment horizontal="center" vertical="center" wrapText="1" readingOrder="1"/>
    </xf>
    <xf numFmtId="0" fontId="7" fillId="0" borderId="8" xfId="29" applyFont="1" applyFill="1" applyBorder="1" applyAlignment="1">
      <alignment horizontal="right" vertical="center" indent="1"/>
    </xf>
    <xf numFmtId="0" fontId="7" fillId="3" borderId="8" xfId="29" applyFont="1" applyFill="1" applyBorder="1" applyAlignment="1">
      <alignment horizontal="right" vertical="center" indent="1"/>
    </xf>
    <xf numFmtId="0" fontId="7" fillId="3" borderId="25" xfId="29" applyFont="1" applyFill="1" applyBorder="1" applyAlignment="1">
      <alignment horizontal="right" vertical="center" indent="1"/>
    </xf>
    <xf numFmtId="0" fontId="0" fillId="5" borderId="10" xfId="20" applyFont="1" applyFill="1" applyBorder="1" applyAlignment="1">
      <alignment horizontal="left" vertical="center" wrapText="1" indent="1" readingOrder="1"/>
    </xf>
    <xf numFmtId="0" fontId="18" fillId="3" borderId="11" xfId="16" applyFont="1" applyFill="1" applyBorder="1" applyAlignment="1">
      <alignment horizontal="left" vertical="center" wrapText="1" indent="1" readingOrder="1"/>
    </xf>
    <xf numFmtId="3" fontId="7" fillId="3" borderId="13" xfId="0" applyNumberFormat="1" applyFont="1" applyFill="1" applyBorder="1" applyAlignment="1">
      <alignment horizontal="left" vertical="center" wrapText="1" indent="1" readingOrder="1"/>
    </xf>
    <xf numFmtId="0" fontId="20" fillId="5" borderId="86" xfId="0" applyFont="1" applyFill="1" applyBorder="1" applyAlignment="1">
      <alignment horizontal="right" vertical="center" wrapText="1" indent="1" readingOrder="2"/>
    </xf>
    <xf numFmtId="3" fontId="18" fillId="5" borderId="54" xfId="23" applyNumberFormat="1" applyFont="1" applyFill="1" applyBorder="1" applyAlignment="1">
      <alignment horizontal="right" vertical="center" indent="1"/>
    </xf>
    <xf numFmtId="0" fontId="18" fillId="5" borderId="87" xfId="0" applyFont="1" applyFill="1" applyBorder="1" applyAlignment="1">
      <alignment horizontal="left" vertical="center" wrapText="1" indent="1" readingOrder="1"/>
    </xf>
    <xf numFmtId="0" fontId="20" fillId="3" borderId="33"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5" borderId="36" xfId="0" applyFont="1" applyFill="1" applyBorder="1" applyAlignment="1">
      <alignment horizontal="right" vertical="center" wrapText="1" indent="1" readingOrder="2"/>
    </xf>
    <xf numFmtId="3" fontId="7" fillId="5" borderId="25" xfId="23" applyNumberFormat="1" applyFont="1" applyFill="1" applyBorder="1" applyAlignment="1">
      <alignment horizontal="right" vertical="center" indent="1"/>
    </xf>
    <xf numFmtId="0" fontId="0" fillId="5" borderId="37" xfId="0" applyFill="1" applyBorder="1" applyAlignment="1">
      <alignment horizontal="left" vertical="center" wrapText="1" indent="1" readingOrder="1"/>
    </xf>
    <xf numFmtId="0" fontId="20" fillId="3" borderId="32" xfId="0" applyFont="1" applyFill="1" applyBorder="1" applyAlignment="1">
      <alignment horizontal="right" vertical="center" wrapText="1" indent="1" readingOrder="2"/>
    </xf>
    <xf numFmtId="3" fontId="18" fillId="3" borderId="33" xfId="23" applyNumberFormat="1" applyFont="1" applyFill="1" applyBorder="1" applyAlignment="1">
      <alignment horizontal="right" vertical="center" indent="1"/>
    </xf>
    <xf numFmtId="0" fontId="18" fillId="3" borderId="34" xfId="0" applyFont="1" applyFill="1" applyBorder="1" applyAlignment="1">
      <alignment horizontal="left" vertical="center" wrapText="1" indent="1" readingOrder="1"/>
    </xf>
    <xf numFmtId="3" fontId="7" fillId="0" borderId="0" xfId="0" applyNumberFormat="1" applyFont="1"/>
    <xf numFmtId="0" fontId="18" fillId="3" borderId="82" xfId="34" applyFont="1" applyFill="1" applyBorder="1" applyAlignment="1">
      <alignment horizontal="left" vertical="center" wrapText="1" indent="1"/>
    </xf>
    <xf numFmtId="0" fontId="18" fillId="3" borderId="33" xfId="0" applyFont="1" applyFill="1" applyBorder="1" applyAlignment="1">
      <alignment horizontal="center" vertical="center" wrapText="1"/>
    </xf>
    <xf numFmtId="0" fontId="2" fillId="5" borderId="13" xfId="34" applyFont="1" applyFill="1" applyBorder="1" applyAlignment="1">
      <alignment horizontal="left" vertical="center" wrapText="1" indent="1" readingOrder="1"/>
    </xf>
    <xf numFmtId="0" fontId="2" fillId="3" borderId="10" xfId="34" applyFont="1" applyFill="1" applyBorder="1" applyAlignment="1">
      <alignment horizontal="left" vertical="center" wrapText="1" indent="1" readingOrder="1"/>
    </xf>
    <xf numFmtId="0" fontId="18" fillId="0" borderId="21" xfId="16" applyFont="1" applyFill="1" applyBorder="1" applyAlignment="1">
      <alignment horizontal="right" vertical="center" wrapText="1" indent="1" readingOrder="2"/>
    </xf>
    <xf numFmtId="0" fontId="14" fillId="0" borderId="21" xfId="16" applyFont="1" applyFill="1" applyBorder="1" applyAlignment="1">
      <alignment horizontal="left" vertical="center" wrapText="1" indent="1" readingOrder="1"/>
    </xf>
    <xf numFmtId="0" fontId="18" fillId="3" borderId="11" xfId="16" applyFont="1" applyFill="1" applyBorder="1" applyAlignment="1">
      <alignment horizontal="right" vertical="center" wrapText="1" indent="1" readingOrder="2"/>
    </xf>
    <xf numFmtId="0" fontId="14" fillId="3" borderId="11" xfId="34" applyFont="1" applyFill="1" applyBorder="1" applyAlignment="1">
      <alignment horizontal="left" vertical="center" wrapText="1" indent="1" readingOrder="1"/>
    </xf>
    <xf numFmtId="0" fontId="18" fillId="0" borderId="11" xfId="34" applyFont="1" applyFill="1" applyBorder="1" applyAlignment="1">
      <alignment horizontal="right" vertical="center" wrapText="1" indent="1"/>
    </xf>
    <xf numFmtId="0" fontId="7" fillId="0" borderId="11" xfId="34" applyFont="1" applyFill="1" applyBorder="1" applyAlignment="1">
      <alignment horizontal="right" vertical="center" indent="1"/>
    </xf>
    <xf numFmtId="0" fontId="18" fillId="0" borderId="11" xfId="34" applyFont="1" applyFill="1" applyBorder="1" applyAlignment="1">
      <alignment horizontal="right" vertical="center" indent="1"/>
    </xf>
    <xf numFmtId="0" fontId="14" fillId="0" borderId="11" xfId="34" applyFont="1" applyFill="1" applyBorder="1" applyAlignment="1">
      <alignment horizontal="left" indent="1"/>
    </xf>
    <xf numFmtId="0" fontId="18" fillId="3" borderId="14" xfId="16" applyFont="1" applyFill="1" applyBorder="1" applyAlignment="1">
      <alignment horizontal="right" vertical="center" wrapText="1" indent="1" readingOrder="2"/>
    </xf>
    <xf numFmtId="0" fontId="14" fillId="3" borderId="14" xfId="34" applyFont="1" applyFill="1" applyBorder="1" applyAlignment="1">
      <alignment horizontal="left" vertical="center" wrapText="1" indent="1" readingOrder="1"/>
    </xf>
    <xf numFmtId="0" fontId="10" fillId="0" borderId="18" xfId="16" applyFont="1" applyFill="1" applyBorder="1" applyAlignment="1">
      <alignment horizontal="center" vertical="center" wrapText="1" readingOrder="2"/>
    </xf>
    <xf numFmtId="0" fontId="18" fillId="0" borderId="18" xfId="19" applyFont="1" applyFill="1" applyBorder="1" applyAlignment="1">
      <alignment horizontal="right" vertical="center" indent="1"/>
    </xf>
    <xf numFmtId="0" fontId="18" fillId="0" borderId="18" xfId="16" applyFont="1" applyFill="1" applyBorder="1" applyAlignment="1">
      <alignment horizontal="center" vertical="center"/>
    </xf>
    <xf numFmtId="0" fontId="18" fillId="3" borderId="21" xfId="16" applyFont="1" applyFill="1" applyBorder="1" applyAlignment="1">
      <alignment horizontal="right" vertical="center" wrapText="1" indent="1" readingOrder="2"/>
    </xf>
    <xf numFmtId="0" fontId="14" fillId="3" borderId="21" xfId="16" applyFont="1" applyFill="1" applyBorder="1" applyAlignment="1">
      <alignment horizontal="left" vertical="center" wrapText="1" indent="1" readingOrder="1"/>
    </xf>
    <xf numFmtId="0" fontId="18" fillId="5" borderId="11" xfId="16" applyFont="1" applyFill="1" applyBorder="1" applyAlignment="1">
      <alignment horizontal="right" vertical="center" wrapText="1" indent="1" readingOrder="2"/>
    </xf>
    <xf numFmtId="0" fontId="7" fillId="5" borderId="11" xfId="19" applyFont="1" applyFill="1" applyBorder="1" applyAlignment="1">
      <alignment horizontal="right" vertical="center" indent="1"/>
    </xf>
    <xf numFmtId="0" fontId="18" fillId="5" borderId="11" xfId="19" applyFont="1" applyFill="1" applyBorder="1" applyAlignment="1">
      <alignment horizontal="right" vertical="center" indent="1"/>
    </xf>
    <xf numFmtId="0" fontId="14" fillId="5" borderId="11" xfId="34" applyFont="1" applyFill="1" applyBorder="1" applyAlignment="1">
      <alignment horizontal="left" vertical="center" wrapText="1" indent="1" readingOrder="1"/>
    </xf>
    <xf numFmtId="0" fontId="18" fillId="5" borderId="14" xfId="16" applyFont="1" applyFill="1" applyBorder="1" applyAlignment="1">
      <alignment horizontal="right" vertical="center" wrapText="1" indent="1" readingOrder="2"/>
    </xf>
    <xf numFmtId="0" fontId="7" fillId="5" borderId="14" xfId="19" applyFont="1" applyFill="1" applyBorder="1" applyAlignment="1">
      <alignment horizontal="right" vertical="center" indent="1"/>
    </xf>
    <xf numFmtId="0" fontId="18" fillId="5" borderId="14" xfId="19" applyFont="1" applyFill="1" applyBorder="1" applyAlignment="1">
      <alignment horizontal="right" vertical="center" indent="1"/>
    </xf>
    <xf numFmtId="0" fontId="14" fillId="5" borderId="14" xfId="34" applyFont="1" applyFill="1" applyBorder="1" applyAlignment="1">
      <alignment horizontal="left" vertical="center" wrapText="1" indent="1" readingOrder="1"/>
    </xf>
    <xf numFmtId="0" fontId="10" fillId="3" borderId="18" xfId="16" applyFont="1" applyFill="1" applyBorder="1" applyAlignment="1">
      <alignment horizontal="center" vertical="center" wrapText="1" readingOrder="2"/>
    </xf>
    <xf numFmtId="0" fontId="18" fillId="3" borderId="18" xfId="19" applyFont="1" applyFill="1" applyBorder="1" applyAlignment="1">
      <alignment horizontal="right" vertical="center" indent="1"/>
    </xf>
    <xf numFmtId="0" fontId="18" fillId="3" borderId="18" xfId="16" applyFont="1" applyFill="1" applyBorder="1" applyAlignment="1">
      <alignment horizontal="center" vertical="center"/>
    </xf>
    <xf numFmtId="0" fontId="18" fillId="5" borderId="21" xfId="16" applyFont="1" applyFill="1" applyBorder="1" applyAlignment="1">
      <alignment horizontal="right" vertical="center" wrapText="1" indent="1" readingOrder="2"/>
    </xf>
    <xf numFmtId="0" fontId="10" fillId="0" borderId="24" xfId="16" applyFont="1" applyFill="1" applyBorder="1" applyAlignment="1">
      <alignment horizontal="center" vertical="center" wrapText="1" readingOrder="2"/>
    </xf>
    <xf numFmtId="0" fontId="18" fillId="0" borderId="24" xfId="19" applyFont="1" applyFill="1" applyBorder="1" applyAlignment="1">
      <alignment horizontal="right" vertical="center" indent="1"/>
    </xf>
    <xf numFmtId="0" fontId="18" fillId="0" borderId="24" xfId="16" applyFont="1" applyFill="1" applyBorder="1" applyAlignment="1">
      <alignment horizontal="center" vertical="center"/>
    </xf>
    <xf numFmtId="3" fontId="7" fillId="5" borderId="8" xfId="23" applyNumberFormat="1" applyFont="1" applyFill="1" applyBorder="1" applyAlignment="1">
      <alignment horizontal="right" vertical="center" indent="1"/>
    </xf>
    <xf numFmtId="3" fontId="7" fillId="3" borderId="11" xfId="23" applyNumberFormat="1" applyFont="1" applyFill="1" applyBorder="1" applyAlignment="1">
      <alignment horizontal="right" vertical="center" indent="1"/>
    </xf>
    <xf numFmtId="3" fontId="7" fillId="3" borderId="14" xfId="23" applyNumberFormat="1" applyFont="1" applyFill="1" applyBorder="1" applyAlignment="1">
      <alignment horizontal="right" vertical="center" indent="1"/>
    </xf>
    <xf numFmtId="3" fontId="1" fillId="5" borderId="8" xfId="23" applyNumberFormat="1" applyFont="1" applyFill="1" applyBorder="1" applyAlignment="1">
      <alignment horizontal="right" vertical="center" indent="1"/>
    </xf>
    <xf numFmtId="0" fontId="18" fillId="3" borderId="33" xfId="29" applyFont="1" applyFill="1" applyBorder="1" applyAlignment="1">
      <alignment horizontal="center" vertical="center" wrapText="1"/>
    </xf>
    <xf numFmtId="0" fontId="18" fillId="3" borderId="35" xfId="29" applyFont="1" applyFill="1" applyBorder="1" applyAlignment="1">
      <alignment vertical="center" wrapText="1"/>
    </xf>
    <xf numFmtId="166" fontId="0" fillId="0" borderId="0" xfId="29" applyNumberFormat="1" applyFont="1" applyFill="1" applyAlignment="1">
      <alignment vertical="center" wrapText="1"/>
    </xf>
    <xf numFmtId="0" fontId="0" fillId="0" borderId="0" xfId="24" applyFont="1" applyBorder="1" applyAlignment="1">
      <alignment horizontal="left" vertical="top" wrapText="1" indent="1"/>
    </xf>
    <xf numFmtId="0" fontId="19" fillId="4" borderId="0" xfId="25" applyFont="1" applyFill="1" applyAlignment="1">
      <alignment horizontal="center" vertical="center"/>
    </xf>
    <xf numFmtId="0" fontId="10" fillId="4" borderId="0" xfId="25" applyFont="1" applyFill="1" applyAlignment="1">
      <alignment horizontal="center" vertical="center"/>
    </xf>
    <xf numFmtId="0" fontId="20" fillId="4" borderId="0" xfId="25" applyFont="1" applyFill="1" applyAlignment="1">
      <alignment horizontal="center" vertical="center"/>
    </xf>
    <xf numFmtId="0" fontId="20" fillId="3" borderId="46" xfId="25" applyFont="1" applyFill="1" applyBorder="1" applyAlignment="1">
      <alignment horizontal="center" vertical="center"/>
    </xf>
    <xf numFmtId="0" fontId="20" fillId="3" borderId="44" xfId="25" applyFont="1" applyFill="1" applyBorder="1" applyAlignment="1">
      <alignment horizontal="center" vertical="center"/>
    </xf>
    <xf numFmtId="0" fontId="19" fillId="4" borderId="0" xfId="25" applyFont="1" applyFill="1" applyAlignment="1">
      <alignment horizontal="center" vertical="center" readingOrder="2"/>
    </xf>
    <xf numFmtId="0" fontId="18" fillId="3" borderId="45" xfId="6" applyFont="1" applyFill="1" applyBorder="1" applyAlignment="1">
      <alignment horizontal="center" vertical="center" wrapText="1"/>
    </xf>
    <xf numFmtId="0" fontId="19" fillId="4" borderId="0" xfId="25" applyFont="1" applyFill="1" applyBorder="1" applyAlignment="1">
      <alignment horizontal="center" wrapText="1"/>
    </xf>
    <xf numFmtId="0" fontId="19" fillId="4" borderId="0" xfId="25" applyFont="1" applyFill="1" applyBorder="1" applyAlignment="1">
      <alignment horizontal="center"/>
    </xf>
    <xf numFmtId="0" fontId="10" fillId="4" borderId="0" xfId="25" applyFont="1" applyFill="1" applyBorder="1" applyAlignment="1">
      <alignment horizontal="center"/>
    </xf>
    <xf numFmtId="0" fontId="20" fillId="4" borderId="0" xfId="25" applyFont="1" applyFill="1" applyBorder="1" applyAlignment="1">
      <alignment horizontal="center"/>
    </xf>
    <xf numFmtId="0" fontId="18" fillId="3" borderId="35" xfId="6" applyFont="1" applyFill="1" applyBorder="1" applyAlignment="1">
      <alignment horizontal="center" vertical="center" wrapText="1"/>
    </xf>
    <xf numFmtId="0" fontId="19" fillId="4" borderId="0" xfId="25" applyFont="1" applyFill="1" applyBorder="1" applyAlignment="1">
      <alignment horizontal="center" readingOrder="2"/>
    </xf>
    <xf numFmtId="0" fontId="10" fillId="3" borderId="76" xfId="3" applyFont="1" applyFill="1" applyBorder="1" applyAlignment="1">
      <alignment horizontal="right" vertical="center" wrapText="1" indent="1"/>
    </xf>
    <xf numFmtId="0" fontId="10" fillId="3" borderId="74" xfId="3" applyFont="1" applyFill="1" applyBorder="1" applyAlignment="1">
      <alignment horizontal="right" vertical="center" wrapText="1" indent="1"/>
    </xf>
    <xf numFmtId="0" fontId="10" fillId="3" borderId="77" xfId="3" applyFont="1" applyFill="1" applyBorder="1" applyAlignment="1">
      <alignment horizontal="right" vertical="center" wrapText="1" indent="1"/>
    </xf>
    <xf numFmtId="0" fontId="10" fillId="3" borderId="75" xfId="3" applyFont="1" applyFill="1" applyBorder="1" applyAlignment="1">
      <alignment horizontal="right" vertical="center" wrapText="1" indent="1"/>
    </xf>
    <xf numFmtId="0" fontId="18" fillId="3" borderId="72" xfId="3" applyFont="1" applyFill="1" applyBorder="1" applyAlignment="1">
      <alignment horizontal="left" vertical="center" wrapText="1" indent="1"/>
    </xf>
    <xf numFmtId="0" fontId="18" fillId="3" borderId="78" xfId="3" applyFont="1" applyFill="1" applyBorder="1" applyAlignment="1">
      <alignment horizontal="left" vertical="center" wrapText="1" indent="1"/>
    </xf>
    <xf numFmtId="0" fontId="18" fillId="3" borderId="73" xfId="3" applyFont="1" applyFill="1" applyBorder="1" applyAlignment="1">
      <alignment horizontal="left" vertical="center" wrapText="1" indent="1"/>
    </xf>
    <xf numFmtId="0" fontId="18" fillId="3" borderId="79" xfId="3" applyFont="1" applyFill="1" applyBorder="1" applyAlignment="1">
      <alignment horizontal="left" vertical="center" wrapText="1" indent="1"/>
    </xf>
    <xf numFmtId="0" fontId="10" fillId="0" borderId="22" xfId="16" applyFont="1" applyFill="1" applyBorder="1" applyAlignment="1">
      <alignment horizontal="center" vertical="center" wrapText="1" readingOrder="2"/>
    </xf>
    <xf numFmtId="0" fontId="10" fillId="0" borderId="12" xfId="16" applyFont="1" applyFill="1" applyBorder="1" applyAlignment="1">
      <alignment horizontal="center" vertical="center" wrapText="1" readingOrder="2"/>
    </xf>
    <xf numFmtId="0" fontId="10" fillId="0" borderId="19" xfId="16" applyFont="1" applyFill="1" applyBorder="1" applyAlignment="1">
      <alignment horizontal="center" vertical="center" wrapText="1" readingOrder="2"/>
    </xf>
    <xf numFmtId="0" fontId="18" fillId="0" borderId="20" xfId="16" applyFont="1" applyFill="1" applyBorder="1" applyAlignment="1">
      <alignment horizontal="center" vertical="center" wrapText="1" readingOrder="1"/>
    </xf>
    <xf numFmtId="0" fontId="18" fillId="0" borderId="10" xfId="16" applyFont="1" applyFill="1" applyBorder="1" applyAlignment="1">
      <alignment horizontal="center" vertical="center" wrapText="1" readingOrder="1"/>
    </xf>
    <xf numFmtId="0" fontId="18" fillId="0" borderId="17" xfId="16" applyFont="1" applyFill="1" applyBorder="1" applyAlignment="1">
      <alignment horizontal="center" vertical="center" wrapText="1" readingOrder="1"/>
    </xf>
    <xf numFmtId="0" fontId="0" fillId="0" borderId="80" xfId="25" applyFont="1" applyFill="1" applyBorder="1" applyAlignment="1">
      <alignment horizontal="right" vertical="center" wrapText="1" readingOrder="2"/>
    </xf>
    <xf numFmtId="0" fontId="23" fillId="0" borderId="80" xfId="25" applyFont="1" applyFill="1" applyBorder="1" applyAlignment="1">
      <alignment horizontal="left" vertical="center"/>
    </xf>
    <xf numFmtId="0" fontId="20" fillId="3" borderId="35" xfId="25" applyFont="1" applyFill="1" applyBorder="1" applyAlignment="1">
      <alignment horizontal="center" vertical="center" wrapText="1"/>
    </xf>
    <xf numFmtId="0" fontId="23" fillId="0" borderId="80" xfId="25" applyFont="1" applyBorder="1" applyAlignment="1">
      <alignment horizontal="left" vertical="center" wrapText="1"/>
    </xf>
    <xf numFmtId="0" fontId="23" fillId="0" borderId="0" xfId="25" applyFont="1" applyAlignment="1">
      <alignment horizontal="left" vertical="center" wrapText="1"/>
    </xf>
    <xf numFmtId="0" fontId="0" fillId="0" borderId="0" xfId="0" applyAlignment="1">
      <alignment horizontal="left" vertical="center" wrapText="1"/>
    </xf>
    <xf numFmtId="0" fontId="7" fillId="0" borderId="80" xfId="25" applyFont="1" applyBorder="1" applyAlignment="1">
      <alignment horizontal="right" vertical="center" wrapText="1"/>
    </xf>
    <xf numFmtId="0" fontId="0" fillId="0" borderId="0" xfId="25" applyFont="1" applyAlignment="1">
      <alignment horizontal="right" vertical="center" wrapText="1"/>
    </xf>
    <xf numFmtId="0" fontId="0" fillId="0" borderId="0" xfId="0" applyAlignment="1">
      <alignment horizontal="right" vertical="center" wrapText="1"/>
    </xf>
    <xf numFmtId="0" fontId="20" fillId="3" borderId="20" xfId="25" applyFont="1" applyFill="1" applyBorder="1" applyAlignment="1">
      <alignment horizontal="center" vertical="center"/>
    </xf>
    <xf numFmtId="0" fontId="20" fillId="3" borderId="17" xfId="25" applyFont="1" applyFill="1" applyBorder="1" applyAlignment="1">
      <alignment horizontal="center" vertical="center"/>
    </xf>
    <xf numFmtId="0" fontId="20" fillId="3" borderId="22" xfId="25" applyFont="1" applyFill="1" applyBorder="1" applyAlignment="1">
      <alignment horizontal="center" vertical="center"/>
    </xf>
    <xf numFmtId="0" fontId="20" fillId="3" borderId="19" xfId="25" applyFont="1" applyFill="1" applyBorder="1" applyAlignment="1">
      <alignment horizontal="center" vertical="center"/>
    </xf>
    <xf numFmtId="0" fontId="20" fillId="4" borderId="0" xfId="25" applyFont="1" applyFill="1" applyBorder="1" applyAlignment="1">
      <alignment horizontal="center" vertical="center" wrapText="1"/>
    </xf>
    <xf numFmtId="0" fontId="18" fillId="3" borderId="70" xfId="34" applyFont="1" applyFill="1" applyBorder="1" applyAlignment="1">
      <alignment horizontal="center" vertical="center" wrapText="1"/>
    </xf>
    <xf numFmtId="0" fontId="18" fillId="3" borderId="37" xfId="34" applyFont="1" applyFill="1" applyBorder="1" applyAlignment="1">
      <alignment horizontal="center" vertical="center"/>
    </xf>
    <xf numFmtId="0" fontId="18" fillId="3" borderId="71" xfId="34" applyFont="1" applyFill="1" applyBorder="1" applyAlignment="1">
      <alignment horizontal="center" vertical="center"/>
    </xf>
    <xf numFmtId="0" fontId="19" fillId="0" borderId="0" xfId="34" applyFont="1" applyFill="1" applyAlignment="1">
      <alignment horizontal="center" vertical="center"/>
    </xf>
    <xf numFmtId="0" fontId="19" fillId="4" borderId="0" xfId="34" applyFont="1" applyFill="1" applyAlignment="1">
      <alignment horizontal="center" vertical="center" readingOrder="2"/>
    </xf>
    <xf numFmtId="0" fontId="10" fillId="4" borderId="0" xfId="34" applyFont="1" applyFill="1" applyAlignment="1">
      <alignment horizontal="center" vertical="center"/>
    </xf>
    <xf numFmtId="0" fontId="20" fillId="4" borderId="0" xfId="34" applyFont="1" applyFill="1" applyAlignment="1">
      <alignment horizontal="center" vertical="center"/>
    </xf>
    <xf numFmtId="0" fontId="10" fillId="3" borderId="68" xfId="34" applyFont="1" applyFill="1" applyBorder="1" applyAlignment="1">
      <alignment horizontal="center" vertical="center" wrapText="1"/>
    </xf>
    <xf numFmtId="0" fontId="10" fillId="3" borderId="36" xfId="34" applyFont="1" applyFill="1" applyBorder="1" applyAlignment="1">
      <alignment horizontal="center" vertical="center" wrapText="1"/>
    </xf>
    <xf numFmtId="0" fontId="10" fillId="3" borderId="69" xfId="34" applyFont="1" applyFill="1" applyBorder="1" applyAlignment="1">
      <alignment horizontal="center" vertical="center" wrapText="1"/>
    </xf>
    <xf numFmtId="0" fontId="18" fillId="3" borderId="35" xfId="34" applyFont="1" applyFill="1" applyBorder="1" applyAlignment="1">
      <alignment horizontal="center" vertical="center"/>
    </xf>
    <xf numFmtId="0" fontId="18" fillId="3" borderId="25" xfId="34" applyFont="1" applyFill="1" applyBorder="1" applyAlignment="1">
      <alignment horizontal="center" vertical="center"/>
    </xf>
    <xf numFmtId="0" fontId="18" fillId="3" borderId="24" xfId="34" applyFont="1" applyFill="1" applyBorder="1" applyAlignment="1">
      <alignment horizontal="center" vertical="center"/>
    </xf>
    <xf numFmtId="0" fontId="18" fillId="3" borderId="34" xfId="34" applyFont="1" applyFill="1" applyBorder="1" applyAlignment="1">
      <alignment horizontal="center" vertical="center" wrapText="1"/>
    </xf>
    <xf numFmtId="0" fontId="18" fillId="3" borderId="32" xfId="34" applyFont="1" applyFill="1" applyBorder="1" applyAlignment="1">
      <alignment horizontal="center" vertical="center" wrapText="1"/>
    </xf>
    <xf numFmtId="0" fontId="23" fillId="5" borderId="95" xfId="34" applyFont="1" applyFill="1" applyBorder="1" applyAlignment="1">
      <alignment horizontal="left" wrapText="1"/>
    </xf>
    <xf numFmtId="0" fontId="0" fillId="5" borderId="95" xfId="34" applyFont="1" applyFill="1" applyBorder="1" applyAlignment="1">
      <alignment horizontal="right" vertical="center" wrapText="1" readingOrder="2"/>
    </xf>
    <xf numFmtId="0" fontId="37" fillId="5" borderId="0" xfId="34" applyFont="1" applyFill="1" applyAlignment="1">
      <alignment horizontal="center" vertical="center" wrapText="1"/>
    </xf>
    <xf numFmtId="0" fontId="19" fillId="5" borderId="0" xfId="34" applyFont="1" applyFill="1" applyAlignment="1">
      <alignment horizontal="center" vertical="center" wrapText="1"/>
    </xf>
    <xf numFmtId="0" fontId="20" fillId="5" borderId="0" xfId="34" applyFont="1" applyFill="1" applyBorder="1" applyAlignment="1">
      <alignment horizontal="center" wrapText="1"/>
    </xf>
    <xf numFmtId="0" fontId="39" fillId="5" borderId="0" xfId="35" applyFont="1" applyFill="1" applyAlignment="1">
      <alignment horizontal="center" readingOrder="2"/>
    </xf>
    <xf numFmtId="0" fontId="38" fillId="5" borderId="0" xfId="35" applyFont="1" applyFill="1" applyAlignment="1">
      <alignment horizontal="center"/>
    </xf>
    <xf numFmtId="0" fontId="19" fillId="4" borderId="0" xfId="25" applyFont="1" applyFill="1" applyAlignment="1">
      <alignment horizontal="center" vertical="center" wrapText="1"/>
    </xf>
    <xf numFmtId="0" fontId="10" fillId="4" borderId="0" xfId="25" applyFont="1" applyFill="1" applyAlignment="1">
      <alignment horizontal="center" vertical="center" wrapText="1"/>
    </xf>
    <xf numFmtId="0" fontId="19" fillId="4" borderId="0" xfId="25" applyFont="1" applyFill="1" applyAlignment="1">
      <alignment horizontal="center" vertical="center" wrapText="1" readingOrder="2"/>
    </xf>
    <xf numFmtId="0" fontId="20" fillId="5" borderId="0" xfId="25" applyFont="1" applyFill="1" applyAlignment="1">
      <alignment horizontal="center" vertical="center"/>
    </xf>
    <xf numFmtId="0" fontId="19" fillId="5" borderId="0" xfId="25" applyFont="1" applyFill="1" applyAlignment="1">
      <alignment horizontal="center" vertical="center"/>
    </xf>
    <xf numFmtId="0" fontId="10" fillId="5" borderId="0" xfId="25" applyFont="1" applyFill="1" applyAlignment="1">
      <alignment horizontal="center" vertical="center" wrapText="1"/>
    </xf>
    <xf numFmtId="0" fontId="10" fillId="5" borderId="0" xfId="25" applyFont="1" applyFill="1" applyAlignment="1">
      <alignment horizontal="center" vertical="center"/>
    </xf>
    <xf numFmtId="0" fontId="19" fillId="5" borderId="0" xfId="26" applyFont="1" applyFill="1" applyAlignment="1">
      <alignment horizontal="center" vertical="center" wrapText="1" readingOrder="2"/>
    </xf>
    <xf numFmtId="0" fontId="19" fillId="4" borderId="0" xfId="0" applyFont="1" applyFill="1" applyAlignment="1">
      <alignment horizontal="center" vertical="center"/>
    </xf>
    <xf numFmtId="0" fontId="19" fillId="4" borderId="0" xfId="0" applyFont="1" applyFill="1" applyAlignment="1">
      <alignment horizontal="center" vertical="center" readingOrder="2"/>
    </xf>
    <xf numFmtId="0" fontId="10" fillId="4" borderId="0" xfId="0" applyFont="1" applyFill="1" applyAlignment="1">
      <alignment horizontal="center" vertical="center"/>
    </xf>
    <xf numFmtId="0" fontId="20" fillId="4" borderId="23"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1" fillId="3" borderId="28" xfId="0" applyFont="1" applyFill="1" applyBorder="1" applyAlignment="1">
      <alignment horizontal="left" vertical="center" wrapText="1" indent="1"/>
    </xf>
    <xf numFmtId="0" fontId="11" fillId="3" borderId="31" xfId="0" applyFont="1" applyFill="1" applyBorder="1" applyAlignment="1">
      <alignment horizontal="left" vertical="center" wrapText="1" indent="1"/>
    </xf>
    <xf numFmtId="0" fontId="11" fillId="3" borderId="29" xfId="0" applyFont="1" applyFill="1" applyBorder="1" applyAlignment="1">
      <alignment horizontal="left" vertical="center" indent="1"/>
    </xf>
    <xf numFmtId="0" fontId="20" fillId="3" borderId="70" xfId="0" applyFont="1" applyFill="1" applyBorder="1" applyAlignment="1">
      <alignment horizontal="center" vertical="center" wrapText="1"/>
    </xf>
    <xf numFmtId="0" fontId="20" fillId="3" borderId="80" xfId="0" applyFont="1" applyFill="1" applyBorder="1" applyAlignment="1">
      <alignment horizontal="center" vertical="center" wrapText="1"/>
    </xf>
    <xf numFmtId="0" fontId="20" fillId="3" borderId="68" xfId="0" applyFont="1" applyFill="1" applyBorder="1" applyAlignment="1">
      <alignment horizontal="center" vertical="center" wrapText="1"/>
    </xf>
    <xf numFmtId="0" fontId="20" fillId="3" borderId="26" xfId="0" applyFont="1" applyFill="1" applyBorder="1" applyAlignment="1">
      <alignment horizontal="right" vertical="center" wrapText="1" indent="1"/>
    </xf>
    <xf numFmtId="0" fontId="20" fillId="3" borderId="30" xfId="0" applyFont="1" applyFill="1" applyBorder="1" applyAlignment="1">
      <alignment horizontal="right" vertical="center" wrapText="1" indent="1"/>
    </xf>
    <xf numFmtId="0" fontId="20" fillId="3" borderId="27" xfId="0" applyFont="1" applyFill="1" applyBorder="1" applyAlignment="1">
      <alignment horizontal="right" vertical="center" indent="1"/>
    </xf>
    <xf numFmtId="0" fontId="20" fillId="3" borderId="33" xfId="0" applyFont="1" applyFill="1" applyBorder="1" applyAlignment="1">
      <alignment horizontal="center" vertical="center" wrapText="1"/>
    </xf>
    <xf numFmtId="0" fontId="11" fillId="3" borderId="89" xfId="0" applyFont="1" applyFill="1" applyBorder="1" applyAlignment="1">
      <alignment horizontal="left" vertical="center" indent="1"/>
    </xf>
    <xf numFmtId="0" fontId="20" fillId="3" borderId="45" xfId="0" applyFont="1" applyFill="1" applyBorder="1" applyAlignment="1">
      <alignment horizontal="center" vertical="center" wrapText="1"/>
    </xf>
    <xf numFmtId="0" fontId="20" fillId="3" borderId="88" xfId="0" applyFont="1" applyFill="1" applyBorder="1" applyAlignment="1">
      <alignment horizontal="right" vertical="center" indent="1"/>
    </xf>
    <xf numFmtId="0" fontId="10" fillId="4" borderId="0" xfId="0" applyFont="1" applyFill="1" applyAlignment="1">
      <alignment horizontal="center" vertical="center" wrapText="1"/>
    </xf>
    <xf numFmtId="0" fontId="20" fillId="3" borderId="42" xfId="25" applyFont="1" applyFill="1" applyBorder="1" applyAlignment="1">
      <alignment horizontal="center" vertical="center" wrapText="1"/>
    </xf>
    <xf numFmtId="0" fontId="20" fillId="3" borderId="18" xfId="25" applyFont="1" applyFill="1" applyBorder="1" applyAlignment="1">
      <alignment horizontal="center" vertical="center" wrapText="1"/>
    </xf>
    <xf numFmtId="0" fontId="20" fillId="4" borderId="53" xfId="25" applyFont="1" applyFill="1" applyBorder="1" applyAlignment="1">
      <alignment horizontal="center" vertical="center" wrapText="1"/>
    </xf>
    <xf numFmtId="0" fontId="20" fillId="4" borderId="52" xfId="25" applyFont="1" applyFill="1" applyBorder="1" applyAlignment="1">
      <alignment horizontal="center" vertical="center" wrapText="1"/>
    </xf>
    <xf numFmtId="0" fontId="19" fillId="3" borderId="22" xfId="25" applyFont="1" applyFill="1" applyBorder="1" applyAlignment="1">
      <alignment horizontal="center" vertical="center"/>
    </xf>
    <xf numFmtId="0" fontId="19" fillId="3" borderId="12" xfId="25" applyFont="1" applyFill="1" applyBorder="1" applyAlignment="1">
      <alignment horizontal="center" vertical="center"/>
    </xf>
    <xf numFmtId="0" fontId="19" fillId="3" borderId="19" xfId="25" applyFont="1" applyFill="1" applyBorder="1" applyAlignment="1">
      <alignment horizontal="center" vertical="center"/>
    </xf>
    <xf numFmtId="0" fontId="20" fillId="3" borderId="10" xfId="25" applyFont="1" applyFill="1" applyBorder="1" applyAlignment="1">
      <alignment horizontal="center" vertical="center"/>
    </xf>
    <xf numFmtId="0" fontId="19" fillId="0" borderId="0" xfId="26" applyFont="1" applyFill="1" applyAlignment="1">
      <alignment horizontal="center" vertical="center" wrapText="1" readingOrder="2"/>
    </xf>
    <xf numFmtId="0" fontId="19" fillId="4" borderId="0" xfId="0" applyFont="1" applyFill="1" applyAlignment="1">
      <alignment horizontal="center" vertical="center" wrapText="1"/>
    </xf>
    <xf numFmtId="0" fontId="10" fillId="3" borderId="22" xfId="25" applyFont="1" applyFill="1" applyBorder="1" applyAlignment="1">
      <alignment horizontal="center" vertical="center"/>
    </xf>
    <xf numFmtId="0" fontId="10" fillId="3" borderId="12" xfId="25" applyFont="1" applyFill="1" applyBorder="1" applyAlignment="1">
      <alignment horizontal="center" vertical="center"/>
    </xf>
    <xf numFmtId="0" fontId="10" fillId="3" borderId="19" xfId="25" applyFont="1" applyFill="1" applyBorder="1" applyAlignment="1">
      <alignment horizontal="center" vertical="center"/>
    </xf>
    <xf numFmtId="0" fontId="18" fillId="3" borderId="20" xfId="25" applyFont="1" applyFill="1" applyBorder="1" applyAlignment="1">
      <alignment horizontal="center" vertical="center"/>
    </xf>
    <xf numFmtId="0" fontId="18" fillId="3" borderId="10" xfId="25" applyFont="1" applyFill="1" applyBorder="1" applyAlignment="1">
      <alignment horizontal="center" vertical="center"/>
    </xf>
    <xf numFmtId="0" fontId="18" fillId="3" borderId="17" xfId="25" applyFont="1" applyFill="1" applyBorder="1" applyAlignment="1">
      <alignment horizontal="center" vertical="center"/>
    </xf>
    <xf numFmtId="0" fontId="0" fillId="0" borderId="0" xfId="25" applyFont="1" applyBorder="1" applyAlignment="1">
      <alignment horizontal="right" vertical="center" wrapText="1" readingOrder="2"/>
    </xf>
    <xf numFmtId="0" fontId="23" fillId="0" borderId="0" xfId="25" applyFont="1" applyFill="1" applyBorder="1" applyAlignment="1">
      <alignment horizontal="left" vertical="center" wrapText="1" readingOrder="1"/>
    </xf>
    <xf numFmtId="0" fontId="19" fillId="0" borderId="0" xfId="26" applyFont="1" applyFill="1" applyAlignment="1">
      <alignment horizontal="center" vertical="center" wrapText="1"/>
    </xf>
    <xf numFmtId="0" fontId="10" fillId="0" borderId="0" xfId="27" applyFont="1" applyFill="1" applyAlignment="1">
      <alignment horizontal="center" vertical="center" wrapText="1"/>
    </xf>
    <xf numFmtId="0" fontId="20" fillId="0" borderId="0" xfId="29" applyFont="1" applyBorder="1" applyAlignment="1">
      <alignment horizontal="center" vertical="center"/>
    </xf>
    <xf numFmtId="0" fontId="10" fillId="3" borderId="50" xfId="3" applyFont="1" applyFill="1" applyBorder="1" applyAlignment="1">
      <alignment horizontal="right" vertical="center" wrapText="1"/>
    </xf>
    <xf numFmtId="0" fontId="10" fillId="3" borderId="56" xfId="3" applyFont="1" applyFill="1" applyBorder="1" applyAlignment="1">
      <alignment horizontal="right" vertical="center" wrapText="1"/>
    </xf>
    <xf numFmtId="0" fontId="10" fillId="3" borderId="48" xfId="3" applyFont="1" applyFill="1" applyBorder="1" applyAlignment="1">
      <alignment horizontal="right" vertical="center" wrapText="1"/>
    </xf>
    <xf numFmtId="0" fontId="18" fillId="3" borderId="21" xfId="28" applyFont="1" applyFill="1" applyBorder="1" applyAlignment="1">
      <alignment horizontal="center" vertical="center" wrapText="1"/>
    </xf>
    <xf numFmtId="0" fontId="18" fillId="3" borderId="11" xfId="28" applyFont="1" applyFill="1" applyBorder="1" applyAlignment="1">
      <alignment horizontal="center" vertical="center" wrapText="1"/>
    </xf>
    <xf numFmtId="0" fontId="18" fillId="3" borderId="18" xfId="28" applyFont="1" applyFill="1" applyBorder="1" applyAlignment="1">
      <alignment horizontal="center" vertical="center" wrapText="1"/>
    </xf>
    <xf numFmtId="1" fontId="18" fillId="3" borderId="49" xfId="4" applyFont="1" applyFill="1" applyBorder="1">
      <alignment horizontal="left" vertical="center" wrapText="1"/>
    </xf>
    <xf numFmtId="1" fontId="18" fillId="3" borderId="55" xfId="4" applyFont="1" applyFill="1" applyBorder="1">
      <alignment horizontal="left" vertical="center" wrapText="1"/>
    </xf>
    <xf numFmtId="1" fontId="18" fillId="3" borderId="47" xfId="4" applyFont="1" applyFill="1" applyBorder="1">
      <alignment horizontal="left" vertical="center" wrapText="1"/>
    </xf>
    <xf numFmtId="0" fontId="19" fillId="4" borderId="0" xfId="29" applyFont="1" applyFill="1" applyAlignment="1">
      <alignment horizontal="center" vertical="center"/>
    </xf>
    <xf numFmtId="0" fontId="19" fillId="4" borderId="0" xfId="29" applyFont="1" applyFill="1" applyAlignment="1">
      <alignment horizontal="center" vertical="center" readingOrder="2"/>
    </xf>
    <xf numFmtId="0" fontId="10" fillId="4" borderId="0" xfId="29" applyFont="1" applyFill="1" applyAlignment="1">
      <alignment horizontal="center" vertical="center" wrapText="1"/>
    </xf>
    <xf numFmtId="0" fontId="20" fillId="4" borderId="0" xfId="29" applyFont="1" applyFill="1" applyAlignment="1">
      <alignment horizontal="center" vertical="center"/>
    </xf>
    <xf numFmtId="0" fontId="45" fillId="3" borderId="24" xfId="25" applyFont="1" applyFill="1" applyBorder="1" applyAlignment="1">
      <alignment horizontal="center" vertical="top" wrapText="1"/>
    </xf>
    <xf numFmtId="0" fontId="20" fillId="3" borderId="35" xfId="34" applyFont="1" applyFill="1" applyBorder="1" applyAlignment="1">
      <alignment horizontal="center" wrapText="1"/>
    </xf>
    <xf numFmtId="0" fontId="10" fillId="3" borderId="68" xfId="29" applyFont="1" applyFill="1" applyBorder="1" applyAlignment="1">
      <alignment horizontal="center" vertical="center" wrapText="1"/>
    </xf>
    <xf numFmtId="0" fontId="10" fillId="3" borderId="36" xfId="29" applyFont="1" applyFill="1" applyBorder="1" applyAlignment="1">
      <alignment horizontal="center" vertical="center" wrapText="1"/>
    </xf>
    <xf numFmtId="0" fontId="10" fillId="3" borderId="69" xfId="29" applyFont="1" applyFill="1" applyBorder="1" applyAlignment="1">
      <alignment horizontal="center" vertical="center" wrapText="1"/>
    </xf>
    <xf numFmtId="0" fontId="18" fillId="3" borderId="70" xfId="29" applyFont="1" applyFill="1" applyBorder="1" applyAlignment="1">
      <alignment horizontal="center" vertical="center"/>
    </xf>
    <xf numFmtId="0" fontId="18" fillId="3" borderId="37" xfId="29" applyFont="1" applyFill="1" applyBorder="1" applyAlignment="1">
      <alignment horizontal="center" vertical="center"/>
    </xf>
    <xf numFmtId="0" fontId="18" fillId="3" borderId="71" xfId="29" applyFont="1" applyFill="1" applyBorder="1" applyAlignment="1">
      <alignment horizontal="center" vertical="center"/>
    </xf>
    <xf numFmtId="0" fontId="18" fillId="3" borderId="35" xfId="29" applyFont="1" applyFill="1" applyBorder="1" applyAlignment="1">
      <alignment horizontal="center" vertical="center" wrapText="1"/>
    </xf>
    <xf numFmtId="0" fontId="18" fillId="3" borderId="24" xfId="29" applyFont="1" applyFill="1" applyBorder="1" applyAlignment="1">
      <alignment horizontal="center" vertical="center" wrapText="1"/>
    </xf>
    <xf numFmtId="0" fontId="18" fillId="3" borderId="33" xfId="29" applyFont="1" applyFill="1" applyBorder="1" applyAlignment="1">
      <alignment horizontal="center" vertical="center" wrapText="1"/>
    </xf>
    <xf numFmtId="0" fontId="18" fillId="3" borderId="68" xfId="28" applyFont="1" applyFill="1" applyBorder="1" applyAlignment="1">
      <alignment horizontal="center" vertical="center" wrapText="1"/>
    </xf>
    <xf numFmtId="0" fontId="18" fillId="3" borderId="36" xfId="28" applyFont="1" applyFill="1" applyBorder="1" applyAlignment="1">
      <alignment horizontal="center" vertical="center" wrapText="1"/>
    </xf>
    <xf numFmtId="0" fontId="18" fillId="3" borderId="59" xfId="28" applyFont="1" applyFill="1" applyBorder="1" applyAlignment="1">
      <alignment horizontal="center" vertical="center" wrapText="1"/>
    </xf>
    <xf numFmtId="0" fontId="18" fillId="3" borderId="70" xfId="28" applyFont="1" applyFill="1" applyBorder="1" applyAlignment="1">
      <alignment horizontal="center" vertical="center" wrapText="1"/>
    </xf>
    <xf numFmtId="0" fontId="18" fillId="3" borderId="71" xfId="28" applyFont="1" applyFill="1" applyBorder="1" applyAlignment="1">
      <alignment horizontal="center" vertical="center" wrapText="1"/>
    </xf>
    <xf numFmtId="0" fontId="18" fillId="3" borderId="69" xfId="28" applyFont="1" applyFill="1" applyBorder="1" applyAlignment="1">
      <alignment horizontal="center" vertical="center" wrapText="1"/>
    </xf>
    <xf numFmtId="0" fontId="19" fillId="0" borderId="0" xfId="26" applyFont="1" applyFill="1" applyAlignment="1">
      <alignment horizontal="center" vertical="center"/>
    </xf>
    <xf numFmtId="0" fontId="10" fillId="0" borderId="0" xfId="27" applyFont="1" applyFill="1" applyAlignment="1">
      <alignment horizontal="center" vertical="center"/>
    </xf>
    <xf numFmtId="0" fontId="10" fillId="3" borderId="67" xfId="3" applyFont="1" applyFill="1" applyBorder="1">
      <alignment horizontal="right" vertical="center" wrapText="1"/>
    </xf>
    <xf numFmtId="0" fontId="10" fillId="3" borderId="65" xfId="3" applyFont="1" applyFill="1" applyBorder="1">
      <alignment horizontal="right" vertical="center" wrapText="1"/>
    </xf>
    <xf numFmtId="0" fontId="10" fillId="3" borderId="63" xfId="3" applyFont="1" applyFill="1" applyBorder="1">
      <alignment horizontal="right" vertical="center" wrapText="1"/>
    </xf>
    <xf numFmtId="1" fontId="18" fillId="3" borderId="66" xfId="4" applyFont="1" applyFill="1" applyBorder="1" applyAlignment="1">
      <alignment horizontal="left" vertical="center" wrapText="1"/>
    </xf>
    <xf numFmtId="1" fontId="18" fillId="3" borderId="64" xfId="4" applyFont="1" applyFill="1" applyBorder="1" applyAlignment="1">
      <alignment horizontal="left" vertical="center" wrapText="1"/>
    </xf>
    <xf numFmtId="1" fontId="18" fillId="3" borderId="58" xfId="4" applyFont="1" applyFill="1" applyBorder="1" applyAlignment="1">
      <alignment horizontal="left" vertical="center" wrapText="1"/>
    </xf>
    <xf numFmtId="0" fontId="19" fillId="0" borderId="0" xfId="27" applyFont="1" applyFill="1" applyAlignment="1">
      <alignment horizontal="center" vertical="center" readingOrder="2"/>
    </xf>
    <xf numFmtId="0" fontId="18" fillId="3" borderId="87" xfId="28" applyFont="1" applyFill="1" applyBorder="1" applyAlignment="1">
      <alignment horizontal="center" vertical="center" wrapText="1"/>
    </xf>
    <xf numFmtId="0" fontId="18" fillId="3" borderId="85" xfId="28" applyFont="1" applyFill="1" applyBorder="1" applyAlignment="1">
      <alignment horizontal="center" vertical="center" wrapText="1"/>
    </xf>
    <xf numFmtId="0" fontId="18" fillId="3" borderId="86" xfId="28" applyFont="1" applyFill="1" applyBorder="1" applyAlignment="1">
      <alignment horizontal="center" vertical="center" wrapText="1"/>
    </xf>
    <xf numFmtId="0" fontId="18" fillId="3" borderId="35" xfId="28" applyFont="1" applyFill="1" applyBorder="1" applyAlignment="1">
      <alignment horizontal="center" vertical="center" wrapText="1"/>
    </xf>
    <xf numFmtId="0" fontId="18" fillId="3" borderId="25" xfId="28" applyFont="1" applyFill="1" applyBorder="1" applyAlignment="1">
      <alignment horizontal="center" vertical="center" wrapText="1"/>
    </xf>
    <xf numFmtId="0" fontId="18" fillId="3" borderId="62" xfId="28" applyFont="1" applyFill="1" applyBorder="1" applyAlignment="1">
      <alignment horizontal="center" vertical="center" wrapText="1"/>
    </xf>
    <xf numFmtId="0" fontId="47" fillId="0" borderId="0" xfId="24" applyFont="1" applyAlignment="1">
      <alignment horizontal="center" vertical="center"/>
    </xf>
    <xf numFmtId="0" fontId="48" fillId="0" borderId="0" xfId="24" applyFont="1" applyAlignment="1">
      <alignment horizontal="right" vertical="top" wrapText="1" indent="1" readingOrder="2"/>
    </xf>
    <xf numFmtId="0" fontId="48" fillId="0" borderId="0" xfId="24" applyFont="1" applyAlignment="1">
      <alignment horizontal="right" vertical="top" wrapText="1" indent="3" readingOrder="2"/>
    </xf>
    <xf numFmtId="0" fontId="49" fillId="0" borderId="0" xfId="24" applyFont="1" applyAlignment="1">
      <alignment horizontal="center" vertical="center" wrapText="1"/>
    </xf>
  </cellXfs>
  <cellStyles count="47">
    <cellStyle name="Comma 2" xfId="23"/>
    <cellStyle name="Comma 2 2" xfId="33"/>
    <cellStyle name="Comma 2 2 2" xfId="37"/>
    <cellStyle name="Comma 3" xfId="32"/>
    <cellStyle name="Comma 3 2" xfId="36"/>
    <cellStyle name="H1" xfId="1"/>
    <cellStyle name="H1_خدمات الانقاذ والإغاثة" xfId="26"/>
    <cellStyle name="H2" xfId="2"/>
    <cellStyle name="H2_خدمات الانقاذ والإغاثة" xfId="27"/>
    <cellStyle name="had" xfId="3"/>
    <cellStyle name="had0" xfId="4"/>
    <cellStyle name="Had1" xfId="5"/>
    <cellStyle name="Had2" xfId="6"/>
    <cellStyle name="Had2_خدمات الانقاذ والإغاثة" xfId="28"/>
    <cellStyle name="Had3" xfId="7"/>
    <cellStyle name="inxa" xfId="8"/>
    <cellStyle name="inxe" xfId="9"/>
    <cellStyle name="Normal" xfId="0" builtinId="0"/>
    <cellStyle name="Normal 2" xfId="10"/>
    <cellStyle name="Normal 3" xfId="25"/>
    <cellStyle name="Normal 3 2" xfId="34"/>
    <cellStyle name="Normal 4" xfId="35"/>
    <cellStyle name="Normal 4 2" xfId="38"/>
    <cellStyle name="Normal 4 2 2" xfId="39"/>
    <cellStyle name="Normal 4 2 2 2" xfId="43"/>
    <cellStyle name="Normal 4 2 3" xfId="42"/>
    <cellStyle name="Normal 4 3" xfId="41"/>
    <cellStyle name="Normal 5" xfId="40"/>
    <cellStyle name="Normal 6" xfId="45"/>
    <cellStyle name="Normal 7" xfId="46"/>
    <cellStyle name="Normal_JUDICIAL2007" xfId="24"/>
    <cellStyle name="Normal_خدمات الانقاذ والإغاثة" xfId="29"/>
    <cellStyle name="NotA" xfId="11"/>
    <cellStyle name="T1" xfId="12"/>
    <cellStyle name="T1 2" xfId="13"/>
    <cellStyle name="T2" xfId="14"/>
    <cellStyle name="Total 2" xfId="44"/>
    <cellStyle name="Total_خدمات الانقاذ والإغاثة" xfId="30"/>
    <cellStyle name="Total1" xfId="15"/>
    <cellStyle name="TXT1" xfId="16"/>
    <cellStyle name="TXT1 2" xfId="17"/>
    <cellStyle name="TXT1_JUDICIAL2007" xfId="18"/>
    <cellStyle name="TXT2" xfId="19"/>
    <cellStyle name="TXT2_خدمات الانقاذ والإغاثة" xfId="31"/>
    <cellStyle name="TXT3" xfId="20"/>
    <cellStyle name="TXT4" xfId="21"/>
    <cellStyle name="TXT5" xfId="22"/>
  </cellStyles>
  <dxfs count="0"/>
  <tableStyles count="0" defaultTableStyle="TableStyleMedium9" defaultPivotStyle="PivotStyleLight16"/>
  <colors>
    <mruColors>
      <color rgb="FF9933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chartsheet" Target="chartsheets/sheet3.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chartsheet" Target="chartsheets/sheet2.xml"/><Relationship Id="rId17" Type="http://schemas.openxmlformats.org/officeDocument/2006/relationships/worksheet" Target="worksheets/sheet15.xml"/><Relationship Id="rId25" Type="http://schemas.openxmlformats.org/officeDocument/2006/relationships/worksheet" Target="worksheets/sheet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worksheet" Target="worksheets/sheet21.xml"/><Relationship Id="rId28" Type="http://schemas.openxmlformats.org/officeDocument/2006/relationships/worksheet" Target="worksheets/sheet24.xml"/><Relationship Id="rId10" Type="http://schemas.openxmlformats.org/officeDocument/2006/relationships/worksheet" Target="worksheets/sheet9.xml"/><Relationship Id="rId19" Type="http://schemas.openxmlformats.org/officeDocument/2006/relationships/worksheet" Target="worksheets/sheet1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2.xml"/><Relationship Id="rId22" Type="http://schemas.openxmlformats.org/officeDocument/2006/relationships/worksheet" Target="worksheets/sheet20.xml"/><Relationship Id="rId27" Type="http://schemas.openxmlformats.org/officeDocument/2006/relationships/chartsheet" Target="chartsheets/sheet4.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a:cs typeface="+mn-cs"/>
              </a:defRPr>
            </a:pPr>
            <a:r>
              <a:rPr lang="ar-QA" sz="1400">
                <a:cs typeface="+mn-cs"/>
              </a:rPr>
              <a:t>الحوادث المرورية (قضايا)</a:t>
            </a:r>
            <a:r>
              <a:rPr lang="ar-QA" sz="1400" baseline="0">
                <a:cs typeface="+mn-cs"/>
              </a:rPr>
              <a:t> </a:t>
            </a:r>
            <a:r>
              <a:rPr lang="ar-QA" sz="1400" baseline="0">
                <a:solidFill>
                  <a:schemeClr val="bg1"/>
                </a:solidFill>
                <a:cs typeface="+mn-cs"/>
              </a:rPr>
              <a:t>م</a:t>
            </a:r>
            <a:endParaRPr lang="en-US" sz="1400">
              <a:solidFill>
                <a:schemeClr val="bg1"/>
              </a:solidFill>
              <a:cs typeface="+mn-cs"/>
            </a:endParaRPr>
          </a:p>
          <a:p>
            <a:pPr rtl="0">
              <a:defRPr sz="1200">
                <a:cs typeface="+mn-cs"/>
              </a:defRPr>
            </a:pPr>
            <a:r>
              <a:rPr lang="en-US" sz="1200" b="1">
                <a:latin typeface="Arial" pitchFamily="34" charset="0"/>
                <a:cs typeface="+mn-cs"/>
              </a:rPr>
              <a:t>TRAFFIC ACCIDENTS (CASES)</a:t>
            </a:r>
            <a:r>
              <a:rPr lang="en-US" sz="1200" b="1" baseline="0">
                <a:latin typeface="Arial" pitchFamily="34" charset="0"/>
                <a:cs typeface="+mn-cs"/>
              </a:rPr>
              <a:t> </a:t>
            </a:r>
          </a:p>
          <a:p>
            <a:pPr rtl="0">
              <a:defRPr sz="1200">
                <a:cs typeface="+mn-cs"/>
              </a:defRPr>
            </a:pPr>
            <a:r>
              <a:rPr lang="en-US" sz="1200" b="1" baseline="0">
                <a:latin typeface="Arial" pitchFamily="34" charset="0"/>
                <a:cs typeface="+mn-cs"/>
              </a:rPr>
              <a:t>2011 - 2017</a:t>
            </a:r>
            <a:endParaRPr lang="en-US" sz="1200" b="1">
              <a:latin typeface="Arial" pitchFamily="34" charset="0"/>
              <a:cs typeface="+mn-cs"/>
            </a:endParaRPr>
          </a:p>
        </c:rich>
      </c:tx>
      <c:layout>
        <c:manualLayout>
          <c:xMode val="edge"/>
          <c:yMode val="edge"/>
          <c:x val="0.36526804662181506"/>
          <c:y val="2.163976377952756E-2"/>
        </c:manualLayout>
      </c:layout>
      <c:overlay val="0"/>
    </c:title>
    <c:autoTitleDeleted val="0"/>
    <c:plotArea>
      <c:layout>
        <c:manualLayout>
          <c:layoutTarget val="inner"/>
          <c:xMode val="edge"/>
          <c:yMode val="edge"/>
          <c:x val="8.2896357198252751E-2"/>
          <c:y val="0.16321513843027724"/>
          <c:w val="0.77291551489417887"/>
          <c:h val="0.76217634514435695"/>
        </c:manualLayout>
      </c:layout>
      <c:lineChart>
        <c:grouping val="standard"/>
        <c:varyColors val="0"/>
        <c:ser>
          <c:idx val="2"/>
          <c:order val="0"/>
          <c:tx>
            <c:strRef>
              <c:f>'133'!$B$6</c:f>
              <c:strCache>
                <c:ptCount val="1"/>
                <c:pt idx="0">
                  <c:v>وفاة
 Death</c:v>
                </c:pt>
              </c:strCache>
            </c:strRef>
          </c:tx>
          <c:marker>
            <c:symbol val="none"/>
          </c:marker>
          <c:dLbls>
            <c:dLbl>
              <c:idx val="0"/>
              <c:layout>
                <c:manualLayout>
                  <c:x val="-1.3654618992048281E-2"/>
                  <c:y val="1.0416666666666666E-2"/>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'133'!$A$7:$A$13</c:f>
              <c:numCache>
                <c:formatCode>General</c:formatCode>
                <c:ptCount val="7"/>
                <c:pt idx="0">
                  <c:v>2011</c:v>
                </c:pt>
                <c:pt idx="1">
                  <c:v>2012</c:v>
                </c:pt>
                <c:pt idx="2">
                  <c:v>2013</c:v>
                </c:pt>
                <c:pt idx="3">
                  <c:v>2014</c:v>
                </c:pt>
                <c:pt idx="4">
                  <c:v>2015</c:v>
                </c:pt>
                <c:pt idx="5">
                  <c:v>2016</c:v>
                </c:pt>
                <c:pt idx="6">
                  <c:v>2017</c:v>
                </c:pt>
              </c:numCache>
            </c:numRef>
          </c:cat>
          <c:val>
            <c:numRef>
              <c:f>'133'!$B$7:$B$13</c:f>
              <c:numCache>
                <c:formatCode>#,##0</c:formatCode>
                <c:ptCount val="7"/>
                <c:pt idx="0">
                  <c:v>173</c:v>
                </c:pt>
                <c:pt idx="1">
                  <c:v>157</c:v>
                </c:pt>
                <c:pt idx="2">
                  <c:v>187</c:v>
                </c:pt>
                <c:pt idx="3">
                  <c:v>180</c:v>
                </c:pt>
                <c:pt idx="4">
                  <c:v>194</c:v>
                </c:pt>
                <c:pt idx="5">
                  <c:v>155</c:v>
                </c:pt>
                <c:pt idx="6">
                  <c:v>159</c:v>
                </c:pt>
              </c:numCache>
            </c:numRef>
          </c:val>
          <c:smooth val="0"/>
        </c:ser>
        <c:ser>
          <c:idx val="3"/>
          <c:order val="1"/>
          <c:tx>
            <c:strRef>
              <c:f>'133'!$C$6</c:f>
              <c:strCache>
                <c:ptCount val="1"/>
                <c:pt idx="0">
                  <c:v>    اصابة بليغة 
Sever injury</c:v>
                </c:pt>
              </c:strCache>
            </c:strRef>
          </c:tx>
          <c:marker>
            <c:symbol val="none"/>
          </c:marker>
          <c:dLbls>
            <c:dLbl>
              <c:idx val="0"/>
              <c:layout>
                <c:manualLayout>
                  <c:x val="-3.8232933177735184E-2"/>
                  <c:y val="-4.1666666666666666E-3"/>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'133'!$A$7:$A$13</c:f>
              <c:numCache>
                <c:formatCode>General</c:formatCode>
                <c:ptCount val="7"/>
                <c:pt idx="0">
                  <c:v>2011</c:v>
                </c:pt>
                <c:pt idx="1">
                  <c:v>2012</c:v>
                </c:pt>
                <c:pt idx="2">
                  <c:v>2013</c:v>
                </c:pt>
                <c:pt idx="3">
                  <c:v>2014</c:v>
                </c:pt>
                <c:pt idx="4">
                  <c:v>2015</c:v>
                </c:pt>
                <c:pt idx="5">
                  <c:v>2016</c:v>
                </c:pt>
                <c:pt idx="6">
                  <c:v>2017</c:v>
                </c:pt>
              </c:numCache>
            </c:numRef>
          </c:cat>
          <c:val>
            <c:numRef>
              <c:f>'133'!$C$7:$C$13</c:f>
              <c:numCache>
                <c:formatCode>#,##0</c:formatCode>
                <c:ptCount val="7"/>
                <c:pt idx="0">
                  <c:v>239</c:v>
                </c:pt>
                <c:pt idx="1">
                  <c:v>391</c:v>
                </c:pt>
                <c:pt idx="2">
                  <c:v>435</c:v>
                </c:pt>
                <c:pt idx="3">
                  <c:v>530</c:v>
                </c:pt>
                <c:pt idx="4">
                  <c:v>546</c:v>
                </c:pt>
                <c:pt idx="5">
                  <c:v>667</c:v>
                </c:pt>
                <c:pt idx="6">
                  <c:v>580</c:v>
                </c:pt>
              </c:numCache>
            </c:numRef>
          </c:val>
          <c:smooth val="0"/>
        </c:ser>
        <c:ser>
          <c:idx val="4"/>
          <c:order val="2"/>
          <c:tx>
            <c:strRef>
              <c:f>'133'!$D$6</c:f>
              <c:strCache>
                <c:ptCount val="1"/>
                <c:pt idx="0">
                  <c:v> اصابة خفيفة
Slight injury</c:v>
                </c:pt>
              </c:strCache>
            </c:strRef>
          </c:tx>
          <c:spPr>
            <a:ln>
              <a:solidFill>
                <a:schemeClr val="accent6">
                  <a:lumMod val="75000"/>
                </a:schemeClr>
              </a:solidFill>
            </a:ln>
          </c:spPr>
          <c:marker>
            <c:symbol val="none"/>
          </c:marker>
          <c:dLbls>
            <c:dLbl>
              <c:idx val="0"/>
              <c:layout>
                <c:manualLayout>
                  <c:x val="-5.4618475968193124E-3"/>
                  <c:y val="-6.2500000000000003E-3"/>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'133'!$A$7:$A$13</c:f>
              <c:numCache>
                <c:formatCode>General</c:formatCode>
                <c:ptCount val="7"/>
                <c:pt idx="0">
                  <c:v>2011</c:v>
                </c:pt>
                <c:pt idx="1">
                  <c:v>2012</c:v>
                </c:pt>
                <c:pt idx="2">
                  <c:v>2013</c:v>
                </c:pt>
                <c:pt idx="3">
                  <c:v>2014</c:v>
                </c:pt>
                <c:pt idx="4">
                  <c:v>2015</c:v>
                </c:pt>
                <c:pt idx="5">
                  <c:v>2016</c:v>
                </c:pt>
                <c:pt idx="6">
                  <c:v>2017</c:v>
                </c:pt>
              </c:numCache>
            </c:numRef>
          </c:cat>
          <c:val>
            <c:numRef>
              <c:f>'133'!$D$7:$D$13</c:f>
              <c:numCache>
                <c:formatCode>#,##0</c:formatCode>
                <c:ptCount val="7"/>
                <c:pt idx="0">
                  <c:v>349</c:v>
                </c:pt>
                <c:pt idx="1">
                  <c:v>2886</c:v>
                </c:pt>
                <c:pt idx="2">
                  <c:v>3273</c:v>
                </c:pt>
                <c:pt idx="3">
                  <c:v>4379</c:v>
                </c:pt>
                <c:pt idx="4">
                  <c:v>5135</c:v>
                </c:pt>
                <c:pt idx="5">
                  <c:v>5289</c:v>
                </c:pt>
                <c:pt idx="6">
                  <c:v>5322</c:v>
                </c:pt>
              </c:numCache>
            </c:numRef>
          </c:val>
          <c:smooth val="0"/>
        </c:ser>
        <c:ser>
          <c:idx val="0"/>
          <c:order val="3"/>
          <c:tx>
            <c:strRef>
              <c:f>'133'!$E$6</c:f>
              <c:strCache>
                <c:ptCount val="1"/>
                <c:pt idx="0">
                  <c:v>تلفيات مادية
Physical 
Damages  </c:v>
                </c:pt>
              </c:strCache>
            </c:strRef>
          </c:tx>
          <c:spPr>
            <a:ln>
              <a:solidFill>
                <a:schemeClr val="tx2"/>
              </a:solidFill>
            </a:ln>
          </c:spPr>
          <c:marker>
            <c:symbol val="none"/>
          </c:marker>
          <c:dLbls>
            <c:dLbl>
              <c:idx val="0"/>
              <c:layout>
                <c:manualLayout>
                  <c:x val="-2.0481928488072423E-2"/>
                  <c:y val="-1.4583333333333257E-2"/>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'133'!$A$7:$A$13</c:f>
              <c:numCache>
                <c:formatCode>General</c:formatCode>
                <c:ptCount val="7"/>
                <c:pt idx="0">
                  <c:v>2011</c:v>
                </c:pt>
                <c:pt idx="1">
                  <c:v>2012</c:v>
                </c:pt>
                <c:pt idx="2">
                  <c:v>2013</c:v>
                </c:pt>
                <c:pt idx="3">
                  <c:v>2014</c:v>
                </c:pt>
                <c:pt idx="4">
                  <c:v>2015</c:v>
                </c:pt>
                <c:pt idx="5">
                  <c:v>2016</c:v>
                </c:pt>
                <c:pt idx="6">
                  <c:v>2017</c:v>
                </c:pt>
              </c:numCache>
            </c:numRef>
          </c:cat>
          <c:val>
            <c:numRef>
              <c:f>'133'!$E$7:$E$13</c:f>
              <c:numCache>
                <c:formatCode>#,##0</c:formatCode>
                <c:ptCount val="7"/>
                <c:pt idx="0">
                  <c:v>905</c:v>
                </c:pt>
                <c:pt idx="1">
                  <c:v>198</c:v>
                </c:pt>
                <c:pt idx="2">
                  <c:v>119</c:v>
                </c:pt>
                <c:pt idx="3">
                  <c:v>55</c:v>
                </c:pt>
                <c:pt idx="4">
                  <c:v>135</c:v>
                </c:pt>
                <c:pt idx="5">
                  <c:v>31</c:v>
                </c:pt>
                <c:pt idx="6">
                  <c:v>0</c:v>
                </c:pt>
              </c:numCache>
            </c:numRef>
          </c:val>
          <c:smooth val="0"/>
        </c:ser>
        <c:dLbls>
          <c:showLegendKey val="0"/>
          <c:showVal val="0"/>
          <c:showCatName val="0"/>
          <c:showSerName val="0"/>
          <c:showPercent val="0"/>
          <c:showBubbleSize val="0"/>
        </c:dLbls>
        <c:marker val="1"/>
        <c:smooth val="0"/>
        <c:axId val="118563584"/>
        <c:axId val="118565120"/>
      </c:lineChart>
      <c:catAx>
        <c:axId val="118563584"/>
        <c:scaling>
          <c:orientation val="minMax"/>
        </c:scaling>
        <c:delete val="0"/>
        <c:axPos val="b"/>
        <c:majorGridlines>
          <c:spPr>
            <a:ln>
              <a:solidFill>
                <a:schemeClr val="bg1">
                  <a:lumMod val="85000"/>
                </a:schemeClr>
              </a:solidFill>
            </a:ln>
          </c:spPr>
        </c:majorGridlines>
        <c:numFmt formatCode="General" sourceLinked="1"/>
        <c:majorTickMark val="none"/>
        <c:minorTickMark val="none"/>
        <c:tickLblPos val="nextTo"/>
        <c:txPr>
          <a:bodyPr/>
          <a:lstStyle/>
          <a:p>
            <a:pPr>
              <a:defRPr b="1">
                <a:latin typeface="Arial" pitchFamily="34" charset="0"/>
                <a:cs typeface="Arial" pitchFamily="34" charset="0"/>
              </a:defRPr>
            </a:pPr>
            <a:endParaRPr lang="en-US"/>
          </a:p>
        </c:txPr>
        <c:crossAx val="118565120"/>
        <c:crosses val="autoZero"/>
        <c:auto val="1"/>
        <c:lblAlgn val="ctr"/>
        <c:lblOffset val="100"/>
        <c:noMultiLvlLbl val="0"/>
      </c:catAx>
      <c:valAx>
        <c:axId val="118565120"/>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b="1">
                <a:latin typeface="Arial" pitchFamily="34" charset="0"/>
                <a:cs typeface="Arial" pitchFamily="34" charset="0"/>
              </a:defRPr>
            </a:pPr>
            <a:endParaRPr lang="en-US"/>
          </a:p>
        </c:txPr>
        <c:crossAx val="118563584"/>
        <c:crosses val="autoZero"/>
        <c:crossBetween val="between"/>
      </c:valAx>
    </c:plotArea>
    <c:legend>
      <c:legendPos val="r"/>
      <c:layout>
        <c:manualLayout>
          <c:xMode val="edge"/>
          <c:yMode val="edge"/>
          <c:x val="0.8558850332982848"/>
          <c:y val="0.37434002201337735"/>
          <c:w val="0.11987390013119185"/>
          <c:h val="0.32658070866141731"/>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المتوفون والمصابون في حوادث الطرق </a:t>
            </a:r>
          </a:p>
          <a:p>
            <a:pPr rtl="0">
              <a:defRPr sz="12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DECEASED AND INJURED IN ROAD ACCIDENTS</a:t>
            </a:r>
          </a:p>
          <a:p>
            <a:pPr rtl="0">
              <a:defRPr sz="12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2011 - 2017</a:t>
            </a:r>
          </a:p>
        </c:rich>
      </c:tx>
      <c:layout>
        <c:manualLayout>
          <c:xMode val="edge"/>
          <c:yMode val="edge"/>
          <c:x val="0.31967109946861444"/>
          <c:y val="2.020164273215375E-2"/>
        </c:manualLayout>
      </c:layout>
      <c:overlay val="0"/>
      <c:spPr>
        <a:noFill/>
        <a:ln w="25400">
          <a:noFill/>
        </a:ln>
      </c:spPr>
    </c:title>
    <c:autoTitleDeleted val="0"/>
    <c:plotArea>
      <c:layout>
        <c:manualLayout>
          <c:layoutTarget val="inner"/>
          <c:xMode val="edge"/>
          <c:yMode val="edge"/>
          <c:x val="6.7788390681652905E-2"/>
          <c:y val="0.22349181350703864"/>
          <c:w val="0.89539325470946163"/>
          <c:h val="0.66034730479981074"/>
        </c:manualLayout>
      </c:layout>
      <c:lineChart>
        <c:grouping val="standard"/>
        <c:varyColors val="0"/>
        <c:ser>
          <c:idx val="0"/>
          <c:order val="0"/>
          <c:tx>
            <c:strRef>
              <c:f>'135'!$B$6</c:f>
              <c:strCache>
                <c:ptCount val="1"/>
                <c:pt idx="0">
                  <c:v>وفاة
 Death</c:v>
                </c:pt>
              </c:strCache>
            </c:strRef>
          </c:tx>
          <c:marker>
            <c:symbol val="none"/>
          </c:marker>
          <c:dLbls>
            <c:dLbl>
              <c:idx val="0"/>
              <c:layout>
                <c:manualLayout>
                  <c:x val="-3.9668360057629436E-2"/>
                  <c:y val="-6.0487807975817577E-3"/>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'135'!$A$7:$A$13</c:f>
              <c:numCache>
                <c:formatCode>General</c:formatCode>
                <c:ptCount val="7"/>
                <c:pt idx="0">
                  <c:v>2011</c:v>
                </c:pt>
                <c:pt idx="1">
                  <c:v>2012</c:v>
                </c:pt>
                <c:pt idx="2">
                  <c:v>2013</c:v>
                </c:pt>
                <c:pt idx="3">
                  <c:v>2014</c:v>
                </c:pt>
                <c:pt idx="4">
                  <c:v>2015</c:v>
                </c:pt>
                <c:pt idx="5">
                  <c:v>2016</c:v>
                </c:pt>
                <c:pt idx="6">
                  <c:v>2017</c:v>
                </c:pt>
              </c:numCache>
            </c:numRef>
          </c:cat>
          <c:val>
            <c:numRef>
              <c:f>'135'!$B$7:$B$13</c:f>
              <c:numCache>
                <c:formatCode>#,##0</c:formatCode>
                <c:ptCount val="7"/>
                <c:pt idx="0">
                  <c:v>205</c:v>
                </c:pt>
                <c:pt idx="1">
                  <c:v>204</c:v>
                </c:pt>
                <c:pt idx="2">
                  <c:v>246</c:v>
                </c:pt>
                <c:pt idx="3">
                  <c:v>238</c:v>
                </c:pt>
                <c:pt idx="4">
                  <c:v>227</c:v>
                </c:pt>
                <c:pt idx="5">
                  <c:v>178</c:v>
                </c:pt>
                <c:pt idx="6">
                  <c:v>177</c:v>
                </c:pt>
              </c:numCache>
            </c:numRef>
          </c:val>
          <c:smooth val="0"/>
        </c:ser>
        <c:ser>
          <c:idx val="1"/>
          <c:order val="1"/>
          <c:tx>
            <c:strRef>
              <c:f>'135'!$C$6</c:f>
              <c:strCache>
                <c:ptCount val="1"/>
                <c:pt idx="0">
                  <c:v>    اصابة بليغة 
Sever injury</c:v>
                </c:pt>
              </c:strCache>
            </c:strRef>
          </c:tx>
          <c:spPr>
            <a:ln>
              <a:prstDash val="dash"/>
            </a:ln>
          </c:spPr>
          <c:marker>
            <c:symbol val="none"/>
          </c:marker>
          <c:dLbls>
            <c:dLbl>
              <c:idx val="0"/>
              <c:layout>
                <c:manualLayout>
                  <c:x val="-4.5545137001784086E-2"/>
                  <c:y val="-1.2097561595163515E-2"/>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'135'!$A$7:$A$13</c:f>
              <c:numCache>
                <c:formatCode>General</c:formatCode>
                <c:ptCount val="7"/>
                <c:pt idx="0">
                  <c:v>2011</c:v>
                </c:pt>
                <c:pt idx="1">
                  <c:v>2012</c:v>
                </c:pt>
                <c:pt idx="2">
                  <c:v>2013</c:v>
                </c:pt>
                <c:pt idx="3">
                  <c:v>2014</c:v>
                </c:pt>
                <c:pt idx="4">
                  <c:v>2015</c:v>
                </c:pt>
                <c:pt idx="5">
                  <c:v>2016</c:v>
                </c:pt>
                <c:pt idx="6">
                  <c:v>2017</c:v>
                </c:pt>
              </c:numCache>
            </c:numRef>
          </c:cat>
          <c:val>
            <c:numRef>
              <c:f>'135'!$C$7:$C$13</c:f>
              <c:numCache>
                <c:formatCode>#,##0</c:formatCode>
                <c:ptCount val="7"/>
                <c:pt idx="0">
                  <c:v>584</c:v>
                </c:pt>
                <c:pt idx="1">
                  <c:v>593</c:v>
                </c:pt>
                <c:pt idx="2">
                  <c:v>642</c:v>
                </c:pt>
                <c:pt idx="3">
                  <c:v>636</c:v>
                </c:pt>
                <c:pt idx="4">
                  <c:v>690</c:v>
                </c:pt>
                <c:pt idx="5">
                  <c:v>874</c:v>
                </c:pt>
                <c:pt idx="6">
                  <c:v>743</c:v>
                </c:pt>
              </c:numCache>
            </c:numRef>
          </c:val>
          <c:smooth val="0"/>
        </c:ser>
        <c:ser>
          <c:idx val="2"/>
          <c:order val="2"/>
          <c:tx>
            <c:strRef>
              <c:f>'135'!$D$6</c:f>
              <c:strCache>
                <c:ptCount val="1"/>
                <c:pt idx="0">
                  <c:v> اصابة خفيفة
Slight injury         </c:v>
                </c:pt>
              </c:strCache>
            </c:strRef>
          </c:tx>
          <c:marker>
            <c:symbol val="none"/>
          </c:marker>
          <c:dLbls>
            <c:dLbl>
              <c:idx val="0"/>
              <c:layout>
                <c:manualLayout>
                  <c:x val="-5.1421913945938744E-2"/>
                  <c:y val="-1.008130132930293E-2"/>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'135'!$A$7:$A$13</c:f>
              <c:numCache>
                <c:formatCode>General</c:formatCode>
                <c:ptCount val="7"/>
                <c:pt idx="0">
                  <c:v>2011</c:v>
                </c:pt>
                <c:pt idx="1">
                  <c:v>2012</c:v>
                </c:pt>
                <c:pt idx="2">
                  <c:v>2013</c:v>
                </c:pt>
                <c:pt idx="3">
                  <c:v>2014</c:v>
                </c:pt>
                <c:pt idx="4">
                  <c:v>2015</c:v>
                </c:pt>
                <c:pt idx="5">
                  <c:v>2016</c:v>
                </c:pt>
                <c:pt idx="6">
                  <c:v>2017</c:v>
                </c:pt>
              </c:numCache>
            </c:numRef>
          </c:cat>
          <c:val>
            <c:numRef>
              <c:f>'135'!$D$7:$D$13</c:f>
              <c:numCache>
                <c:formatCode>#,##0</c:formatCode>
                <c:ptCount val="7"/>
                <c:pt idx="0">
                  <c:v>4635</c:v>
                </c:pt>
                <c:pt idx="1">
                  <c:v>5214</c:v>
                </c:pt>
                <c:pt idx="2">
                  <c:v>5955</c:v>
                </c:pt>
                <c:pt idx="3">
                  <c:v>6840</c:v>
                </c:pt>
                <c:pt idx="4">
                  <c:v>7500</c:v>
                </c:pt>
                <c:pt idx="5">
                  <c:v>8045</c:v>
                </c:pt>
                <c:pt idx="6">
                  <c:v>7966</c:v>
                </c:pt>
              </c:numCache>
            </c:numRef>
          </c:val>
          <c:smooth val="0"/>
        </c:ser>
        <c:dLbls>
          <c:showLegendKey val="0"/>
          <c:showVal val="0"/>
          <c:showCatName val="0"/>
          <c:showSerName val="0"/>
          <c:showPercent val="0"/>
          <c:showBubbleSize val="0"/>
        </c:dLbls>
        <c:marker val="1"/>
        <c:smooth val="0"/>
        <c:axId val="105380480"/>
        <c:axId val="116601216"/>
      </c:lineChart>
      <c:catAx>
        <c:axId val="10538048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16601216"/>
        <c:crosses val="autoZero"/>
        <c:auto val="1"/>
        <c:lblAlgn val="ctr"/>
        <c:lblOffset val="100"/>
        <c:noMultiLvlLbl val="0"/>
      </c:catAx>
      <c:valAx>
        <c:axId val="116601216"/>
        <c:scaling>
          <c:orientation val="minMax"/>
        </c:scaling>
        <c:delete val="0"/>
        <c:axPos val="l"/>
        <c:majorGridlines>
          <c:spPr>
            <a:ln>
              <a:solidFill>
                <a:schemeClr val="bg2"/>
              </a:solidFill>
            </a:ln>
          </c:spPr>
        </c:majorGridlines>
        <c:numFmt formatCode="#,##0"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05380480"/>
        <c:crosses val="autoZero"/>
        <c:crossBetween val="between"/>
      </c:valAx>
    </c:plotArea>
    <c:legend>
      <c:legendPos val="r"/>
      <c:layout>
        <c:manualLayout>
          <c:xMode val="edge"/>
          <c:yMode val="edge"/>
          <c:x val="9.4439688974931033E-2"/>
          <c:y val="0.14527960101810269"/>
          <c:w val="0.78434399117971343"/>
          <c:h val="6.253564749186992E-2"/>
        </c:manualLayout>
      </c:layout>
      <c:overlay val="0"/>
      <c:spPr>
        <a:noFill/>
        <a:ln>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الناتجه عن الحرائق </a:t>
            </a: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panose="020B0604020202020204" pitchFamily="34" charset="0"/>
                <a:cs typeface="Arial" panose="020B0604020202020204" pitchFamily="34" charset="0"/>
              </a:rPr>
              <a:t>Deaths</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and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injuried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resulting</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from</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a:t>
            </a:r>
            <a:r>
              <a:rPr lang="en-US" sz="1200" b="1" i="0" u="none" strike="noStrike" baseline="0">
                <a:solidFill>
                  <a:srgbClr val="000000"/>
                </a:solidFill>
                <a:latin typeface="Arial" panose="020B0604020202020204" pitchFamily="34" charset="0"/>
                <a:cs typeface="Arial" panose="020B0604020202020204" pitchFamily="34" charset="0"/>
              </a:rPr>
              <a:t>ires </a:t>
            </a:r>
            <a:endParaRPr lang="ar-QA" sz="12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2017</a:t>
            </a:r>
          </a:p>
        </c:rich>
      </c:tx>
      <c:layout>
        <c:manualLayout>
          <c:xMode val="edge"/>
          <c:yMode val="edge"/>
          <c:x val="0.30548962052941381"/>
          <c:y val="4.2442975904561676E-2"/>
        </c:manualLayout>
      </c:layout>
      <c:overlay val="0"/>
      <c:spPr>
        <a:noFill/>
        <a:ln w="25400">
          <a:noFill/>
        </a:ln>
      </c:spPr>
    </c:title>
    <c:autoTitleDeleted val="0"/>
    <c:plotArea>
      <c:layout>
        <c:manualLayout>
          <c:layoutTarget val="inner"/>
          <c:xMode val="edge"/>
          <c:yMode val="edge"/>
          <c:x val="0.24161647379524151"/>
          <c:y val="0.20198013826183991"/>
          <c:w val="0.52854653366785598"/>
          <c:h val="0.7252522027787377"/>
        </c:manualLayout>
      </c:layout>
      <c:pieChart>
        <c:varyColors val="1"/>
        <c:ser>
          <c:idx val="0"/>
          <c:order val="0"/>
          <c:spPr>
            <a:scene3d>
              <a:camera prst="orthographicFront"/>
              <a:lightRig rig="threePt" dir="t"/>
            </a:scene3d>
            <a:sp3d prstMaterial="softEdge"/>
          </c:spPr>
          <c:dPt>
            <c:idx val="1"/>
            <c:bubble3D val="0"/>
            <c:spPr>
              <a:solidFill>
                <a:schemeClr val="accent2">
                  <a:lumMod val="60000"/>
                  <a:lumOff val="40000"/>
                </a:schemeClr>
              </a:solidFill>
              <a:scene3d>
                <a:camera prst="orthographicFront"/>
                <a:lightRig rig="threePt" dir="t"/>
              </a:scene3d>
              <a:sp3d prstMaterial="softEdge"/>
            </c:spPr>
          </c:dPt>
          <c:dLbls>
            <c:dLbl>
              <c:idx val="0"/>
              <c:layout>
                <c:manualLayout>
                  <c:x val="-8.8746242704031697E-2"/>
                  <c:y val="-1.7897063709241785E-2"/>
                </c:manualLayout>
              </c:layout>
              <c:tx>
                <c:rich>
                  <a:bodyPr/>
                  <a:lstStyle/>
                  <a:p>
                    <a:pPr>
                      <a:defRPr b="1">
                        <a:solidFill>
                          <a:schemeClr val="bg1"/>
                        </a:solidFill>
                        <a:latin typeface="Arial" pitchFamily="34" charset="0"/>
                        <a:cs typeface="Arial" pitchFamily="34" charset="0"/>
                      </a:defRPr>
                    </a:pPr>
                    <a:r>
                      <a:rPr lang="ar-QA"/>
                      <a:t>وفــاة
</a:t>
                    </a:r>
                    <a:r>
                      <a:rPr lang="en-US"/>
                      <a:t>Death
4.0%</a:t>
                    </a:r>
                  </a:p>
                </c:rich>
              </c:tx>
              <c:numFmt formatCode="0.0%" sourceLinked="0"/>
              <c:spPr/>
              <c:showLegendKey val="0"/>
              <c:showVal val="0"/>
              <c:showCatName val="1"/>
              <c:showSerName val="0"/>
              <c:showPercent val="1"/>
              <c:showBubbleSize val="0"/>
            </c:dLbl>
            <c:dLbl>
              <c:idx val="1"/>
              <c:layout>
                <c:manualLayout>
                  <c:x val="-0.14467036867418667"/>
                  <c:y val="-9.8692135823102309E-2"/>
                </c:manualLayout>
              </c:layout>
              <c:showLegendKey val="0"/>
              <c:showVal val="0"/>
              <c:showCatName val="1"/>
              <c:showSerName val="0"/>
              <c:showPercent val="1"/>
              <c:showBubbleSize val="0"/>
            </c:dLbl>
            <c:dLbl>
              <c:idx val="2"/>
              <c:layout>
                <c:manualLayout>
                  <c:x val="0.16147451665274209"/>
                  <c:y val="7.3642650269967316E-2"/>
                </c:manualLayout>
              </c:layout>
              <c:showLegendKey val="0"/>
              <c:showVal val="0"/>
              <c:showCatName val="1"/>
              <c:showSerName val="0"/>
              <c:showPercent val="1"/>
              <c:showBubbleSize val="0"/>
            </c:dLbl>
            <c:numFmt formatCode="0.0%" sourceLinked="0"/>
            <c:txPr>
              <a:bodyPr/>
              <a:lstStyle/>
              <a:p>
                <a:pPr>
                  <a:defRPr b="1">
                    <a:solidFill>
                      <a:sysClr val="windowText" lastClr="000000"/>
                    </a:solidFill>
                    <a:latin typeface="Arial" pitchFamily="34" charset="0"/>
                    <a:cs typeface="Arial" pitchFamily="34" charset="0"/>
                  </a:defRPr>
                </a:pPr>
                <a:endParaRPr lang="en-US"/>
              </a:p>
            </c:txPr>
            <c:showLegendKey val="0"/>
            <c:showVal val="0"/>
            <c:showCatName val="1"/>
            <c:showSerName val="0"/>
            <c:showPercent val="1"/>
            <c:showBubbleSize val="0"/>
            <c:showLeaderLines val="1"/>
          </c:dLbls>
          <c:cat>
            <c:strRef>
              <c:f>'147'!$B$22:$D$22</c:f>
              <c:strCache>
                <c:ptCount val="3"/>
                <c:pt idx="0">
                  <c:v>وفــاة
Death</c:v>
                </c:pt>
                <c:pt idx="1">
                  <c:v>اصابة بليغة
 Sever injury</c:v>
                </c:pt>
                <c:pt idx="2">
                  <c:v>اصابة بسيطة
Sample injury</c:v>
                </c:pt>
              </c:strCache>
            </c:strRef>
          </c:cat>
          <c:val>
            <c:numRef>
              <c:f>'147'!$B$23:$D$23</c:f>
              <c:numCache>
                <c:formatCode>General</c:formatCode>
                <c:ptCount val="3"/>
                <c:pt idx="0">
                  <c:v>7</c:v>
                </c:pt>
                <c:pt idx="1">
                  <c:v>18</c:v>
                </c:pt>
                <c:pt idx="2">
                  <c:v>147</c:v>
                </c:pt>
              </c:numCache>
            </c:numRef>
          </c:val>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الناتجة عن جميع الحرائق في الدولة حسب الشهر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DEATHS AND INJURIED RESULTING FROM ALL FIRES IN THE COUNTRY BY MONTH</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a:t>
            </a:r>
          </a:p>
        </c:rich>
      </c:tx>
      <c:layout>
        <c:manualLayout>
          <c:xMode val="edge"/>
          <c:yMode val="edge"/>
          <c:x val="0.17576734163994931"/>
          <c:y val="2.6244246910914638E-2"/>
        </c:manualLayout>
      </c:layout>
      <c:overlay val="0"/>
      <c:spPr>
        <a:noFill/>
        <a:ln w="25400">
          <a:noFill/>
        </a:ln>
      </c:spPr>
    </c:title>
    <c:autoTitleDeleted val="0"/>
    <c:plotArea>
      <c:layout>
        <c:manualLayout>
          <c:layoutTarget val="inner"/>
          <c:xMode val="edge"/>
          <c:yMode val="edge"/>
          <c:x val="6.9245669405383542E-2"/>
          <c:y val="0.2214527420078542"/>
          <c:w val="0.8833772900768887"/>
          <c:h val="0.66843524287149692"/>
        </c:manualLayout>
      </c:layout>
      <c:barChart>
        <c:barDir val="col"/>
        <c:grouping val="clustered"/>
        <c:varyColors val="0"/>
        <c:ser>
          <c:idx val="1"/>
          <c:order val="0"/>
          <c:tx>
            <c:strRef>
              <c:f>'148'!$B$8:$B$9</c:f>
              <c:strCache>
                <c:ptCount val="1"/>
                <c:pt idx="0">
                  <c:v>وفــاة
Death</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'148'!$A$26:$A$37</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'148'!$B$10:$B$21</c:f>
              <c:numCache>
                <c:formatCode>General</c:formatCode>
                <c:ptCount val="12"/>
                <c:pt idx="0">
                  <c:v>1</c:v>
                </c:pt>
                <c:pt idx="1">
                  <c:v>0</c:v>
                </c:pt>
                <c:pt idx="2">
                  <c:v>0</c:v>
                </c:pt>
                <c:pt idx="3">
                  <c:v>1</c:v>
                </c:pt>
                <c:pt idx="4">
                  <c:v>0</c:v>
                </c:pt>
                <c:pt idx="5">
                  <c:v>1</c:v>
                </c:pt>
                <c:pt idx="6">
                  <c:v>0</c:v>
                </c:pt>
                <c:pt idx="7">
                  <c:v>4</c:v>
                </c:pt>
                <c:pt idx="8">
                  <c:v>0</c:v>
                </c:pt>
                <c:pt idx="9">
                  <c:v>0</c:v>
                </c:pt>
                <c:pt idx="10">
                  <c:v>0</c:v>
                </c:pt>
                <c:pt idx="11">
                  <c:v>0</c:v>
                </c:pt>
              </c:numCache>
            </c:numRef>
          </c:val>
        </c:ser>
        <c:ser>
          <c:idx val="2"/>
          <c:order val="1"/>
          <c:tx>
            <c:strRef>
              <c:f>'148'!$H$43</c:f>
              <c:strCache>
                <c:ptCount val="1"/>
                <c:pt idx="0">
                  <c:v>إصابات بليغة
Serious Injuries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'148'!$A$26:$A$37</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'148'!$C$10:$C$21</c:f>
              <c:numCache>
                <c:formatCode>General</c:formatCode>
                <c:ptCount val="12"/>
                <c:pt idx="0">
                  <c:v>1</c:v>
                </c:pt>
                <c:pt idx="1">
                  <c:v>1</c:v>
                </c:pt>
                <c:pt idx="2">
                  <c:v>3</c:v>
                </c:pt>
                <c:pt idx="3">
                  <c:v>1</c:v>
                </c:pt>
                <c:pt idx="4">
                  <c:v>0</c:v>
                </c:pt>
                <c:pt idx="5">
                  <c:v>2</c:v>
                </c:pt>
                <c:pt idx="6">
                  <c:v>4</c:v>
                </c:pt>
                <c:pt idx="7">
                  <c:v>0</c:v>
                </c:pt>
                <c:pt idx="8">
                  <c:v>2</c:v>
                </c:pt>
                <c:pt idx="9">
                  <c:v>0</c:v>
                </c:pt>
                <c:pt idx="10">
                  <c:v>3</c:v>
                </c:pt>
                <c:pt idx="11">
                  <c:v>1</c:v>
                </c:pt>
              </c:numCache>
            </c:numRef>
          </c:val>
        </c:ser>
        <c:ser>
          <c:idx val="3"/>
          <c:order val="2"/>
          <c:tx>
            <c:strRef>
              <c:f>'148'!$H$43</c:f>
              <c:strCache>
                <c:ptCount val="1"/>
                <c:pt idx="0">
                  <c:v>إصابات بليغة
Serious Injuries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'148'!$A$26:$A$37</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'148'!$D$10:$D$21</c:f>
              <c:numCache>
                <c:formatCode>General</c:formatCode>
                <c:ptCount val="12"/>
                <c:pt idx="0">
                  <c:v>12</c:v>
                </c:pt>
                <c:pt idx="1">
                  <c:v>12</c:v>
                </c:pt>
                <c:pt idx="2">
                  <c:v>7</c:v>
                </c:pt>
                <c:pt idx="3">
                  <c:v>11</c:v>
                </c:pt>
                <c:pt idx="4">
                  <c:v>15</c:v>
                </c:pt>
                <c:pt idx="5">
                  <c:v>13</c:v>
                </c:pt>
                <c:pt idx="6">
                  <c:v>26</c:v>
                </c:pt>
                <c:pt idx="7">
                  <c:v>10</c:v>
                </c:pt>
                <c:pt idx="8">
                  <c:v>12</c:v>
                </c:pt>
                <c:pt idx="9">
                  <c:v>5</c:v>
                </c:pt>
                <c:pt idx="10">
                  <c:v>12</c:v>
                </c:pt>
                <c:pt idx="11">
                  <c:v>12</c:v>
                </c:pt>
              </c:numCache>
            </c:numRef>
          </c:val>
        </c:ser>
        <c:dLbls>
          <c:showLegendKey val="0"/>
          <c:showVal val="0"/>
          <c:showCatName val="0"/>
          <c:showSerName val="0"/>
          <c:showPercent val="0"/>
          <c:showBubbleSize val="0"/>
        </c:dLbls>
        <c:gapWidth val="150"/>
        <c:axId val="124105472"/>
        <c:axId val="124107008"/>
      </c:barChart>
      <c:catAx>
        <c:axId val="12410547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124107008"/>
        <c:crosses val="autoZero"/>
        <c:auto val="1"/>
        <c:lblAlgn val="ctr"/>
        <c:lblOffset val="100"/>
        <c:noMultiLvlLbl val="0"/>
      </c:catAx>
      <c:valAx>
        <c:axId val="124107008"/>
        <c:scaling>
          <c:orientation val="minMax"/>
          <c:min val="0"/>
        </c:scaling>
        <c:delete val="0"/>
        <c:axPos val="l"/>
        <c:majorGridlines>
          <c:spPr>
            <a:ln w="19050">
              <a:solidFill>
                <a:srgbClr val="EEECE1"/>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24105472"/>
        <c:crosses val="autoZero"/>
        <c:crossBetween val="between"/>
      </c:valAx>
    </c:plotArea>
    <c:legend>
      <c:legendPos val="r"/>
      <c:layout>
        <c:manualLayout>
          <c:xMode val="edge"/>
          <c:yMode val="edge"/>
          <c:x val="6.652730150737772E-2"/>
          <c:y val="0.14426912218423601"/>
          <c:w val="0.88985962201252056"/>
          <c:h val="7.443553670768460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(37) شكل رقم   </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(38)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(39)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(40)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6</xdr:col>
      <xdr:colOff>1485900</xdr:colOff>
      <xdr:row>0</xdr:row>
      <xdr:rowOff>76200</xdr:rowOff>
    </xdr:from>
    <xdr:to>
      <xdr:col>6</xdr:col>
      <xdr:colOff>2171700</xdr:colOff>
      <xdr:row>3</xdr:row>
      <xdr:rowOff>104775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4858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733425</xdr:colOff>
      <xdr:row>0</xdr:row>
      <xdr:rowOff>66675</xdr:rowOff>
    </xdr:from>
    <xdr:to>
      <xdr:col>5</xdr:col>
      <xdr:colOff>1419225</xdr:colOff>
      <xdr:row>3</xdr:row>
      <xdr:rowOff>9525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0859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8644194"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0.00588</cdr:x>
      <cdr:y>0.00807</cdr:y>
    </cdr:from>
    <cdr:to>
      <cdr:x>0.08521</cdr:x>
      <cdr:y>0.11694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5.xml><?xml version="1.0" encoding="utf-8"?>
<xdr:wsDr xmlns:xdr="http://schemas.openxmlformats.org/drawingml/2006/spreadsheetDrawing" xmlns:a="http://schemas.openxmlformats.org/drawingml/2006/main">
  <xdr:twoCellAnchor editAs="oneCell">
    <xdr:from>
      <xdr:col>5</xdr:col>
      <xdr:colOff>1066800</xdr:colOff>
      <xdr:row>0</xdr:row>
      <xdr:rowOff>95250</xdr:rowOff>
    </xdr:from>
    <xdr:to>
      <xdr:col>5</xdr:col>
      <xdr:colOff>1752600</xdr:colOff>
      <xdr:row>2</xdr:row>
      <xdr:rowOff>304800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133575"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19</xdr:col>
      <xdr:colOff>409575</xdr:colOff>
      <xdr:row>0</xdr:row>
      <xdr:rowOff>66675</xdr:rowOff>
    </xdr:from>
    <xdr:to>
      <xdr:col>19</xdr:col>
      <xdr:colOff>1095375</xdr:colOff>
      <xdr:row>3</xdr:row>
      <xdr:rowOff>95250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558012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19</xdr:col>
      <xdr:colOff>323850</xdr:colOff>
      <xdr:row>0</xdr:row>
      <xdr:rowOff>114300</xdr:rowOff>
    </xdr:from>
    <xdr:to>
      <xdr:col>19</xdr:col>
      <xdr:colOff>1009650</xdr:colOff>
      <xdr:row>3</xdr:row>
      <xdr:rowOff>142875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5570600" y="1143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971550</xdr:colOff>
      <xdr:row>0</xdr:row>
      <xdr:rowOff>66675</xdr:rowOff>
    </xdr:from>
    <xdr:to>
      <xdr:col>5</xdr:col>
      <xdr:colOff>1657350</xdr:colOff>
      <xdr:row>2</xdr:row>
      <xdr:rowOff>333375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13357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19</xdr:col>
      <xdr:colOff>342900</xdr:colOff>
      <xdr:row>0</xdr:row>
      <xdr:rowOff>85725</xdr:rowOff>
    </xdr:from>
    <xdr:to>
      <xdr:col>19</xdr:col>
      <xdr:colOff>1028700</xdr:colOff>
      <xdr:row>2</xdr:row>
      <xdr:rowOff>314325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66610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2628900</xdr:colOff>
      <xdr:row>0</xdr:row>
      <xdr:rowOff>333375</xdr:rowOff>
    </xdr:from>
    <xdr:to>
      <xdr:col>2</xdr:col>
      <xdr:colOff>342900</xdr:colOff>
      <xdr:row>2</xdr:row>
      <xdr:rowOff>152400</xdr:rowOff>
    </xdr:to>
    <xdr:pic>
      <xdr:nvPicPr>
        <xdr:cNvPr id="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8248375" y="333375"/>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990600</xdr:colOff>
      <xdr:row>0</xdr:row>
      <xdr:rowOff>104775</xdr:rowOff>
    </xdr:from>
    <xdr:to>
      <xdr:col>6</xdr:col>
      <xdr:colOff>1676400</xdr:colOff>
      <xdr:row>2</xdr:row>
      <xdr:rowOff>333375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752575" y="1047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1095375</xdr:colOff>
      <xdr:row>0</xdr:row>
      <xdr:rowOff>95250</xdr:rowOff>
    </xdr:from>
    <xdr:to>
      <xdr:col>4</xdr:col>
      <xdr:colOff>1781175</xdr:colOff>
      <xdr:row>3</xdr:row>
      <xdr:rowOff>57150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714600"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495300</xdr:colOff>
      <xdr:row>0</xdr:row>
      <xdr:rowOff>95250</xdr:rowOff>
    </xdr:from>
    <xdr:to>
      <xdr:col>7</xdr:col>
      <xdr:colOff>1181100</xdr:colOff>
      <xdr:row>3</xdr:row>
      <xdr:rowOff>123825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5790925"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495300</xdr:colOff>
      <xdr:row>0</xdr:row>
      <xdr:rowOff>85725</xdr:rowOff>
    </xdr:from>
    <xdr:to>
      <xdr:col>7</xdr:col>
      <xdr:colOff>1181100</xdr:colOff>
      <xdr:row>3</xdr:row>
      <xdr:rowOff>114300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579092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1390650</xdr:colOff>
      <xdr:row>0</xdr:row>
      <xdr:rowOff>76200</xdr:rowOff>
    </xdr:from>
    <xdr:to>
      <xdr:col>6</xdr:col>
      <xdr:colOff>2076450</xdr:colOff>
      <xdr:row>3</xdr:row>
      <xdr:rowOff>76200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5144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1114425</xdr:colOff>
      <xdr:row>0</xdr:row>
      <xdr:rowOff>85725</xdr:rowOff>
    </xdr:from>
    <xdr:to>
      <xdr:col>4</xdr:col>
      <xdr:colOff>1800225</xdr:colOff>
      <xdr:row>3</xdr:row>
      <xdr:rowOff>85725</xdr:rowOff>
    </xdr:to>
    <xdr:pic>
      <xdr:nvPicPr>
        <xdr:cNvPr id="5"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72412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657225</xdr:colOff>
      <xdr:row>0</xdr:row>
      <xdr:rowOff>85725</xdr:rowOff>
    </xdr:from>
    <xdr:to>
      <xdr:col>9</xdr:col>
      <xdr:colOff>1343025</xdr:colOff>
      <xdr:row>3</xdr:row>
      <xdr:rowOff>114300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5707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9</xdr:col>
      <xdr:colOff>638175</xdr:colOff>
      <xdr:row>0</xdr:row>
      <xdr:rowOff>85725</xdr:rowOff>
    </xdr:from>
    <xdr:to>
      <xdr:col>9</xdr:col>
      <xdr:colOff>1323975</xdr:colOff>
      <xdr:row>2</xdr:row>
      <xdr:rowOff>314325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7612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c:userShapes xmlns:c="http://schemas.openxmlformats.org/drawingml/2006/chart">
  <cdr:relSizeAnchor xmlns:cdr="http://schemas.openxmlformats.org/drawingml/2006/chartDrawing">
    <cdr:from>
      <cdr:x>0.00586</cdr:x>
      <cdr:y>0.00805</cdr:y>
    </cdr:from>
    <cdr:to>
      <cdr:x>0.08504</cdr:x>
      <cdr:y>0.11676</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13</xdr:col>
      <xdr:colOff>990600</xdr:colOff>
      <xdr:row>0</xdr:row>
      <xdr:rowOff>104775</xdr:rowOff>
    </xdr:from>
    <xdr:to>
      <xdr:col>13</xdr:col>
      <xdr:colOff>1676400</xdr:colOff>
      <xdr:row>3</xdr:row>
      <xdr:rowOff>38100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09150" y="1047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absoluteAnchor>
    <xdr:pos x="0" y="0"/>
    <xdr:ext cx="8644194"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c:userShapes xmlns:c="http://schemas.openxmlformats.org/drawingml/2006/chart">
  <cdr:relSizeAnchor xmlns:cdr="http://schemas.openxmlformats.org/drawingml/2006/chartDrawing">
    <cdr:from>
      <cdr:x>0.00588</cdr:x>
      <cdr:y>0.00807</cdr:y>
    </cdr:from>
    <cdr:to>
      <cdr:x>0.08521</cdr:x>
      <cdr:y>0.11694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32.xml><?xml version="1.0" encoding="utf-8"?>
<xdr:wsDr xmlns:xdr="http://schemas.openxmlformats.org/drawingml/2006/spreadsheetDrawing" xmlns:a="http://schemas.openxmlformats.org/drawingml/2006/main">
  <xdr:twoCellAnchor editAs="oneCell">
    <xdr:from>
      <xdr:col>9</xdr:col>
      <xdr:colOff>1323975</xdr:colOff>
      <xdr:row>0</xdr:row>
      <xdr:rowOff>104775</xdr:rowOff>
    </xdr:from>
    <xdr:to>
      <xdr:col>9</xdr:col>
      <xdr:colOff>2009775</xdr:colOff>
      <xdr:row>2</xdr:row>
      <xdr:rowOff>228600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47550" y="1047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1066800</xdr:colOff>
      <xdr:row>0</xdr:row>
      <xdr:rowOff>85725</xdr:rowOff>
    </xdr:from>
    <xdr:to>
      <xdr:col>9</xdr:col>
      <xdr:colOff>533400</xdr:colOff>
      <xdr:row>3</xdr:row>
      <xdr:rowOff>38100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7612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1809750</xdr:colOff>
      <xdr:row>0</xdr:row>
      <xdr:rowOff>114300</xdr:rowOff>
    </xdr:from>
    <xdr:to>
      <xdr:col>9</xdr:col>
      <xdr:colOff>2495550</xdr:colOff>
      <xdr:row>3</xdr:row>
      <xdr:rowOff>142875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47550" y="1143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981075</xdr:colOff>
      <xdr:row>0</xdr:row>
      <xdr:rowOff>76200</xdr:rowOff>
    </xdr:from>
    <xdr:to>
      <xdr:col>10</xdr:col>
      <xdr:colOff>1666875</xdr:colOff>
      <xdr:row>3</xdr:row>
      <xdr:rowOff>104775</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855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1190625</xdr:colOff>
      <xdr:row>0</xdr:row>
      <xdr:rowOff>66675</xdr:rowOff>
    </xdr:from>
    <xdr:to>
      <xdr:col>5</xdr:col>
      <xdr:colOff>1876425</xdr:colOff>
      <xdr:row>3</xdr:row>
      <xdr:rowOff>76200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07642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714375</xdr:colOff>
      <xdr:row>0</xdr:row>
      <xdr:rowOff>114300</xdr:rowOff>
    </xdr:from>
    <xdr:to>
      <xdr:col>6</xdr:col>
      <xdr:colOff>1400175</xdr:colOff>
      <xdr:row>3</xdr:row>
      <xdr:rowOff>57150</xdr:rowOff>
    </xdr:to>
    <xdr:pic>
      <xdr:nvPicPr>
        <xdr:cNvPr id="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495400" y="1143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showGridLines="0" rightToLeft="1" view="pageBreakPreview" zoomScaleNormal="100" zoomScaleSheetLayoutView="100" workbookViewId="0">
      <selection activeCell="B8" sqref="B8"/>
    </sheetView>
  </sheetViews>
  <sheetFormatPr defaultRowHeight="12.75"/>
  <cols>
    <col min="1" max="1" width="72.7109375" customWidth="1"/>
  </cols>
  <sheetData>
    <row r="2" spans="1:1" ht="66" customHeight="1">
      <c r="A2" s="108"/>
    </row>
    <row r="3" spans="1:1" ht="35.25">
      <c r="A3" s="109" t="s">
        <v>206</v>
      </c>
    </row>
    <row r="4" spans="1:1" ht="26.25">
      <c r="A4" s="110"/>
    </row>
    <row r="5" spans="1:1" ht="20.25">
      <c r="A5" s="111"/>
    </row>
    <row r="7" spans="1:1" ht="30.75" customHeight="1"/>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rightToLeft="1" view="pageBreakPreview" zoomScaleSheetLayoutView="100" workbookViewId="0">
      <selection activeCell="H3" sqref="H3"/>
    </sheetView>
  </sheetViews>
  <sheetFormatPr defaultColWidth="9.140625" defaultRowHeight="12.75"/>
  <cols>
    <col min="1" max="1" width="18.85546875" style="30" customWidth="1"/>
    <col min="2" max="5" width="12.42578125" style="30" customWidth="1"/>
    <col min="6" max="6" width="22.140625" style="31" customWidth="1"/>
    <col min="7" max="16384" width="9.140625" style="30"/>
  </cols>
  <sheetData>
    <row r="1" spans="1:6" ht="19.5" customHeight="1">
      <c r="A1" s="436" t="s">
        <v>278</v>
      </c>
      <c r="B1" s="436"/>
      <c r="C1" s="436"/>
      <c r="D1" s="436"/>
      <c r="E1" s="436"/>
      <c r="F1" s="436"/>
    </row>
    <row r="2" spans="1:6" ht="19.5" customHeight="1">
      <c r="A2" s="441" t="s">
        <v>451</v>
      </c>
      <c r="B2" s="441"/>
      <c r="C2" s="441"/>
      <c r="D2" s="441"/>
      <c r="E2" s="441"/>
      <c r="F2" s="441"/>
    </row>
    <row r="3" spans="1:6" ht="19.5" customHeight="1">
      <c r="A3" s="437" t="s">
        <v>277</v>
      </c>
      <c r="B3" s="437"/>
      <c r="C3" s="437"/>
      <c r="D3" s="437"/>
      <c r="E3" s="437"/>
      <c r="F3" s="437"/>
    </row>
    <row r="4" spans="1:6" ht="15">
      <c r="A4" s="438" t="s">
        <v>451</v>
      </c>
      <c r="B4" s="438"/>
      <c r="C4" s="438"/>
      <c r="D4" s="438"/>
      <c r="E4" s="438"/>
      <c r="F4" s="438"/>
    </row>
    <row r="5" spans="1:6" ht="20.25" customHeight="1">
      <c r="A5" s="41" t="s">
        <v>395</v>
      </c>
      <c r="B5" s="41"/>
      <c r="C5" s="41"/>
      <c r="D5" s="46"/>
      <c r="E5" s="62"/>
      <c r="F5" s="40" t="s">
        <v>396</v>
      </c>
    </row>
    <row r="6" spans="1:6" ht="48" customHeight="1">
      <c r="A6" s="341" t="s">
        <v>110</v>
      </c>
      <c r="B6" s="59" t="s">
        <v>356</v>
      </c>
      <c r="C6" s="59" t="s">
        <v>355</v>
      </c>
      <c r="D6" s="59" t="s">
        <v>354</v>
      </c>
      <c r="E6" s="59" t="s">
        <v>357</v>
      </c>
      <c r="F6" s="66" t="s">
        <v>145</v>
      </c>
    </row>
    <row r="7" spans="1:6" ht="31.5" customHeight="1" thickBot="1">
      <c r="A7" s="273">
        <v>2011</v>
      </c>
      <c r="B7" s="274">
        <v>205</v>
      </c>
      <c r="C7" s="274">
        <v>584</v>
      </c>
      <c r="D7" s="274">
        <v>4635</v>
      </c>
      <c r="E7" s="275">
        <f t="shared" ref="E7:E9" si="0">D7+C7+B7</f>
        <v>5424</v>
      </c>
      <c r="F7" s="340">
        <v>2011</v>
      </c>
    </row>
    <row r="8" spans="1:6" ht="31.5" customHeight="1" thickBot="1">
      <c r="A8" s="61">
        <v>2012</v>
      </c>
      <c r="B8" s="74">
        <v>204</v>
      </c>
      <c r="C8" s="74">
        <v>593</v>
      </c>
      <c r="D8" s="74">
        <v>5214</v>
      </c>
      <c r="E8" s="141">
        <f t="shared" si="0"/>
        <v>6011</v>
      </c>
      <c r="F8" s="60">
        <v>2012</v>
      </c>
    </row>
    <row r="9" spans="1:6" ht="31.5" customHeight="1" thickBot="1">
      <c r="A9" s="102">
        <v>2013</v>
      </c>
      <c r="B9" s="103">
        <v>246</v>
      </c>
      <c r="C9" s="103">
        <v>642</v>
      </c>
      <c r="D9" s="103">
        <v>5955</v>
      </c>
      <c r="E9" s="142">
        <f t="shared" si="0"/>
        <v>6843</v>
      </c>
      <c r="F9" s="104">
        <v>2013</v>
      </c>
    </row>
    <row r="10" spans="1:6" ht="31.5" customHeight="1" thickBot="1">
      <c r="A10" s="61">
        <v>2014</v>
      </c>
      <c r="B10" s="74">
        <v>238</v>
      </c>
      <c r="C10" s="74">
        <v>636</v>
      </c>
      <c r="D10" s="74">
        <v>6840</v>
      </c>
      <c r="E10" s="141">
        <f>D10+C10+B10</f>
        <v>7714</v>
      </c>
      <c r="F10" s="60">
        <v>2014</v>
      </c>
    </row>
    <row r="11" spans="1:6" ht="31.5" customHeight="1" thickBot="1">
      <c r="A11" s="102">
        <v>2015</v>
      </c>
      <c r="B11" s="103">
        <v>227</v>
      </c>
      <c r="C11" s="103">
        <v>690</v>
      </c>
      <c r="D11" s="103">
        <v>7500</v>
      </c>
      <c r="E11" s="142">
        <f>D11+C11+B11</f>
        <v>8417</v>
      </c>
      <c r="F11" s="104">
        <v>2015</v>
      </c>
    </row>
    <row r="12" spans="1:6" ht="31.5" customHeight="1" thickBot="1">
      <c r="A12" s="61">
        <v>2016</v>
      </c>
      <c r="B12" s="74">
        <v>178</v>
      </c>
      <c r="C12" s="74">
        <v>874</v>
      </c>
      <c r="D12" s="74">
        <v>8045</v>
      </c>
      <c r="E12" s="141">
        <f>D12+C12+B12</f>
        <v>9097</v>
      </c>
      <c r="F12" s="60">
        <v>2016</v>
      </c>
    </row>
    <row r="13" spans="1:6" ht="31.5" customHeight="1">
      <c r="A13" s="102">
        <v>2017</v>
      </c>
      <c r="B13" s="257">
        <v>177</v>
      </c>
      <c r="C13" s="257">
        <v>743</v>
      </c>
      <c r="D13" s="257">
        <v>7966</v>
      </c>
      <c r="E13" s="142">
        <f>D13+C13+B13</f>
        <v>8886</v>
      </c>
      <c r="F13" s="104">
        <v>2017</v>
      </c>
    </row>
  </sheetData>
  <mergeCells count="4">
    <mergeCell ref="A1:F1"/>
    <mergeCell ref="A3:F3"/>
    <mergeCell ref="A2:F2"/>
    <mergeCell ref="A4:F4"/>
  </mergeCells>
  <printOptions horizontalCentered="1" verticalCentered="1"/>
  <pageMargins left="0" right="0" top="0" bottom="0" header="0" footer="0"/>
  <pageSetup paperSize="9" scale="9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rightToLeft="1" view="pageBreakPreview" zoomScaleSheetLayoutView="100" workbookViewId="0">
      <selection activeCell="G3" sqref="G3"/>
    </sheetView>
  </sheetViews>
  <sheetFormatPr defaultColWidth="9.140625" defaultRowHeight="12.75"/>
  <cols>
    <col min="1" max="1" width="23.28515625" style="30" customWidth="1"/>
    <col min="2" max="3" width="10.42578125" style="30" customWidth="1"/>
    <col min="4" max="4" width="11.42578125" style="30" customWidth="1"/>
    <col min="5" max="5" width="10.42578125" style="30" customWidth="1"/>
    <col min="6" max="6" width="27.85546875" style="30" customWidth="1"/>
    <col min="7" max="16384" width="9.140625" style="30"/>
  </cols>
  <sheetData>
    <row r="1" spans="1:7" ht="19.5" customHeight="1">
      <c r="A1" s="503" t="s">
        <v>215</v>
      </c>
      <c r="B1" s="503"/>
      <c r="C1" s="503"/>
      <c r="D1" s="503"/>
      <c r="E1" s="503"/>
      <c r="F1" s="503"/>
    </row>
    <row r="2" spans="1:7" s="69" customFormat="1" ht="18" customHeight="1">
      <c r="A2" s="506" t="s">
        <v>451</v>
      </c>
      <c r="B2" s="506"/>
      <c r="C2" s="506"/>
      <c r="D2" s="506"/>
      <c r="E2" s="506"/>
      <c r="F2" s="506"/>
      <c r="G2" s="70"/>
    </row>
    <row r="3" spans="1:7" ht="33" customHeight="1">
      <c r="A3" s="504" t="s">
        <v>412</v>
      </c>
      <c r="B3" s="505"/>
      <c r="C3" s="505"/>
      <c r="D3" s="505"/>
      <c r="E3" s="505"/>
      <c r="F3" s="505"/>
    </row>
    <row r="4" spans="1:7" ht="15">
      <c r="A4" s="502" t="s">
        <v>451</v>
      </c>
      <c r="B4" s="502"/>
      <c r="C4" s="502"/>
      <c r="D4" s="502"/>
      <c r="E4" s="502"/>
      <c r="F4" s="502"/>
    </row>
    <row r="5" spans="1:7" ht="20.25" customHeight="1">
      <c r="A5" s="233" t="s">
        <v>397</v>
      </c>
      <c r="B5" s="234"/>
      <c r="C5" s="234"/>
      <c r="D5" s="234"/>
      <c r="E5" s="234"/>
      <c r="F5" s="235" t="s">
        <v>398</v>
      </c>
    </row>
    <row r="6" spans="1:7" ht="54.75" customHeight="1">
      <c r="A6" s="311" t="s">
        <v>216</v>
      </c>
      <c r="B6" s="276" t="s">
        <v>201</v>
      </c>
      <c r="C6" s="276" t="s">
        <v>202</v>
      </c>
      <c r="D6" s="276" t="s">
        <v>203</v>
      </c>
      <c r="E6" s="312" t="s">
        <v>204</v>
      </c>
      <c r="F6" s="313" t="s">
        <v>494</v>
      </c>
    </row>
    <row r="7" spans="1:7" ht="33" customHeight="1" thickBot="1">
      <c r="A7" s="308">
        <v>2011</v>
      </c>
      <c r="B7" s="309">
        <v>83</v>
      </c>
      <c r="C7" s="309">
        <v>62</v>
      </c>
      <c r="D7" s="309">
        <v>60</v>
      </c>
      <c r="E7" s="310">
        <f t="shared" ref="E7:E9" si="0">SUM(B7:D7)</f>
        <v>205</v>
      </c>
      <c r="F7" s="345">
        <v>2011</v>
      </c>
    </row>
    <row r="8" spans="1:7" ht="33" customHeight="1" thickBot="1">
      <c r="A8" s="61">
        <v>2012</v>
      </c>
      <c r="B8" s="164">
        <v>69</v>
      </c>
      <c r="C8" s="164">
        <v>77</v>
      </c>
      <c r="D8" s="164">
        <v>58</v>
      </c>
      <c r="E8" s="106">
        <f t="shared" si="0"/>
        <v>204</v>
      </c>
      <c r="F8" s="346">
        <v>2012</v>
      </c>
    </row>
    <row r="9" spans="1:7" ht="33" customHeight="1" thickBot="1">
      <c r="A9" s="252">
        <v>2013</v>
      </c>
      <c r="B9" s="151">
        <v>111</v>
      </c>
      <c r="C9" s="151">
        <v>74</v>
      </c>
      <c r="D9" s="151">
        <v>61</v>
      </c>
      <c r="E9" s="152">
        <f t="shared" si="0"/>
        <v>246</v>
      </c>
      <c r="F9" s="347">
        <v>2013</v>
      </c>
    </row>
    <row r="10" spans="1:7" ht="33" customHeight="1" thickBot="1">
      <c r="A10" s="61">
        <v>2014</v>
      </c>
      <c r="B10" s="164">
        <v>97</v>
      </c>
      <c r="C10" s="164">
        <v>73</v>
      </c>
      <c r="D10" s="164">
        <v>68</v>
      </c>
      <c r="E10" s="106">
        <f t="shared" ref="E10" si="1">SUM(B10:D10)</f>
        <v>238</v>
      </c>
      <c r="F10" s="346">
        <v>2014</v>
      </c>
    </row>
    <row r="11" spans="1:7" ht="33" customHeight="1" thickBot="1">
      <c r="A11" s="252">
        <v>2015</v>
      </c>
      <c r="B11" s="151">
        <v>92</v>
      </c>
      <c r="C11" s="151">
        <v>69</v>
      </c>
      <c r="D11" s="151">
        <v>66</v>
      </c>
      <c r="E11" s="152">
        <f t="shared" ref="E11:E13" si="2">SUM(B11:D11)</f>
        <v>227</v>
      </c>
      <c r="F11" s="347">
        <v>2015</v>
      </c>
    </row>
    <row r="12" spans="1:7" ht="33" customHeight="1" thickBot="1">
      <c r="A12" s="61">
        <v>2016</v>
      </c>
      <c r="B12" s="164">
        <v>66</v>
      </c>
      <c r="C12" s="164">
        <v>55</v>
      </c>
      <c r="D12" s="164">
        <v>57</v>
      </c>
      <c r="E12" s="106">
        <f t="shared" si="2"/>
        <v>178</v>
      </c>
      <c r="F12" s="346">
        <v>2016</v>
      </c>
    </row>
    <row r="13" spans="1:7" ht="33" customHeight="1">
      <c r="A13" s="252">
        <v>2017</v>
      </c>
      <c r="B13" s="258">
        <v>80</v>
      </c>
      <c r="C13" s="258">
        <v>41</v>
      </c>
      <c r="D13" s="258">
        <v>56</v>
      </c>
      <c r="E13" s="152">
        <f t="shared" si="2"/>
        <v>177</v>
      </c>
      <c r="F13" s="347">
        <v>2017</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rightToLeft="1" view="pageBreakPreview" zoomScaleNormal="100" zoomScaleSheetLayoutView="100" workbookViewId="0">
      <selection activeCell="U5" sqref="U5"/>
    </sheetView>
  </sheetViews>
  <sheetFormatPr defaultColWidth="9.140625"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7.7109375" style="2" customWidth="1"/>
    <col min="21" max="16384" width="9.140625" style="1"/>
  </cols>
  <sheetData>
    <row r="1" spans="1:20" ht="18">
      <c r="A1" s="507" t="s">
        <v>553</v>
      </c>
      <c r="B1" s="507"/>
      <c r="C1" s="507"/>
      <c r="D1" s="507"/>
      <c r="E1" s="507"/>
      <c r="F1" s="507"/>
      <c r="G1" s="507"/>
      <c r="H1" s="507"/>
      <c r="I1" s="507"/>
      <c r="J1" s="507"/>
      <c r="K1" s="507"/>
      <c r="L1" s="507"/>
      <c r="M1" s="507"/>
      <c r="N1" s="507"/>
      <c r="O1" s="507"/>
      <c r="P1" s="507"/>
      <c r="Q1" s="507"/>
      <c r="R1" s="507"/>
      <c r="S1" s="507"/>
      <c r="T1" s="507"/>
    </row>
    <row r="2" spans="1:20" s="13" customFormat="1" ht="18">
      <c r="A2" s="508">
        <v>2017</v>
      </c>
      <c r="B2" s="508"/>
      <c r="C2" s="508"/>
      <c r="D2" s="508"/>
      <c r="E2" s="508"/>
      <c r="F2" s="508"/>
      <c r="G2" s="508"/>
      <c r="H2" s="508"/>
      <c r="I2" s="508"/>
      <c r="J2" s="508"/>
      <c r="K2" s="508"/>
      <c r="L2" s="508"/>
      <c r="M2" s="508"/>
      <c r="N2" s="508"/>
      <c r="O2" s="508"/>
      <c r="P2" s="508"/>
      <c r="Q2" s="508"/>
      <c r="R2" s="508"/>
      <c r="S2" s="508"/>
      <c r="T2" s="508"/>
    </row>
    <row r="3" spans="1:20" ht="15.75">
      <c r="A3" s="509" t="s">
        <v>556</v>
      </c>
      <c r="B3" s="509"/>
      <c r="C3" s="509"/>
      <c r="D3" s="509"/>
      <c r="E3" s="509"/>
      <c r="F3" s="509"/>
      <c r="G3" s="509"/>
      <c r="H3" s="509"/>
      <c r="I3" s="509"/>
      <c r="J3" s="509"/>
      <c r="K3" s="509"/>
      <c r="L3" s="509"/>
      <c r="M3" s="509"/>
      <c r="N3" s="509"/>
      <c r="O3" s="509"/>
      <c r="P3" s="509"/>
      <c r="Q3" s="509"/>
      <c r="R3" s="509"/>
      <c r="S3" s="509"/>
      <c r="T3" s="509"/>
    </row>
    <row r="4" spans="1:20" ht="15.75">
      <c r="A4" s="509">
        <v>2017</v>
      </c>
      <c r="B4" s="509"/>
      <c r="C4" s="509"/>
      <c r="D4" s="509"/>
      <c r="E4" s="509"/>
      <c r="F4" s="509"/>
      <c r="G4" s="509"/>
      <c r="H4" s="509"/>
      <c r="I4" s="509"/>
      <c r="J4" s="509"/>
      <c r="K4" s="509"/>
      <c r="L4" s="509"/>
      <c r="M4" s="509"/>
      <c r="N4" s="509"/>
      <c r="O4" s="509"/>
      <c r="P4" s="509"/>
      <c r="Q4" s="509"/>
      <c r="R4" s="509"/>
      <c r="S4" s="509"/>
      <c r="T4" s="509"/>
    </row>
    <row r="5" spans="1:20" ht="20.25" customHeight="1">
      <c r="A5" s="12" t="s">
        <v>399</v>
      </c>
      <c r="B5" s="510"/>
      <c r="C5" s="511"/>
      <c r="D5" s="511"/>
      <c r="E5" s="511"/>
      <c r="F5" s="511"/>
      <c r="G5" s="511"/>
      <c r="H5" s="510"/>
      <c r="I5" s="511"/>
      <c r="J5" s="511"/>
      <c r="K5" s="511"/>
      <c r="L5" s="511"/>
      <c r="M5" s="511"/>
      <c r="N5" s="510"/>
      <c r="O5" s="511"/>
      <c r="P5" s="511"/>
      <c r="Q5" s="511"/>
      <c r="R5" s="511"/>
      <c r="S5" s="511"/>
      <c r="T5" s="5" t="s">
        <v>400</v>
      </c>
    </row>
    <row r="6" spans="1:20" ht="33.75" customHeight="1">
      <c r="A6" s="518" t="s">
        <v>45</v>
      </c>
      <c r="B6" s="515" t="s">
        <v>48</v>
      </c>
      <c r="C6" s="516"/>
      <c r="D6" s="516"/>
      <c r="E6" s="516"/>
      <c r="F6" s="516"/>
      <c r="G6" s="517"/>
      <c r="H6" s="515" t="s">
        <v>49</v>
      </c>
      <c r="I6" s="516"/>
      <c r="J6" s="516"/>
      <c r="K6" s="516"/>
      <c r="L6" s="516"/>
      <c r="M6" s="517"/>
      <c r="N6" s="515" t="s">
        <v>50</v>
      </c>
      <c r="O6" s="516"/>
      <c r="P6" s="516"/>
      <c r="Q6" s="516"/>
      <c r="R6" s="516"/>
      <c r="S6" s="517"/>
      <c r="T6" s="512" t="s">
        <v>359</v>
      </c>
    </row>
    <row r="7" spans="1:20" ht="33.75" customHeight="1">
      <c r="A7" s="519"/>
      <c r="B7" s="521" t="s">
        <v>54</v>
      </c>
      <c r="C7" s="521"/>
      <c r="D7" s="521" t="s">
        <v>55</v>
      </c>
      <c r="E7" s="521"/>
      <c r="F7" s="521" t="s">
        <v>56</v>
      </c>
      <c r="G7" s="521"/>
      <c r="H7" s="521" t="s">
        <v>54</v>
      </c>
      <c r="I7" s="521"/>
      <c r="J7" s="521" t="s">
        <v>55</v>
      </c>
      <c r="K7" s="521"/>
      <c r="L7" s="521" t="s">
        <v>56</v>
      </c>
      <c r="M7" s="521"/>
      <c r="N7" s="521" t="s">
        <v>54</v>
      </c>
      <c r="O7" s="521"/>
      <c r="P7" s="521" t="s">
        <v>55</v>
      </c>
      <c r="Q7" s="521"/>
      <c r="R7" s="521" t="s">
        <v>56</v>
      </c>
      <c r="S7" s="521"/>
      <c r="T7" s="513"/>
    </row>
    <row r="8" spans="1:20" ht="33" customHeight="1">
      <c r="A8" s="520"/>
      <c r="B8" s="217" t="s">
        <v>2</v>
      </c>
      <c r="C8" s="217" t="s">
        <v>1</v>
      </c>
      <c r="D8" s="217" t="s">
        <v>2</v>
      </c>
      <c r="E8" s="217" t="s">
        <v>1</v>
      </c>
      <c r="F8" s="217" t="s">
        <v>2</v>
      </c>
      <c r="G8" s="217" t="s">
        <v>1</v>
      </c>
      <c r="H8" s="217" t="s">
        <v>2</v>
      </c>
      <c r="I8" s="217" t="s">
        <v>1</v>
      </c>
      <c r="J8" s="217" t="s">
        <v>2</v>
      </c>
      <c r="K8" s="217" t="s">
        <v>1</v>
      </c>
      <c r="L8" s="217" t="s">
        <v>2</v>
      </c>
      <c r="M8" s="217" t="s">
        <v>1</v>
      </c>
      <c r="N8" s="217" t="s">
        <v>2</v>
      </c>
      <c r="O8" s="217" t="s">
        <v>1</v>
      </c>
      <c r="P8" s="217" t="s">
        <v>2</v>
      </c>
      <c r="Q8" s="217" t="s">
        <v>1</v>
      </c>
      <c r="R8" s="217" t="s">
        <v>2</v>
      </c>
      <c r="S8" s="217" t="s">
        <v>1</v>
      </c>
      <c r="T8" s="514"/>
    </row>
    <row r="9" spans="1:20" ht="32.25" customHeight="1" thickBot="1">
      <c r="A9" s="11" t="s">
        <v>43</v>
      </c>
      <c r="B9" s="267">
        <v>25</v>
      </c>
      <c r="C9" s="267">
        <v>0</v>
      </c>
      <c r="D9" s="267">
        <v>12</v>
      </c>
      <c r="E9" s="267">
        <v>0</v>
      </c>
      <c r="F9" s="267">
        <v>2</v>
      </c>
      <c r="G9" s="267">
        <v>1</v>
      </c>
      <c r="H9" s="267">
        <v>85</v>
      </c>
      <c r="I9" s="267">
        <v>7</v>
      </c>
      <c r="J9" s="267">
        <v>29</v>
      </c>
      <c r="K9" s="267">
        <v>7</v>
      </c>
      <c r="L9" s="267">
        <v>7</v>
      </c>
      <c r="M9" s="267">
        <v>1</v>
      </c>
      <c r="N9" s="267">
        <v>680</v>
      </c>
      <c r="O9" s="267">
        <v>170</v>
      </c>
      <c r="P9" s="267">
        <v>278</v>
      </c>
      <c r="Q9" s="267">
        <v>208</v>
      </c>
      <c r="R9" s="267">
        <v>29</v>
      </c>
      <c r="S9" s="267">
        <v>3</v>
      </c>
      <c r="T9" s="17" t="s">
        <v>5</v>
      </c>
    </row>
    <row r="10" spans="1:20" ht="32.25" customHeight="1" thickBot="1">
      <c r="A10" s="4" t="s">
        <v>217</v>
      </c>
      <c r="B10" s="269">
        <v>0</v>
      </c>
      <c r="C10" s="269">
        <v>0</v>
      </c>
      <c r="D10" s="269">
        <v>1</v>
      </c>
      <c r="E10" s="269">
        <v>0</v>
      </c>
      <c r="F10" s="269">
        <v>0</v>
      </c>
      <c r="G10" s="269">
        <v>0</v>
      </c>
      <c r="H10" s="269">
        <v>7</v>
      </c>
      <c r="I10" s="269">
        <v>2</v>
      </c>
      <c r="J10" s="269">
        <v>4</v>
      </c>
      <c r="K10" s="269">
        <v>0</v>
      </c>
      <c r="L10" s="269">
        <v>0</v>
      </c>
      <c r="M10" s="269">
        <v>0</v>
      </c>
      <c r="N10" s="269">
        <v>46</v>
      </c>
      <c r="O10" s="269">
        <v>22</v>
      </c>
      <c r="P10" s="269">
        <v>25</v>
      </c>
      <c r="Q10" s="269">
        <v>33</v>
      </c>
      <c r="R10" s="269">
        <v>1</v>
      </c>
      <c r="S10" s="269">
        <v>0</v>
      </c>
      <c r="T10" s="18" t="s">
        <v>46</v>
      </c>
    </row>
    <row r="11" spans="1:20" ht="32.25" customHeight="1" thickBot="1">
      <c r="A11" s="11" t="s">
        <v>218</v>
      </c>
      <c r="B11" s="267">
        <v>15</v>
      </c>
      <c r="C11" s="267">
        <v>1</v>
      </c>
      <c r="D11" s="267">
        <v>7</v>
      </c>
      <c r="E11" s="267">
        <v>0</v>
      </c>
      <c r="F11" s="267">
        <v>9</v>
      </c>
      <c r="G11" s="267">
        <v>0</v>
      </c>
      <c r="H11" s="267">
        <v>74</v>
      </c>
      <c r="I11" s="267">
        <v>13</v>
      </c>
      <c r="J11" s="267">
        <v>50</v>
      </c>
      <c r="K11" s="267">
        <v>15</v>
      </c>
      <c r="L11" s="267">
        <v>28</v>
      </c>
      <c r="M11" s="267">
        <v>6</v>
      </c>
      <c r="N11" s="267">
        <v>929</v>
      </c>
      <c r="O11" s="267">
        <v>331</v>
      </c>
      <c r="P11" s="267">
        <v>385</v>
      </c>
      <c r="Q11" s="267">
        <v>326</v>
      </c>
      <c r="R11" s="267">
        <v>136</v>
      </c>
      <c r="S11" s="267">
        <v>26</v>
      </c>
      <c r="T11" s="17" t="s">
        <v>209</v>
      </c>
    </row>
    <row r="12" spans="1:20" ht="32.25" customHeight="1" thickBot="1">
      <c r="A12" s="4" t="s">
        <v>44</v>
      </c>
      <c r="B12" s="269">
        <v>38</v>
      </c>
      <c r="C12" s="269">
        <v>1</v>
      </c>
      <c r="D12" s="269">
        <v>19</v>
      </c>
      <c r="E12" s="269">
        <v>2</v>
      </c>
      <c r="F12" s="269">
        <v>42</v>
      </c>
      <c r="G12" s="269">
        <v>2</v>
      </c>
      <c r="H12" s="269">
        <v>146</v>
      </c>
      <c r="I12" s="269">
        <v>6</v>
      </c>
      <c r="J12" s="269">
        <v>101</v>
      </c>
      <c r="K12" s="269">
        <v>22</v>
      </c>
      <c r="L12" s="269">
        <v>125</v>
      </c>
      <c r="M12" s="269">
        <v>5</v>
      </c>
      <c r="N12" s="269">
        <v>1815</v>
      </c>
      <c r="O12" s="269">
        <v>129</v>
      </c>
      <c r="P12" s="269">
        <v>1386</v>
      </c>
      <c r="Q12" s="269">
        <v>423</v>
      </c>
      <c r="R12" s="269">
        <v>489</v>
      </c>
      <c r="S12" s="269">
        <v>35</v>
      </c>
      <c r="T12" s="18" t="s">
        <v>47</v>
      </c>
    </row>
    <row r="13" spans="1:20" ht="32.25" customHeight="1">
      <c r="A13" s="387" t="s">
        <v>259</v>
      </c>
      <c r="B13" s="388">
        <v>0</v>
      </c>
      <c r="C13" s="388">
        <v>0</v>
      </c>
      <c r="D13" s="388">
        <v>0</v>
      </c>
      <c r="E13" s="388">
        <v>0</v>
      </c>
      <c r="F13" s="388">
        <v>0</v>
      </c>
      <c r="G13" s="388">
        <v>0</v>
      </c>
      <c r="H13" s="388">
        <v>1</v>
      </c>
      <c r="I13" s="388">
        <v>0</v>
      </c>
      <c r="J13" s="388">
        <v>1</v>
      </c>
      <c r="K13" s="388">
        <v>0</v>
      </c>
      <c r="L13" s="388">
        <v>1</v>
      </c>
      <c r="M13" s="388">
        <v>0</v>
      </c>
      <c r="N13" s="388">
        <v>13</v>
      </c>
      <c r="O13" s="388">
        <v>1</v>
      </c>
      <c r="P13" s="388">
        <v>30</v>
      </c>
      <c r="Q13" s="388">
        <v>1</v>
      </c>
      <c r="R13" s="388">
        <v>15</v>
      </c>
      <c r="S13" s="388">
        <v>1</v>
      </c>
      <c r="T13" s="389" t="s">
        <v>260</v>
      </c>
    </row>
    <row r="14" spans="1:20" ht="32.25" customHeight="1">
      <c r="A14" s="390" t="s">
        <v>4</v>
      </c>
      <c r="B14" s="391">
        <f>SUM(B9:B13)</f>
        <v>78</v>
      </c>
      <c r="C14" s="391">
        <f t="shared" ref="C14:S14" si="0">SUM(C9:C13)</f>
        <v>2</v>
      </c>
      <c r="D14" s="391">
        <f t="shared" si="0"/>
        <v>39</v>
      </c>
      <c r="E14" s="391">
        <f t="shared" si="0"/>
        <v>2</v>
      </c>
      <c r="F14" s="391">
        <f t="shared" si="0"/>
        <v>53</v>
      </c>
      <c r="G14" s="391">
        <f t="shared" si="0"/>
        <v>3</v>
      </c>
      <c r="H14" s="391">
        <f t="shared" si="0"/>
        <v>313</v>
      </c>
      <c r="I14" s="391">
        <f t="shared" si="0"/>
        <v>28</v>
      </c>
      <c r="J14" s="391">
        <f t="shared" si="0"/>
        <v>185</v>
      </c>
      <c r="K14" s="391">
        <f t="shared" si="0"/>
        <v>44</v>
      </c>
      <c r="L14" s="391">
        <f t="shared" si="0"/>
        <v>161</v>
      </c>
      <c r="M14" s="391">
        <f t="shared" si="0"/>
        <v>12</v>
      </c>
      <c r="N14" s="391">
        <f t="shared" si="0"/>
        <v>3483</v>
      </c>
      <c r="O14" s="391">
        <f t="shared" si="0"/>
        <v>653</v>
      </c>
      <c r="P14" s="391">
        <f t="shared" si="0"/>
        <v>2104</v>
      </c>
      <c r="Q14" s="391">
        <f t="shared" si="0"/>
        <v>991</v>
      </c>
      <c r="R14" s="391">
        <f t="shared" si="0"/>
        <v>670</v>
      </c>
      <c r="S14" s="391">
        <f t="shared" si="0"/>
        <v>65</v>
      </c>
      <c r="T14" s="392" t="s">
        <v>3</v>
      </c>
    </row>
  </sheetData>
  <mergeCells count="27">
    <mergeCell ref="T6:T8"/>
    <mergeCell ref="N6:S6"/>
    <mergeCell ref="A6:A8"/>
    <mergeCell ref="D7:E7"/>
    <mergeCell ref="F7:G7"/>
    <mergeCell ref="B6:G6"/>
    <mergeCell ref="B7:C7"/>
    <mergeCell ref="H6:M6"/>
    <mergeCell ref="H7:I7"/>
    <mergeCell ref="N7:O7"/>
    <mergeCell ref="P7:Q7"/>
    <mergeCell ref="R7:S7"/>
    <mergeCell ref="J7:K7"/>
    <mergeCell ref="L7:M7"/>
    <mergeCell ref="A1:T1"/>
    <mergeCell ref="A2:T2"/>
    <mergeCell ref="A3:T3"/>
    <mergeCell ref="A4:T4"/>
    <mergeCell ref="N5:O5"/>
    <mergeCell ref="P5:Q5"/>
    <mergeCell ref="R5:S5"/>
    <mergeCell ref="H5:I5"/>
    <mergeCell ref="J5:K5"/>
    <mergeCell ref="B5:C5"/>
    <mergeCell ref="D5:E5"/>
    <mergeCell ref="F5:G5"/>
    <mergeCell ref="L5:M5"/>
  </mergeCells>
  <printOptions horizontalCentered="1" verticalCentered="1"/>
  <pageMargins left="0" right="0" top="0" bottom="0" header="0" footer="0"/>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rightToLeft="1" view="pageBreakPreview" zoomScaleNormal="100" zoomScaleSheetLayoutView="100" workbookViewId="0">
      <selection activeCell="V10" sqref="V10"/>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16384" width="9.140625" style="1"/>
  </cols>
  <sheetData>
    <row r="1" spans="1:20" ht="18">
      <c r="A1" s="507" t="s">
        <v>554</v>
      </c>
      <c r="B1" s="507"/>
      <c r="C1" s="507"/>
      <c r="D1" s="507"/>
      <c r="E1" s="507"/>
      <c r="F1" s="507"/>
      <c r="G1" s="507"/>
      <c r="H1" s="507"/>
      <c r="I1" s="507"/>
      <c r="J1" s="507"/>
      <c r="K1" s="507"/>
      <c r="L1" s="507"/>
      <c r="M1" s="507"/>
      <c r="N1" s="507"/>
      <c r="O1" s="507"/>
      <c r="P1" s="507"/>
      <c r="Q1" s="507"/>
      <c r="R1" s="507"/>
      <c r="S1" s="507"/>
      <c r="T1" s="507"/>
    </row>
    <row r="2" spans="1:20" s="13" customFormat="1" ht="18">
      <c r="A2" s="508">
        <v>2017</v>
      </c>
      <c r="B2" s="508"/>
      <c r="C2" s="508"/>
      <c r="D2" s="508"/>
      <c r="E2" s="508"/>
      <c r="F2" s="508"/>
      <c r="G2" s="508"/>
      <c r="H2" s="508"/>
      <c r="I2" s="508"/>
      <c r="J2" s="508"/>
      <c r="K2" s="508"/>
      <c r="L2" s="508"/>
      <c r="M2" s="508"/>
      <c r="N2" s="508"/>
      <c r="O2" s="508"/>
      <c r="P2" s="508"/>
      <c r="Q2" s="508"/>
      <c r="R2" s="508"/>
      <c r="S2" s="508"/>
      <c r="T2" s="508"/>
    </row>
    <row r="3" spans="1:20" ht="15.75">
      <c r="A3" s="509" t="s">
        <v>555</v>
      </c>
      <c r="B3" s="509"/>
      <c r="C3" s="509"/>
      <c r="D3" s="509"/>
      <c r="E3" s="509"/>
      <c r="F3" s="509"/>
      <c r="G3" s="509"/>
      <c r="H3" s="509"/>
      <c r="I3" s="509"/>
      <c r="J3" s="509"/>
      <c r="K3" s="509"/>
      <c r="L3" s="509"/>
      <c r="M3" s="509"/>
      <c r="N3" s="509"/>
      <c r="O3" s="509"/>
      <c r="P3" s="509"/>
      <c r="Q3" s="509"/>
      <c r="R3" s="509"/>
      <c r="S3" s="509"/>
      <c r="T3" s="509"/>
    </row>
    <row r="4" spans="1:20" ht="15.75">
      <c r="A4" s="509">
        <v>2017</v>
      </c>
      <c r="B4" s="509"/>
      <c r="C4" s="509"/>
      <c r="D4" s="509"/>
      <c r="E4" s="509"/>
      <c r="F4" s="509"/>
      <c r="G4" s="509"/>
      <c r="H4" s="509"/>
      <c r="I4" s="509"/>
      <c r="J4" s="509"/>
      <c r="K4" s="509"/>
      <c r="L4" s="509"/>
      <c r="M4" s="509"/>
      <c r="N4" s="509"/>
      <c r="O4" s="509"/>
      <c r="P4" s="509"/>
      <c r="Q4" s="509"/>
      <c r="R4" s="509"/>
      <c r="S4" s="509"/>
      <c r="T4" s="509"/>
    </row>
    <row r="5" spans="1:20" ht="20.25" customHeight="1">
      <c r="A5" s="12" t="s">
        <v>401</v>
      </c>
      <c r="B5" s="510"/>
      <c r="C5" s="511"/>
      <c r="D5" s="511"/>
      <c r="E5" s="511"/>
      <c r="F5" s="511"/>
      <c r="G5" s="511"/>
      <c r="H5" s="510"/>
      <c r="I5" s="511"/>
      <c r="J5" s="511"/>
      <c r="K5" s="511"/>
      <c r="L5" s="511"/>
      <c r="M5" s="511"/>
      <c r="N5" s="510"/>
      <c r="O5" s="511"/>
      <c r="P5" s="511"/>
      <c r="Q5" s="511"/>
      <c r="R5" s="511"/>
      <c r="S5" s="511"/>
      <c r="T5" s="5" t="s">
        <v>402</v>
      </c>
    </row>
    <row r="6" spans="1:20" ht="33.75" customHeight="1">
      <c r="A6" s="518" t="s">
        <v>52</v>
      </c>
      <c r="B6" s="515" t="s">
        <v>48</v>
      </c>
      <c r="C6" s="516"/>
      <c r="D6" s="516"/>
      <c r="E6" s="516"/>
      <c r="F6" s="516"/>
      <c r="G6" s="517"/>
      <c r="H6" s="515" t="s">
        <v>49</v>
      </c>
      <c r="I6" s="516"/>
      <c r="J6" s="516"/>
      <c r="K6" s="516"/>
      <c r="L6" s="516"/>
      <c r="M6" s="517"/>
      <c r="N6" s="515" t="s">
        <v>50</v>
      </c>
      <c r="O6" s="516"/>
      <c r="P6" s="516"/>
      <c r="Q6" s="516"/>
      <c r="R6" s="516"/>
      <c r="S6" s="517"/>
      <c r="T6" s="512" t="s">
        <v>63</v>
      </c>
    </row>
    <row r="7" spans="1:20" ht="33.75" customHeight="1">
      <c r="A7" s="519"/>
      <c r="B7" s="523" t="s">
        <v>54</v>
      </c>
      <c r="C7" s="523"/>
      <c r="D7" s="523" t="s">
        <v>55</v>
      </c>
      <c r="E7" s="523"/>
      <c r="F7" s="523" t="s">
        <v>56</v>
      </c>
      <c r="G7" s="523"/>
      <c r="H7" s="523" t="s">
        <v>54</v>
      </c>
      <c r="I7" s="523"/>
      <c r="J7" s="523" t="s">
        <v>55</v>
      </c>
      <c r="K7" s="523"/>
      <c r="L7" s="523" t="s">
        <v>56</v>
      </c>
      <c r="M7" s="523"/>
      <c r="N7" s="523" t="s">
        <v>54</v>
      </c>
      <c r="O7" s="523"/>
      <c r="P7" s="523" t="s">
        <v>55</v>
      </c>
      <c r="Q7" s="523"/>
      <c r="R7" s="523" t="s">
        <v>56</v>
      </c>
      <c r="S7" s="523"/>
      <c r="T7" s="513"/>
    </row>
    <row r="8" spans="1:20" ht="33" customHeight="1">
      <c r="A8" s="524"/>
      <c r="B8" s="210" t="s">
        <v>2</v>
      </c>
      <c r="C8" s="210" t="s">
        <v>1</v>
      </c>
      <c r="D8" s="210" t="s">
        <v>2</v>
      </c>
      <c r="E8" s="210" t="s">
        <v>1</v>
      </c>
      <c r="F8" s="210" t="s">
        <v>2</v>
      </c>
      <c r="G8" s="210" t="s">
        <v>1</v>
      </c>
      <c r="H8" s="210" t="s">
        <v>2</v>
      </c>
      <c r="I8" s="210" t="s">
        <v>1</v>
      </c>
      <c r="J8" s="210" t="s">
        <v>2</v>
      </c>
      <c r="K8" s="210" t="s">
        <v>1</v>
      </c>
      <c r="L8" s="210" t="s">
        <v>2</v>
      </c>
      <c r="M8" s="210" t="s">
        <v>1</v>
      </c>
      <c r="N8" s="210" t="s">
        <v>2</v>
      </c>
      <c r="O8" s="210" t="s">
        <v>1</v>
      </c>
      <c r="P8" s="210" t="s">
        <v>2</v>
      </c>
      <c r="Q8" s="210" t="s">
        <v>1</v>
      </c>
      <c r="R8" s="210" t="s">
        <v>2</v>
      </c>
      <c r="S8" s="210" t="s">
        <v>1</v>
      </c>
      <c r="T8" s="522"/>
    </row>
    <row r="9" spans="1:20" ht="29.25" customHeight="1" thickBot="1">
      <c r="A9" s="209" t="s">
        <v>366</v>
      </c>
      <c r="B9" s="431">
        <v>0</v>
      </c>
      <c r="C9" s="428">
        <v>0</v>
      </c>
      <c r="D9" s="428">
        <v>2</v>
      </c>
      <c r="E9" s="428">
        <v>0</v>
      </c>
      <c r="F9" s="428">
        <v>2</v>
      </c>
      <c r="G9" s="428">
        <v>0</v>
      </c>
      <c r="H9" s="428">
        <v>3</v>
      </c>
      <c r="I9" s="428">
        <v>0</v>
      </c>
      <c r="J9" s="428">
        <v>10</v>
      </c>
      <c r="K9" s="428">
        <v>4</v>
      </c>
      <c r="L9" s="428">
        <v>18</v>
      </c>
      <c r="M9" s="428">
        <v>3</v>
      </c>
      <c r="N9" s="428">
        <v>27</v>
      </c>
      <c r="O9" s="428">
        <v>8</v>
      </c>
      <c r="P9" s="428">
        <v>236</v>
      </c>
      <c r="Q9" s="428">
        <v>164</v>
      </c>
      <c r="R9" s="428">
        <v>83</v>
      </c>
      <c r="S9" s="428">
        <v>18</v>
      </c>
      <c r="T9" s="220" t="s">
        <v>367</v>
      </c>
    </row>
    <row r="10" spans="1:20" ht="29.25" customHeight="1" thickBot="1">
      <c r="A10" s="23" t="s">
        <v>252</v>
      </c>
      <c r="B10" s="430">
        <v>10</v>
      </c>
      <c r="C10" s="429">
        <v>0</v>
      </c>
      <c r="D10" s="429">
        <v>14</v>
      </c>
      <c r="E10" s="429">
        <v>0</v>
      </c>
      <c r="F10" s="429">
        <v>5</v>
      </c>
      <c r="G10" s="429">
        <v>0</v>
      </c>
      <c r="H10" s="429">
        <v>52</v>
      </c>
      <c r="I10" s="429">
        <v>1</v>
      </c>
      <c r="J10" s="429">
        <v>35</v>
      </c>
      <c r="K10" s="429">
        <v>8</v>
      </c>
      <c r="L10" s="429">
        <v>5</v>
      </c>
      <c r="M10" s="429">
        <v>0</v>
      </c>
      <c r="N10" s="429">
        <v>444</v>
      </c>
      <c r="O10" s="429">
        <v>36</v>
      </c>
      <c r="P10" s="429">
        <v>349</v>
      </c>
      <c r="Q10" s="429">
        <v>130</v>
      </c>
      <c r="R10" s="429">
        <v>39</v>
      </c>
      <c r="S10" s="429">
        <v>4</v>
      </c>
      <c r="T10" s="3" t="s">
        <v>252</v>
      </c>
    </row>
    <row r="11" spans="1:20" ht="29.25" customHeight="1" thickBot="1">
      <c r="A11" s="24" t="s">
        <v>253</v>
      </c>
      <c r="B11" s="431">
        <v>34</v>
      </c>
      <c r="C11" s="428">
        <v>0</v>
      </c>
      <c r="D11" s="428">
        <v>9</v>
      </c>
      <c r="E11" s="428">
        <v>1</v>
      </c>
      <c r="F11" s="428">
        <v>11</v>
      </c>
      <c r="G11" s="428">
        <v>0</v>
      </c>
      <c r="H11" s="428">
        <v>100</v>
      </c>
      <c r="I11" s="428">
        <v>10</v>
      </c>
      <c r="J11" s="428">
        <v>64</v>
      </c>
      <c r="K11" s="428">
        <v>17</v>
      </c>
      <c r="L11" s="428">
        <v>49</v>
      </c>
      <c r="M11" s="428">
        <v>3</v>
      </c>
      <c r="N11" s="428">
        <v>1303</v>
      </c>
      <c r="O11" s="428">
        <v>243</v>
      </c>
      <c r="P11" s="428">
        <v>738</v>
      </c>
      <c r="Q11" s="428">
        <v>315</v>
      </c>
      <c r="R11" s="428">
        <v>203</v>
      </c>
      <c r="S11" s="428">
        <v>17</v>
      </c>
      <c r="T11" s="7" t="s">
        <v>253</v>
      </c>
    </row>
    <row r="12" spans="1:20" ht="29.25" customHeight="1" thickBot="1">
      <c r="A12" s="23" t="s">
        <v>254</v>
      </c>
      <c r="B12" s="430">
        <v>21</v>
      </c>
      <c r="C12" s="429">
        <v>0</v>
      </c>
      <c r="D12" s="429">
        <v>11</v>
      </c>
      <c r="E12" s="429">
        <v>0</v>
      </c>
      <c r="F12" s="429">
        <v>16</v>
      </c>
      <c r="G12" s="429">
        <v>1</v>
      </c>
      <c r="H12" s="429">
        <v>85</v>
      </c>
      <c r="I12" s="429">
        <v>8</v>
      </c>
      <c r="J12" s="429">
        <v>46</v>
      </c>
      <c r="K12" s="429">
        <v>9</v>
      </c>
      <c r="L12" s="429">
        <v>49</v>
      </c>
      <c r="M12" s="429">
        <v>4</v>
      </c>
      <c r="N12" s="429">
        <v>975</v>
      </c>
      <c r="O12" s="429">
        <v>232</v>
      </c>
      <c r="P12" s="429">
        <v>506</v>
      </c>
      <c r="Q12" s="429">
        <v>216</v>
      </c>
      <c r="R12" s="429">
        <v>190</v>
      </c>
      <c r="S12" s="429">
        <v>20</v>
      </c>
      <c r="T12" s="3" t="s">
        <v>254</v>
      </c>
    </row>
    <row r="13" spans="1:20" ht="29.25" customHeight="1" thickBot="1">
      <c r="A13" s="24" t="s">
        <v>255</v>
      </c>
      <c r="B13" s="431">
        <v>8</v>
      </c>
      <c r="C13" s="428">
        <v>1</v>
      </c>
      <c r="D13" s="428">
        <v>2</v>
      </c>
      <c r="E13" s="428">
        <v>1</v>
      </c>
      <c r="F13" s="428">
        <v>11</v>
      </c>
      <c r="G13" s="428">
        <v>0</v>
      </c>
      <c r="H13" s="428">
        <v>41</v>
      </c>
      <c r="I13" s="428">
        <v>7</v>
      </c>
      <c r="J13" s="428">
        <v>22</v>
      </c>
      <c r="K13" s="428">
        <v>3</v>
      </c>
      <c r="L13" s="428">
        <v>17</v>
      </c>
      <c r="M13" s="428">
        <v>1</v>
      </c>
      <c r="N13" s="428">
        <v>464</v>
      </c>
      <c r="O13" s="428">
        <v>109</v>
      </c>
      <c r="P13" s="428">
        <v>191</v>
      </c>
      <c r="Q13" s="428">
        <v>85</v>
      </c>
      <c r="R13" s="428">
        <v>83</v>
      </c>
      <c r="S13" s="428">
        <v>6</v>
      </c>
      <c r="T13" s="7" t="s">
        <v>255</v>
      </c>
    </row>
    <row r="14" spans="1:20" ht="29.25" customHeight="1" thickBot="1">
      <c r="A14" s="23" t="s">
        <v>256</v>
      </c>
      <c r="B14" s="430">
        <v>4</v>
      </c>
      <c r="C14" s="429">
        <v>1</v>
      </c>
      <c r="D14" s="429">
        <v>1</v>
      </c>
      <c r="E14" s="429">
        <v>0</v>
      </c>
      <c r="F14" s="429">
        <v>6</v>
      </c>
      <c r="G14" s="429">
        <v>1</v>
      </c>
      <c r="H14" s="429">
        <v>19</v>
      </c>
      <c r="I14" s="429">
        <v>2</v>
      </c>
      <c r="J14" s="429">
        <v>8</v>
      </c>
      <c r="K14" s="429">
        <v>2</v>
      </c>
      <c r="L14" s="429">
        <v>14</v>
      </c>
      <c r="M14" s="429">
        <v>1</v>
      </c>
      <c r="N14" s="429">
        <v>189</v>
      </c>
      <c r="O14" s="429">
        <v>24</v>
      </c>
      <c r="P14" s="429">
        <v>61</v>
      </c>
      <c r="Q14" s="429">
        <v>48</v>
      </c>
      <c r="R14" s="429">
        <v>44</v>
      </c>
      <c r="S14" s="429">
        <v>0</v>
      </c>
      <c r="T14" s="3" t="s">
        <v>256</v>
      </c>
    </row>
    <row r="15" spans="1:20" ht="29.25" customHeight="1" thickBot="1">
      <c r="A15" s="24" t="s">
        <v>257</v>
      </c>
      <c r="B15" s="431">
        <v>1</v>
      </c>
      <c r="C15" s="428">
        <v>0</v>
      </c>
      <c r="D15" s="428">
        <v>0</v>
      </c>
      <c r="E15" s="428">
        <v>0</v>
      </c>
      <c r="F15" s="428">
        <v>2</v>
      </c>
      <c r="G15" s="428">
        <v>1</v>
      </c>
      <c r="H15" s="428">
        <v>13</v>
      </c>
      <c r="I15" s="428">
        <v>0</v>
      </c>
      <c r="J15" s="428">
        <v>0</v>
      </c>
      <c r="K15" s="428">
        <v>1</v>
      </c>
      <c r="L15" s="428">
        <v>9</v>
      </c>
      <c r="M15" s="428">
        <v>0</v>
      </c>
      <c r="N15" s="428">
        <v>81</v>
      </c>
      <c r="O15" s="428">
        <v>1</v>
      </c>
      <c r="P15" s="428">
        <v>23</v>
      </c>
      <c r="Q15" s="428">
        <v>33</v>
      </c>
      <c r="R15" s="428">
        <v>28</v>
      </c>
      <c r="S15" s="428">
        <v>0</v>
      </c>
      <c r="T15" s="7" t="s">
        <v>258</v>
      </c>
    </row>
    <row r="16" spans="1:20" ht="29.25" customHeight="1">
      <c r="A16" s="207" t="s">
        <v>259</v>
      </c>
      <c r="B16" s="268">
        <v>0</v>
      </c>
      <c r="C16" s="268">
        <v>0</v>
      </c>
      <c r="D16" s="268">
        <v>0</v>
      </c>
      <c r="E16" s="268">
        <v>0</v>
      </c>
      <c r="F16" s="268">
        <v>0</v>
      </c>
      <c r="G16" s="268">
        <v>0</v>
      </c>
      <c r="H16" s="268">
        <v>0</v>
      </c>
      <c r="I16" s="268">
        <v>0</v>
      </c>
      <c r="J16" s="268">
        <v>0</v>
      </c>
      <c r="K16" s="268">
        <v>0</v>
      </c>
      <c r="L16" s="268">
        <v>0</v>
      </c>
      <c r="M16" s="268">
        <v>0</v>
      </c>
      <c r="N16" s="268">
        <v>0</v>
      </c>
      <c r="O16" s="268">
        <v>0</v>
      </c>
      <c r="P16" s="268">
        <v>0</v>
      </c>
      <c r="Q16" s="268">
        <v>0</v>
      </c>
      <c r="R16" s="268">
        <v>0</v>
      </c>
      <c r="S16" s="268">
        <v>0</v>
      </c>
      <c r="T16" s="6" t="s">
        <v>260</v>
      </c>
    </row>
    <row r="17" spans="1:20" ht="29.25" customHeight="1">
      <c r="A17" s="208" t="s">
        <v>4</v>
      </c>
      <c r="B17" s="218">
        <f>SUM(B9:B16)</f>
        <v>78</v>
      </c>
      <c r="C17" s="218">
        <f t="shared" ref="C17:S17" si="0">SUM(C9:C16)</f>
        <v>2</v>
      </c>
      <c r="D17" s="218">
        <f t="shared" si="0"/>
        <v>39</v>
      </c>
      <c r="E17" s="218">
        <f t="shared" si="0"/>
        <v>2</v>
      </c>
      <c r="F17" s="218">
        <f t="shared" si="0"/>
        <v>53</v>
      </c>
      <c r="G17" s="218">
        <f t="shared" si="0"/>
        <v>3</v>
      </c>
      <c r="H17" s="218">
        <f t="shared" si="0"/>
        <v>313</v>
      </c>
      <c r="I17" s="218">
        <f t="shared" si="0"/>
        <v>28</v>
      </c>
      <c r="J17" s="218">
        <f t="shared" si="0"/>
        <v>185</v>
      </c>
      <c r="K17" s="218">
        <f t="shared" si="0"/>
        <v>44</v>
      </c>
      <c r="L17" s="218">
        <f>SUM(L9:L16)</f>
        <v>161</v>
      </c>
      <c r="M17" s="218">
        <f t="shared" si="0"/>
        <v>12</v>
      </c>
      <c r="N17" s="218">
        <f t="shared" si="0"/>
        <v>3483</v>
      </c>
      <c r="O17" s="218">
        <f t="shared" si="0"/>
        <v>653</v>
      </c>
      <c r="P17" s="218">
        <f t="shared" si="0"/>
        <v>2104</v>
      </c>
      <c r="Q17" s="218">
        <f t="shared" si="0"/>
        <v>991</v>
      </c>
      <c r="R17" s="218">
        <f t="shared" si="0"/>
        <v>670</v>
      </c>
      <c r="S17" s="218">
        <f t="shared" si="0"/>
        <v>65</v>
      </c>
      <c r="T17" s="219" t="s">
        <v>3</v>
      </c>
    </row>
  </sheetData>
  <mergeCells count="27">
    <mergeCell ref="A6:A8"/>
    <mergeCell ref="B6:G6"/>
    <mergeCell ref="H6:M6"/>
    <mergeCell ref="N6:S6"/>
    <mergeCell ref="R7:S7"/>
    <mergeCell ref="T6:T8"/>
    <mergeCell ref="B7:C7"/>
    <mergeCell ref="D7:E7"/>
    <mergeCell ref="F7:G7"/>
    <mergeCell ref="H7:I7"/>
    <mergeCell ref="J7:K7"/>
    <mergeCell ref="L7:M7"/>
    <mergeCell ref="N7:O7"/>
    <mergeCell ref="P7:Q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8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rightToLeft="1" view="pageBreakPreview" zoomScaleNormal="100" zoomScaleSheetLayoutView="100" workbookViewId="0">
      <selection activeCell="H6" sqref="H6"/>
    </sheetView>
  </sheetViews>
  <sheetFormatPr defaultColWidth="9.140625" defaultRowHeight="12.75"/>
  <cols>
    <col min="1" max="1" width="24.85546875" style="1" customWidth="1"/>
    <col min="2" max="5" width="12.42578125" style="1" customWidth="1"/>
    <col min="6" max="6" width="26.42578125" style="2" customWidth="1"/>
    <col min="7" max="16384" width="9.140625" style="1"/>
  </cols>
  <sheetData>
    <row r="1" spans="1:6" ht="18">
      <c r="A1" s="507" t="s">
        <v>219</v>
      </c>
      <c r="B1" s="507"/>
      <c r="C1" s="507"/>
      <c r="D1" s="507"/>
      <c r="E1" s="507"/>
      <c r="F1" s="507"/>
    </row>
    <row r="2" spans="1:6" s="13" customFormat="1" ht="15" customHeight="1">
      <c r="A2" s="508">
        <v>2017</v>
      </c>
      <c r="B2" s="508"/>
      <c r="C2" s="508"/>
      <c r="D2" s="508"/>
      <c r="E2" s="508"/>
      <c r="F2" s="508"/>
    </row>
    <row r="3" spans="1:6" ht="30" customHeight="1">
      <c r="A3" s="525" t="s">
        <v>220</v>
      </c>
      <c r="B3" s="509"/>
      <c r="C3" s="509"/>
      <c r="D3" s="509"/>
      <c r="E3" s="509"/>
      <c r="F3" s="509"/>
    </row>
    <row r="4" spans="1:6" ht="15.75">
      <c r="A4" s="509">
        <v>2017</v>
      </c>
      <c r="B4" s="509"/>
      <c r="C4" s="509"/>
      <c r="D4" s="509"/>
      <c r="E4" s="509"/>
      <c r="F4" s="509"/>
    </row>
    <row r="5" spans="1:6" ht="20.25" customHeight="1">
      <c r="A5" s="12" t="s">
        <v>403</v>
      </c>
      <c r="B5" s="510"/>
      <c r="C5" s="511"/>
      <c r="D5" s="386"/>
      <c r="E5" s="386"/>
      <c r="F5" s="5" t="s">
        <v>404</v>
      </c>
    </row>
    <row r="6" spans="1:6" ht="77.25" customHeight="1">
      <c r="A6" s="385" t="s">
        <v>42</v>
      </c>
      <c r="B6" s="385" t="s">
        <v>7</v>
      </c>
      <c r="C6" s="385" t="s">
        <v>51</v>
      </c>
      <c r="D6" s="385" t="s">
        <v>6</v>
      </c>
      <c r="E6" s="148" t="s">
        <v>0</v>
      </c>
      <c r="F6" s="395" t="s">
        <v>205</v>
      </c>
    </row>
    <row r="7" spans="1:6" ht="32.25" customHeight="1" thickBot="1">
      <c r="A7" s="11" t="s">
        <v>36</v>
      </c>
      <c r="B7" s="267">
        <v>13</v>
      </c>
      <c r="C7" s="267">
        <v>54</v>
      </c>
      <c r="D7" s="267">
        <v>789</v>
      </c>
      <c r="E7" s="165">
        <f t="shared" ref="E7:E13" si="0">SUM(B7:D7)</f>
        <v>856</v>
      </c>
      <c r="F7" s="17" t="s">
        <v>58</v>
      </c>
    </row>
    <row r="8" spans="1:6" ht="32.25" customHeight="1" thickBot="1">
      <c r="A8" s="4" t="s">
        <v>37</v>
      </c>
      <c r="B8" s="269">
        <v>22</v>
      </c>
      <c r="C8" s="269">
        <v>83</v>
      </c>
      <c r="D8" s="269">
        <v>1097</v>
      </c>
      <c r="E8" s="166">
        <f t="shared" si="0"/>
        <v>1202</v>
      </c>
      <c r="F8" s="18" t="s">
        <v>59</v>
      </c>
    </row>
    <row r="9" spans="1:6" ht="32.25" customHeight="1" thickBot="1">
      <c r="A9" s="9" t="s">
        <v>38</v>
      </c>
      <c r="B9" s="8">
        <v>31</v>
      </c>
      <c r="C9" s="8">
        <v>114</v>
      </c>
      <c r="D9" s="8">
        <v>1271</v>
      </c>
      <c r="E9" s="165">
        <f t="shared" si="0"/>
        <v>1416</v>
      </c>
      <c r="F9" s="19" t="s">
        <v>60</v>
      </c>
    </row>
    <row r="10" spans="1:6" ht="32.25" customHeight="1" thickBot="1">
      <c r="A10" s="4" t="s">
        <v>39</v>
      </c>
      <c r="B10" s="269">
        <v>42</v>
      </c>
      <c r="C10" s="269">
        <v>242</v>
      </c>
      <c r="D10" s="269">
        <v>2397</v>
      </c>
      <c r="E10" s="166">
        <f t="shared" si="0"/>
        <v>2681</v>
      </c>
      <c r="F10" s="18" t="s">
        <v>61</v>
      </c>
    </row>
    <row r="11" spans="1:6" ht="32.25" customHeight="1" thickBot="1">
      <c r="A11" s="9" t="s">
        <v>40</v>
      </c>
      <c r="B11" s="8">
        <v>39</v>
      </c>
      <c r="C11" s="8">
        <v>159</v>
      </c>
      <c r="D11" s="8">
        <v>1617</v>
      </c>
      <c r="E11" s="165">
        <f t="shared" si="0"/>
        <v>1815</v>
      </c>
      <c r="F11" s="19" t="s">
        <v>261</v>
      </c>
    </row>
    <row r="12" spans="1:6" ht="32.25" customHeight="1" thickBot="1">
      <c r="A12" s="4" t="s">
        <v>41</v>
      </c>
      <c r="B12" s="269">
        <v>20</v>
      </c>
      <c r="C12" s="269">
        <v>54</v>
      </c>
      <c r="D12" s="269">
        <v>370</v>
      </c>
      <c r="E12" s="166">
        <f t="shared" si="0"/>
        <v>444</v>
      </c>
      <c r="F12" s="18" t="s">
        <v>62</v>
      </c>
    </row>
    <row r="13" spans="1:6" ht="32.25" customHeight="1">
      <c r="A13" s="20" t="s">
        <v>259</v>
      </c>
      <c r="B13" s="21">
        <v>10</v>
      </c>
      <c r="C13" s="21">
        <v>37</v>
      </c>
      <c r="D13" s="21">
        <v>425</v>
      </c>
      <c r="E13" s="167">
        <f t="shared" si="0"/>
        <v>472</v>
      </c>
      <c r="F13" s="22" t="s">
        <v>260</v>
      </c>
    </row>
    <row r="14" spans="1:6" ht="24.95" customHeight="1">
      <c r="A14" s="390" t="s">
        <v>4</v>
      </c>
      <c r="B14" s="391">
        <f>SUM(B7:B13)</f>
        <v>177</v>
      </c>
      <c r="C14" s="391">
        <f t="shared" ref="C14:E14" si="1">SUM(C7:C13)</f>
        <v>743</v>
      </c>
      <c r="D14" s="391">
        <f t="shared" si="1"/>
        <v>7966</v>
      </c>
      <c r="E14" s="391">
        <f t="shared" si="1"/>
        <v>8886</v>
      </c>
      <c r="F14" s="392" t="s">
        <v>3</v>
      </c>
    </row>
  </sheetData>
  <mergeCells count="5">
    <mergeCell ref="A1:F1"/>
    <mergeCell ref="A2:F2"/>
    <mergeCell ref="A3:F3"/>
    <mergeCell ref="A4:F4"/>
    <mergeCell ref="B5:C5"/>
  </mergeCells>
  <printOptions horizontalCentered="1" verticalCentered="1"/>
  <pageMargins left="0" right="0" top="0" bottom="0" header="0" footer="0"/>
  <pageSetup paperSize="9" scale="9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rightToLeft="1" view="pageBreakPreview" zoomScaleNormal="100" zoomScaleSheetLayoutView="100" workbookViewId="0">
      <selection activeCell="U3" sqref="U3"/>
    </sheetView>
  </sheetViews>
  <sheetFormatPr defaultColWidth="9.140625"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21" width="40.85546875" style="2" customWidth="1"/>
    <col min="22" max="16384" width="9.140625" style="1"/>
  </cols>
  <sheetData>
    <row r="1" spans="1:21" ht="18">
      <c r="A1" s="507" t="s">
        <v>563</v>
      </c>
      <c r="B1" s="507"/>
      <c r="C1" s="507"/>
      <c r="D1" s="507"/>
      <c r="E1" s="507"/>
      <c r="F1" s="507"/>
      <c r="G1" s="507"/>
      <c r="H1" s="507"/>
      <c r="I1" s="507"/>
      <c r="J1" s="507"/>
      <c r="K1" s="507"/>
      <c r="L1" s="507"/>
      <c r="M1" s="507"/>
      <c r="N1" s="507"/>
      <c r="O1" s="507"/>
      <c r="P1" s="507"/>
      <c r="Q1" s="507"/>
      <c r="R1" s="507"/>
      <c r="S1" s="507"/>
      <c r="T1" s="507"/>
    </row>
    <row r="2" spans="1:21" s="13" customFormat="1" ht="18">
      <c r="A2" s="508">
        <v>2017</v>
      </c>
      <c r="B2" s="508"/>
      <c r="C2" s="508"/>
      <c r="D2" s="508"/>
      <c r="E2" s="508"/>
      <c r="F2" s="508"/>
      <c r="G2" s="508"/>
      <c r="H2" s="508"/>
      <c r="I2" s="508"/>
      <c r="J2" s="508"/>
      <c r="K2" s="508"/>
      <c r="L2" s="508"/>
      <c r="M2" s="508"/>
      <c r="N2" s="508"/>
      <c r="O2" s="508"/>
      <c r="P2" s="508"/>
      <c r="Q2" s="508"/>
      <c r="R2" s="508"/>
      <c r="S2" s="508"/>
      <c r="T2" s="508"/>
      <c r="U2" s="14"/>
    </row>
    <row r="3" spans="1:21" ht="33.75" customHeight="1">
      <c r="A3" s="525" t="s">
        <v>564</v>
      </c>
      <c r="B3" s="509"/>
      <c r="C3" s="509"/>
      <c r="D3" s="509"/>
      <c r="E3" s="509"/>
      <c r="F3" s="509"/>
      <c r="G3" s="509"/>
      <c r="H3" s="509"/>
      <c r="I3" s="509"/>
      <c r="J3" s="509"/>
      <c r="K3" s="509"/>
      <c r="L3" s="509"/>
      <c r="M3" s="509"/>
      <c r="N3" s="509"/>
      <c r="O3" s="509"/>
      <c r="P3" s="509"/>
      <c r="Q3" s="509"/>
      <c r="R3" s="509"/>
      <c r="S3" s="509"/>
      <c r="T3" s="509"/>
    </row>
    <row r="4" spans="1:21" ht="15.75">
      <c r="A4" s="509">
        <v>2017</v>
      </c>
      <c r="B4" s="509"/>
      <c r="C4" s="509"/>
      <c r="D4" s="509"/>
      <c r="E4" s="509"/>
      <c r="F4" s="509"/>
      <c r="G4" s="509"/>
      <c r="H4" s="509"/>
      <c r="I4" s="509"/>
      <c r="J4" s="509"/>
      <c r="K4" s="509"/>
      <c r="L4" s="509"/>
      <c r="M4" s="509"/>
      <c r="N4" s="509"/>
      <c r="O4" s="509"/>
      <c r="P4" s="509"/>
      <c r="Q4" s="509"/>
      <c r="R4" s="509"/>
      <c r="S4" s="509"/>
      <c r="T4" s="509"/>
    </row>
    <row r="5" spans="1:21" ht="20.25" customHeight="1">
      <c r="A5" s="12" t="s">
        <v>406</v>
      </c>
      <c r="B5" s="510"/>
      <c r="C5" s="511"/>
      <c r="D5" s="511"/>
      <c r="E5" s="511"/>
      <c r="F5" s="511"/>
      <c r="G5" s="511"/>
      <c r="H5" s="510"/>
      <c r="I5" s="511"/>
      <c r="J5" s="511"/>
      <c r="K5" s="511"/>
      <c r="L5" s="511"/>
      <c r="M5" s="511"/>
      <c r="N5" s="510"/>
      <c r="O5" s="511"/>
      <c r="P5" s="511"/>
      <c r="Q5" s="511"/>
      <c r="R5" s="511"/>
      <c r="S5" s="511"/>
      <c r="T5" s="5" t="s">
        <v>405</v>
      </c>
    </row>
    <row r="6" spans="1:21" ht="33.75" customHeight="1">
      <c r="A6" s="518" t="s">
        <v>53</v>
      </c>
      <c r="B6" s="515" t="s">
        <v>48</v>
      </c>
      <c r="C6" s="516"/>
      <c r="D6" s="516"/>
      <c r="E6" s="516"/>
      <c r="F6" s="516"/>
      <c r="G6" s="517"/>
      <c r="H6" s="515" t="s">
        <v>49</v>
      </c>
      <c r="I6" s="516"/>
      <c r="J6" s="516"/>
      <c r="K6" s="516"/>
      <c r="L6" s="516"/>
      <c r="M6" s="517"/>
      <c r="N6" s="515" t="s">
        <v>50</v>
      </c>
      <c r="O6" s="516"/>
      <c r="P6" s="516"/>
      <c r="Q6" s="516"/>
      <c r="R6" s="516"/>
      <c r="S6" s="517"/>
      <c r="T6" s="512" t="s">
        <v>57</v>
      </c>
    </row>
    <row r="7" spans="1:21" ht="33.75" customHeight="1">
      <c r="A7" s="519"/>
      <c r="B7" s="523" t="s">
        <v>54</v>
      </c>
      <c r="C7" s="523"/>
      <c r="D7" s="523" t="s">
        <v>55</v>
      </c>
      <c r="E7" s="523"/>
      <c r="F7" s="523" t="s">
        <v>56</v>
      </c>
      <c r="G7" s="523"/>
      <c r="H7" s="523" t="s">
        <v>54</v>
      </c>
      <c r="I7" s="523"/>
      <c r="J7" s="523" t="s">
        <v>55</v>
      </c>
      <c r="K7" s="523"/>
      <c r="L7" s="523" t="s">
        <v>56</v>
      </c>
      <c r="M7" s="523"/>
      <c r="N7" s="523" t="s">
        <v>54</v>
      </c>
      <c r="O7" s="523"/>
      <c r="P7" s="523" t="s">
        <v>55</v>
      </c>
      <c r="Q7" s="523"/>
      <c r="R7" s="523" t="s">
        <v>56</v>
      </c>
      <c r="S7" s="523"/>
      <c r="T7" s="513"/>
    </row>
    <row r="8" spans="1:21" ht="33" customHeight="1">
      <c r="A8" s="520"/>
      <c r="B8" s="217" t="s">
        <v>2</v>
      </c>
      <c r="C8" s="217" t="s">
        <v>1</v>
      </c>
      <c r="D8" s="217" t="s">
        <v>2</v>
      </c>
      <c r="E8" s="217" t="s">
        <v>1</v>
      </c>
      <c r="F8" s="217" t="s">
        <v>2</v>
      </c>
      <c r="G8" s="217" t="s">
        <v>1</v>
      </c>
      <c r="H8" s="217" t="s">
        <v>2</v>
      </c>
      <c r="I8" s="217" t="s">
        <v>1</v>
      </c>
      <c r="J8" s="217" t="s">
        <v>2</v>
      </c>
      <c r="K8" s="217" t="s">
        <v>1</v>
      </c>
      <c r="L8" s="217" t="s">
        <v>2</v>
      </c>
      <c r="M8" s="217" t="s">
        <v>1</v>
      </c>
      <c r="N8" s="217" t="s">
        <v>2</v>
      </c>
      <c r="O8" s="217" t="s">
        <v>1</v>
      </c>
      <c r="P8" s="217" t="s">
        <v>2</v>
      </c>
      <c r="Q8" s="217" t="s">
        <v>1</v>
      </c>
      <c r="R8" s="217" t="s">
        <v>2</v>
      </c>
      <c r="S8" s="217" t="s">
        <v>1</v>
      </c>
      <c r="T8" s="514"/>
    </row>
    <row r="9" spans="1:21" ht="29.25" customHeight="1" thickBot="1">
      <c r="A9" s="11" t="s">
        <v>23</v>
      </c>
      <c r="B9" s="267">
        <v>5</v>
      </c>
      <c r="C9" s="267">
        <v>0</v>
      </c>
      <c r="D9" s="267">
        <v>1</v>
      </c>
      <c r="E9" s="267">
        <v>0</v>
      </c>
      <c r="F9" s="267">
        <v>9</v>
      </c>
      <c r="G9" s="267">
        <v>0</v>
      </c>
      <c r="H9" s="267">
        <v>53</v>
      </c>
      <c r="I9" s="267">
        <v>3</v>
      </c>
      <c r="J9" s="267">
        <v>16</v>
      </c>
      <c r="K9" s="267">
        <v>11</v>
      </c>
      <c r="L9" s="267">
        <v>25</v>
      </c>
      <c r="M9" s="267">
        <v>1</v>
      </c>
      <c r="N9" s="267">
        <v>468</v>
      </c>
      <c r="O9" s="267">
        <v>155</v>
      </c>
      <c r="P9" s="267">
        <v>251</v>
      </c>
      <c r="Q9" s="267">
        <v>203</v>
      </c>
      <c r="R9" s="267">
        <v>71</v>
      </c>
      <c r="S9" s="267">
        <v>11</v>
      </c>
      <c r="T9" s="10" t="s">
        <v>22</v>
      </c>
    </row>
    <row r="10" spans="1:21" ht="29.25" customHeight="1" thickBot="1">
      <c r="A10" s="4" t="s">
        <v>21</v>
      </c>
      <c r="B10" s="269">
        <v>10</v>
      </c>
      <c r="C10" s="269">
        <v>0</v>
      </c>
      <c r="D10" s="269">
        <v>1</v>
      </c>
      <c r="E10" s="269">
        <v>1</v>
      </c>
      <c r="F10" s="269">
        <v>6</v>
      </c>
      <c r="G10" s="269">
        <v>2</v>
      </c>
      <c r="H10" s="269">
        <v>33</v>
      </c>
      <c r="I10" s="269">
        <v>4</v>
      </c>
      <c r="J10" s="269">
        <v>19</v>
      </c>
      <c r="K10" s="269">
        <v>4</v>
      </c>
      <c r="L10" s="269">
        <v>15</v>
      </c>
      <c r="M10" s="269">
        <v>1</v>
      </c>
      <c r="N10" s="269">
        <v>517</v>
      </c>
      <c r="O10" s="269">
        <v>96</v>
      </c>
      <c r="P10" s="269">
        <v>309</v>
      </c>
      <c r="Q10" s="269">
        <v>154</v>
      </c>
      <c r="R10" s="269">
        <v>95</v>
      </c>
      <c r="S10" s="269">
        <v>14</v>
      </c>
      <c r="T10" s="16" t="s">
        <v>20</v>
      </c>
    </row>
    <row r="11" spans="1:21" ht="29.25" customHeight="1" thickBot="1">
      <c r="A11" s="11" t="s">
        <v>19</v>
      </c>
      <c r="B11" s="267">
        <v>8</v>
      </c>
      <c r="C11" s="267">
        <v>0</v>
      </c>
      <c r="D11" s="267">
        <v>5</v>
      </c>
      <c r="E11" s="267">
        <v>0</v>
      </c>
      <c r="F11" s="267">
        <v>13</v>
      </c>
      <c r="G11" s="267">
        <v>0</v>
      </c>
      <c r="H11" s="267">
        <v>42</v>
      </c>
      <c r="I11" s="267">
        <v>9</v>
      </c>
      <c r="J11" s="267">
        <v>22</v>
      </c>
      <c r="K11" s="267">
        <v>2</v>
      </c>
      <c r="L11" s="267">
        <v>23</v>
      </c>
      <c r="M11" s="267">
        <v>3</v>
      </c>
      <c r="N11" s="267">
        <v>574</v>
      </c>
      <c r="O11" s="267">
        <v>123</v>
      </c>
      <c r="P11" s="267">
        <v>345</v>
      </c>
      <c r="Q11" s="267">
        <v>230</v>
      </c>
      <c r="R11" s="267">
        <v>125</v>
      </c>
      <c r="S11" s="267">
        <v>14</v>
      </c>
      <c r="T11" s="10" t="s">
        <v>18</v>
      </c>
    </row>
    <row r="12" spans="1:21" ht="29.25" customHeight="1" thickBot="1">
      <c r="A12" s="4" t="s">
        <v>17</v>
      </c>
      <c r="B12" s="269">
        <v>2</v>
      </c>
      <c r="C12" s="269">
        <v>0</v>
      </c>
      <c r="D12" s="269">
        <v>0</v>
      </c>
      <c r="E12" s="269">
        <v>0</v>
      </c>
      <c r="F12" s="269">
        <v>4</v>
      </c>
      <c r="G12" s="269">
        <v>0</v>
      </c>
      <c r="H12" s="269">
        <v>21</v>
      </c>
      <c r="I12" s="269">
        <v>2</v>
      </c>
      <c r="J12" s="269">
        <v>3</v>
      </c>
      <c r="K12" s="269">
        <v>4</v>
      </c>
      <c r="L12" s="269">
        <v>26</v>
      </c>
      <c r="M12" s="269">
        <v>2</v>
      </c>
      <c r="N12" s="269">
        <v>355</v>
      </c>
      <c r="O12" s="269">
        <v>71</v>
      </c>
      <c r="P12" s="269">
        <v>162</v>
      </c>
      <c r="Q12" s="269">
        <v>129</v>
      </c>
      <c r="R12" s="269">
        <v>173</v>
      </c>
      <c r="S12" s="269">
        <v>14</v>
      </c>
      <c r="T12" s="16" t="s">
        <v>16</v>
      </c>
    </row>
    <row r="13" spans="1:21" ht="29.25" customHeight="1" thickBot="1">
      <c r="A13" s="11" t="s">
        <v>13</v>
      </c>
      <c r="B13" s="267">
        <v>26</v>
      </c>
      <c r="C13" s="267">
        <v>1</v>
      </c>
      <c r="D13" s="267">
        <v>12</v>
      </c>
      <c r="E13" s="267">
        <v>1</v>
      </c>
      <c r="F13" s="267">
        <v>7</v>
      </c>
      <c r="G13" s="267">
        <v>1</v>
      </c>
      <c r="H13" s="267">
        <v>68</v>
      </c>
      <c r="I13" s="267">
        <v>6</v>
      </c>
      <c r="J13" s="267">
        <v>52</v>
      </c>
      <c r="K13" s="267">
        <v>12</v>
      </c>
      <c r="L13" s="267">
        <v>22</v>
      </c>
      <c r="M13" s="267">
        <v>3</v>
      </c>
      <c r="N13" s="267">
        <v>568</v>
      </c>
      <c r="O13" s="267">
        <v>83</v>
      </c>
      <c r="P13" s="267">
        <v>372</v>
      </c>
      <c r="Q13" s="267">
        <v>133</v>
      </c>
      <c r="R13" s="267">
        <v>51</v>
      </c>
      <c r="S13" s="267">
        <v>9</v>
      </c>
      <c r="T13" s="10" t="s">
        <v>12</v>
      </c>
    </row>
    <row r="14" spans="1:21" ht="29.25" customHeight="1" thickBot="1">
      <c r="A14" s="4" t="s">
        <v>11</v>
      </c>
      <c r="B14" s="269">
        <v>17</v>
      </c>
      <c r="C14" s="269">
        <v>0</v>
      </c>
      <c r="D14" s="269">
        <v>9</v>
      </c>
      <c r="E14" s="269">
        <v>0</v>
      </c>
      <c r="F14" s="269">
        <v>6</v>
      </c>
      <c r="G14" s="269">
        <v>0</v>
      </c>
      <c r="H14" s="269">
        <v>55</v>
      </c>
      <c r="I14" s="269">
        <v>4</v>
      </c>
      <c r="J14" s="269">
        <v>37</v>
      </c>
      <c r="K14" s="269">
        <v>7</v>
      </c>
      <c r="L14" s="269">
        <v>16</v>
      </c>
      <c r="M14" s="269">
        <v>1</v>
      </c>
      <c r="N14" s="269">
        <v>632</v>
      </c>
      <c r="O14" s="269">
        <v>104</v>
      </c>
      <c r="P14" s="269">
        <v>344</v>
      </c>
      <c r="Q14" s="269">
        <v>114</v>
      </c>
      <c r="R14" s="269">
        <v>51</v>
      </c>
      <c r="S14" s="269">
        <v>1</v>
      </c>
      <c r="T14" s="16" t="s">
        <v>10</v>
      </c>
    </row>
    <row r="15" spans="1:21" ht="29.25" customHeight="1" thickBot="1">
      <c r="A15" s="11" t="s">
        <v>15</v>
      </c>
      <c r="B15" s="267">
        <v>2</v>
      </c>
      <c r="C15" s="267">
        <v>1</v>
      </c>
      <c r="D15" s="267">
        <v>4</v>
      </c>
      <c r="E15" s="267">
        <v>0</v>
      </c>
      <c r="F15" s="267">
        <v>5</v>
      </c>
      <c r="G15" s="267">
        <v>0</v>
      </c>
      <c r="H15" s="267">
        <v>17</v>
      </c>
      <c r="I15" s="267">
        <v>0</v>
      </c>
      <c r="J15" s="267">
        <v>17</v>
      </c>
      <c r="K15" s="267">
        <v>1</v>
      </c>
      <c r="L15" s="267">
        <v>28</v>
      </c>
      <c r="M15" s="267">
        <v>0</v>
      </c>
      <c r="N15" s="267">
        <v>217</v>
      </c>
      <c r="O15" s="267">
        <v>14</v>
      </c>
      <c r="P15" s="267">
        <v>171</v>
      </c>
      <c r="Q15" s="267">
        <v>15</v>
      </c>
      <c r="R15" s="267">
        <v>87</v>
      </c>
      <c r="S15" s="267">
        <v>0</v>
      </c>
      <c r="T15" s="10" t="s">
        <v>14</v>
      </c>
    </row>
    <row r="16" spans="1:21" ht="29.25" customHeight="1">
      <c r="A16" s="15" t="s">
        <v>9</v>
      </c>
      <c r="B16" s="268">
        <v>8</v>
      </c>
      <c r="C16" s="268">
        <v>0</v>
      </c>
      <c r="D16" s="268">
        <v>7</v>
      </c>
      <c r="E16" s="268">
        <v>0</v>
      </c>
      <c r="F16" s="268">
        <v>3</v>
      </c>
      <c r="G16" s="268">
        <v>0</v>
      </c>
      <c r="H16" s="268">
        <v>24</v>
      </c>
      <c r="I16" s="268">
        <v>0</v>
      </c>
      <c r="J16" s="268">
        <v>19</v>
      </c>
      <c r="K16" s="268">
        <v>3</v>
      </c>
      <c r="L16" s="268">
        <v>6</v>
      </c>
      <c r="M16" s="268">
        <v>1</v>
      </c>
      <c r="N16" s="268">
        <v>152</v>
      </c>
      <c r="O16" s="268">
        <v>7</v>
      </c>
      <c r="P16" s="268">
        <v>150</v>
      </c>
      <c r="Q16" s="268">
        <v>13</v>
      </c>
      <c r="R16" s="268">
        <v>17</v>
      </c>
      <c r="S16" s="268">
        <v>2</v>
      </c>
      <c r="T16" s="381" t="s">
        <v>8</v>
      </c>
    </row>
    <row r="17" spans="1:21" ht="24.95" customHeight="1">
      <c r="A17" s="382" t="s">
        <v>4</v>
      </c>
      <c r="B17" s="383">
        <f>SUM(B9:B16)</f>
        <v>78</v>
      </c>
      <c r="C17" s="383">
        <f t="shared" ref="C17:S17" si="0">SUM(C9:C16)</f>
        <v>2</v>
      </c>
      <c r="D17" s="383">
        <f t="shared" si="0"/>
        <v>39</v>
      </c>
      <c r="E17" s="383">
        <f t="shared" si="0"/>
        <v>2</v>
      </c>
      <c r="F17" s="383">
        <f t="shared" si="0"/>
        <v>53</v>
      </c>
      <c r="G17" s="383">
        <f t="shared" si="0"/>
        <v>3</v>
      </c>
      <c r="H17" s="383">
        <f t="shared" si="0"/>
        <v>313</v>
      </c>
      <c r="I17" s="383">
        <f t="shared" si="0"/>
        <v>28</v>
      </c>
      <c r="J17" s="383">
        <f t="shared" si="0"/>
        <v>185</v>
      </c>
      <c r="K17" s="383">
        <f t="shared" si="0"/>
        <v>44</v>
      </c>
      <c r="L17" s="383">
        <f>SUM(L9:L16)</f>
        <v>161</v>
      </c>
      <c r="M17" s="383">
        <f t="shared" si="0"/>
        <v>12</v>
      </c>
      <c r="N17" s="383">
        <f t="shared" si="0"/>
        <v>3483</v>
      </c>
      <c r="O17" s="383">
        <f t="shared" si="0"/>
        <v>653</v>
      </c>
      <c r="P17" s="383">
        <f t="shared" si="0"/>
        <v>2104</v>
      </c>
      <c r="Q17" s="383">
        <f t="shared" si="0"/>
        <v>991</v>
      </c>
      <c r="R17" s="383">
        <f t="shared" si="0"/>
        <v>670</v>
      </c>
      <c r="S17" s="383">
        <f t="shared" si="0"/>
        <v>65</v>
      </c>
      <c r="T17" s="384" t="s">
        <v>3</v>
      </c>
      <c r="U17" s="1"/>
    </row>
    <row r="21" spans="1:21">
      <c r="B21" s="393"/>
    </row>
    <row r="22" spans="1:21">
      <c r="B22" s="393"/>
    </row>
  </sheetData>
  <mergeCells count="27">
    <mergeCell ref="A6:A8"/>
    <mergeCell ref="B6:G6"/>
    <mergeCell ref="H6:M6"/>
    <mergeCell ref="N6:S6"/>
    <mergeCell ref="R7:S7"/>
    <mergeCell ref="T6:T8"/>
    <mergeCell ref="B7:C7"/>
    <mergeCell ref="D7:E7"/>
    <mergeCell ref="F7:G7"/>
    <mergeCell ref="H7:I7"/>
    <mergeCell ref="J7:K7"/>
    <mergeCell ref="L7:M7"/>
    <mergeCell ref="N7:O7"/>
    <mergeCell ref="P7:Q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9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rightToLeft="1" view="pageBreakPreview" zoomScaleNormal="100" zoomScaleSheetLayoutView="100" workbookViewId="0">
      <selection activeCell="H3" sqref="H3"/>
    </sheetView>
  </sheetViews>
  <sheetFormatPr defaultColWidth="9.140625" defaultRowHeight="12.75"/>
  <cols>
    <col min="1" max="1" width="18.7109375" style="30" customWidth="1"/>
    <col min="2" max="6" width="11.140625" style="30" customWidth="1"/>
    <col min="7" max="7" width="26" style="31" customWidth="1"/>
    <col min="8" max="8" width="13.28515625" style="31" customWidth="1"/>
    <col min="9" max="16384" width="9.140625" style="30"/>
  </cols>
  <sheetData>
    <row r="1" spans="1:13" ht="18" customHeight="1">
      <c r="A1" s="507" t="s">
        <v>279</v>
      </c>
      <c r="B1" s="507"/>
      <c r="C1" s="507"/>
      <c r="D1" s="507"/>
      <c r="E1" s="507"/>
      <c r="F1" s="507"/>
      <c r="G1" s="507"/>
      <c r="H1" s="124"/>
      <c r="I1" s="124"/>
      <c r="J1" s="124"/>
      <c r="K1" s="124"/>
      <c r="L1" s="124"/>
      <c r="M1" s="124"/>
    </row>
    <row r="2" spans="1:13" s="69" customFormat="1" ht="18" customHeight="1">
      <c r="A2" s="508">
        <v>2017</v>
      </c>
      <c r="B2" s="508"/>
      <c r="C2" s="508"/>
      <c r="D2" s="508"/>
      <c r="E2" s="508"/>
      <c r="F2" s="508"/>
      <c r="G2" s="508"/>
      <c r="H2" s="125"/>
      <c r="I2" s="125"/>
      <c r="J2" s="125"/>
      <c r="K2" s="125"/>
      <c r="L2" s="125"/>
      <c r="M2" s="125"/>
    </row>
    <row r="3" spans="1:13" ht="34.5" customHeight="1">
      <c r="A3" s="525" t="s">
        <v>583</v>
      </c>
      <c r="B3" s="509"/>
      <c r="C3" s="509"/>
      <c r="D3" s="509"/>
      <c r="E3" s="509"/>
      <c r="F3" s="509"/>
      <c r="G3" s="509"/>
      <c r="H3" s="126"/>
      <c r="I3" s="126"/>
      <c r="J3" s="126"/>
      <c r="K3" s="126"/>
      <c r="L3" s="126"/>
      <c r="M3" s="126"/>
    </row>
    <row r="4" spans="1:13" ht="15.75" thickBot="1">
      <c r="A4" s="438">
        <v>2017</v>
      </c>
      <c r="B4" s="438"/>
      <c r="C4" s="438"/>
      <c r="D4" s="438"/>
      <c r="E4" s="438"/>
      <c r="F4" s="438"/>
      <c r="G4" s="438"/>
    </row>
    <row r="5" spans="1:13" ht="20.25" customHeight="1">
      <c r="A5" s="52" t="s">
        <v>407</v>
      </c>
      <c r="B5" s="528"/>
      <c r="C5" s="529"/>
      <c r="D5" s="57"/>
      <c r="E5" s="57"/>
      <c r="F5" s="57"/>
      <c r="G5" s="40" t="s">
        <v>408</v>
      </c>
      <c r="H5" s="30"/>
    </row>
    <row r="6" spans="1:13" s="31" customFormat="1" ht="35.25" customHeight="1" thickBot="1">
      <c r="A6" s="530" t="s">
        <v>148</v>
      </c>
      <c r="B6" s="465" t="s">
        <v>147</v>
      </c>
      <c r="C6" s="465"/>
      <c r="D6" s="465"/>
      <c r="E6" s="465"/>
      <c r="F6" s="465"/>
      <c r="G6" s="472" t="s">
        <v>146</v>
      </c>
      <c r="H6" s="30"/>
    </row>
    <row r="7" spans="1:13" s="31" customFormat="1" ht="29.25" customHeight="1" thickBot="1">
      <c r="A7" s="531"/>
      <c r="B7" s="526" t="s">
        <v>7</v>
      </c>
      <c r="C7" s="526" t="s">
        <v>568</v>
      </c>
      <c r="D7" s="526" t="s">
        <v>280</v>
      </c>
      <c r="E7" s="526" t="s">
        <v>364</v>
      </c>
      <c r="F7" s="526" t="s">
        <v>281</v>
      </c>
      <c r="G7" s="533"/>
    </row>
    <row r="8" spans="1:13" s="31" customFormat="1" ht="39" customHeight="1">
      <c r="A8" s="532"/>
      <c r="B8" s="527"/>
      <c r="C8" s="527"/>
      <c r="D8" s="527"/>
      <c r="E8" s="527"/>
      <c r="F8" s="527"/>
      <c r="G8" s="473"/>
    </row>
    <row r="9" spans="1:13" s="31" customFormat="1" ht="24.75" customHeight="1" thickBot="1">
      <c r="A9" s="51" t="s">
        <v>23</v>
      </c>
      <c r="B9" s="348">
        <v>14</v>
      </c>
      <c r="C9" s="348">
        <v>98</v>
      </c>
      <c r="D9" s="348">
        <v>782</v>
      </c>
      <c r="E9" s="348">
        <v>0</v>
      </c>
      <c r="F9" s="349">
        <f>SUM(B9:E9)</f>
        <v>894</v>
      </c>
      <c r="G9" s="50" t="s">
        <v>22</v>
      </c>
    </row>
    <row r="10" spans="1:13" s="31" customFormat="1" ht="24.75" customHeight="1" thickBot="1">
      <c r="A10" s="37" t="s">
        <v>21</v>
      </c>
      <c r="B10" s="350">
        <v>20</v>
      </c>
      <c r="C10" s="350">
        <v>67</v>
      </c>
      <c r="D10" s="350">
        <v>815</v>
      </c>
      <c r="E10" s="350">
        <v>0</v>
      </c>
      <c r="F10" s="351">
        <f>SUM(B10:E10)</f>
        <v>902</v>
      </c>
      <c r="G10" s="73" t="s">
        <v>20</v>
      </c>
    </row>
    <row r="11" spans="1:13" s="31" customFormat="1" ht="24.75" customHeight="1" thickBot="1">
      <c r="A11" s="49" t="s">
        <v>19</v>
      </c>
      <c r="B11" s="348">
        <v>43</v>
      </c>
      <c r="C11" s="348">
        <v>113</v>
      </c>
      <c r="D11" s="348">
        <v>741</v>
      </c>
      <c r="E11" s="348">
        <v>0</v>
      </c>
      <c r="F11" s="349">
        <f>SUM(B11:E11)</f>
        <v>897</v>
      </c>
      <c r="G11" s="48" t="s">
        <v>18</v>
      </c>
    </row>
    <row r="12" spans="1:13" s="31" customFormat="1" ht="24.75" customHeight="1" thickBot="1">
      <c r="A12" s="37" t="s">
        <v>17</v>
      </c>
      <c r="B12" s="350">
        <v>10</v>
      </c>
      <c r="C12" s="350">
        <v>52</v>
      </c>
      <c r="D12" s="350">
        <v>338</v>
      </c>
      <c r="E12" s="350">
        <v>0</v>
      </c>
      <c r="F12" s="351">
        <f>SUM(B12:E12)</f>
        <v>400</v>
      </c>
      <c r="G12" s="206" t="s">
        <v>16</v>
      </c>
    </row>
    <row r="13" spans="1:13" s="31" customFormat="1" ht="24.75" customHeight="1" thickBot="1">
      <c r="A13" s="49" t="s">
        <v>13</v>
      </c>
      <c r="B13" s="348">
        <v>6</v>
      </c>
      <c r="C13" s="348">
        <v>52</v>
      </c>
      <c r="D13" s="348">
        <v>687</v>
      </c>
      <c r="E13" s="348">
        <v>0</v>
      </c>
      <c r="F13" s="349">
        <f>SUM(B13:E13)</f>
        <v>745</v>
      </c>
      <c r="G13" s="48" t="s">
        <v>12</v>
      </c>
    </row>
    <row r="14" spans="1:13" s="31" customFormat="1" ht="24.75" customHeight="1" thickBot="1">
      <c r="A14" s="37" t="s">
        <v>11</v>
      </c>
      <c r="B14" s="350">
        <v>23</v>
      </c>
      <c r="C14" s="350">
        <v>84</v>
      </c>
      <c r="D14" s="350">
        <v>944</v>
      </c>
      <c r="E14" s="350">
        <v>0</v>
      </c>
      <c r="F14" s="351">
        <f t="shared" ref="F14:F16" si="0">SUM(B14:E14)</f>
        <v>1051</v>
      </c>
      <c r="G14" s="36" t="s">
        <v>10</v>
      </c>
    </row>
    <row r="15" spans="1:13" s="31" customFormat="1" ht="24.75" customHeight="1" thickBot="1">
      <c r="A15" s="49" t="s">
        <v>15</v>
      </c>
      <c r="B15" s="348">
        <v>29</v>
      </c>
      <c r="C15" s="348">
        <v>82</v>
      </c>
      <c r="D15" s="348">
        <v>823</v>
      </c>
      <c r="E15" s="348">
        <v>0</v>
      </c>
      <c r="F15" s="349">
        <f t="shared" si="0"/>
        <v>934</v>
      </c>
      <c r="G15" s="48" t="s">
        <v>14</v>
      </c>
    </row>
    <row r="16" spans="1:13" s="31" customFormat="1" ht="24.75" customHeight="1">
      <c r="A16" s="56" t="s">
        <v>9</v>
      </c>
      <c r="B16" s="350">
        <v>14</v>
      </c>
      <c r="C16" s="350">
        <v>32</v>
      </c>
      <c r="D16" s="350">
        <v>192</v>
      </c>
      <c r="E16" s="350">
        <v>0</v>
      </c>
      <c r="F16" s="351">
        <f t="shared" si="0"/>
        <v>238</v>
      </c>
      <c r="G16" s="43" t="s">
        <v>8</v>
      </c>
    </row>
    <row r="17" spans="1:8" s="54" customFormat="1" ht="27" customHeight="1">
      <c r="A17" s="72" t="s">
        <v>4</v>
      </c>
      <c r="B17" s="107">
        <f>SUM(B9:B16)</f>
        <v>159</v>
      </c>
      <c r="C17" s="107">
        <f t="shared" ref="C17:F17" si="1">SUM(C9:C16)</f>
        <v>580</v>
      </c>
      <c r="D17" s="107">
        <f t="shared" si="1"/>
        <v>5322</v>
      </c>
      <c r="E17" s="107">
        <f t="shared" si="1"/>
        <v>0</v>
      </c>
      <c r="F17" s="107">
        <f t="shared" si="1"/>
        <v>6061</v>
      </c>
      <c r="G17" s="71" t="s">
        <v>3</v>
      </c>
      <c r="H17" s="55"/>
    </row>
    <row r="21" spans="1:8">
      <c r="C21" s="31"/>
      <c r="D21" s="31"/>
      <c r="E21" s="31"/>
      <c r="G21" s="30"/>
      <c r="H21" s="30"/>
    </row>
  </sheetData>
  <mergeCells count="13">
    <mergeCell ref="D7:D8"/>
    <mergeCell ref="E7:E8"/>
    <mergeCell ref="F7:F8"/>
    <mergeCell ref="A1:G1"/>
    <mergeCell ref="A4:G4"/>
    <mergeCell ref="B5:C5"/>
    <mergeCell ref="A6:A8"/>
    <mergeCell ref="B6:F6"/>
    <mergeCell ref="G6:G8"/>
    <mergeCell ref="B7:B8"/>
    <mergeCell ref="C7:C8"/>
    <mergeCell ref="A3:G3"/>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rightToLeft="1" view="pageBreakPreview" zoomScaleSheetLayoutView="100" workbookViewId="0">
      <selection activeCell="G7" sqref="G7"/>
    </sheetView>
  </sheetViews>
  <sheetFormatPr defaultColWidth="9.140625" defaultRowHeight="12.75"/>
  <cols>
    <col min="1" max="1" width="23.28515625" style="30" customWidth="1"/>
    <col min="2" max="2" width="13.5703125" style="30" customWidth="1"/>
    <col min="3" max="4" width="11.42578125" style="30" customWidth="1"/>
    <col min="5" max="5" width="27.85546875" style="30" customWidth="1"/>
    <col min="6" max="16384" width="9.140625" style="30"/>
  </cols>
  <sheetData>
    <row r="1" spans="1:5" ht="19.5" customHeight="1">
      <c r="A1" s="436" t="s">
        <v>152</v>
      </c>
      <c r="B1" s="436"/>
      <c r="C1" s="436"/>
      <c r="D1" s="436"/>
      <c r="E1" s="436"/>
    </row>
    <row r="2" spans="1:5" s="69" customFormat="1" ht="18" customHeight="1">
      <c r="A2" s="534" t="s">
        <v>451</v>
      </c>
      <c r="B2" s="534"/>
      <c r="C2" s="534"/>
      <c r="D2" s="534"/>
      <c r="E2" s="534"/>
    </row>
    <row r="3" spans="1:5" ht="19.5" customHeight="1">
      <c r="A3" s="437" t="s">
        <v>561</v>
      </c>
      <c r="B3" s="437"/>
      <c r="C3" s="437"/>
      <c r="D3" s="437"/>
      <c r="E3" s="437"/>
    </row>
    <row r="4" spans="1:5" ht="15">
      <c r="A4" s="438" t="s">
        <v>451</v>
      </c>
      <c r="B4" s="438"/>
      <c r="C4" s="438"/>
      <c r="D4" s="438"/>
      <c r="E4" s="438"/>
    </row>
    <row r="5" spans="1:5" ht="20.25" customHeight="1">
      <c r="A5" s="41" t="s">
        <v>476</v>
      </c>
      <c r="E5" s="40" t="s">
        <v>477</v>
      </c>
    </row>
    <row r="6" spans="1:5" ht="48" customHeight="1">
      <c r="A6" s="67" t="s">
        <v>151</v>
      </c>
      <c r="B6" s="276" t="s">
        <v>562</v>
      </c>
      <c r="C6" s="276" t="s">
        <v>150</v>
      </c>
      <c r="D6" s="276" t="s">
        <v>149</v>
      </c>
      <c r="E6" s="66" t="s">
        <v>107</v>
      </c>
    </row>
    <row r="7" spans="1:5" ht="33" customHeight="1" thickBot="1">
      <c r="A7" s="273">
        <v>2011</v>
      </c>
      <c r="B7" s="274">
        <v>157638</v>
      </c>
      <c r="C7" s="274">
        <v>58072</v>
      </c>
      <c r="D7" s="275">
        <f t="shared" ref="D7:D10" si="0">C7+B7</f>
        <v>215710</v>
      </c>
      <c r="E7" s="352">
        <v>2011</v>
      </c>
    </row>
    <row r="8" spans="1:5" ht="33" customHeight="1" thickBot="1">
      <c r="A8" s="61">
        <v>2012</v>
      </c>
      <c r="B8" s="74">
        <v>167113</v>
      </c>
      <c r="C8" s="74">
        <v>81869</v>
      </c>
      <c r="D8" s="141">
        <f t="shared" si="0"/>
        <v>248982</v>
      </c>
      <c r="E8" s="353">
        <v>2012</v>
      </c>
    </row>
    <row r="9" spans="1:5" ht="33" customHeight="1" thickBot="1">
      <c r="A9" s="102">
        <v>2013</v>
      </c>
      <c r="B9" s="103">
        <v>205704</v>
      </c>
      <c r="C9" s="103">
        <v>81111</v>
      </c>
      <c r="D9" s="142">
        <f>C9+B9</f>
        <v>286815</v>
      </c>
      <c r="E9" s="354">
        <v>2013</v>
      </c>
    </row>
    <row r="10" spans="1:5" ht="33" customHeight="1" thickBot="1">
      <c r="A10" s="61">
        <v>2014</v>
      </c>
      <c r="B10" s="74">
        <v>248055</v>
      </c>
      <c r="C10" s="74">
        <v>64082</v>
      </c>
      <c r="D10" s="141">
        <f t="shared" si="0"/>
        <v>312137</v>
      </c>
      <c r="E10" s="353">
        <v>2014</v>
      </c>
    </row>
    <row r="11" spans="1:5" ht="33" customHeight="1" thickBot="1">
      <c r="A11" s="102">
        <v>2015</v>
      </c>
      <c r="B11" s="103">
        <v>259462</v>
      </c>
      <c r="C11" s="103">
        <v>66697</v>
      </c>
      <c r="D11" s="142">
        <f t="shared" ref="D11:D12" si="1">C11+B11</f>
        <v>326159</v>
      </c>
      <c r="E11" s="354">
        <v>2015</v>
      </c>
    </row>
    <row r="12" spans="1:5" ht="33" customHeight="1" thickBot="1">
      <c r="A12" s="61">
        <v>2016</v>
      </c>
      <c r="B12" s="74">
        <v>240129</v>
      </c>
      <c r="C12" s="74">
        <v>74462</v>
      </c>
      <c r="D12" s="141">
        <f t="shared" si="1"/>
        <v>314591</v>
      </c>
      <c r="E12" s="353">
        <v>2016</v>
      </c>
    </row>
    <row r="13" spans="1:5" ht="33" customHeight="1">
      <c r="A13" s="102">
        <v>2017</v>
      </c>
      <c r="B13" s="259">
        <v>234316</v>
      </c>
      <c r="C13" s="259">
        <v>77601</v>
      </c>
      <c r="D13" s="142">
        <f t="shared" ref="D13" si="2">C13+B13</f>
        <v>311917</v>
      </c>
      <c r="E13" s="354">
        <v>2017</v>
      </c>
    </row>
    <row r="14" spans="1:5">
      <c r="E14" s="54"/>
    </row>
  </sheetData>
  <mergeCells count="4">
    <mergeCell ref="A1:E1"/>
    <mergeCell ref="A3:E3"/>
    <mergeCell ref="A4:E4"/>
    <mergeCell ref="A2:E2"/>
  </mergeCells>
  <printOptions horizontalCentered="1" verticalCentered="1"/>
  <pageMargins left="0" right="0" top="0" bottom="0" header="0" footer="0"/>
  <pageSetup paperSize="9" scale="9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rightToLeft="1" view="pageBreakPreview" zoomScaleNormal="100" zoomScaleSheetLayoutView="100" workbookViewId="0">
      <selection activeCell="J5" sqref="J5"/>
    </sheetView>
  </sheetViews>
  <sheetFormatPr defaultColWidth="9.140625" defaultRowHeight="12.75"/>
  <cols>
    <col min="1" max="1" width="18.7109375" style="30" customWidth="1"/>
    <col min="2" max="7" width="10.5703125" style="30" customWidth="1"/>
    <col min="8" max="8" width="18.7109375" style="31" customWidth="1"/>
    <col min="9" max="9" width="13.28515625" style="31" customWidth="1"/>
    <col min="10" max="10" width="17" style="31" customWidth="1"/>
    <col min="11" max="11" width="40.85546875" style="31" customWidth="1"/>
    <col min="12" max="16384" width="9.140625" style="30"/>
  </cols>
  <sheetData>
    <row r="1" spans="1:21" ht="18">
      <c r="A1" s="535" t="s">
        <v>545</v>
      </c>
      <c r="B1" s="535"/>
      <c r="C1" s="535"/>
      <c r="D1" s="535"/>
      <c r="E1" s="535"/>
      <c r="F1" s="535"/>
      <c r="G1" s="535"/>
      <c r="H1" s="535"/>
      <c r="I1" s="124"/>
      <c r="J1" s="124"/>
      <c r="K1" s="124"/>
      <c r="L1" s="124"/>
      <c r="M1" s="124"/>
      <c r="N1" s="124"/>
      <c r="O1" s="124"/>
      <c r="P1" s="124"/>
      <c r="Q1" s="124"/>
      <c r="R1" s="124"/>
      <c r="S1" s="124"/>
      <c r="T1" s="124"/>
      <c r="U1" s="124"/>
    </row>
    <row r="2" spans="1:21" s="69" customFormat="1" ht="18">
      <c r="A2" s="508" t="s">
        <v>451</v>
      </c>
      <c r="B2" s="508"/>
      <c r="C2" s="508"/>
      <c r="D2" s="508"/>
      <c r="E2" s="508"/>
      <c r="F2" s="508"/>
      <c r="G2" s="508"/>
      <c r="H2" s="508"/>
      <c r="I2" s="125"/>
      <c r="J2" s="125"/>
      <c r="K2" s="125"/>
      <c r="L2" s="125"/>
      <c r="M2" s="125"/>
      <c r="N2" s="125"/>
      <c r="O2" s="125"/>
      <c r="P2" s="125"/>
      <c r="Q2" s="125"/>
      <c r="R2" s="125"/>
      <c r="S2" s="125"/>
      <c r="T2" s="125"/>
      <c r="U2" s="125"/>
    </row>
    <row r="3" spans="1:21" ht="15.75">
      <c r="A3" s="525" t="s">
        <v>557</v>
      </c>
      <c r="B3" s="525"/>
      <c r="C3" s="525"/>
      <c r="D3" s="525"/>
      <c r="E3" s="525"/>
      <c r="F3" s="509"/>
      <c r="G3" s="509"/>
      <c r="H3" s="509"/>
      <c r="I3" s="126"/>
      <c r="J3" s="126"/>
      <c r="K3" s="126"/>
      <c r="L3" s="126"/>
      <c r="M3" s="126"/>
      <c r="N3" s="126"/>
      <c r="O3" s="126"/>
      <c r="P3" s="126"/>
      <c r="Q3" s="126"/>
      <c r="R3" s="126"/>
      <c r="S3" s="126"/>
      <c r="T3" s="126"/>
      <c r="U3" s="126"/>
    </row>
    <row r="4" spans="1:21" ht="15.75" thickBot="1">
      <c r="A4" s="438" t="s">
        <v>451</v>
      </c>
      <c r="B4" s="438"/>
      <c r="C4" s="438"/>
      <c r="D4" s="438"/>
      <c r="E4" s="438"/>
      <c r="F4" s="438"/>
      <c r="G4" s="438"/>
      <c r="H4" s="438"/>
    </row>
    <row r="5" spans="1:21" ht="20.25" customHeight="1">
      <c r="A5" s="52" t="s">
        <v>495</v>
      </c>
      <c r="B5" s="528"/>
      <c r="C5" s="529"/>
      <c r="D5" s="528"/>
      <c r="E5" s="529"/>
      <c r="F5" s="241"/>
      <c r="G5" s="242"/>
      <c r="H5" s="123" t="s">
        <v>496</v>
      </c>
      <c r="I5" s="30"/>
    </row>
    <row r="6" spans="1:21" s="31" customFormat="1" ht="35.25" customHeight="1" thickBot="1">
      <c r="A6" s="536" t="s">
        <v>151</v>
      </c>
      <c r="B6" s="465" t="s">
        <v>421</v>
      </c>
      <c r="C6" s="465"/>
      <c r="D6" s="465" t="s">
        <v>422</v>
      </c>
      <c r="E6" s="465"/>
      <c r="F6" s="465" t="s">
        <v>423</v>
      </c>
      <c r="G6" s="465"/>
      <c r="H6" s="539" t="s">
        <v>420</v>
      </c>
      <c r="I6" s="30"/>
      <c r="L6" s="30"/>
      <c r="M6" s="30"/>
      <c r="N6" s="30"/>
    </row>
    <row r="7" spans="1:21" s="31" customFormat="1" ht="16.5" customHeight="1" thickBot="1">
      <c r="A7" s="537"/>
      <c r="B7" s="371" t="s">
        <v>416</v>
      </c>
      <c r="C7" s="371" t="s">
        <v>419</v>
      </c>
      <c r="D7" s="371" t="s">
        <v>416</v>
      </c>
      <c r="E7" s="371" t="s">
        <v>419</v>
      </c>
      <c r="F7" s="371" t="s">
        <v>416</v>
      </c>
      <c r="G7" s="371" t="s">
        <v>419</v>
      </c>
      <c r="H7" s="540"/>
      <c r="L7" s="30"/>
      <c r="M7" s="30"/>
      <c r="N7" s="30"/>
    </row>
    <row r="8" spans="1:21" s="31" customFormat="1" ht="16.5" customHeight="1">
      <c r="A8" s="538"/>
      <c r="B8" s="324" t="s">
        <v>417</v>
      </c>
      <c r="C8" s="324" t="s">
        <v>418</v>
      </c>
      <c r="D8" s="324" t="s">
        <v>417</v>
      </c>
      <c r="E8" s="324" t="s">
        <v>418</v>
      </c>
      <c r="F8" s="324" t="s">
        <v>417</v>
      </c>
      <c r="G8" s="324" t="s">
        <v>418</v>
      </c>
      <c r="H8" s="541"/>
      <c r="L8" s="30"/>
      <c r="M8" s="30"/>
      <c r="N8" s="30"/>
    </row>
    <row r="9" spans="1:21" s="31" customFormat="1" ht="24.75" customHeight="1" thickBot="1">
      <c r="A9" s="254">
        <v>2011</v>
      </c>
      <c r="B9" s="355">
        <v>192865</v>
      </c>
      <c r="C9" s="356">
        <f t="shared" ref="C9:C13" si="0">B9/F9%</f>
        <v>96.999949705778803</v>
      </c>
      <c r="D9" s="355">
        <v>5965</v>
      </c>
      <c r="E9" s="356">
        <f t="shared" ref="E9:E13" si="1">D9/F9%</f>
        <v>3.000050294221194</v>
      </c>
      <c r="F9" s="357">
        <f t="shared" ref="F9:F15" si="2">B9+D9</f>
        <v>198830</v>
      </c>
      <c r="G9" s="358">
        <f t="shared" ref="G9:G15" si="3">C9+E9</f>
        <v>100</v>
      </c>
      <c r="H9" s="367">
        <v>2011</v>
      </c>
      <c r="L9" s="30"/>
      <c r="M9" s="30"/>
      <c r="N9" s="30"/>
    </row>
    <row r="10" spans="1:21" s="31" customFormat="1" ht="24.75" customHeight="1" thickBot="1">
      <c r="A10" s="243">
        <v>2012</v>
      </c>
      <c r="B10" s="359">
        <v>245148</v>
      </c>
      <c r="C10" s="360">
        <f t="shared" si="0"/>
        <v>96.999960432081664</v>
      </c>
      <c r="D10" s="359">
        <v>7582</v>
      </c>
      <c r="E10" s="360">
        <f t="shared" si="1"/>
        <v>3.0000395679183316</v>
      </c>
      <c r="F10" s="361">
        <f t="shared" si="2"/>
        <v>252730</v>
      </c>
      <c r="G10" s="362">
        <f t="shared" si="3"/>
        <v>100</v>
      </c>
      <c r="H10" s="368">
        <v>2012</v>
      </c>
      <c r="L10" s="30"/>
      <c r="M10" s="30"/>
      <c r="N10" s="30"/>
    </row>
    <row r="11" spans="1:21" s="31" customFormat="1" ht="24.75" customHeight="1" thickBot="1">
      <c r="A11" s="244">
        <v>2013</v>
      </c>
      <c r="B11" s="355">
        <v>282178</v>
      </c>
      <c r="C11" s="356">
        <f t="shared" si="0"/>
        <v>97.000051563225099</v>
      </c>
      <c r="D11" s="355">
        <v>8727</v>
      </c>
      <c r="E11" s="356">
        <f t="shared" si="1"/>
        <v>2.9999484367748921</v>
      </c>
      <c r="F11" s="357">
        <f t="shared" si="2"/>
        <v>290905</v>
      </c>
      <c r="G11" s="358">
        <f t="shared" si="3"/>
        <v>99.999999999999986</v>
      </c>
      <c r="H11" s="369">
        <v>2013</v>
      </c>
      <c r="L11" s="30"/>
      <c r="M11" s="30"/>
      <c r="N11" s="30"/>
    </row>
    <row r="12" spans="1:21" s="31" customFormat="1" ht="24.75" customHeight="1" thickBot="1">
      <c r="A12" s="243">
        <v>2014</v>
      </c>
      <c r="B12" s="359">
        <v>307772</v>
      </c>
      <c r="C12" s="360">
        <f t="shared" si="0"/>
        <v>96.999914904614386</v>
      </c>
      <c r="D12" s="359">
        <v>9519</v>
      </c>
      <c r="E12" s="360">
        <f t="shared" si="1"/>
        <v>3.0000850953856242</v>
      </c>
      <c r="F12" s="361">
        <f t="shared" si="2"/>
        <v>317291</v>
      </c>
      <c r="G12" s="362">
        <f t="shared" si="3"/>
        <v>100.00000000000001</v>
      </c>
      <c r="H12" s="368">
        <v>2014</v>
      </c>
      <c r="L12" s="30"/>
      <c r="M12" s="30"/>
      <c r="N12" s="30"/>
    </row>
    <row r="13" spans="1:21" s="31" customFormat="1" ht="24.75" customHeight="1" thickBot="1">
      <c r="A13" s="244">
        <v>2015</v>
      </c>
      <c r="B13" s="355">
        <v>322204</v>
      </c>
      <c r="C13" s="356">
        <f t="shared" si="0"/>
        <v>97.000021073610114</v>
      </c>
      <c r="D13" s="355">
        <v>9965</v>
      </c>
      <c r="E13" s="356">
        <f t="shared" si="1"/>
        <v>2.99997892638988</v>
      </c>
      <c r="F13" s="357">
        <f t="shared" si="2"/>
        <v>332169</v>
      </c>
      <c r="G13" s="358">
        <f t="shared" si="3"/>
        <v>100</v>
      </c>
      <c r="H13" s="369">
        <v>2015</v>
      </c>
      <c r="L13" s="30"/>
      <c r="M13" s="30"/>
      <c r="N13" s="30"/>
    </row>
    <row r="14" spans="1:21" s="31" customFormat="1" ht="24.75" customHeight="1" thickBot="1">
      <c r="A14" s="243">
        <v>2016</v>
      </c>
      <c r="B14" s="359">
        <v>313199</v>
      </c>
      <c r="C14" s="360">
        <f t="shared" ref="C14" si="4">B14/F14%</f>
        <v>97.651005665148276</v>
      </c>
      <c r="D14" s="359">
        <v>7534</v>
      </c>
      <c r="E14" s="360">
        <f t="shared" ref="E14" si="5">D14/F14%</f>
        <v>2.3489943348517301</v>
      </c>
      <c r="F14" s="361">
        <f t="shared" ref="F14" si="6">B14+D14</f>
        <v>320733</v>
      </c>
      <c r="G14" s="362">
        <f t="shared" ref="G14" si="7">C14+E14</f>
        <v>100</v>
      </c>
      <c r="H14" s="368">
        <v>2016</v>
      </c>
      <c r="L14" s="30"/>
      <c r="M14" s="30"/>
      <c r="N14" s="30"/>
    </row>
    <row r="15" spans="1:21" s="31" customFormat="1" ht="24.75" customHeight="1">
      <c r="A15" s="245">
        <v>2017</v>
      </c>
      <c r="B15" s="363">
        <v>304989</v>
      </c>
      <c r="C15" s="364">
        <v>97</v>
      </c>
      <c r="D15" s="363">
        <v>7826</v>
      </c>
      <c r="E15" s="364">
        <v>3</v>
      </c>
      <c r="F15" s="365">
        <f t="shared" si="2"/>
        <v>312815</v>
      </c>
      <c r="G15" s="366">
        <f t="shared" si="3"/>
        <v>100</v>
      </c>
      <c r="H15" s="370">
        <v>2017</v>
      </c>
      <c r="L15" s="30"/>
      <c r="M15" s="30"/>
      <c r="N15" s="30"/>
    </row>
    <row r="16" spans="1:21" ht="36.75" customHeight="1">
      <c r="A16" s="542" t="s">
        <v>428</v>
      </c>
      <c r="B16" s="542"/>
      <c r="C16" s="542"/>
      <c r="D16" s="542"/>
      <c r="E16" s="543" t="s">
        <v>429</v>
      </c>
      <c r="F16" s="543"/>
      <c r="G16" s="543"/>
      <c r="H16" s="543"/>
    </row>
    <row r="19" spans="3:11">
      <c r="C19" s="31"/>
      <c r="E19" s="31"/>
      <c r="G19" s="31"/>
      <c r="H19" s="30"/>
      <c r="I19" s="30"/>
      <c r="J19" s="30"/>
      <c r="K19" s="30"/>
    </row>
  </sheetData>
  <mergeCells count="13">
    <mergeCell ref="A16:D16"/>
    <mergeCell ref="E16:H16"/>
    <mergeCell ref="B5:C5"/>
    <mergeCell ref="B6:C6"/>
    <mergeCell ref="D5:E5"/>
    <mergeCell ref="D6:E6"/>
    <mergeCell ref="A1:H1"/>
    <mergeCell ref="A2:H2"/>
    <mergeCell ref="A3:H3"/>
    <mergeCell ref="A4:H4"/>
    <mergeCell ref="A6:A8"/>
    <mergeCell ref="F6:G6"/>
    <mergeCell ref="H6:H8"/>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rightToLeft="1" view="pageBreakPreview" zoomScaleNormal="100" zoomScaleSheetLayoutView="100" workbookViewId="0">
      <selection activeCell="J3" sqref="J3"/>
    </sheetView>
  </sheetViews>
  <sheetFormatPr defaultColWidth="9.140625" defaultRowHeight="12.75"/>
  <cols>
    <col min="1" max="1" width="18.7109375" style="30" customWidth="1"/>
    <col min="2" max="7" width="10.5703125" style="30" customWidth="1"/>
    <col min="8" max="8" width="18.7109375" style="31" customWidth="1"/>
    <col min="9" max="9" width="13.28515625" style="31" customWidth="1"/>
    <col min="10" max="10" width="17" style="31" customWidth="1"/>
    <col min="11" max="11" width="40.85546875" style="31" customWidth="1"/>
    <col min="12" max="16384" width="9.140625" style="30"/>
  </cols>
  <sheetData>
    <row r="1" spans="1:21" ht="18">
      <c r="A1" s="535" t="s">
        <v>430</v>
      </c>
      <c r="B1" s="535"/>
      <c r="C1" s="535"/>
      <c r="D1" s="535"/>
      <c r="E1" s="535"/>
      <c r="F1" s="535"/>
      <c r="G1" s="535"/>
      <c r="H1" s="535"/>
      <c r="I1" s="124"/>
      <c r="J1" s="124"/>
      <c r="K1" s="124"/>
      <c r="L1" s="124"/>
      <c r="M1" s="124"/>
      <c r="N1" s="124"/>
      <c r="O1" s="124"/>
      <c r="P1" s="124"/>
      <c r="Q1" s="124"/>
      <c r="R1" s="124"/>
      <c r="S1" s="124"/>
      <c r="T1" s="124"/>
      <c r="U1" s="124"/>
    </row>
    <row r="2" spans="1:21" s="69" customFormat="1" ht="18" customHeight="1">
      <c r="A2" s="508" t="s">
        <v>451</v>
      </c>
      <c r="B2" s="508"/>
      <c r="C2" s="508"/>
      <c r="D2" s="508"/>
      <c r="E2" s="508"/>
      <c r="F2" s="508"/>
      <c r="G2" s="508"/>
      <c r="H2" s="508"/>
      <c r="I2" s="125"/>
      <c r="J2" s="125"/>
      <c r="K2" s="125"/>
      <c r="L2" s="125"/>
      <c r="M2" s="125"/>
      <c r="N2" s="125"/>
      <c r="O2" s="125"/>
      <c r="P2" s="125"/>
      <c r="Q2" s="125"/>
      <c r="R2" s="125"/>
      <c r="S2" s="125"/>
      <c r="T2" s="125"/>
      <c r="U2" s="125"/>
    </row>
    <row r="3" spans="1:21" ht="15.75">
      <c r="A3" s="525" t="s">
        <v>546</v>
      </c>
      <c r="B3" s="525"/>
      <c r="C3" s="525"/>
      <c r="D3" s="525"/>
      <c r="E3" s="525"/>
      <c r="F3" s="509"/>
      <c r="G3" s="509"/>
      <c r="H3" s="509"/>
      <c r="I3" s="126"/>
      <c r="J3" s="126"/>
      <c r="K3" s="126"/>
      <c r="L3" s="126"/>
      <c r="M3" s="126"/>
      <c r="N3" s="126"/>
      <c r="O3" s="126"/>
      <c r="P3" s="126"/>
      <c r="Q3" s="126"/>
      <c r="R3" s="126"/>
      <c r="S3" s="126"/>
      <c r="T3" s="126"/>
      <c r="U3" s="126"/>
    </row>
    <row r="4" spans="1:21" ht="15.75" thickBot="1">
      <c r="A4" s="438" t="s">
        <v>451</v>
      </c>
      <c r="B4" s="438"/>
      <c r="C4" s="438"/>
      <c r="D4" s="438"/>
      <c r="E4" s="438"/>
      <c r="F4" s="438"/>
      <c r="G4" s="438"/>
      <c r="H4" s="438"/>
    </row>
    <row r="5" spans="1:21" ht="20.25" customHeight="1">
      <c r="A5" s="52" t="s">
        <v>409</v>
      </c>
      <c r="B5" s="528"/>
      <c r="C5" s="529"/>
      <c r="D5" s="528"/>
      <c r="E5" s="529"/>
      <c r="F5" s="241"/>
      <c r="G5" s="242"/>
      <c r="H5" s="123" t="s">
        <v>410</v>
      </c>
      <c r="I5" s="30"/>
    </row>
    <row r="6" spans="1:21" s="31" customFormat="1" ht="35.25" customHeight="1" thickBot="1">
      <c r="A6" s="536" t="s">
        <v>151</v>
      </c>
      <c r="B6" s="465" t="s">
        <v>421</v>
      </c>
      <c r="C6" s="465"/>
      <c r="D6" s="465" t="s">
        <v>422</v>
      </c>
      <c r="E6" s="465"/>
      <c r="F6" s="465" t="s">
        <v>423</v>
      </c>
      <c r="G6" s="465"/>
      <c r="H6" s="539" t="s">
        <v>420</v>
      </c>
      <c r="I6" s="30"/>
      <c r="L6" s="30"/>
      <c r="M6" s="30"/>
      <c r="N6" s="30"/>
    </row>
    <row r="7" spans="1:21" s="31" customFormat="1" ht="17.25" customHeight="1" thickBot="1">
      <c r="A7" s="537"/>
      <c r="B7" s="371" t="s">
        <v>416</v>
      </c>
      <c r="C7" s="371" t="s">
        <v>419</v>
      </c>
      <c r="D7" s="371" t="s">
        <v>416</v>
      </c>
      <c r="E7" s="371" t="s">
        <v>419</v>
      </c>
      <c r="F7" s="371" t="s">
        <v>416</v>
      </c>
      <c r="G7" s="371" t="s">
        <v>419</v>
      </c>
      <c r="H7" s="540"/>
      <c r="L7" s="30"/>
      <c r="M7" s="30"/>
      <c r="N7" s="30"/>
    </row>
    <row r="8" spans="1:21" s="31" customFormat="1" ht="17.25" customHeight="1">
      <c r="A8" s="538"/>
      <c r="B8" s="324" t="s">
        <v>417</v>
      </c>
      <c r="C8" s="324" t="s">
        <v>418</v>
      </c>
      <c r="D8" s="324" t="s">
        <v>417</v>
      </c>
      <c r="E8" s="324" t="s">
        <v>418</v>
      </c>
      <c r="F8" s="324" t="s">
        <v>417</v>
      </c>
      <c r="G8" s="324" t="s">
        <v>418</v>
      </c>
      <c r="H8" s="541"/>
      <c r="L8" s="30"/>
      <c r="M8" s="30"/>
      <c r="N8" s="30"/>
    </row>
    <row r="9" spans="1:21" s="31" customFormat="1" ht="24.75" customHeight="1" thickBot="1">
      <c r="A9" s="254">
        <v>2011</v>
      </c>
      <c r="B9" s="355">
        <v>186</v>
      </c>
      <c r="C9" s="356">
        <f t="shared" ref="C9:C14" si="0">B9/F9%</f>
        <v>90.731707317073173</v>
      </c>
      <c r="D9" s="355">
        <v>19</v>
      </c>
      <c r="E9" s="356">
        <f t="shared" ref="E9:E14" si="1">D9/F9%</f>
        <v>9.2682926829268304</v>
      </c>
      <c r="F9" s="357">
        <f t="shared" ref="F9:G12" si="2">B9+D9</f>
        <v>205</v>
      </c>
      <c r="G9" s="358">
        <f t="shared" si="2"/>
        <v>100</v>
      </c>
      <c r="H9" s="367">
        <v>2011</v>
      </c>
      <c r="L9" s="30"/>
      <c r="M9" s="30"/>
      <c r="N9" s="30"/>
    </row>
    <row r="10" spans="1:21" s="31" customFormat="1" ht="24.75" customHeight="1" thickBot="1">
      <c r="A10" s="243">
        <v>2012</v>
      </c>
      <c r="B10" s="359">
        <v>184</v>
      </c>
      <c r="C10" s="360">
        <f t="shared" si="0"/>
        <v>90.196078431372541</v>
      </c>
      <c r="D10" s="359">
        <v>20</v>
      </c>
      <c r="E10" s="360">
        <f t="shared" si="1"/>
        <v>9.8039215686274517</v>
      </c>
      <c r="F10" s="361">
        <f t="shared" si="2"/>
        <v>204</v>
      </c>
      <c r="G10" s="362">
        <f t="shared" si="2"/>
        <v>100</v>
      </c>
      <c r="H10" s="368">
        <v>2012</v>
      </c>
      <c r="L10" s="30"/>
      <c r="M10" s="30"/>
      <c r="N10" s="30"/>
    </row>
    <row r="11" spans="1:21" s="31" customFormat="1" ht="24.75" customHeight="1" thickBot="1">
      <c r="A11" s="244">
        <v>2013</v>
      </c>
      <c r="B11" s="355">
        <v>220</v>
      </c>
      <c r="C11" s="356">
        <f t="shared" si="0"/>
        <v>93.617021276595736</v>
      </c>
      <c r="D11" s="355">
        <v>15</v>
      </c>
      <c r="E11" s="356">
        <f t="shared" si="1"/>
        <v>6.3829787234042552</v>
      </c>
      <c r="F11" s="357">
        <f t="shared" si="2"/>
        <v>235</v>
      </c>
      <c r="G11" s="358">
        <f t="shared" si="2"/>
        <v>99.999999999999986</v>
      </c>
      <c r="H11" s="369">
        <v>2013</v>
      </c>
      <c r="L11" s="30"/>
      <c r="M11" s="30"/>
      <c r="N11" s="30"/>
    </row>
    <row r="12" spans="1:21" s="31" customFormat="1" ht="24.75" customHeight="1" thickBot="1">
      <c r="A12" s="243">
        <v>2014</v>
      </c>
      <c r="B12" s="359">
        <v>207</v>
      </c>
      <c r="C12" s="360">
        <f t="shared" si="0"/>
        <v>90.789473684210535</v>
      </c>
      <c r="D12" s="359">
        <v>21</v>
      </c>
      <c r="E12" s="360">
        <f t="shared" si="1"/>
        <v>9.2105263157894743</v>
      </c>
      <c r="F12" s="361">
        <f t="shared" si="2"/>
        <v>228</v>
      </c>
      <c r="G12" s="362">
        <f t="shared" si="2"/>
        <v>100.00000000000001</v>
      </c>
      <c r="H12" s="368">
        <v>2014</v>
      </c>
      <c r="L12" s="30"/>
      <c r="M12" s="30"/>
      <c r="N12" s="30"/>
    </row>
    <row r="13" spans="1:21" s="31" customFormat="1" ht="24.75" customHeight="1" thickBot="1">
      <c r="A13" s="244">
        <v>2015</v>
      </c>
      <c r="B13" s="355">
        <v>199</v>
      </c>
      <c r="C13" s="356">
        <f t="shared" si="0"/>
        <v>87.665198237885463</v>
      </c>
      <c r="D13" s="355">
        <v>28</v>
      </c>
      <c r="E13" s="356">
        <f t="shared" si="1"/>
        <v>12.334801762114537</v>
      </c>
      <c r="F13" s="357">
        <f t="shared" ref="F13:F14" si="3">B13+D13</f>
        <v>227</v>
      </c>
      <c r="G13" s="358">
        <f t="shared" ref="G13:G14" si="4">C13+E13</f>
        <v>100</v>
      </c>
      <c r="H13" s="369">
        <v>2015</v>
      </c>
      <c r="L13" s="30"/>
      <c r="M13" s="30"/>
      <c r="N13" s="30"/>
    </row>
    <row r="14" spans="1:21" s="31" customFormat="1" ht="24.75" customHeight="1" thickBot="1">
      <c r="A14" s="243">
        <v>2016</v>
      </c>
      <c r="B14" s="359">
        <v>169</v>
      </c>
      <c r="C14" s="360">
        <f t="shared" si="0"/>
        <v>94.943820224719104</v>
      </c>
      <c r="D14" s="359">
        <v>9</v>
      </c>
      <c r="E14" s="360">
        <f t="shared" si="1"/>
        <v>5.0561797752808992</v>
      </c>
      <c r="F14" s="361">
        <f t="shared" si="3"/>
        <v>178</v>
      </c>
      <c r="G14" s="362">
        <f t="shared" si="4"/>
        <v>100</v>
      </c>
      <c r="H14" s="368">
        <v>2016</v>
      </c>
      <c r="L14" s="30"/>
      <c r="M14" s="30"/>
      <c r="N14" s="30"/>
    </row>
    <row r="15" spans="1:21" s="31" customFormat="1" ht="24.75" customHeight="1">
      <c r="A15" s="245">
        <v>2017</v>
      </c>
      <c r="B15" s="363">
        <v>170</v>
      </c>
      <c r="C15" s="364">
        <v>96</v>
      </c>
      <c r="D15" s="363">
        <v>7</v>
      </c>
      <c r="E15" s="364">
        <v>4</v>
      </c>
      <c r="F15" s="365">
        <v>177</v>
      </c>
      <c r="G15" s="366">
        <v>100</v>
      </c>
      <c r="H15" s="370">
        <v>2017</v>
      </c>
      <c r="L15" s="30"/>
      <c r="M15" s="30"/>
      <c r="N15" s="30"/>
    </row>
    <row r="16" spans="1:21">
      <c r="C16" s="31"/>
      <c r="E16" s="31"/>
      <c r="G16" s="31"/>
      <c r="H16" s="30"/>
      <c r="I16" s="30"/>
      <c r="J16" s="30"/>
      <c r="K16" s="30"/>
    </row>
  </sheetData>
  <mergeCells count="11">
    <mergeCell ref="A6:A8"/>
    <mergeCell ref="B6:C6"/>
    <mergeCell ref="D6:E6"/>
    <mergeCell ref="F6:G6"/>
    <mergeCell ref="H6:H8"/>
    <mergeCell ref="A1:H1"/>
    <mergeCell ref="A2:H2"/>
    <mergeCell ref="A3:H3"/>
    <mergeCell ref="A4:H4"/>
    <mergeCell ref="B5:C5"/>
    <mergeCell ref="D5:E5"/>
  </mergeCells>
  <printOptions horizontalCentered="1" verticalCentered="1"/>
  <pageMargins left="0" right="0" top="0" bottom="0" header="0" footer="0"/>
  <pageSetup paperSize="9" scale="9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rightToLeft="1" tabSelected="1" view="pageBreakPreview" zoomScaleNormal="100" zoomScaleSheetLayoutView="100" workbookViewId="0">
      <selection activeCell="E6" sqref="E6"/>
    </sheetView>
  </sheetViews>
  <sheetFormatPr defaultColWidth="9.140625" defaultRowHeight="12.75"/>
  <cols>
    <col min="1" max="1" width="45.42578125" style="25" customWidth="1"/>
    <col min="2" max="2" width="2.5703125" style="25" customWidth="1"/>
    <col min="3" max="3" width="41" style="26" customWidth="1"/>
    <col min="4" max="16384" width="9.140625" style="25"/>
  </cols>
  <sheetData>
    <row r="1" spans="1:3" ht="57" customHeight="1"/>
    <row r="2" spans="1:3" s="29" customFormat="1" ht="29.25" customHeight="1">
      <c r="A2" s="592" t="s">
        <v>222</v>
      </c>
      <c r="B2" s="170"/>
      <c r="C2" s="595" t="s">
        <v>590</v>
      </c>
    </row>
    <row r="3" spans="1:3" ht="15">
      <c r="A3" s="211"/>
      <c r="C3" s="28"/>
    </row>
    <row r="4" spans="1:3" s="213" customFormat="1" ht="93.75">
      <c r="A4" s="593" t="s">
        <v>526</v>
      </c>
      <c r="B4" s="27"/>
      <c r="C4" s="435" t="s">
        <v>584</v>
      </c>
    </row>
    <row r="5" spans="1:3" s="213" customFormat="1" ht="12" customHeight="1">
      <c r="A5" s="593"/>
      <c r="B5" s="27"/>
      <c r="C5" s="221"/>
    </row>
    <row r="6" spans="1:3" s="213" customFormat="1" ht="107.25" customHeight="1">
      <c r="A6" s="593" t="s">
        <v>585</v>
      </c>
      <c r="B6" s="27"/>
      <c r="C6" s="293" t="s">
        <v>493</v>
      </c>
    </row>
    <row r="7" spans="1:3" s="213" customFormat="1" ht="12" customHeight="1">
      <c r="A7" s="593"/>
      <c r="B7" s="27"/>
      <c r="C7" s="221"/>
    </row>
    <row r="8" spans="1:3" s="213" customFormat="1" ht="22.5">
      <c r="A8" s="212" t="s">
        <v>527</v>
      </c>
      <c r="B8" s="27"/>
      <c r="C8" s="336" t="s">
        <v>528</v>
      </c>
    </row>
    <row r="9" spans="1:3" s="213" customFormat="1" ht="22.5">
      <c r="A9" s="594" t="s">
        <v>376</v>
      </c>
      <c r="B9" s="27"/>
      <c r="C9" s="335" t="s">
        <v>380</v>
      </c>
    </row>
    <row r="10" spans="1:3" s="213" customFormat="1" ht="22.5">
      <c r="A10" s="594" t="s">
        <v>377</v>
      </c>
      <c r="B10" s="27"/>
      <c r="C10" s="335" t="s">
        <v>381</v>
      </c>
    </row>
    <row r="11" spans="1:3" s="213" customFormat="1" ht="22.5">
      <c r="A11" s="594" t="s">
        <v>379</v>
      </c>
      <c r="B11" s="27"/>
      <c r="C11" s="335" t="s">
        <v>382</v>
      </c>
    </row>
    <row r="12" spans="1:3" s="213" customFormat="1" ht="81">
      <c r="A12" s="214" t="s">
        <v>378</v>
      </c>
      <c r="B12" s="27"/>
      <c r="C12" s="225" t="s">
        <v>378</v>
      </c>
    </row>
  </sheetData>
  <pageMargins left="0.78740157480314965" right="0.78740157480314965" top="1.5748031496062993" bottom="0.78740157480314965" header="0.51181102362204722" footer="0.51181102362204722"/>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rightToLeft="1" view="pageBreakPreview" zoomScaleNormal="75" workbookViewId="0">
      <selection activeCell="I5" sqref="I5"/>
    </sheetView>
  </sheetViews>
  <sheetFormatPr defaultColWidth="9.140625" defaultRowHeight="12.75"/>
  <cols>
    <col min="1" max="1" width="31.42578125" style="75" customWidth="1"/>
    <col min="2" max="6" width="7.7109375" style="75" customWidth="1"/>
    <col min="7" max="7" width="32.5703125" style="75" customWidth="1"/>
    <col min="8" max="16384" width="9.140625" style="69"/>
  </cols>
  <sheetData>
    <row r="1" spans="1:12" ht="18" customHeight="1">
      <c r="A1" s="544" t="s">
        <v>177</v>
      </c>
      <c r="B1" s="544"/>
      <c r="C1" s="544"/>
      <c r="D1" s="544"/>
      <c r="E1" s="544"/>
      <c r="F1" s="544"/>
      <c r="G1" s="544"/>
    </row>
    <row r="2" spans="1:12" ht="18" customHeight="1">
      <c r="A2" s="534" t="s">
        <v>452</v>
      </c>
      <c r="B2" s="534"/>
      <c r="C2" s="534"/>
      <c r="D2" s="534"/>
      <c r="E2" s="534"/>
      <c r="F2" s="534"/>
      <c r="G2" s="534"/>
    </row>
    <row r="3" spans="1:12" ht="18" customHeight="1">
      <c r="A3" s="545" t="s">
        <v>560</v>
      </c>
      <c r="B3" s="545"/>
      <c r="C3" s="545"/>
      <c r="D3" s="545"/>
      <c r="E3" s="545"/>
      <c r="F3" s="545"/>
      <c r="G3" s="545"/>
    </row>
    <row r="4" spans="1:12" ht="18" customHeight="1">
      <c r="A4" s="546" t="s">
        <v>452</v>
      </c>
      <c r="B4" s="546"/>
      <c r="C4" s="546"/>
      <c r="D4" s="546"/>
      <c r="E4" s="546"/>
      <c r="F4" s="546"/>
      <c r="G4" s="546"/>
    </row>
    <row r="5" spans="1:12" s="30" customFormat="1" ht="19.5" customHeight="1">
      <c r="A5" s="41" t="s">
        <v>573</v>
      </c>
      <c r="B5" s="41"/>
      <c r="C5" s="41"/>
      <c r="D5" s="41"/>
      <c r="E5" s="41"/>
      <c r="F5" s="41"/>
      <c r="G5" s="40" t="s">
        <v>574</v>
      </c>
    </row>
    <row r="6" spans="1:12" s="80" customFormat="1" ht="17.25" customHeight="1" thickBot="1">
      <c r="A6" s="547" t="s">
        <v>176</v>
      </c>
      <c r="B6" s="550">
        <v>2013</v>
      </c>
      <c r="C6" s="550">
        <v>2014</v>
      </c>
      <c r="D6" s="550">
        <v>2015</v>
      </c>
      <c r="E6" s="550">
        <v>2016</v>
      </c>
      <c r="F6" s="550">
        <v>2017</v>
      </c>
      <c r="G6" s="553" t="s">
        <v>175</v>
      </c>
    </row>
    <row r="7" spans="1:12" s="80" customFormat="1" ht="17.25" customHeight="1" thickBot="1">
      <c r="A7" s="548"/>
      <c r="B7" s="551"/>
      <c r="C7" s="551"/>
      <c r="D7" s="551"/>
      <c r="E7" s="551"/>
      <c r="F7" s="551"/>
      <c r="G7" s="554"/>
    </row>
    <row r="8" spans="1:12" s="80" customFormat="1" ht="17.25" customHeight="1">
      <c r="A8" s="549"/>
      <c r="B8" s="552"/>
      <c r="C8" s="552"/>
      <c r="D8" s="552"/>
      <c r="E8" s="552"/>
      <c r="F8" s="552"/>
      <c r="G8" s="555"/>
    </row>
    <row r="9" spans="1:12" ht="30" customHeight="1" thickBot="1">
      <c r="A9" s="83" t="s">
        <v>174</v>
      </c>
      <c r="B9" s="143">
        <v>498</v>
      </c>
      <c r="C9" s="143">
        <v>507</v>
      </c>
      <c r="D9" s="143">
        <v>497</v>
      </c>
      <c r="E9" s="143">
        <v>598</v>
      </c>
      <c r="F9" s="260">
        <v>697</v>
      </c>
      <c r="G9" s="81" t="s">
        <v>173</v>
      </c>
      <c r="L9" s="80"/>
    </row>
    <row r="10" spans="1:12" ht="30" customHeight="1" thickBot="1">
      <c r="A10" s="86" t="s">
        <v>172</v>
      </c>
      <c r="B10" s="144">
        <v>210</v>
      </c>
      <c r="C10" s="144">
        <v>249</v>
      </c>
      <c r="D10" s="144">
        <v>255</v>
      </c>
      <c r="E10" s="144">
        <v>317</v>
      </c>
      <c r="F10" s="261">
        <v>346</v>
      </c>
      <c r="G10" s="84" t="s">
        <v>171</v>
      </c>
    </row>
    <row r="11" spans="1:12" ht="30" customHeight="1" thickBot="1">
      <c r="A11" s="83" t="s">
        <v>170</v>
      </c>
      <c r="B11" s="143">
        <v>84</v>
      </c>
      <c r="C11" s="143">
        <v>86</v>
      </c>
      <c r="D11" s="143">
        <v>144</v>
      </c>
      <c r="E11" s="143">
        <v>135</v>
      </c>
      <c r="F11" s="260">
        <v>158</v>
      </c>
      <c r="G11" s="81" t="s">
        <v>169</v>
      </c>
      <c r="L11" s="80"/>
    </row>
    <row r="12" spans="1:12" ht="30" customHeight="1" thickBot="1">
      <c r="A12" s="86" t="s">
        <v>168</v>
      </c>
      <c r="B12" s="144">
        <v>18</v>
      </c>
      <c r="C12" s="144">
        <v>24</v>
      </c>
      <c r="D12" s="144">
        <v>13</v>
      </c>
      <c r="E12" s="144">
        <v>23</v>
      </c>
      <c r="F12" s="261">
        <v>16</v>
      </c>
      <c r="G12" s="84" t="s">
        <v>167</v>
      </c>
    </row>
    <row r="13" spans="1:12" ht="30" customHeight="1" thickBot="1">
      <c r="A13" s="83" t="s">
        <v>166</v>
      </c>
      <c r="B13" s="143">
        <v>32</v>
      </c>
      <c r="C13" s="143">
        <v>20</v>
      </c>
      <c r="D13" s="143">
        <v>24</v>
      </c>
      <c r="E13" s="143">
        <v>29</v>
      </c>
      <c r="F13" s="260">
        <v>19</v>
      </c>
      <c r="G13" s="81" t="s">
        <v>165</v>
      </c>
      <c r="L13" s="80"/>
    </row>
    <row r="14" spans="1:12" ht="30" customHeight="1" thickBot="1">
      <c r="A14" s="86" t="s">
        <v>164</v>
      </c>
      <c r="B14" s="144">
        <v>1</v>
      </c>
      <c r="C14" s="144">
        <v>9</v>
      </c>
      <c r="D14" s="144">
        <v>4</v>
      </c>
      <c r="E14" s="144">
        <v>1</v>
      </c>
      <c r="F14" s="261">
        <v>3</v>
      </c>
      <c r="G14" s="84" t="s">
        <v>163</v>
      </c>
    </row>
    <row r="15" spans="1:12" ht="30" customHeight="1" thickBot="1">
      <c r="A15" s="83" t="s">
        <v>162</v>
      </c>
      <c r="B15" s="143">
        <v>4</v>
      </c>
      <c r="C15" s="143">
        <v>2</v>
      </c>
      <c r="D15" s="143">
        <v>1</v>
      </c>
      <c r="E15" s="143">
        <v>7</v>
      </c>
      <c r="F15" s="260">
        <v>7</v>
      </c>
      <c r="G15" s="81" t="s">
        <v>161</v>
      </c>
      <c r="L15" s="80"/>
    </row>
    <row r="16" spans="1:12" ht="30" customHeight="1" thickBot="1">
      <c r="A16" s="86" t="s">
        <v>160</v>
      </c>
      <c r="B16" s="144">
        <v>18</v>
      </c>
      <c r="C16" s="144">
        <v>15</v>
      </c>
      <c r="D16" s="144">
        <v>15</v>
      </c>
      <c r="E16" s="144">
        <v>17</v>
      </c>
      <c r="F16" s="261">
        <v>30</v>
      </c>
      <c r="G16" s="84" t="s">
        <v>159</v>
      </c>
    </row>
    <row r="17" spans="1:12" ht="30" customHeight="1" thickBot="1">
      <c r="A17" s="83" t="s">
        <v>158</v>
      </c>
      <c r="B17" s="143">
        <v>13</v>
      </c>
      <c r="C17" s="143">
        <v>11</v>
      </c>
      <c r="D17" s="143">
        <v>19</v>
      </c>
      <c r="E17" s="143">
        <v>11</v>
      </c>
      <c r="F17" s="260">
        <v>18</v>
      </c>
      <c r="G17" s="81" t="s">
        <v>157</v>
      </c>
      <c r="L17" s="80"/>
    </row>
    <row r="18" spans="1:12" ht="30" customHeight="1">
      <c r="A18" s="44" t="s">
        <v>156</v>
      </c>
      <c r="B18" s="145">
        <v>280</v>
      </c>
      <c r="C18" s="145">
        <v>212</v>
      </c>
      <c r="D18" s="145">
        <v>207</v>
      </c>
      <c r="E18" s="145">
        <v>306</v>
      </c>
      <c r="F18" s="262">
        <v>369</v>
      </c>
      <c r="G18" s="78" t="s">
        <v>155</v>
      </c>
    </row>
    <row r="19" spans="1:12" s="76" customFormat="1" ht="23.25" customHeight="1">
      <c r="A19" s="77" t="s">
        <v>154</v>
      </c>
      <c r="B19" s="146">
        <f t="shared" ref="B19:E19" si="0">SUM(B9:B18)</f>
        <v>1158</v>
      </c>
      <c r="C19" s="146">
        <f t="shared" ref="C19:D19" si="1">SUM(C9:C18)</f>
        <v>1135</v>
      </c>
      <c r="D19" s="146">
        <f t="shared" si="1"/>
        <v>1179</v>
      </c>
      <c r="E19" s="146">
        <f t="shared" si="0"/>
        <v>1444</v>
      </c>
      <c r="F19" s="146">
        <f t="shared" ref="F19" si="2">SUM(F9:F18)</f>
        <v>1663</v>
      </c>
      <c r="G19" s="232" t="s">
        <v>153</v>
      </c>
    </row>
  </sheetData>
  <mergeCells count="11">
    <mergeCell ref="A1:G1"/>
    <mergeCell ref="A3:G3"/>
    <mergeCell ref="A4:G4"/>
    <mergeCell ref="A6:A8"/>
    <mergeCell ref="E6:E8"/>
    <mergeCell ref="G6:G8"/>
    <mergeCell ref="A2:G2"/>
    <mergeCell ref="B6:B8"/>
    <mergeCell ref="C6:C8"/>
    <mergeCell ref="D6:D8"/>
    <mergeCell ref="F6:F8"/>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rightToLeft="1" view="pageBreakPreview" zoomScaleNormal="75" workbookViewId="0">
      <selection activeCell="G7" sqref="G7"/>
    </sheetView>
  </sheetViews>
  <sheetFormatPr defaultColWidth="9.140625" defaultRowHeight="12.75"/>
  <cols>
    <col min="1" max="1" width="27.42578125" style="75" customWidth="1"/>
    <col min="2" max="4" width="12.5703125" style="75" customWidth="1"/>
    <col min="5" max="5" width="28.28515625" style="75" customWidth="1"/>
    <col min="6" max="16384" width="9.140625" style="69"/>
  </cols>
  <sheetData>
    <row r="1" spans="1:7" ht="18" customHeight="1">
      <c r="A1" s="544" t="s">
        <v>571</v>
      </c>
      <c r="B1" s="544"/>
      <c r="C1" s="544"/>
      <c r="D1" s="544"/>
      <c r="E1" s="544"/>
    </row>
    <row r="2" spans="1:7" ht="18" customHeight="1">
      <c r="A2" s="534" t="s">
        <v>559</v>
      </c>
      <c r="B2" s="534"/>
      <c r="C2" s="534"/>
      <c r="D2" s="534"/>
      <c r="E2" s="534"/>
    </row>
    <row r="3" spans="1:7" ht="18" customHeight="1">
      <c r="A3" s="545" t="s">
        <v>180</v>
      </c>
      <c r="B3" s="545"/>
      <c r="C3" s="545"/>
      <c r="D3" s="545"/>
      <c r="E3" s="545"/>
    </row>
    <row r="4" spans="1:7" ht="18" customHeight="1">
      <c r="A4" s="546" t="s">
        <v>559</v>
      </c>
      <c r="B4" s="546"/>
      <c r="C4" s="546"/>
      <c r="D4" s="546"/>
      <c r="E4" s="546"/>
    </row>
    <row r="5" spans="1:7" s="30" customFormat="1" ht="19.5" customHeight="1">
      <c r="A5" s="41" t="s">
        <v>575</v>
      </c>
      <c r="B5" s="41"/>
      <c r="C5" s="41"/>
      <c r="D5" s="41"/>
      <c r="E5" s="40" t="s">
        <v>576</v>
      </c>
    </row>
    <row r="6" spans="1:7" s="80" customFormat="1" ht="17.25" customHeight="1" thickBot="1">
      <c r="A6" s="547" t="s">
        <v>179</v>
      </c>
      <c r="B6" s="550" t="s">
        <v>558</v>
      </c>
      <c r="C6" s="550">
        <v>2016</v>
      </c>
      <c r="D6" s="550">
        <v>2017</v>
      </c>
      <c r="E6" s="553" t="s">
        <v>178</v>
      </c>
    </row>
    <row r="7" spans="1:7" s="80" customFormat="1" ht="17.25" customHeight="1" thickBot="1">
      <c r="A7" s="548"/>
      <c r="B7" s="551"/>
      <c r="C7" s="551"/>
      <c r="D7" s="551"/>
      <c r="E7" s="554"/>
    </row>
    <row r="8" spans="1:7" s="80" customFormat="1" ht="17.25" customHeight="1">
      <c r="A8" s="549"/>
      <c r="B8" s="552"/>
      <c r="C8" s="552"/>
      <c r="D8" s="552"/>
      <c r="E8" s="555"/>
    </row>
    <row r="9" spans="1:7" ht="30" customHeight="1" thickBot="1">
      <c r="A9" s="83" t="s">
        <v>369</v>
      </c>
      <c r="B9" s="263">
        <v>341</v>
      </c>
      <c r="C9" s="143">
        <v>382</v>
      </c>
      <c r="D9" s="263">
        <v>350</v>
      </c>
      <c r="E9" s="249" t="s">
        <v>438</v>
      </c>
      <c r="G9" s="80"/>
    </row>
    <row r="10" spans="1:7" ht="30" customHeight="1" thickBot="1">
      <c r="A10" s="86" t="s">
        <v>370</v>
      </c>
      <c r="B10" s="264">
        <v>113</v>
      </c>
      <c r="C10" s="144">
        <v>101</v>
      </c>
      <c r="D10" s="264">
        <v>84</v>
      </c>
      <c r="E10" s="250" t="s">
        <v>439</v>
      </c>
    </row>
    <row r="11" spans="1:7" ht="30" customHeight="1" thickBot="1">
      <c r="A11" s="83" t="s">
        <v>371</v>
      </c>
      <c r="B11" s="263">
        <v>134</v>
      </c>
      <c r="C11" s="143">
        <v>122</v>
      </c>
      <c r="D11" s="263">
        <v>128</v>
      </c>
      <c r="E11" s="249" t="s">
        <v>440</v>
      </c>
      <c r="G11" s="80"/>
    </row>
    <row r="12" spans="1:7" ht="30" customHeight="1" thickBot="1">
      <c r="A12" s="86" t="s">
        <v>372</v>
      </c>
      <c r="B12" s="264">
        <v>95</v>
      </c>
      <c r="C12" s="144">
        <v>79</v>
      </c>
      <c r="D12" s="264">
        <v>120</v>
      </c>
      <c r="E12" s="250" t="s">
        <v>441</v>
      </c>
    </row>
    <row r="13" spans="1:7" ht="30" customHeight="1" thickBot="1">
      <c r="A13" s="83" t="s">
        <v>431</v>
      </c>
      <c r="B13" s="263">
        <v>24</v>
      </c>
      <c r="C13" s="143">
        <v>29</v>
      </c>
      <c r="D13" s="263">
        <v>17</v>
      </c>
      <c r="E13" s="249" t="s">
        <v>434</v>
      </c>
      <c r="G13" s="80"/>
    </row>
    <row r="14" spans="1:7" ht="30" customHeight="1" thickBot="1">
      <c r="A14" s="86" t="s">
        <v>373</v>
      </c>
      <c r="B14" s="264">
        <v>1</v>
      </c>
      <c r="C14" s="144">
        <v>1</v>
      </c>
      <c r="D14" s="264">
        <v>0</v>
      </c>
      <c r="E14" s="250" t="s">
        <v>435</v>
      </c>
    </row>
    <row r="15" spans="1:7" ht="30" customHeight="1" thickBot="1">
      <c r="A15" s="83" t="s">
        <v>432</v>
      </c>
      <c r="B15" s="263">
        <v>99</v>
      </c>
      <c r="C15" s="143">
        <v>117</v>
      </c>
      <c r="D15" s="263">
        <v>97</v>
      </c>
      <c r="E15" s="249" t="s">
        <v>436</v>
      </c>
      <c r="G15" s="80"/>
    </row>
    <row r="16" spans="1:7" ht="30" customHeight="1">
      <c r="A16" s="44" t="s">
        <v>442</v>
      </c>
      <c r="B16" s="265">
        <v>372</v>
      </c>
      <c r="C16" s="145">
        <v>613</v>
      </c>
      <c r="D16" s="265">
        <v>867</v>
      </c>
      <c r="E16" s="251" t="s">
        <v>437</v>
      </c>
    </row>
    <row r="17" spans="1:5" s="76" customFormat="1" ht="25.5" customHeight="1">
      <c r="A17" s="77" t="s">
        <v>154</v>
      </c>
      <c r="B17" s="146">
        <f>SUM(B9:B16)</f>
        <v>1179</v>
      </c>
      <c r="C17" s="146">
        <f>SUM(C9:C16)</f>
        <v>1444</v>
      </c>
      <c r="D17" s="146">
        <f>SUM(D9:D16)</f>
        <v>1663</v>
      </c>
      <c r="E17" s="232" t="s">
        <v>3</v>
      </c>
    </row>
    <row r="18" spans="1:5">
      <c r="A18" s="223" t="s">
        <v>444</v>
      </c>
      <c r="B18" s="223"/>
      <c r="E18" s="222" t="s">
        <v>443</v>
      </c>
    </row>
  </sheetData>
  <mergeCells count="9">
    <mergeCell ref="A1:E1"/>
    <mergeCell ref="A3:E3"/>
    <mergeCell ref="A4:E4"/>
    <mergeCell ref="A6:A8"/>
    <mergeCell ref="E6:E8"/>
    <mergeCell ref="C6:C8"/>
    <mergeCell ref="A2:E2"/>
    <mergeCell ref="D6:D8"/>
    <mergeCell ref="B6:B8"/>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rightToLeft="1" view="pageBreakPreview" zoomScaleNormal="100" zoomScaleSheetLayoutView="100" workbookViewId="0">
      <selection activeCell="L6" sqref="L6"/>
    </sheetView>
  </sheetViews>
  <sheetFormatPr defaultColWidth="9.140625" defaultRowHeight="12.75"/>
  <cols>
    <col min="1" max="1" width="19.85546875" style="75" customWidth="1"/>
    <col min="2" max="9" width="10.5703125" style="75" customWidth="1"/>
    <col min="10" max="10" width="21.140625" style="87" customWidth="1"/>
    <col min="11" max="16384" width="9.140625" style="87"/>
  </cols>
  <sheetData>
    <row r="1" spans="1:12" ht="18">
      <c r="A1" s="556" t="s">
        <v>475</v>
      </c>
      <c r="B1" s="556"/>
      <c r="C1" s="556"/>
      <c r="D1" s="556"/>
      <c r="E1" s="556"/>
      <c r="F1" s="556"/>
      <c r="G1" s="556"/>
      <c r="H1" s="556"/>
      <c r="I1" s="556"/>
      <c r="J1" s="556"/>
    </row>
    <row r="2" spans="1:12" ht="18">
      <c r="A2" s="557" t="s">
        <v>451</v>
      </c>
      <c r="B2" s="557"/>
      <c r="C2" s="557"/>
      <c r="D2" s="557"/>
      <c r="E2" s="557"/>
      <c r="F2" s="557"/>
      <c r="G2" s="557"/>
      <c r="H2" s="557"/>
      <c r="I2" s="557"/>
      <c r="J2" s="557"/>
    </row>
    <row r="3" spans="1:12" ht="15.75">
      <c r="A3" s="558" t="s">
        <v>534</v>
      </c>
      <c r="B3" s="558"/>
      <c r="C3" s="558"/>
      <c r="D3" s="558"/>
      <c r="E3" s="558"/>
      <c r="F3" s="558"/>
      <c r="G3" s="558"/>
      <c r="H3" s="558"/>
      <c r="I3" s="558"/>
      <c r="J3" s="558"/>
    </row>
    <row r="4" spans="1:12" ht="15">
      <c r="A4" s="559" t="s">
        <v>479</v>
      </c>
      <c r="B4" s="559"/>
      <c r="C4" s="559"/>
      <c r="D4" s="559"/>
      <c r="E4" s="559"/>
      <c r="F4" s="559"/>
      <c r="G4" s="559"/>
      <c r="H4" s="559"/>
      <c r="I4" s="559"/>
      <c r="J4" s="559"/>
    </row>
    <row r="5" spans="1:12" s="30" customFormat="1" ht="19.5" customHeight="1">
      <c r="A5" s="41" t="s">
        <v>577</v>
      </c>
      <c r="B5" s="41"/>
      <c r="C5" s="41"/>
      <c r="D5" s="41"/>
      <c r="E5" s="41"/>
      <c r="G5" s="41"/>
      <c r="J5" s="40" t="s">
        <v>578</v>
      </c>
    </row>
    <row r="6" spans="1:12" s="30" customFormat="1" ht="31.9" customHeight="1">
      <c r="A6" s="562" t="s">
        <v>151</v>
      </c>
      <c r="B6" s="561" t="s">
        <v>489</v>
      </c>
      <c r="C6" s="561"/>
      <c r="D6" s="561"/>
      <c r="E6" s="561"/>
      <c r="F6" s="561" t="s">
        <v>490</v>
      </c>
      <c r="G6" s="561"/>
      <c r="H6" s="561"/>
      <c r="I6" s="561"/>
      <c r="J6" s="565" t="s">
        <v>420</v>
      </c>
    </row>
    <row r="7" spans="1:12" s="30" customFormat="1" ht="37.5" customHeight="1">
      <c r="A7" s="563"/>
      <c r="B7" s="560" t="s">
        <v>488</v>
      </c>
      <c r="C7" s="560"/>
      <c r="D7" s="560"/>
      <c r="E7" s="560"/>
      <c r="F7" s="560" t="s">
        <v>491</v>
      </c>
      <c r="G7" s="560"/>
      <c r="H7" s="560"/>
      <c r="I7" s="560"/>
      <c r="J7" s="566"/>
    </row>
    <row r="8" spans="1:12" ht="35.25" customHeight="1">
      <c r="A8" s="563"/>
      <c r="B8" s="568" t="s">
        <v>185</v>
      </c>
      <c r="C8" s="570" t="s">
        <v>187</v>
      </c>
      <c r="D8" s="570"/>
      <c r="E8" s="568" t="s">
        <v>184</v>
      </c>
      <c r="F8" s="568" t="s">
        <v>185</v>
      </c>
      <c r="G8" s="570" t="s">
        <v>187</v>
      </c>
      <c r="H8" s="570"/>
      <c r="I8" s="568" t="s">
        <v>184</v>
      </c>
      <c r="J8" s="566"/>
    </row>
    <row r="9" spans="1:12" ht="36" customHeight="1">
      <c r="A9" s="564"/>
      <c r="B9" s="569"/>
      <c r="C9" s="281" t="s">
        <v>565</v>
      </c>
      <c r="D9" s="281" t="s">
        <v>570</v>
      </c>
      <c r="E9" s="569"/>
      <c r="F9" s="569"/>
      <c r="G9" s="432" t="s">
        <v>565</v>
      </c>
      <c r="H9" s="432" t="s">
        <v>570</v>
      </c>
      <c r="I9" s="569"/>
      <c r="J9" s="567"/>
      <c r="L9" s="93"/>
    </row>
    <row r="10" spans="1:12" ht="25.5" customHeight="1" thickBot="1">
      <c r="A10" s="320">
        <v>2011</v>
      </c>
      <c r="B10" s="325">
        <v>7</v>
      </c>
      <c r="C10" s="325">
        <v>9</v>
      </c>
      <c r="D10" s="325">
        <v>91</v>
      </c>
      <c r="E10" s="326">
        <f>B10+C10+D10</f>
        <v>107</v>
      </c>
      <c r="F10" s="327" t="s">
        <v>478</v>
      </c>
      <c r="G10" s="327" t="s">
        <v>478</v>
      </c>
      <c r="H10" s="327" t="s">
        <v>478</v>
      </c>
      <c r="I10" s="327" t="s">
        <v>478</v>
      </c>
      <c r="J10" s="372">
        <v>2011</v>
      </c>
      <c r="L10" s="91"/>
    </row>
    <row r="11" spans="1:12" ht="25.5" customHeight="1" thickBot="1">
      <c r="A11" s="323">
        <v>2012</v>
      </c>
      <c r="B11" s="283">
        <v>22</v>
      </c>
      <c r="C11" s="283">
        <v>8</v>
      </c>
      <c r="D11" s="283">
        <v>77</v>
      </c>
      <c r="E11" s="380">
        <f t="shared" ref="E11:E16" si="0">B11+C11+D11</f>
        <v>107</v>
      </c>
      <c r="F11" s="169" t="s">
        <v>478</v>
      </c>
      <c r="G11" s="169" t="s">
        <v>478</v>
      </c>
      <c r="H11" s="169" t="s">
        <v>478</v>
      </c>
      <c r="I11" s="169" t="s">
        <v>478</v>
      </c>
      <c r="J11" s="373">
        <v>2012</v>
      </c>
      <c r="L11" s="90"/>
    </row>
    <row r="12" spans="1:12" ht="25.5" customHeight="1" thickBot="1">
      <c r="A12" s="321">
        <v>2013</v>
      </c>
      <c r="B12" s="328">
        <v>4</v>
      </c>
      <c r="C12" s="328">
        <v>9</v>
      </c>
      <c r="D12" s="328">
        <v>93</v>
      </c>
      <c r="E12" s="329">
        <f t="shared" si="0"/>
        <v>106</v>
      </c>
      <c r="F12" s="330" t="s">
        <v>478</v>
      </c>
      <c r="G12" s="330" t="s">
        <v>478</v>
      </c>
      <c r="H12" s="330" t="s">
        <v>478</v>
      </c>
      <c r="I12" s="330" t="s">
        <v>478</v>
      </c>
      <c r="J12" s="374">
        <v>2013</v>
      </c>
      <c r="L12" s="91"/>
    </row>
    <row r="13" spans="1:12" ht="25.5" customHeight="1" thickBot="1">
      <c r="A13" s="323">
        <v>2014</v>
      </c>
      <c r="B13" s="283">
        <v>18</v>
      </c>
      <c r="C13" s="283">
        <v>13</v>
      </c>
      <c r="D13" s="283">
        <v>80</v>
      </c>
      <c r="E13" s="380">
        <f t="shared" si="0"/>
        <v>111</v>
      </c>
      <c r="F13" s="169" t="s">
        <v>478</v>
      </c>
      <c r="G13" s="169" t="s">
        <v>478</v>
      </c>
      <c r="H13" s="169" t="s">
        <v>478</v>
      </c>
      <c r="I13" s="169" t="s">
        <v>478</v>
      </c>
      <c r="J13" s="373">
        <v>2014</v>
      </c>
      <c r="L13" s="90"/>
    </row>
    <row r="14" spans="1:12" ht="25.5" customHeight="1" thickBot="1">
      <c r="A14" s="321">
        <v>2015</v>
      </c>
      <c r="B14" s="328">
        <v>18</v>
      </c>
      <c r="C14" s="328">
        <v>4</v>
      </c>
      <c r="D14" s="328">
        <v>69</v>
      </c>
      <c r="E14" s="329">
        <f t="shared" si="0"/>
        <v>91</v>
      </c>
      <c r="F14" s="330" t="s">
        <v>478</v>
      </c>
      <c r="G14" s="330" t="s">
        <v>478</v>
      </c>
      <c r="H14" s="330" t="s">
        <v>478</v>
      </c>
      <c r="I14" s="330" t="s">
        <v>478</v>
      </c>
      <c r="J14" s="374">
        <v>2015</v>
      </c>
      <c r="L14" s="91"/>
    </row>
    <row r="15" spans="1:12" ht="25.5" customHeight="1" thickBot="1">
      <c r="A15" s="323">
        <v>2016</v>
      </c>
      <c r="B15" s="283">
        <v>12</v>
      </c>
      <c r="C15" s="283">
        <v>15</v>
      </c>
      <c r="D15" s="283">
        <v>142</v>
      </c>
      <c r="E15" s="380">
        <f t="shared" si="0"/>
        <v>169</v>
      </c>
      <c r="F15" s="120">
        <v>1</v>
      </c>
      <c r="G15" s="120">
        <v>0</v>
      </c>
      <c r="H15" s="120">
        <v>43</v>
      </c>
      <c r="I15" s="169">
        <f>F15+G15+H15</f>
        <v>44</v>
      </c>
      <c r="J15" s="373">
        <v>2016</v>
      </c>
      <c r="L15" s="90"/>
    </row>
    <row r="16" spans="1:12" ht="25.5" customHeight="1">
      <c r="A16" s="322">
        <v>2017</v>
      </c>
      <c r="B16" s="331">
        <v>7</v>
      </c>
      <c r="C16" s="331">
        <v>18</v>
      </c>
      <c r="D16" s="331">
        <v>147</v>
      </c>
      <c r="E16" s="332">
        <f t="shared" si="0"/>
        <v>172</v>
      </c>
      <c r="F16" s="333">
        <v>1</v>
      </c>
      <c r="G16" s="333">
        <v>4</v>
      </c>
      <c r="H16" s="333">
        <v>49</v>
      </c>
      <c r="I16" s="334">
        <f>F16+G16+H16</f>
        <v>54</v>
      </c>
      <c r="J16" s="375">
        <v>2017</v>
      </c>
      <c r="L16" s="91"/>
    </row>
    <row r="17" spans="1:12" s="75" customFormat="1" ht="15">
      <c r="A17" s="223" t="s">
        <v>480</v>
      </c>
      <c r="J17" s="222" t="s">
        <v>486</v>
      </c>
    </row>
    <row r="18" spans="1:12" ht="15.75">
      <c r="A18" s="266"/>
      <c r="B18" s="266"/>
      <c r="C18" s="266"/>
      <c r="D18" s="266"/>
      <c r="E18" s="266"/>
    </row>
    <row r="20" spans="1:12">
      <c r="A20" s="147"/>
      <c r="B20" s="147"/>
      <c r="C20" s="147"/>
      <c r="D20" s="147"/>
      <c r="E20" s="147"/>
    </row>
    <row r="21" spans="1:12" ht="12.75" customHeight="1">
      <c r="B21" s="147"/>
      <c r="C21" s="147"/>
      <c r="H21" s="87"/>
      <c r="I21" s="87"/>
    </row>
    <row r="22" spans="1:12" ht="43.5">
      <c r="B22" s="433" t="s">
        <v>567</v>
      </c>
      <c r="C22" s="59" t="s">
        <v>566</v>
      </c>
      <c r="D22" s="59" t="s">
        <v>569</v>
      </c>
      <c r="H22" s="87"/>
      <c r="I22" s="87"/>
    </row>
    <row r="23" spans="1:12">
      <c r="A23" s="75">
        <f>A16</f>
        <v>2017</v>
      </c>
      <c r="B23" s="147">
        <f>B16</f>
        <v>7</v>
      </c>
      <c r="C23" s="147">
        <f>C16</f>
        <v>18</v>
      </c>
      <c r="D23" s="147">
        <f>D16</f>
        <v>147</v>
      </c>
      <c r="E23" s="147"/>
    </row>
    <row r="24" spans="1:12">
      <c r="A24" s="147"/>
      <c r="B24" s="434">
        <f>B23/$E$16%</f>
        <v>4.0697674418604652</v>
      </c>
      <c r="C24" s="434">
        <f t="shared" ref="C24:D24" si="1">C23/$E$16%</f>
        <v>10.465116279069768</v>
      </c>
      <c r="D24" s="434">
        <f t="shared" si="1"/>
        <v>85.465116279069775</v>
      </c>
      <c r="E24" s="434">
        <f>SUM(B24:D24)</f>
        <v>100.00000000000001</v>
      </c>
    </row>
    <row r="25" spans="1:12">
      <c r="A25" s="147"/>
      <c r="B25" s="147"/>
      <c r="C25" s="147"/>
      <c r="D25" s="147"/>
      <c r="E25" s="147"/>
    </row>
    <row r="26" spans="1:12">
      <c r="A26" s="147"/>
      <c r="B26" s="147"/>
      <c r="C26" s="147"/>
      <c r="D26" s="147"/>
      <c r="E26" s="147"/>
    </row>
    <row r="27" spans="1:12">
      <c r="A27" s="147"/>
      <c r="B27" s="147"/>
      <c r="C27" s="147"/>
      <c r="D27" s="147"/>
      <c r="E27" s="147"/>
    </row>
    <row r="28" spans="1:12" s="75" customFormat="1">
      <c r="A28" s="147"/>
      <c r="B28" s="147"/>
      <c r="C28" s="147"/>
      <c r="D28" s="147"/>
      <c r="E28" s="147"/>
      <c r="J28" s="87"/>
      <c r="K28" s="87"/>
      <c r="L28" s="87"/>
    </row>
    <row r="29" spans="1:12" s="75" customFormat="1">
      <c r="A29" s="147"/>
      <c r="B29" s="147"/>
      <c r="C29" s="147"/>
      <c r="D29" s="147"/>
      <c r="E29" s="147"/>
      <c r="J29" s="87"/>
      <c r="K29" s="87"/>
      <c r="L29" s="87"/>
    </row>
    <row r="30" spans="1:12" s="75" customFormat="1">
      <c r="A30" s="147"/>
      <c r="B30" s="147"/>
      <c r="C30" s="147"/>
      <c r="D30" s="147"/>
      <c r="E30" s="147"/>
      <c r="J30" s="87"/>
      <c r="K30" s="87"/>
      <c r="L30" s="87"/>
    </row>
    <row r="31" spans="1:12" s="75" customFormat="1">
      <c r="A31" s="147"/>
      <c r="B31" s="147"/>
      <c r="C31" s="147"/>
      <c r="D31" s="147"/>
      <c r="E31" s="147"/>
      <c r="J31" s="87"/>
      <c r="K31" s="87"/>
      <c r="L31" s="87"/>
    </row>
    <row r="32" spans="1:12">
      <c r="A32" s="87"/>
      <c r="B32" s="87"/>
      <c r="C32" s="87"/>
      <c r="D32" s="87"/>
      <c r="E32" s="87"/>
    </row>
    <row r="33" spans="1:12">
      <c r="A33" s="87"/>
      <c r="B33" s="87"/>
      <c r="C33" s="87"/>
      <c r="D33" s="87"/>
      <c r="E33" s="87"/>
    </row>
    <row r="34" spans="1:12">
      <c r="A34" s="87"/>
      <c r="B34" s="87"/>
      <c r="C34" s="87"/>
      <c r="D34" s="87"/>
      <c r="E34" s="87"/>
    </row>
    <row r="35" spans="1:12">
      <c r="A35" s="87"/>
      <c r="B35" s="87"/>
      <c r="C35" s="87"/>
      <c r="D35" s="87"/>
      <c r="E35" s="87"/>
    </row>
    <row r="36" spans="1:12" s="75" customFormat="1" ht="13.5" thickBot="1">
      <c r="J36" s="87"/>
      <c r="K36" s="87"/>
      <c r="L36" s="87"/>
    </row>
    <row r="37" spans="1:12" s="75" customFormat="1" ht="57.75" thickBot="1">
      <c r="F37" s="88" t="s">
        <v>181</v>
      </c>
      <c r="G37" s="88" t="s">
        <v>182</v>
      </c>
      <c r="H37" s="272" t="s">
        <v>360</v>
      </c>
      <c r="J37" s="87"/>
      <c r="K37" s="87"/>
      <c r="L37" s="87"/>
    </row>
    <row r="41" spans="1:12">
      <c r="A41" s="87"/>
      <c r="B41" s="87"/>
      <c r="C41" s="87"/>
      <c r="D41" s="87"/>
      <c r="E41" s="87"/>
    </row>
    <row r="42" spans="1:12">
      <c r="A42" s="87"/>
      <c r="B42" s="87"/>
      <c r="C42" s="87"/>
      <c r="D42" s="87"/>
      <c r="E42" s="87"/>
    </row>
    <row r="53" spans="1:12" s="75" customFormat="1">
      <c r="A53" s="87"/>
      <c r="B53" s="87"/>
      <c r="C53" s="87"/>
      <c r="D53" s="87"/>
      <c r="E53" s="87"/>
      <c r="J53" s="87"/>
      <c r="K53" s="87"/>
      <c r="L53" s="87"/>
    </row>
    <row r="54" spans="1:12" s="75" customFormat="1">
      <c r="A54" s="92" t="s">
        <v>35</v>
      </c>
      <c r="B54" s="92"/>
      <c r="C54" s="92"/>
      <c r="D54" s="92"/>
      <c r="E54" s="92"/>
      <c r="J54" s="87"/>
      <c r="K54" s="87"/>
      <c r="L54" s="87"/>
    </row>
    <row r="55" spans="1:12" s="75" customFormat="1">
      <c r="A55" s="89" t="s">
        <v>34</v>
      </c>
      <c r="B55" s="89"/>
      <c r="C55" s="89"/>
      <c r="D55" s="89"/>
      <c r="E55" s="89"/>
      <c r="J55" s="87"/>
      <c r="K55" s="87"/>
      <c r="L55" s="87"/>
    </row>
    <row r="56" spans="1:12" s="75" customFormat="1">
      <c r="A56" s="92" t="s">
        <v>33</v>
      </c>
      <c r="B56" s="92"/>
      <c r="C56" s="92"/>
      <c r="D56" s="92"/>
      <c r="E56" s="92"/>
      <c r="J56" s="87"/>
      <c r="K56" s="87"/>
      <c r="L56" s="87"/>
    </row>
    <row r="57" spans="1:12" s="75" customFormat="1">
      <c r="A57" s="89" t="s">
        <v>32</v>
      </c>
      <c r="B57" s="89"/>
      <c r="C57" s="89"/>
      <c r="D57" s="89"/>
      <c r="E57" s="89"/>
      <c r="J57" s="87"/>
      <c r="K57" s="87"/>
      <c r="L57" s="87"/>
    </row>
    <row r="58" spans="1:12" s="75" customFormat="1">
      <c r="A58" s="92" t="s">
        <v>31</v>
      </c>
      <c r="B58" s="92"/>
      <c r="C58" s="92"/>
      <c r="D58" s="92"/>
      <c r="E58" s="92"/>
      <c r="J58" s="87"/>
      <c r="K58" s="87"/>
      <c r="L58" s="87"/>
    </row>
    <row r="59" spans="1:12" s="75" customFormat="1">
      <c r="A59" s="89" t="s">
        <v>30</v>
      </c>
      <c r="B59" s="89"/>
      <c r="C59" s="89"/>
      <c r="D59" s="89"/>
      <c r="E59" s="89"/>
      <c r="J59" s="87"/>
      <c r="K59" s="87"/>
      <c r="L59" s="87"/>
    </row>
    <row r="60" spans="1:12" s="75" customFormat="1">
      <c r="A60" s="92" t="s">
        <v>29</v>
      </c>
      <c r="B60" s="92"/>
      <c r="C60" s="92"/>
      <c r="D60" s="92"/>
      <c r="E60" s="92"/>
      <c r="J60" s="87"/>
      <c r="K60" s="87"/>
      <c r="L60" s="87"/>
    </row>
    <row r="61" spans="1:12" s="75" customFormat="1">
      <c r="A61" s="89" t="s">
        <v>28</v>
      </c>
      <c r="B61" s="89"/>
      <c r="C61" s="89"/>
      <c r="D61" s="89"/>
      <c r="E61" s="89"/>
      <c r="J61" s="87"/>
      <c r="K61" s="87"/>
      <c r="L61" s="87"/>
    </row>
    <row r="62" spans="1:12" s="75" customFormat="1">
      <c r="A62" s="92" t="s">
        <v>27</v>
      </c>
      <c r="B62" s="92"/>
      <c r="C62" s="92"/>
      <c r="D62" s="92"/>
      <c r="E62" s="92"/>
      <c r="J62" s="87"/>
      <c r="K62" s="87"/>
      <c r="L62" s="87"/>
    </row>
    <row r="63" spans="1:12" s="75" customFormat="1">
      <c r="A63" s="89" t="s">
        <v>26</v>
      </c>
      <c r="B63" s="89"/>
      <c r="C63" s="89"/>
      <c r="D63" s="89"/>
      <c r="E63" s="89"/>
      <c r="J63" s="87"/>
      <c r="K63" s="87"/>
      <c r="L63" s="87"/>
    </row>
    <row r="64" spans="1:12" s="75" customFormat="1">
      <c r="A64" s="92" t="s">
        <v>25</v>
      </c>
      <c r="B64" s="92"/>
      <c r="C64" s="92"/>
      <c r="D64" s="92"/>
      <c r="E64" s="92"/>
      <c r="J64" s="87"/>
      <c r="K64" s="87"/>
      <c r="L64" s="87"/>
    </row>
    <row r="65" spans="1:12" s="75" customFormat="1">
      <c r="A65" s="89" t="s">
        <v>24</v>
      </c>
      <c r="B65" s="89"/>
      <c r="C65" s="89"/>
      <c r="D65" s="89"/>
      <c r="E65" s="89"/>
      <c r="J65" s="87"/>
      <c r="K65" s="87"/>
      <c r="L65" s="87"/>
    </row>
    <row r="66" spans="1:12" s="75" customFormat="1">
      <c r="A66" s="89"/>
      <c r="B66" s="89"/>
      <c r="C66" s="89"/>
      <c r="D66" s="89"/>
      <c r="E66" s="89"/>
      <c r="J66" s="87"/>
      <c r="K66" s="87"/>
      <c r="L66" s="87"/>
    </row>
  </sheetData>
  <mergeCells count="16">
    <mergeCell ref="A1:J1"/>
    <mergeCell ref="A2:J2"/>
    <mergeCell ref="A3:J3"/>
    <mergeCell ref="A4:J4"/>
    <mergeCell ref="B7:E7"/>
    <mergeCell ref="F7:I7"/>
    <mergeCell ref="B6:E6"/>
    <mergeCell ref="F6:I6"/>
    <mergeCell ref="A6:A9"/>
    <mergeCell ref="J6:J9"/>
    <mergeCell ref="E8:E9"/>
    <mergeCell ref="F8:F9"/>
    <mergeCell ref="G8:H8"/>
    <mergeCell ref="I8:I9"/>
    <mergeCell ref="B8:B9"/>
    <mergeCell ref="C8:D8"/>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L71"/>
  <sheetViews>
    <sheetView rightToLeft="1" view="pageBreakPreview" zoomScaleNormal="100" zoomScaleSheetLayoutView="100" workbookViewId="0">
      <selection activeCell="L8" sqref="L8"/>
    </sheetView>
  </sheetViews>
  <sheetFormatPr defaultColWidth="9.140625" defaultRowHeight="12.75"/>
  <cols>
    <col min="1" max="1" width="19.85546875" style="75" customWidth="1"/>
    <col min="2" max="9" width="11.5703125" style="75" customWidth="1"/>
    <col min="10" max="10" width="21.140625" style="87" customWidth="1"/>
    <col min="11" max="16384" width="9.140625" style="87"/>
  </cols>
  <sheetData>
    <row r="1" spans="1:12" ht="18">
      <c r="A1" s="556" t="s">
        <v>221</v>
      </c>
      <c r="B1" s="556"/>
      <c r="C1" s="556"/>
      <c r="D1" s="556"/>
      <c r="E1" s="556"/>
      <c r="F1" s="556"/>
      <c r="G1" s="556"/>
      <c r="H1" s="556"/>
      <c r="I1" s="556"/>
      <c r="J1" s="556"/>
    </row>
    <row r="2" spans="1:12" ht="18">
      <c r="A2" s="557">
        <v>2017</v>
      </c>
      <c r="B2" s="557"/>
      <c r="C2" s="557"/>
      <c r="D2" s="557"/>
      <c r="E2" s="557"/>
      <c r="F2" s="557"/>
      <c r="G2" s="557"/>
      <c r="H2" s="557"/>
      <c r="I2" s="557"/>
      <c r="J2" s="557"/>
    </row>
    <row r="3" spans="1:12" ht="35.25" customHeight="1">
      <c r="A3" s="558" t="s">
        <v>365</v>
      </c>
      <c r="B3" s="558"/>
      <c r="C3" s="558"/>
      <c r="D3" s="558"/>
      <c r="E3" s="558"/>
      <c r="F3" s="558"/>
      <c r="G3" s="558"/>
      <c r="H3" s="558"/>
      <c r="I3" s="558"/>
      <c r="J3" s="558"/>
    </row>
    <row r="4" spans="1:12" ht="15">
      <c r="A4" s="559">
        <v>2017</v>
      </c>
      <c r="B4" s="559"/>
      <c r="C4" s="559"/>
      <c r="D4" s="559"/>
      <c r="E4" s="559"/>
      <c r="F4" s="559"/>
      <c r="G4" s="559"/>
      <c r="H4" s="559"/>
      <c r="I4" s="559"/>
      <c r="J4" s="559"/>
    </row>
    <row r="5" spans="1:12" s="30" customFormat="1" ht="19.5" customHeight="1">
      <c r="A5" s="41" t="s">
        <v>580</v>
      </c>
      <c r="B5" s="41"/>
      <c r="C5" s="41"/>
      <c r="D5" s="41"/>
      <c r="E5" s="41"/>
      <c r="G5" s="41"/>
      <c r="J5" s="40" t="s">
        <v>579</v>
      </c>
    </row>
    <row r="6" spans="1:12" s="30" customFormat="1" ht="31.9" customHeight="1">
      <c r="A6" s="562" t="s">
        <v>188</v>
      </c>
      <c r="B6" s="561" t="s">
        <v>489</v>
      </c>
      <c r="C6" s="561"/>
      <c r="D6" s="561"/>
      <c r="E6" s="561"/>
      <c r="F6" s="561" t="s">
        <v>492</v>
      </c>
      <c r="G6" s="561"/>
      <c r="H6" s="561"/>
      <c r="I6" s="561"/>
      <c r="J6" s="565" t="s">
        <v>186</v>
      </c>
    </row>
    <row r="7" spans="1:12" s="30" customFormat="1" ht="37.5" customHeight="1">
      <c r="A7" s="563"/>
      <c r="B7" s="560" t="s">
        <v>488</v>
      </c>
      <c r="C7" s="560"/>
      <c r="D7" s="560"/>
      <c r="E7" s="560"/>
      <c r="F7" s="560" t="s">
        <v>491</v>
      </c>
      <c r="G7" s="560"/>
      <c r="H7" s="560"/>
      <c r="I7" s="560"/>
      <c r="J7" s="566"/>
    </row>
    <row r="8" spans="1:12" ht="35.25" customHeight="1">
      <c r="A8" s="563"/>
      <c r="B8" s="568" t="s">
        <v>185</v>
      </c>
      <c r="C8" s="570" t="s">
        <v>187</v>
      </c>
      <c r="D8" s="570"/>
      <c r="E8" s="568" t="s">
        <v>184</v>
      </c>
      <c r="F8" s="568" t="s">
        <v>185</v>
      </c>
      <c r="G8" s="570" t="s">
        <v>187</v>
      </c>
      <c r="H8" s="570"/>
      <c r="I8" s="568" t="s">
        <v>184</v>
      </c>
      <c r="J8" s="566"/>
    </row>
    <row r="9" spans="1:12" ht="36" customHeight="1">
      <c r="A9" s="564"/>
      <c r="B9" s="569"/>
      <c r="C9" s="432" t="s">
        <v>565</v>
      </c>
      <c r="D9" s="432" t="s">
        <v>570</v>
      </c>
      <c r="E9" s="569"/>
      <c r="F9" s="569"/>
      <c r="G9" s="432" t="s">
        <v>565</v>
      </c>
      <c r="H9" s="432" t="s">
        <v>570</v>
      </c>
      <c r="I9" s="569"/>
      <c r="J9" s="567"/>
      <c r="L9" s="93"/>
    </row>
    <row r="10" spans="1:12" ht="21" customHeight="1" thickBot="1">
      <c r="A10" s="255" t="s">
        <v>463</v>
      </c>
      <c r="B10" s="277">
        <v>1</v>
      </c>
      <c r="C10" s="277">
        <v>1</v>
      </c>
      <c r="D10" s="277">
        <v>12</v>
      </c>
      <c r="E10" s="278">
        <f>SUM(B10:D10)</f>
        <v>14</v>
      </c>
      <c r="F10" s="376">
        <v>0</v>
      </c>
      <c r="G10" s="376">
        <v>0</v>
      </c>
      <c r="H10" s="376">
        <v>12</v>
      </c>
      <c r="I10" s="168">
        <f>SUM(F10:H10)</f>
        <v>12</v>
      </c>
      <c r="J10" s="271" t="s">
        <v>35</v>
      </c>
      <c r="L10" s="91"/>
    </row>
    <row r="11" spans="1:12" ht="21" customHeight="1" thickBot="1">
      <c r="A11" s="280" t="s">
        <v>464</v>
      </c>
      <c r="B11" s="283">
        <v>0</v>
      </c>
      <c r="C11" s="283">
        <v>1</v>
      </c>
      <c r="D11" s="283">
        <v>12</v>
      </c>
      <c r="E11" s="279">
        <f t="shared" ref="E11:E21" si="0">SUM(B11:D11)</f>
        <v>13</v>
      </c>
      <c r="F11" s="377">
        <v>0</v>
      </c>
      <c r="G11" s="377">
        <v>0</v>
      </c>
      <c r="H11" s="377">
        <v>0</v>
      </c>
      <c r="I11" s="282">
        <f t="shared" ref="I11:I21" si="1">SUM(F11:H11)</f>
        <v>0</v>
      </c>
      <c r="J11" s="270" t="s">
        <v>34</v>
      </c>
      <c r="L11" s="90"/>
    </row>
    <row r="12" spans="1:12" ht="21" customHeight="1" thickBot="1">
      <c r="A12" s="255" t="s">
        <v>465</v>
      </c>
      <c r="B12" s="277">
        <v>0</v>
      </c>
      <c r="C12" s="277">
        <v>3</v>
      </c>
      <c r="D12" s="277">
        <v>7</v>
      </c>
      <c r="E12" s="278">
        <f t="shared" si="0"/>
        <v>10</v>
      </c>
      <c r="F12" s="376">
        <v>0</v>
      </c>
      <c r="G12" s="376">
        <v>0</v>
      </c>
      <c r="H12" s="376">
        <v>0</v>
      </c>
      <c r="I12" s="168">
        <f t="shared" si="1"/>
        <v>0</v>
      </c>
      <c r="J12" s="271" t="s">
        <v>33</v>
      </c>
      <c r="L12" s="91"/>
    </row>
    <row r="13" spans="1:12" ht="21" customHeight="1" thickBot="1">
      <c r="A13" s="280" t="s">
        <v>466</v>
      </c>
      <c r="B13" s="283">
        <v>1</v>
      </c>
      <c r="C13" s="283">
        <v>1</v>
      </c>
      <c r="D13" s="283">
        <v>11</v>
      </c>
      <c r="E13" s="279">
        <f t="shared" si="0"/>
        <v>13</v>
      </c>
      <c r="F13" s="377">
        <v>0</v>
      </c>
      <c r="G13" s="377">
        <v>0</v>
      </c>
      <c r="H13" s="377">
        <v>2</v>
      </c>
      <c r="I13" s="282">
        <f t="shared" si="1"/>
        <v>2</v>
      </c>
      <c r="J13" s="270" t="s">
        <v>32</v>
      </c>
      <c r="L13" s="90"/>
    </row>
    <row r="14" spans="1:12" ht="21" customHeight="1" thickBot="1">
      <c r="A14" s="255" t="s">
        <v>467</v>
      </c>
      <c r="B14" s="277">
        <v>0</v>
      </c>
      <c r="C14" s="277">
        <v>0</v>
      </c>
      <c r="D14" s="277">
        <v>15</v>
      </c>
      <c r="E14" s="278">
        <f t="shared" si="0"/>
        <v>15</v>
      </c>
      <c r="F14" s="376">
        <v>0</v>
      </c>
      <c r="G14" s="376">
        <v>0</v>
      </c>
      <c r="H14" s="376">
        <v>2</v>
      </c>
      <c r="I14" s="168">
        <f t="shared" si="1"/>
        <v>2</v>
      </c>
      <c r="J14" s="271" t="s">
        <v>31</v>
      </c>
      <c r="L14" s="91"/>
    </row>
    <row r="15" spans="1:12" ht="21" customHeight="1" thickBot="1">
      <c r="A15" s="280" t="s">
        <v>468</v>
      </c>
      <c r="B15" s="283">
        <v>1</v>
      </c>
      <c r="C15" s="283">
        <v>2</v>
      </c>
      <c r="D15" s="283">
        <v>13</v>
      </c>
      <c r="E15" s="279">
        <f t="shared" si="0"/>
        <v>16</v>
      </c>
      <c r="F15" s="377">
        <v>1</v>
      </c>
      <c r="G15" s="377">
        <v>2</v>
      </c>
      <c r="H15" s="377">
        <v>0</v>
      </c>
      <c r="I15" s="282">
        <f t="shared" si="1"/>
        <v>3</v>
      </c>
      <c r="J15" s="270" t="s">
        <v>30</v>
      </c>
      <c r="L15" s="90"/>
    </row>
    <row r="16" spans="1:12" ht="21" customHeight="1" thickBot="1">
      <c r="A16" s="255" t="s">
        <v>469</v>
      </c>
      <c r="B16" s="277">
        <v>0</v>
      </c>
      <c r="C16" s="277">
        <v>4</v>
      </c>
      <c r="D16" s="277">
        <v>26</v>
      </c>
      <c r="E16" s="278">
        <f t="shared" si="0"/>
        <v>30</v>
      </c>
      <c r="F16" s="376">
        <v>0</v>
      </c>
      <c r="G16" s="376">
        <v>0</v>
      </c>
      <c r="H16" s="376">
        <v>20</v>
      </c>
      <c r="I16" s="168">
        <f t="shared" si="1"/>
        <v>20</v>
      </c>
      <c r="J16" s="271" t="s">
        <v>29</v>
      </c>
      <c r="L16" s="91"/>
    </row>
    <row r="17" spans="1:12" ht="21" customHeight="1" thickBot="1">
      <c r="A17" s="280" t="s">
        <v>470</v>
      </c>
      <c r="B17" s="283">
        <v>4</v>
      </c>
      <c r="C17" s="283">
        <v>0</v>
      </c>
      <c r="D17" s="283">
        <v>10</v>
      </c>
      <c r="E17" s="279">
        <f t="shared" si="0"/>
        <v>14</v>
      </c>
      <c r="F17" s="377">
        <v>0</v>
      </c>
      <c r="G17" s="377">
        <v>0</v>
      </c>
      <c r="H17" s="377">
        <v>2</v>
      </c>
      <c r="I17" s="282">
        <f t="shared" si="1"/>
        <v>2</v>
      </c>
      <c r="J17" s="270" t="s">
        <v>28</v>
      </c>
      <c r="L17" s="90"/>
    </row>
    <row r="18" spans="1:12" ht="21" customHeight="1" thickBot="1">
      <c r="A18" s="255" t="s">
        <v>471</v>
      </c>
      <c r="B18" s="277">
        <v>0</v>
      </c>
      <c r="C18" s="277">
        <v>2</v>
      </c>
      <c r="D18" s="277">
        <v>12</v>
      </c>
      <c r="E18" s="278">
        <f t="shared" si="0"/>
        <v>14</v>
      </c>
      <c r="F18" s="376">
        <v>0</v>
      </c>
      <c r="G18" s="376">
        <v>0</v>
      </c>
      <c r="H18" s="376">
        <v>0</v>
      </c>
      <c r="I18" s="168">
        <f t="shared" si="1"/>
        <v>0</v>
      </c>
      <c r="J18" s="271" t="s">
        <v>27</v>
      </c>
      <c r="L18" s="91"/>
    </row>
    <row r="19" spans="1:12" ht="21" customHeight="1" thickBot="1">
      <c r="A19" s="280" t="s">
        <v>472</v>
      </c>
      <c r="B19" s="283">
        <v>0</v>
      </c>
      <c r="C19" s="283">
        <v>0</v>
      </c>
      <c r="D19" s="283">
        <v>5</v>
      </c>
      <c r="E19" s="279">
        <f t="shared" si="0"/>
        <v>5</v>
      </c>
      <c r="F19" s="377">
        <v>0</v>
      </c>
      <c r="G19" s="377">
        <v>0</v>
      </c>
      <c r="H19" s="377">
        <v>5</v>
      </c>
      <c r="I19" s="282">
        <f t="shared" si="1"/>
        <v>5</v>
      </c>
      <c r="J19" s="270" t="s">
        <v>26</v>
      </c>
      <c r="L19" s="90"/>
    </row>
    <row r="20" spans="1:12" ht="21" customHeight="1" thickBot="1">
      <c r="A20" s="255" t="s">
        <v>473</v>
      </c>
      <c r="B20" s="277">
        <v>0</v>
      </c>
      <c r="C20" s="277">
        <v>3</v>
      </c>
      <c r="D20" s="277">
        <v>12</v>
      </c>
      <c r="E20" s="278">
        <f t="shared" si="0"/>
        <v>15</v>
      </c>
      <c r="F20" s="376">
        <v>0</v>
      </c>
      <c r="G20" s="376">
        <v>2</v>
      </c>
      <c r="H20" s="376">
        <v>3</v>
      </c>
      <c r="I20" s="168">
        <f t="shared" si="1"/>
        <v>5</v>
      </c>
      <c r="J20" s="271" t="s">
        <v>25</v>
      </c>
      <c r="L20" s="91"/>
    </row>
    <row r="21" spans="1:12" ht="21" customHeight="1">
      <c r="A21" s="284" t="s">
        <v>474</v>
      </c>
      <c r="B21" s="285">
        <v>0</v>
      </c>
      <c r="C21" s="285">
        <v>1</v>
      </c>
      <c r="D21" s="285">
        <v>12</v>
      </c>
      <c r="E21" s="286">
        <f t="shared" si="0"/>
        <v>13</v>
      </c>
      <c r="F21" s="378">
        <v>0</v>
      </c>
      <c r="G21" s="378">
        <v>0</v>
      </c>
      <c r="H21" s="378">
        <v>3</v>
      </c>
      <c r="I21" s="287">
        <f t="shared" si="1"/>
        <v>3</v>
      </c>
      <c r="J21" s="288" t="s">
        <v>24</v>
      </c>
      <c r="L21" s="90"/>
    </row>
    <row r="22" spans="1:12" ht="21" customHeight="1">
      <c r="A22" s="289" t="s">
        <v>183</v>
      </c>
      <c r="B22" s="290">
        <f>SUM(B10:B21)</f>
        <v>7</v>
      </c>
      <c r="C22" s="290">
        <f t="shared" ref="C22:E22" si="2">SUM(C10:C21)</f>
        <v>18</v>
      </c>
      <c r="D22" s="290">
        <f t="shared" si="2"/>
        <v>147</v>
      </c>
      <c r="E22" s="290">
        <f t="shared" si="2"/>
        <v>172</v>
      </c>
      <c r="F22" s="291">
        <f>SUM(F10:F21)</f>
        <v>1</v>
      </c>
      <c r="G22" s="291">
        <f t="shared" ref="G22:I22" si="3">SUM(G10:G21)</f>
        <v>4</v>
      </c>
      <c r="H22" s="291">
        <f t="shared" si="3"/>
        <v>49</v>
      </c>
      <c r="I22" s="291">
        <f t="shared" si="3"/>
        <v>54</v>
      </c>
      <c r="J22" s="292" t="s">
        <v>3</v>
      </c>
      <c r="L22" s="91"/>
    </row>
    <row r="23" spans="1:12">
      <c r="A23" s="147"/>
      <c r="B23" s="147"/>
      <c r="C23" s="147"/>
      <c r="D23" s="147"/>
      <c r="E23" s="147"/>
    </row>
    <row r="24" spans="1:12">
      <c r="A24" s="147"/>
      <c r="B24" s="147"/>
      <c r="C24" s="147"/>
      <c r="D24" s="147"/>
      <c r="E24" s="147"/>
    </row>
    <row r="25" spans="1:12">
      <c r="A25" s="147"/>
      <c r="B25" s="147"/>
      <c r="C25" s="147"/>
      <c r="D25" s="147"/>
      <c r="E25" s="147"/>
    </row>
    <row r="26" spans="1:12" ht="25.5">
      <c r="A26" s="147" t="s">
        <v>262</v>
      </c>
      <c r="B26" s="147"/>
      <c r="C26" s="147"/>
      <c r="D26" s="147"/>
      <c r="E26" s="147"/>
    </row>
    <row r="27" spans="1:12" ht="25.5">
      <c r="A27" s="147" t="s">
        <v>263</v>
      </c>
      <c r="B27" s="147"/>
      <c r="C27" s="147"/>
      <c r="D27" s="147"/>
      <c r="E27" s="147"/>
    </row>
    <row r="28" spans="1:12" ht="25.5">
      <c r="A28" s="147" t="s">
        <v>264</v>
      </c>
      <c r="B28" s="147"/>
      <c r="C28" s="147"/>
      <c r="D28" s="147"/>
      <c r="E28" s="147"/>
    </row>
    <row r="29" spans="1:12" s="75" customFormat="1" ht="25.5">
      <c r="A29" s="147" t="s">
        <v>265</v>
      </c>
      <c r="B29" s="147"/>
      <c r="C29" s="147"/>
      <c r="D29" s="147"/>
      <c r="E29" s="147"/>
      <c r="J29" s="87"/>
      <c r="K29" s="87"/>
      <c r="L29" s="87"/>
    </row>
    <row r="30" spans="1:12" s="75" customFormat="1" ht="25.5">
      <c r="A30" s="147" t="s">
        <v>266</v>
      </c>
      <c r="B30" s="147"/>
      <c r="C30" s="147"/>
      <c r="D30" s="147"/>
      <c r="E30" s="147"/>
      <c r="J30" s="87"/>
      <c r="K30" s="87"/>
      <c r="L30" s="87"/>
    </row>
    <row r="31" spans="1:12" s="75" customFormat="1" ht="25.5">
      <c r="A31" s="147" t="s">
        <v>267</v>
      </c>
      <c r="B31" s="147"/>
      <c r="C31" s="147"/>
      <c r="D31" s="147"/>
      <c r="E31" s="147"/>
      <c r="J31" s="87"/>
      <c r="K31" s="87"/>
      <c r="L31" s="87"/>
    </row>
    <row r="32" spans="1:12" s="75" customFormat="1" ht="25.5">
      <c r="A32" s="147" t="s">
        <v>268</v>
      </c>
      <c r="B32" s="147"/>
      <c r="C32" s="147"/>
      <c r="D32" s="147"/>
      <c r="E32" s="147"/>
      <c r="J32" s="87"/>
      <c r="K32" s="87"/>
      <c r="L32" s="87"/>
    </row>
    <row r="33" spans="1:12">
      <c r="A33" s="87" t="s">
        <v>269</v>
      </c>
      <c r="B33" s="87"/>
      <c r="C33" s="87"/>
      <c r="D33" s="87"/>
      <c r="E33" s="87"/>
    </row>
    <row r="34" spans="1:12">
      <c r="A34" s="87" t="s">
        <v>270</v>
      </c>
      <c r="B34" s="87"/>
      <c r="C34" s="87"/>
      <c r="D34" s="87"/>
      <c r="E34" s="87"/>
    </row>
    <row r="35" spans="1:12">
      <c r="A35" s="87" t="s">
        <v>271</v>
      </c>
      <c r="B35" s="87"/>
      <c r="C35" s="87"/>
      <c r="D35" s="87"/>
      <c r="E35" s="87"/>
    </row>
    <row r="36" spans="1:12">
      <c r="A36" s="87" t="s">
        <v>272</v>
      </c>
      <c r="B36" s="87"/>
      <c r="C36" s="87"/>
      <c r="D36" s="87"/>
      <c r="E36" s="87"/>
    </row>
    <row r="37" spans="1:12" s="75" customFormat="1" ht="13.5" thickBot="1">
      <c r="A37" s="75" t="s">
        <v>273</v>
      </c>
      <c r="J37" s="87"/>
      <c r="K37" s="87"/>
      <c r="L37" s="87"/>
    </row>
    <row r="38" spans="1:12" s="75" customFormat="1" ht="13.5" thickBot="1">
      <c r="F38" s="88"/>
      <c r="G38" s="88"/>
      <c r="H38" s="281"/>
      <c r="J38" s="87"/>
      <c r="K38" s="87"/>
      <c r="L38" s="87"/>
    </row>
    <row r="42" spans="1:12">
      <c r="A42" s="87"/>
      <c r="B42" s="87"/>
      <c r="C42" s="87"/>
      <c r="D42" s="87"/>
      <c r="E42" s="87"/>
    </row>
    <row r="43" spans="1:12" ht="15.75">
      <c r="A43" s="87"/>
      <c r="B43" s="87"/>
      <c r="C43" s="87"/>
      <c r="D43" s="87"/>
      <c r="E43" s="87"/>
      <c r="F43" s="75" t="s">
        <v>181</v>
      </c>
      <c r="G43" s="75" t="s">
        <v>182</v>
      </c>
      <c r="H43" s="75" t="s">
        <v>360</v>
      </c>
    </row>
    <row r="54" spans="1:12" s="75" customFormat="1">
      <c r="A54" s="87"/>
      <c r="B54" s="87"/>
      <c r="C54" s="87"/>
      <c r="D54" s="87"/>
      <c r="E54" s="87"/>
      <c r="J54" s="87"/>
      <c r="K54" s="87"/>
      <c r="L54" s="87"/>
    </row>
    <row r="55" spans="1:12" s="75" customFormat="1">
      <c r="A55" s="92"/>
      <c r="B55" s="92"/>
      <c r="C55" s="92"/>
      <c r="D55" s="92"/>
      <c r="E55" s="92"/>
      <c r="J55" s="87"/>
      <c r="K55" s="87"/>
      <c r="L55" s="87"/>
    </row>
    <row r="56" spans="1:12" s="75" customFormat="1">
      <c r="A56" s="89"/>
      <c r="B56" s="89"/>
      <c r="C56" s="89"/>
      <c r="D56" s="89"/>
      <c r="E56" s="89"/>
      <c r="J56" s="87"/>
      <c r="K56" s="87"/>
      <c r="L56" s="87"/>
    </row>
    <row r="57" spans="1:12" s="75" customFormat="1">
      <c r="A57" s="92"/>
      <c r="B57" s="92"/>
      <c r="C57" s="92"/>
      <c r="D57" s="92"/>
      <c r="E57" s="92"/>
      <c r="J57" s="87"/>
      <c r="K57" s="87"/>
      <c r="L57" s="87"/>
    </row>
    <row r="58" spans="1:12" s="75" customFormat="1">
      <c r="A58" s="89"/>
      <c r="B58" s="89"/>
      <c r="C58" s="89"/>
      <c r="D58" s="89"/>
      <c r="E58" s="89"/>
      <c r="J58" s="87"/>
      <c r="K58" s="87"/>
      <c r="L58" s="87"/>
    </row>
    <row r="59" spans="1:12" s="75" customFormat="1">
      <c r="A59" s="92"/>
      <c r="B59" s="92"/>
      <c r="C59" s="92"/>
      <c r="D59" s="92"/>
      <c r="E59" s="92"/>
      <c r="J59" s="87"/>
      <c r="K59" s="87"/>
      <c r="L59" s="87"/>
    </row>
    <row r="60" spans="1:12" s="75" customFormat="1">
      <c r="A60" s="89" t="s">
        <v>35</v>
      </c>
      <c r="B60" s="89"/>
      <c r="C60" s="89"/>
      <c r="D60" s="89"/>
      <c r="E60" s="89"/>
      <c r="J60" s="87"/>
      <c r="K60" s="87"/>
      <c r="L60" s="87"/>
    </row>
    <row r="61" spans="1:12" s="75" customFormat="1">
      <c r="A61" s="92" t="s">
        <v>34</v>
      </c>
      <c r="B61" s="92"/>
      <c r="C61" s="92"/>
      <c r="D61" s="92"/>
      <c r="E61" s="92"/>
      <c r="J61" s="87"/>
      <c r="K61" s="87"/>
      <c r="L61" s="87"/>
    </row>
    <row r="62" spans="1:12" s="75" customFormat="1">
      <c r="A62" s="89" t="s">
        <v>33</v>
      </c>
      <c r="B62" s="89"/>
      <c r="C62" s="89"/>
      <c r="D62" s="89"/>
      <c r="E62" s="89"/>
      <c r="J62" s="87"/>
      <c r="K62" s="87"/>
      <c r="L62" s="87"/>
    </row>
    <row r="63" spans="1:12" s="75" customFormat="1">
      <c r="A63" s="92" t="s">
        <v>32</v>
      </c>
      <c r="B63" s="92"/>
      <c r="C63" s="92"/>
      <c r="D63" s="92"/>
      <c r="E63" s="92"/>
      <c r="J63" s="87"/>
      <c r="K63" s="87"/>
      <c r="L63" s="87"/>
    </row>
    <row r="64" spans="1:12" s="75" customFormat="1">
      <c r="A64" s="89" t="s">
        <v>31</v>
      </c>
      <c r="B64" s="89"/>
      <c r="C64" s="89"/>
      <c r="D64" s="89"/>
      <c r="E64" s="89"/>
      <c r="J64" s="87"/>
      <c r="K64" s="87"/>
      <c r="L64" s="87"/>
    </row>
    <row r="65" spans="1:12" s="75" customFormat="1">
      <c r="A65" s="92" t="s">
        <v>30</v>
      </c>
      <c r="B65" s="92"/>
      <c r="C65" s="92"/>
      <c r="D65" s="92"/>
      <c r="E65" s="92"/>
      <c r="J65" s="87"/>
      <c r="K65" s="87"/>
      <c r="L65" s="87"/>
    </row>
    <row r="66" spans="1:12" s="75" customFormat="1">
      <c r="A66" s="89" t="s">
        <v>29</v>
      </c>
      <c r="B66" s="89"/>
      <c r="C66" s="89"/>
      <c r="D66" s="89"/>
      <c r="E66" s="89"/>
      <c r="J66" s="87"/>
      <c r="K66" s="87"/>
      <c r="L66" s="87"/>
    </row>
    <row r="67" spans="1:12" s="75" customFormat="1">
      <c r="A67" s="89" t="s">
        <v>28</v>
      </c>
      <c r="B67" s="89"/>
      <c r="C67" s="89"/>
      <c r="D67" s="89"/>
      <c r="E67" s="89"/>
      <c r="J67" s="87"/>
      <c r="K67" s="87"/>
      <c r="L67" s="87"/>
    </row>
    <row r="68" spans="1:12">
      <c r="A68" s="75" t="s">
        <v>27</v>
      </c>
    </row>
    <row r="69" spans="1:12">
      <c r="A69" s="75" t="s">
        <v>26</v>
      </c>
    </row>
    <row r="70" spans="1:12">
      <c r="A70" s="75" t="s">
        <v>25</v>
      </c>
    </row>
    <row r="71" spans="1:12">
      <c r="A71" s="75" t="s">
        <v>24</v>
      </c>
    </row>
  </sheetData>
  <mergeCells count="16">
    <mergeCell ref="A6:A9"/>
    <mergeCell ref="J6:J9"/>
    <mergeCell ref="A1:J1"/>
    <mergeCell ref="A2:J2"/>
    <mergeCell ref="A3:J3"/>
    <mergeCell ref="A4:J4"/>
    <mergeCell ref="F8:F9"/>
    <mergeCell ref="G8:H8"/>
    <mergeCell ref="I8:I9"/>
    <mergeCell ref="B8:B9"/>
    <mergeCell ref="C8:D8"/>
    <mergeCell ref="E8:E9"/>
    <mergeCell ref="F7:I7"/>
    <mergeCell ref="B7:E7"/>
    <mergeCell ref="B6:E6"/>
    <mergeCell ref="F6:I6"/>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rightToLeft="1" view="pageBreakPreview" zoomScaleNormal="100" workbookViewId="0">
      <selection activeCell="L10" sqref="L10"/>
    </sheetView>
  </sheetViews>
  <sheetFormatPr defaultColWidth="9.140625" defaultRowHeight="12.75"/>
  <cols>
    <col min="1" max="1" width="30.140625" style="75" customWidth="1"/>
    <col min="2" max="2" width="10.140625" style="95" customWidth="1"/>
    <col min="3" max="3" width="11.28515625" style="95" customWidth="1"/>
    <col min="4" max="6" width="10.140625" style="95" customWidth="1"/>
    <col min="7" max="7" width="11.28515625" style="95" customWidth="1"/>
    <col min="8" max="9" width="10.140625" style="95" customWidth="1"/>
    <col min="10" max="10" width="31" style="75" customWidth="1"/>
    <col min="11" max="16384" width="9.140625" style="69"/>
  </cols>
  <sheetData>
    <row r="1" spans="1:11" ht="26.25" customHeight="1">
      <c r="A1" s="577" t="s">
        <v>433</v>
      </c>
      <c r="B1" s="577"/>
      <c r="C1" s="577"/>
      <c r="D1" s="577"/>
      <c r="E1" s="577"/>
      <c r="F1" s="577"/>
      <c r="G1" s="577"/>
      <c r="H1" s="577"/>
      <c r="I1" s="577"/>
      <c r="J1" s="577"/>
    </row>
    <row r="2" spans="1:11" ht="18">
      <c r="A2" s="585" t="s">
        <v>453</v>
      </c>
      <c r="B2" s="585"/>
      <c r="C2" s="585"/>
      <c r="D2" s="585"/>
      <c r="E2" s="585"/>
      <c r="F2" s="585"/>
      <c r="G2" s="585"/>
      <c r="H2" s="585"/>
      <c r="I2" s="585"/>
      <c r="J2" s="585"/>
    </row>
    <row r="3" spans="1:11" ht="38.25" customHeight="1">
      <c r="A3" s="545" t="s">
        <v>497</v>
      </c>
      <c r="B3" s="545"/>
      <c r="C3" s="545"/>
      <c r="D3" s="545"/>
      <c r="E3" s="545"/>
      <c r="F3" s="545"/>
      <c r="G3" s="545"/>
      <c r="H3" s="545"/>
      <c r="I3" s="545"/>
      <c r="J3" s="545"/>
    </row>
    <row r="4" spans="1:11" ht="15.75">
      <c r="A4" s="578" t="s">
        <v>453</v>
      </c>
      <c r="B4" s="578"/>
      <c r="C4" s="578"/>
      <c r="D4" s="578"/>
      <c r="E4" s="578"/>
      <c r="F4" s="578"/>
      <c r="G4" s="578"/>
      <c r="H4" s="578"/>
      <c r="I4" s="578"/>
      <c r="J4" s="578"/>
    </row>
    <row r="5" spans="1:11" s="30" customFormat="1" ht="19.5" customHeight="1">
      <c r="A5" s="41" t="s">
        <v>582</v>
      </c>
      <c r="B5" s="41"/>
      <c r="D5" s="41"/>
      <c r="F5" s="41"/>
      <c r="H5" s="41"/>
      <c r="J5" s="40" t="s">
        <v>581</v>
      </c>
    </row>
    <row r="6" spans="1:11" s="80" customFormat="1" ht="17.25" customHeight="1">
      <c r="A6" s="579" t="s">
        <v>197</v>
      </c>
      <c r="B6" s="586">
        <v>2016</v>
      </c>
      <c r="C6" s="587"/>
      <c r="D6" s="587"/>
      <c r="E6" s="588"/>
      <c r="F6" s="586">
        <v>2017</v>
      </c>
      <c r="G6" s="587"/>
      <c r="H6" s="587"/>
      <c r="I6" s="588"/>
      <c r="J6" s="582" t="s">
        <v>533</v>
      </c>
    </row>
    <row r="7" spans="1:11" s="80" customFormat="1" ht="17.25" customHeight="1">
      <c r="A7" s="580"/>
      <c r="B7" s="589" t="s">
        <v>196</v>
      </c>
      <c r="C7" s="571" t="s">
        <v>194</v>
      </c>
      <c r="D7" s="574" t="s">
        <v>195</v>
      </c>
      <c r="E7" s="571"/>
      <c r="F7" s="589" t="s">
        <v>196</v>
      </c>
      <c r="G7" s="571" t="s">
        <v>194</v>
      </c>
      <c r="H7" s="574" t="s">
        <v>195</v>
      </c>
      <c r="I7" s="571"/>
      <c r="J7" s="583"/>
    </row>
    <row r="8" spans="1:11" s="80" customFormat="1" ht="17.25" customHeight="1">
      <c r="A8" s="580"/>
      <c r="B8" s="590"/>
      <c r="C8" s="572"/>
      <c r="D8" s="575"/>
      <c r="E8" s="576"/>
      <c r="F8" s="590"/>
      <c r="G8" s="572"/>
      <c r="H8" s="575"/>
      <c r="I8" s="576"/>
      <c r="J8" s="583"/>
    </row>
    <row r="9" spans="1:11" s="80" customFormat="1" ht="32.25" customHeight="1">
      <c r="A9" s="581"/>
      <c r="B9" s="591"/>
      <c r="C9" s="573"/>
      <c r="D9" s="432" t="s">
        <v>565</v>
      </c>
      <c r="E9" s="432" t="s">
        <v>570</v>
      </c>
      <c r="F9" s="591"/>
      <c r="G9" s="573"/>
      <c r="H9" s="432" t="s">
        <v>565</v>
      </c>
      <c r="I9" s="432" t="s">
        <v>570</v>
      </c>
      <c r="J9" s="584"/>
    </row>
    <row r="10" spans="1:11" ht="27.75" customHeight="1" thickBot="1">
      <c r="A10" s="83" t="s">
        <v>193</v>
      </c>
      <c r="B10" s="82">
        <v>316</v>
      </c>
      <c r="C10" s="82">
        <v>38</v>
      </c>
      <c r="D10" s="82">
        <v>112</v>
      </c>
      <c r="E10" s="82">
        <v>254</v>
      </c>
      <c r="F10" s="82">
        <v>296</v>
      </c>
      <c r="G10" s="82">
        <v>27</v>
      </c>
      <c r="H10" s="82">
        <v>108</v>
      </c>
      <c r="I10" s="82">
        <v>238</v>
      </c>
      <c r="J10" s="314" t="s">
        <v>499</v>
      </c>
    </row>
    <row r="11" spans="1:11" ht="27.75" customHeight="1" thickBot="1">
      <c r="A11" s="86" t="s">
        <v>192</v>
      </c>
      <c r="B11" s="85">
        <v>12</v>
      </c>
      <c r="C11" s="85">
        <v>5</v>
      </c>
      <c r="D11" s="85">
        <v>3</v>
      </c>
      <c r="E11" s="85">
        <v>6</v>
      </c>
      <c r="F11" s="85">
        <v>10</v>
      </c>
      <c r="G11" s="85">
        <v>7</v>
      </c>
      <c r="H11" s="85">
        <v>8</v>
      </c>
      <c r="I11" s="85">
        <v>16</v>
      </c>
      <c r="J11" s="315" t="s">
        <v>500</v>
      </c>
    </row>
    <row r="12" spans="1:11" ht="27.75" customHeight="1" thickBot="1">
      <c r="A12" s="99" t="s">
        <v>191</v>
      </c>
      <c r="B12" s="98">
        <v>0</v>
      </c>
      <c r="C12" s="98">
        <v>0</v>
      </c>
      <c r="D12" s="98">
        <v>0</v>
      </c>
      <c r="E12" s="98">
        <v>0</v>
      </c>
      <c r="F12" s="98">
        <v>0</v>
      </c>
      <c r="G12" s="98">
        <v>0</v>
      </c>
      <c r="H12" s="98">
        <v>0</v>
      </c>
      <c r="I12" s="98">
        <v>0</v>
      </c>
      <c r="J12" s="379" t="s">
        <v>498</v>
      </c>
      <c r="K12" s="317"/>
    </row>
    <row r="13" spans="1:11" ht="27.75" customHeight="1" thickBot="1">
      <c r="A13" s="86" t="s">
        <v>190</v>
      </c>
      <c r="B13" s="85">
        <v>32</v>
      </c>
      <c r="C13" s="85">
        <v>0</v>
      </c>
      <c r="D13" s="85">
        <v>4</v>
      </c>
      <c r="E13" s="85">
        <v>48</v>
      </c>
      <c r="F13" s="85">
        <v>76</v>
      </c>
      <c r="G13" s="85">
        <v>0</v>
      </c>
      <c r="H13" s="85">
        <v>0</v>
      </c>
      <c r="I13" s="85">
        <v>119</v>
      </c>
      <c r="J13" s="315" t="s">
        <v>501</v>
      </c>
    </row>
    <row r="14" spans="1:11" ht="27.75" customHeight="1" thickBot="1">
      <c r="A14" s="99" t="s">
        <v>189</v>
      </c>
      <c r="B14" s="98">
        <v>245</v>
      </c>
      <c r="C14" s="98">
        <v>3</v>
      </c>
      <c r="D14" s="98">
        <v>0</v>
      </c>
      <c r="E14" s="98">
        <v>141</v>
      </c>
      <c r="F14" s="98">
        <v>363</v>
      </c>
      <c r="G14" s="98">
        <v>9</v>
      </c>
      <c r="H14" s="98">
        <v>0</v>
      </c>
      <c r="I14" s="98">
        <v>317</v>
      </c>
      <c r="J14" s="316" t="s">
        <v>502</v>
      </c>
    </row>
    <row r="15" spans="1:11" ht="27.75" customHeight="1">
      <c r="A15" s="44" t="s">
        <v>156</v>
      </c>
      <c r="B15" s="79">
        <v>101</v>
      </c>
      <c r="C15" s="79">
        <v>13</v>
      </c>
      <c r="D15" s="79">
        <v>8</v>
      </c>
      <c r="E15" s="79">
        <v>39</v>
      </c>
      <c r="F15" s="79">
        <v>180</v>
      </c>
      <c r="G15" s="79">
        <v>16</v>
      </c>
      <c r="H15" s="79">
        <v>6</v>
      </c>
      <c r="I15" s="79">
        <v>65</v>
      </c>
      <c r="J15" s="318" t="s">
        <v>155</v>
      </c>
    </row>
    <row r="16" spans="1:11" s="76" customFormat="1" ht="27.75" customHeight="1">
      <c r="A16" s="97" t="s">
        <v>154</v>
      </c>
      <c r="B16" s="230">
        <f t="shared" ref="B16:G16" si="0">SUM(B10:B15)</f>
        <v>706</v>
      </c>
      <c r="C16" s="230">
        <f>SUM(C10:C15)</f>
        <v>59</v>
      </c>
      <c r="D16" s="230">
        <f t="shared" si="0"/>
        <v>127</v>
      </c>
      <c r="E16" s="230">
        <f t="shared" si="0"/>
        <v>488</v>
      </c>
      <c r="F16" s="230">
        <f t="shared" si="0"/>
        <v>925</v>
      </c>
      <c r="G16" s="230">
        <f t="shared" si="0"/>
        <v>59</v>
      </c>
      <c r="H16" s="230">
        <f t="shared" ref="H16" si="1">SUM(H10:H15)</f>
        <v>122</v>
      </c>
      <c r="I16" s="230">
        <f>SUM(I10:I15)</f>
        <v>755</v>
      </c>
      <c r="J16" s="231" t="s">
        <v>153</v>
      </c>
    </row>
    <row r="17" spans="2:8" ht="15">
      <c r="B17" s="96"/>
      <c r="D17" s="96"/>
      <c r="F17" s="96"/>
      <c r="H17" s="96"/>
    </row>
  </sheetData>
  <mergeCells count="14">
    <mergeCell ref="G7:G9"/>
    <mergeCell ref="H7:I8"/>
    <mergeCell ref="A1:J1"/>
    <mergeCell ref="A3:J3"/>
    <mergeCell ref="A4:J4"/>
    <mergeCell ref="A6:A9"/>
    <mergeCell ref="J6:J9"/>
    <mergeCell ref="A2:J2"/>
    <mergeCell ref="B6:E6"/>
    <mergeCell ref="B7:B9"/>
    <mergeCell ref="D7:E8"/>
    <mergeCell ref="C7:C9"/>
    <mergeCell ref="F6:I6"/>
    <mergeCell ref="F7:F9"/>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rightToLeft="1" view="pageBreakPreview" zoomScaleNormal="100" zoomScaleSheetLayoutView="100" workbookViewId="0">
      <selection activeCell="R6" sqref="R6"/>
    </sheetView>
  </sheetViews>
  <sheetFormatPr defaultColWidth="9.140625" defaultRowHeight="12.75"/>
  <cols>
    <col min="1" max="1" width="23.5703125" style="30" customWidth="1"/>
    <col min="2" max="3" width="7.85546875" style="30" customWidth="1"/>
    <col min="4" max="4" width="7.85546875" style="31" customWidth="1"/>
    <col min="5" max="6" width="7.85546875" style="30" customWidth="1"/>
    <col min="7" max="7" width="7.85546875" style="31" customWidth="1"/>
    <col min="8" max="9" width="7.85546875" style="30" customWidth="1"/>
    <col min="10" max="10" width="7.85546875" style="31" customWidth="1"/>
    <col min="11" max="12" width="7.85546875" style="30" customWidth="1"/>
    <col min="13" max="13" width="7.85546875" style="31" customWidth="1"/>
    <col min="14" max="14" width="26" style="31" customWidth="1"/>
    <col min="15" max="16384" width="9.140625" style="30"/>
  </cols>
  <sheetData>
    <row r="1" spans="1:14" ht="25.5" customHeight="1">
      <c r="A1" s="436" t="s">
        <v>349</v>
      </c>
      <c r="B1" s="436"/>
      <c r="C1" s="436"/>
      <c r="D1" s="436"/>
      <c r="E1" s="436"/>
      <c r="F1" s="436"/>
      <c r="G1" s="436"/>
      <c r="H1" s="436"/>
      <c r="I1" s="436"/>
      <c r="J1" s="436"/>
      <c r="K1" s="436"/>
      <c r="L1" s="436"/>
      <c r="M1" s="436"/>
      <c r="N1" s="436"/>
    </row>
    <row r="2" spans="1:14" ht="18">
      <c r="A2" s="441" t="s">
        <v>449</v>
      </c>
      <c r="B2" s="441"/>
      <c r="C2" s="441"/>
      <c r="D2" s="441"/>
      <c r="E2" s="441"/>
      <c r="F2" s="441"/>
      <c r="G2" s="441"/>
      <c r="H2" s="441"/>
      <c r="I2" s="441"/>
      <c r="J2" s="441"/>
      <c r="K2" s="441"/>
      <c r="L2" s="441"/>
      <c r="M2" s="441"/>
      <c r="N2" s="441"/>
    </row>
    <row r="3" spans="1:14" ht="15.75">
      <c r="A3" s="437" t="s">
        <v>350</v>
      </c>
      <c r="B3" s="437"/>
      <c r="C3" s="437"/>
      <c r="D3" s="437"/>
      <c r="E3" s="437"/>
      <c r="F3" s="437"/>
      <c r="G3" s="437"/>
      <c r="H3" s="437"/>
      <c r="I3" s="437"/>
      <c r="J3" s="437"/>
      <c r="K3" s="437"/>
      <c r="L3" s="437"/>
      <c r="M3" s="437"/>
      <c r="N3" s="437"/>
    </row>
    <row r="4" spans="1:14" ht="15">
      <c r="A4" s="438" t="s">
        <v>449</v>
      </c>
      <c r="B4" s="438"/>
      <c r="C4" s="438"/>
      <c r="D4" s="438"/>
      <c r="E4" s="438"/>
      <c r="F4" s="438"/>
      <c r="G4" s="438"/>
      <c r="H4" s="438"/>
      <c r="I4" s="438"/>
      <c r="J4" s="438"/>
      <c r="K4" s="438"/>
      <c r="L4" s="438"/>
      <c r="M4" s="438"/>
      <c r="N4" s="438"/>
    </row>
    <row r="5" spans="1:14" ht="20.25" customHeight="1">
      <c r="A5" s="41" t="s">
        <v>446</v>
      </c>
      <c r="B5" s="41"/>
      <c r="C5" s="41"/>
      <c r="D5" s="41"/>
      <c r="E5" s="41"/>
      <c r="F5" s="41"/>
      <c r="G5" s="41"/>
      <c r="H5" s="41"/>
      <c r="I5" s="41"/>
      <c r="J5" s="41"/>
      <c r="K5" s="41"/>
      <c r="L5" s="41"/>
      <c r="M5" s="41"/>
      <c r="N5" s="40" t="s">
        <v>445</v>
      </c>
    </row>
    <row r="6" spans="1:14" ht="30.75" customHeight="1">
      <c r="A6" s="439" t="s">
        <v>81</v>
      </c>
      <c r="B6" s="442">
        <v>2014</v>
      </c>
      <c r="C6" s="442"/>
      <c r="D6" s="442"/>
      <c r="E6" s="442">
        <v>2015</v>
      </c>
      <c r="F6" s="442"/>
      <c r="G6" s="442"/>
      <c r="H6" s="442">
        <v>2016</v>
      </c>
      <c r="I6" s="442"/>
      <c r="J6" s="442"/>
      <c r="K6" s="442">
        <v>2017</v>
      </c>
      <c r="L6" s="442"/>
      <c r="M6" s="442"/>
      <c r="N6" s="440" t="s">
        <v>80</v>
      </c>
    </row>
    <row r="7" spans="1:14" ht="30" customHeight="1">
      <c r="A7" s="439"/>
      <c r="B7" s="100" t="s">
        <v>2</v>
      </c>
      <c r="C7" s="100" t="s">
        <v>1</v>
      </c>
      <c r="D7" s="100" t="s">
        <v>0</v>
      </c>
      <c r="E7" s="100" t="s">
        <v>2</v>
      </c>
      <c r="F7" s="100" t="s">
        <v>1</v>
      </c>
      <c r="G7" s="100" t="s">
        <v>0</v>
      </c>
      <c r="H7" s="100" t="s">
        <v>2</v>
      </c>
      <c r="I7" s="100" t="s">
        <v>1</v>
      </c>
      <c r="J7" s="100" t="s">
        <v>0</v>
      </c>
      <c r="K7" s="100" t="s">
        <v>2</v>
      </c>
      <c r="L7" s="100" t="s">
        <v>1</v>
      </c>
      <c r="M7" s="100" t="s">
        <v>0</v>
      </c>
      <c r="N7" s="440"/>
    </row>
    <row r="8" spans="1:14" ht="30.75" customHeight="1" thickBot="1">
      <c r="A8" s="39" t="s">
        <v>79</v>
      </c>
      <c r="B8" s="337">
        <v>7</v>
      </c>
      <c r="C8" s="338">
        <f>0</f>
        <v>0</v>
      </c>
      <c r="D8" s="112">
        <f>SUM(B8:C8)</f>
        <v>7</v>
      </c>
      <c r="E8" s="337">
        <v>7</v>
      </c>
      <c r="F8" s="338">
        <f>0</f>
        <v>0</v>
      </c>
      <c r="G8" s="112">
        <f>SUM(E8:F8)</f>
        <v>7</v>
      </c>
      <c r="H8" s="337">
        <v>7</v>
      </c>
      <c r="I8" s="338">
        <f>0</f>
        <v>0</v>
      </c>
      <c r="J8" s="112">
        <f>SUM(H8:I8)</f>
        <v>7</v>
      </c>
      <c r="K8" s="337">
        <v>6</v>
      </c>
      <c r="L8" s="338">
        <v>0</v>
      </c>
      <c r="M8" s="171">
        <f t="shared" ref="M8:M15" si="0">SUM(K8:L8)</f>
        <v>6</v>
      </c>
      <c r="N8" s="38" t="s">
        <v>78</v>
      </c>
    </row>
    <row r="9" spans="1:14" ht="30.75" customHeight="1" thickBot="1">
      <c r="A9" s="37" t="s">
        <v>77</v>
      </c>
      <c r="B9" s="153">
        <v>3</v>
      </c>
      <c r="C9" s="154">
        <f>0</f>
        <v>0</v>
      </c>
      <c r="D9" s="105">
        <f t="shared" ref="D9:D15" si="1">SUM(B9:C9)</f>
        <v>3</v>
      </c>
      <c r="E9" s="153">
        <v>5</v>
      </c>
      <c r="F9" s="154">
        <f>0</f>
        <v>0</v>
      </c>
      <c r="G9" s="105">
        <f t="shared" ref="G9:G15" si="2">SUM(E9:F9)</f>
        <v>5</v>
      </c>
      <c r="H9" s="153">
        <v>5</v>
      </c>
      <c r="I9" s="154">
        <f>0</f>
        <v>0</v>
      </c>
      <c r="J9" s="105">
        <f t="shared" ref="J9:J15" si="3">SUM(H9:I9)</f>
        <v>5</v>
      </c>
      <c r="K9" s="153">
        <v>5</v>
      </c>
      <c r="L9" s="154">
        <v>0</v>
      </c>
      <c r="M9" s="172">
        <f t="shared" si="0"/>
        <v>5</v>
      </c>
      <c r="N9" s="36" t="s">
        <v>76</v>
      </c>
    </row>
    <row r="10" spans="1:14" ht="30.75" customHeight="1" thickBot="1">
      <c r="A10" s="35" t="s">
        <v>75</v>
      </c>
      <c r="B10" s="155">
        <v>5</v>
      </c>
      <c r="C10" s="156">
        <f>0</f>
        <v>0</v>
      </c>
      <c r="D10" s="113">
        <f t="shared" si="1"/>
        <v>5</v>
      </c>
      <c r="E10" s="155">
        <v>4</v>
      </c>
      <c r="F10" s="156">
        <f>0</f>
        <v>0</v>
      </c>
      <c r="G10" s="113">
        <f t="shared" si="2"/>
        <v>4</v>
      </c>
      <c r="H10" s="155">
        <v>4</v>
      </c>
      <c r="I10" s="156">
        <f>0</f>
        <v>0</v>
      </c>
      <c r="J10" s="113">
        <f t="shared" si="3"/>
        <v>4</v>
      </c>
      <c r="K10" s="155">
        <v>4</v>
      </c>
      <c r="L10" s="156">
        <v>0</v>
      </c>
      <c r="M10" s="173">
        <f t="shared" si="0"/>
        <v>4</v>
      </c>
      <c r="N10" s="34" t="s">
        <v>74</v>
      </c>
    </row>
    <row r="11" spans="1:14" ht="30.75" customHeight="1" thickBot="1">
      <c r="A11" s="37" t="s">
        <v>73</v>
      </c>
      <c r="B11" s="153">
        <v>3</v>
      </c>
      <c r="C11" s="154">
        <f>0</f>
        <v>0</v>
      </c>
      <c r="D11" s="105">
        <f t="shared" si="1"/>
        <v>3</v>
      </c>
      <c r="E11" s="153">
        <v>7</v>
      </c>
      <c r="F11" s="154">
        <f>0</f>
        <v>0</v>
      </c>
      <c r="G11" s="105">
        <f t="shared" si="2"/>
        <v>7</v>
      </c>
      <c r="H11" s="153">
        <v>7</v>
      </c>
      <c r="I11" s="154">
        <f>0</f>
        <v>0</v>
      </c>
      <c r="J11" s="105">
        <f t="shared" si="3"/>
        <v>7</v>
      </c>
      <c r="K11" s="153">
        <v>15</v>
      </c>
      <c r="L11" s="154">
        <v>0</v>
      </c>
      <c r="M11" s="172">
        <f t="shared" si="0"/>
        <v>15</v>
      </c>
      <c r="N11" s="36" t="s">
        <v>72</v>
      </c>
    </row>
    <row r="12" spans="1:14" ht="30.75" customHeight="1" thickBot="1">
      <c r="A12" s="35" t="s">
        <v>71</v>
      </c>
      <c r="B12" s="155">
        <v>24</v>
      </c>
      <c r="C12" s="156">
        <f>0</f>
        <v>0</v>
      </c>
      <c r="D12" s="113">
        <f t="shared" si="1"/>
        <v>24</v>
      </c>
      <c r="E12" s="155">
        <v>30</v>
      </c>
      <c r="F12" s="156">
        <f>0</f>
        <v>0</v>
      </c>
      <c r="G12" s="113">
        <f t="shared" si="2"/>
        <v>30</v>
      </c>
      <c r="H12" s="155">
        <v>31</v>
      </c>
      <c r="I12" s="156">
        <f>0</f>
        <v>0</v>
      </c>
      <c r="J12" s="113">
        <f t="shared" si="3"/>
        <v>31</v>
      </c>
      <c r="K12" s="155">
        <v>29</v>
      </c>
      <c r="L12" s="156">
        <v>0</v>
      </c>
      <c r="M12" s="173">
        <f t="shared" si="0"/>
        <v>29</v>
      </c>
      <c r="N12" s="34" t="s">
        <v>70</v>
      </c>
    </row>
    <row r="13" spans="1:14" ht="30.75" customHeight="1" thickBot="1">
      <c r="A13" s="37" t="s">
        <v>69</v>
      </c>
      <c r="B13" s="153">
        <v>32</v>
      </c>
      <c r="C13" s="154">
        <f>0</f>
        <v>0</v>
      </c>
      <c r="D13" s="105">
        <f t="shared" si="1"/>
        <v>32</v>
      </c>
      <c r="E13" s="153">
        <v>24</v>
      </c>
      <c r="F13" s="154">
        <v>1</v>
      </c>
      <c r="G13" s="105">
        <f t="shared" si="2"/>
        <v>25</v>
      </c>
      <c r="H13" s="153">
        <v>23</v>
      </c>
      <c r="I13" s="154">
        <v>1</v>
      </c>
      <c r="J13" s="105">
        <f t="shared" si="3"/>
        <v>24</v>
      </c>
      <c r="K13" s="153">
        <v>27</v>
      </c>
      <c r="L13" s="154">
        <v>1</v>
      </c>
      <c r="M13" s="172">
        <f t="shared" si="0"/>
        <v>28</v>
      </c>
      <c r="N13" s="36" t="s">
        <v>68</v>
      </c>
    </row>
    <row r="14" spans="1:14" ht="30.75" customHeight="1" thickBot="1">
      <c r="A14" s="35" t="s">
        <v>67</v>
      </c>
      <c r="B14" s="157">
        <v>21</v>
      </c>
      <c r="C14" s="157">
        <v>2</v>
      </c>
      <c r="D14" s="113">
        <f t="shared" si="1"/>
        <v>23</v>
      </c>
      <c r="E14" s="157">
        <v>24</v>
      </c>
      <c r="F14" s="157">
        <v>2</v>
      </c>
      <c r="G14" s="113">
        <f t="shared" si="2"/>
        <v>26</v>
      </c>
      <c r="H14" s="157">
        <v>26</v>
      </c>
      <c r="I14" s="157">
        <v>2</v>
      </c>
      <c r="J14" s="113">
        <f t="shared" si="3"/>
        <v>28</v>
      </c>
      <c r="K14" s="157">
        <v>19</v>
      </c>
      <c r="L14" s="157">
        <v>3</v>
      </c>
      <c r="M14" s="173">
        <f t="shared" si="0"/>
        <v>22</v>
      </c>
      <c r="N14" s="34" t="s">
        <v>66</v>
      </c>
    </row>
    <row r="15" spans="1:14" ht="30.75" customHeight="1">
      <c r="A15" s="33" t="s">
        <v>65</v>
      </c>
      <c r="B15" s="339">
        <v>18</v>
      </c>
      <c r="C15" s="339">
        <v>3</v>
      </c>
      <c r="D15" s="114">
        <f t="shared" si="1"/>
        <v>21</v>
      </c>
      <c r="E15" s="339">
        <v>18</v>
      </c>
      <c r="F15" s="339">
        <v>4</v>
      </c>
      <c r="G15" s="114">
        <f t="shared" si="2"/>
        <v>22</v>
      </c>
      <c r="H15" s="339">
        <v>18</v>
      </c>
      <c r="I15" s="339">
        <v>4</v>
      </c>
      <c r="J15" s="114">
        <f t="shared" si="3"/>
        <v>22</v>
      </c>
      <c r="K15" s="339">
        <v>13</v>
      </c>
      <c r="L15" s="339">
        <v>3</v>
      </c>
      <c r="M15" s="174">
        <f t="shared" si="0"/>
        <v>16</v>
      </c>
      <c r="N15" s="32" t="s">
        <v>64</v>
      </c>
    </row>
    <row r="16" spans="1:14" ht="30.75" customHeight="1">
      <c r="A16" s="127" t="s">
        <v>4</v>
      </c>
      <c r="B16" s="175">
        <f t="shared" ref="B16:G16" si="4">SUM(B8:B15)</f>
        <v>113</v>
      </c>
      <c r="C16" s="175">
        <f t="shared" si="4"/>
        <v>5</v>
      </c>
      <c r="D16" s="175">
        <f t="shared" si="4"/>
        <v>118</v>
      </c>
      <c r="E16" s="175">
        <f t="shared" si="4"/>
        <v>119</v>
      </c>
      <c r="F16" s="175">
        <f t="shared" si="4"/>
        <v>7</v>
      </c>
      <c r="G16" s="175">
        <f t="shared" si="4"/>
        <v>126</v>
      </c>
      <c r="H16" s="175">
        <f t="shared" ref="H16:M16" si="5">SUM(H8:H15)</f>
        <v>121</v>
      </c>
      <c r="I16" s="175">
        <f t="shared" si="5"/>
        <v>7</v>
      </c>
      <c r="J16" s="175">
        <f t="shared" si="5"/>
        <v>128</v>
      </c>
      <c r="K16" s="175">
        <f t="shared" si="5"/>
        <v>118</v>
      </c>
      <c r="L16" s="175">
        <f t="shared" si="5"/>
        <v>7</v>
      </c>
      <c r="M16" s="175">
        <f t="shared" si="5"/>
        <v>125</v>
      </c>
      <c r="N16" s="128" t="s">
        <v>3</v>
      </c>
    </row>
    <row r="17" spans="1:14">
      <c r="A17" s="246" t="s">
        <v>538</v>
      </c>
      <c r="N17" s="248" t="s">
        <v>539</v>
      </c>
    </row>
  </sheetData>
  <mergeCells count="10">
    <mergeCell ref="A1:N1"/>
    <mergeCell ref="A3:N3"/>
    <mergeCell ref="A4:N4"/>
    <mergeCell ref="A6:A7"/>
    <mergeCell ref="N6:N7"/>
    <mergeCell ref="A2:N2"/>
    <mergeCell ref="H6:J6"/>
    <mergeCell ref="B6:D6"/>
    <mergeCell ref="E6:G6"/>
    <mergeCell ref="K6:M6"/>
  </mergeCells>
  <printOptions horizontalCentered="1" verticalCentered="1"/>
  <pageMargins left="0" right="0" top="0" bottom="0" header="0" footer="0"/>
  <pageSetup paperSize="9" scale="9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rightToLeft="1" view="pageBreakPreview" zoomScaleNormal="100" zoomScaleSheetLayoutView="100" workbookViewId="0">
      <selection activeCell="L5" sqref="L5"/>
    </sheetView>
  </sheetViews>
  <sheetFormatPr defaultColWidth="9.140625" defaultRowHeight="12.75"/>
  <cols>
    <col min="1" max="1" width="9.7109375" style="42" customWidth="1"/>
    <col min="2" max="2" width="18.140625" style="42" customWidth="1"/>
    <col min="3" max="8" width="8.28515625" style="42" customWidth="1"/>
    <col min="9" max="9" width="18.28515625" style="42" customWidth="1"/>
    <col min="10" max="10" width="9.28515625" style="42" customWidth="1"/>
    <col min="11" max="16384" width="9.140625" style="42"/>
  </cols>
  <sheetData>
    <row r="1" spans="1:10" ht="24" customHeight="1">
      <c r="A1" s="443" t="s">
        <v>198</v>
      </c>
      <c r="B1" s="443"/>
      <c r="C1" s="444"/>
      <c r="D1" s="444"/>
      <c r="E1" s="444"/>
      <c r="F1" s="444"/>
      <c r="G1" s="444"/>
      <c r="H1" s="444"/>
      <c r="I1" s="444"/>
      <c r="J1" s="444"/>
    </row>
    <row r="2" spans="1:10" ht="18">
      <c r="A2" s="448" t="s">
        <v>449</v>
      </c>
      <c r="B2" s="448"/>
      <c r="C2" s="448"/>
      <c r="D2" s="448"/>
      <c r="E2" s="448"/>
      <c r="F2" s="448"/>
      <c r="G2" s="448"/>
      <c r="H2" s="448"/>
      <c r="I2" s="448"/>
      <c r="J2" s="448"/>
    </row>
    <row r="3" spans="1:10" ht="15.75" customHeight="1">
      <c r="A3" s="445" t="s">
        <v>199</v>
      </c>
      <c r="B3" s="445"/>
      <c r="C3" s="445"/>
      <c r="D3" s="445"/>
      <c r="E3" s="445"/>
      <c r="F3" s="445"/>
      <c r="G3" s="445"/>
      <c r="H3" s="445"/>
      <c r="I3" s="445"/>
      <c r="J3" s="445"/>
    </row>
    <row r="4" spans="1:10" ht="15">
      <c r="A4" s="446" t="s">
        <v>449</v>
      </c>
      <c r="B4" s="446"/>
      <c r="C4" s="446"/>
      <c r="D4" s="446"/>
      <c r="E4" s="446"/>
      <c r="F4" s="446"/>
      <c r="G4" s="446"/>
      <c r="H4" s="446"/>
      <c r="I4" s="446"/>
      <c r="J4" s="446"/>
    </row>
    <row r="5" spans="1:10" s="30" customFormat="1" ht="20.25" customHeight="1">
      <c r="A5" s="122" t="s">
        <v>448</v>
      </c>
      <c r="B5" s="41"/>
      <c r="C5" s="41"/>
      <c r="D5" s="41"/>
      <c r="E5" s="41"/>
      <c r="F5" s="46"/>
      <c r="G5" s="45"/>
      <c r="H5" s="31"/>
      <c r="I5" s="31"/>
      <c r="J5" s="123" t="s">
        <v>447</v>
      </c>
    </row>
    <row r="6" spans="1:10" ht="47.25" customHeight="1">
      <c r="A6" s="449" t="s">
        <v>535</v>
      </c>
      <c r="B6" s="450"/>
      <c r="C6" s="447" t="s">
        <v>547</v>
      </c>
      <c r="D6" s="447"/>
      <c r="E6" s="447"/>
      <c r="F6" s="447" t="s">
        <v>83</v>
      </c>
      <c r="G6" s="447"/>
      <c r="H6" s="447"/>
      <c r="I6" s="453" t="s">
        <v>274</v>
      </c>
      <c r="J6" s="454"/>
    </row>
    <row r="7" spans="1:10" ht="33.75" customHeight="1">
      <c r="A7" s="451"/>
      <c r="B7" s="452"/>
      <c r="C7" s="101" t="s">
        <v>2</v>
      </c>
      <c r="D7" s="101" t="s">
        <v>1</v>
      </c>
      <c r="E7" s="101" t="s">
        <v>0</v>
      </c>
      <c r="F7" s="101" t="s">
        <v>2</v>
      </c>
      <c r="G7" s="101" t="s">
        <v>1</v>
      </c>
      <c r="H7" s="101" t="s">
        <v>0</v>
      </c>
      <c r="I7" s="455"/>
      <c r="J7" s="456"/>
    </row>
    <row r="8" spans="1:10" ht="24" customHeight="1" thickBot="1">
      <c r="A8" s="457">
        <v>2014</v>
      </c>
      <c r="B8" s="398" t="s">
        <v>82</v>
      </c>
      <c r="C8" s="118">
        <v>111</v>
      </c>
      <c r="D8" s="118">
        <v>21</v>
      </c>
      <c r="E8" s="115">
        <f t="shared" ref="E8:E11" si="0">C8+D8</f>
        <v>132</v>
      </c>
      <c r="F8" s="118">
        <v>4</v>
      </c>
      <c r="G8" s="118">
        <v>4</v>
      </c>
      <c r="H8" s="115">
        <f t="shared" ref="H8:H11" si="1">F8+G8</f>
        <v>8</v>
      </c>
      <c r="I8" s="399" t="s">
        <v>5</v>
      </c>
      <c r="J8" s="460">
        <v>2014</v>
      </c>
    </row>
    <row r="9" spans="1:10" ht="24" customHeight="1" thickBot="1">
      <c r="A9" s="458"/>
      <c r="B9" s="400" t="s">
        <v>210</v>
      </c>
      <c r="C9" s="120">
        <v>2</v>
      </c>
      <c r="D9" s="120">
        <v>3</v>
      </c>
      <c r="E9" s="94">
        <f t="shared" si="0"/>
        <v>5</v>
      </c>
      <c r="F9" s="120">
        <v>0</v>
      </c>
      <c r="G9" s="120">
        <v>1</v>
      </c>
      <c r="H9" s="94">
        <f t="shared" si="1"/>
        <v>1</v>
      </c>
      <c r="I9" s="401" t="s">
        <v>211</v>
      </c>
      <c r="J9" s="461"/>
    </row>
    <row r="10" spans="1:10" ht="24" customHeight="1" thickBot="1">
      <c r="A10" s="458"/>
      <c r="B10" s="402" t="s">
        <v>207</v>
      </c>
      <c r="C10" s="403">
        <v>68</v>
      </c>
      <c r="D10" s="403">
        <v>0</v>
      </c>
      <c r="E10" s="404">
        <f t="shared" si="0"/>
        <v>68</v>
      </c>
      <c r="F10" s="403">
        <v>0</v>
      </c>
      <c r="G10" s="403">
        <v>0</v>
      </c>
      <c r="H10" s="404">
        <f t="shared" si="1"/>
        <v>0</v>
      </c>
      <c r="I10" s="405" t="s">
        <v>209</v>
      </c>
      <c r="J10" s="461"/>
    </row>
    <row r="11" spans="1:10" ht="24" customHeight="1" thickBot="1">
      <c r="A11" s="458"/>
      <c r="B11" s="406" t="s">
        <v>208</v>
      </c>
      <c r="C11" s="121">
        <v>5</v>
      </c>
      <c r="D11" s="121">
        <v>2</v>
      </c>
      <c r="E11" s="117">
        <f t="shared" si="0"/>
        <v>7</v>
      </c>
      <c r="F11" s="121">
        <v>0</v>
      </c>
      <c r="G11" s="121">
        <v>0</v>
      </c>
      <c r="H11" s="117">
        <f t="shared" si="1"/>
        <v>0</v>
      </c>
      <c r="I11" s="407" t="s">
        <v>47</v>
      </c>
      <c r="J11" s="461"/>
    </row>
    <row r="12" spans="1:10" ht="24" customHeight="1">
      <c r="A12" s="459"/>
      <c r="B12" s="408" t="s">
        <v>4</v>
      </c>
      <c r="C12" s="409">
        <f>SUM(C8:C11)</f>
        <v>186</v>
      </c>
      <c r="D12" s="409">
        <f t="shared" ref="D12:H12" si="2">SUM(D8:D11)</f>
        <v>26</v>
      </c>
      <c r="E12" s="409">
        <f t="shared" si="2"/>
        <v>212</v>
      </c>
      <c r="F12" s="409">
        <f t="shared" si="2"/>
        <v>4</v>
      </c>
      <c r="G12" s="409">
        <f t="shared" si="2"/>
        <v>5</v>
      </c>
      <c r="H12" s="409">
        <f t="shared" si="2"/>
        <v>9</v>
      </c>
      <c r="I12" s="410" t="s">
        <v>3</v>
      </c>
      <c r="J12" s="462"/>
    </row>
    <row r="13" spans="1:10" ht="24" customHeight="1" thickBot="1">
      <c r="A13" s="457">
        <v>2015</v>
      </c>
      <c r="B13" s="411" t="s">
        <v>82</v>
      </c>
      <c r="C13" s="119">
        <v>114</v>
      </c>
      <c r="D13" s="119">
        <v>25</v>
      </c>
      <c r="E13" s="116">
        <f t="shared" ref="E13:E16" si="3">C13+D13</f>
        <v>139</v>
      </c>
      <c r="F13" s="119">
        <v>3</v>
      </c>
      <c r="G13" s="119">
        <v>4</v>
      </c>
      <c r="H13" s="116">
        <f t="shared" ref="H13:H16" si="4">F13+G13</f>
        <v>7</v>
      </c>
      <c r="I13" s="412" t="s">
        <v>5</v>
      </c>
      <c r="J13" s="460">
        <v>2015</v>
      </c>
    </row>
    <row r="14" spans="1:10" ht="24" customHeight="1" thickBot="1">
      <c r="A14" s="458"/>
      <c r="B14" s="413" t="s">
        <v>210</v>
      </c>
      <c r="C14" s="414">
        <v>2</v>
      </c>
      <c r="D14" s="414">
        <v>2</v>
      </c>
      <c r="E14" s="415">
        <f t="shared" si="3"/>
        <v>4</v>
      </c>
      <c r="F14" s="414">
        <v>0</v>
      </c>
      <c r="G14" s="414">
        <v>0</v>
      </c>
      <c r="H14" s="415">
        <f t="shared" si="4"/>
        <v>0</v>
      </c>
      <c r="I14" s="416" t="s">
        <v>211</v>
      </c>
      <c r="J14" s="461"/>
    </row>
    <row r="15" spans="1:10" ht="24" customHeight="1" thickBot="1">
      <c r="A15" s="458"/>
      <c r="B15" s="400" t="s">
        <v>207</v>
      </c>
      <c r="C15" s="120">
        <v>88</v>
      </c>
      <c r="D15" s="120">
        <v>0</v>
      </c>
      <c r="E15" s="94">
        <f t="shared" si="3"/>
        <v>88</v>
      </c>
      <c r="F15" s="120">
        <v>0</v>
      </c>
      <c r="G15" s="120">
        <v>0</v>
      </c>
      <c r="H15" s="94">
        <f t="shared" si="4"/>
        <v>0</v>
      </c>
      <c r="I15" s="401" t="s">
        <v>209</v>
      </c>
      <c r="J15" s="461"/>
    </row>
    <row r="16" spans="1:10" ht="24" customHeight="1" thickBot="1">
      <c r="A16" s="458"/>
      <c r="B16" s="417" t="s">
        <v>208</v>
      </c>
      <c r="C16" s="418">
        <v>5</v>
      </c>
      <c r="D16" s="418">
        <v>2</v>
      </c>
      <c r="E16" s="419">
        <f t="shared" si="3"/>
        <v>7</v>
      </c>
      <c r="F16" s="418">
        <v>0</v>
      </c>
      <c r="G16" s="418">
        <v>0</v>
      </c>
      <c r="H16" s="419">
        <f t="shared" si="4"/>
        <v>0</v>
      </c>
      <c r="I16" s="420" t="s">
        <v>47</v>
      </c>
      <c r="J16" s="461"/>
    </row>
    <row r="17" spans="1:10" ht="24" customHeight="1">
      <c r="A17" s="459"/>
      <c r="B17" s="421" t="s">
        <v>4</v>
      </c>
      <c r="C17" s="422">
        <f>SUM(C13:C16)</f>
        <v>209</v>
      </c>
      <c r="D17" s="422">
        <f t="shared" ref="D17:H17" si="5">SUM(D13:D16)</f>
        <v>29</v>
      </c>
      <c r="E17" s="422">
        <f t="shared" si="5"/>
        <v>238</v>
      </c>
      <c r="F17" s="422">
        <f t="shared" si="5"/>
        <v>3</v>
      </c>
      <c r="G17" s="422">
        <f t="shared" si="5"/>
        <v>4</v>
      </c>
      <c r="H17" s="422">
        <f t="shared" si="5"/>
        <v>7</v>
      </c>
      <c r="I17" s="423" t="s">
        <v>3</v>
      </c>
      <c r="J17" s="462"/>
    </row>
    <row r="18" spans="1:10" ht="24" customHeight="1" thickBot="1">
      <c r="A18" s="457">
        <v>2016</v>
      </c>
      <c r="B18" s="424" t="s">
        <v>82</v>
      </c>
      <c r="C18" s="118">
        <v>120</v>
      </c>
      <c r="D18" s="118">
        <v>24</v>
      </c>
      <c r="E18" s="115">
        <f>C18+D18</f>
        <v>144</v>
      </c>
      <c r="F18" s="118">
        <v>3</v>
      </c>
      <c r="G18" s="118">
        <v>4</v>
      </c>
      <c r="H18" s="115">
        <f t="shared" ref="H18:H21" si="6">F18+G18</f>
        <v>7</v>
      </c>
      <c r="I18" s="399" t="s">
        <v>5</v>
      </c>
      <c r="J18" s="460">
        <v>2016</v>
      </c>
    </row>
    <row r="19" spans="1:10" ht="24" customHeight="1" thickBot="1">
      <c r="A19" s="458"/>
      <c r="B19" s="400" t="s">
        <v>210</v>
      </c>
      <c r="C19" s="120">
        <v>2</v>
      </c>
      <c r="D19" s="120">
        <v>2</v>
      </c>
      <c r="E19" s="94">
        <f t="shared" ref="E19:E21" si="7">C19+D19</f>
        <v>4</v>
      </c>
      <c r="F19" s="120">
        <v>0</v>
      </c>
      <c r="G19" s="120">
        <v>0</v>
      </c>
      <c r="H19" s="94">
        <f t="shared" si="6"/>
        <v>0</v>
      </c>
      <c r="I19" s="401" t="s">
        <v>211</v>
      </c>
      <c r="J19" s="461"/>
    </row>
    <row r="20" spans="1:10" ht="24" customHeight="1" thickBot="1">
      <c r="A20" s="458"/>
      <c r="B20" s="402" t="s">
        <v>207</v>
      </c>
      <c r="C20" s="403">
        <v>89</v>
      </c>
      <c r="D20" s="403">
        <v>2</v>
      </c>
      <c r="E20" s="404">
        <f>C20+D20</f>
        <v>91</v>
      </c>
      <c r="F20" s="403">
        <v>0</v>
      </c>
      <c r="G20" s="403">
        <v>0</v>
      </c>
      <c r="H20" s="404">
        <f t="shared" si="6"/>
        <v>0</v>
      </c>
      <c r="I20" s="405" t="s">
        <v>209</v>
      </c>
      <c r="J20" s="461"/>
    </row>
    <row r="21" spans="1:10" ht="24" customHeight="1" thickBot="1">
      <c r="A21" s="458"/>
      <c r="B21" s="400" t="s">
        <v>208</v>
      </c>
      <c r="C21" s="120">
        <v>5</v>
      </c>
      <c r="D21" s="120">
        <v>2</v>
      </c>
      <c r="E21" s="94">
        <f t="shared" si="7"/>
        <v>7</v>
      </c>
      <c r="F21" s="120">
        <v>0</v>
      </c>
      <c r="G21" s="120">
        <v>0</v>
      </c>
      <c r="H21" s="94">
        <f t="shared" si="6"/>
        <v>0</v>
      </c>
      <c r="I21" s="401" t="s">
        <v>47</v>
      </c>
      <c r="J21" s="461"/>
    </row>
    <row r="22" spans="1:10" ht="24" customHeight="1">
      <c r="A22" s="459"/>
      <c r="B22" s="425" t="s">
        <v>4</v>
      </c>
      <c r="C22" s="426">
        <f>SUM(C18:C21)</f>
        <v>216</v>
      </c>
      <c r="D22" s="426">
        <f t="shared" ref="D22:G22" si="8">SUM(D18:D21)</f>
        <v>30</v>
      </c>
      <c r="E22" s="426">
        <f>SUM(E18:E21)</f>
        <v>246</v>
      </c>
      <c r="F22" s="426">
        <f>SUM(F18:F21)</f>
        <v>3</v>
      </c>
      <c r="G22" s="426">
        <f t="shared" si="8"/>
        <v>4</v>
      </c>
      <c r="H22" s="426">
        <f>SUM(H18:H21)</f>
        <v>7</v>
      </c>
      <c r="I22" s="427" t="s">
        <v>3</v>
      </c>
      <c r="J22" s="462"/>
    </row>
    <row r="23" spans="1:10" ht="24" customHeight="1" thickBot="1">
      <c r="A23" s="457">
        <v>2017</v>
      </c>
      <c r="B23" s="411" t="s">
        <v>82</v>
      </c>
      <c r="C23" s="119">
        <v>114</v>
      </c>
      <c r="D23" s="119">
        <v>26</v>
      </c>
      <c r="E23" s="116">
        <f t="shared" ref="E23:E26" si="9">C23+D23</f>
        <v>140</v>
      </c>
      <c r="F23" s="119">
        <v>3</v>
      </c>
      <c r="G23" s="119">
        <v>4</v>
      </c>
      <c r="H23" s="116">
        <f t="shared" ref="H23:H26" si="10">F23+G23</f>
        <v>7</v>
      </c>
      <c r="I23" s="412" t="s">
        <v>5</v>
      </c>
      <c r="J23" s="460">
        <v>2017</v>
      </c>
    </row>
    <row r="24" spans="1:10" ht="24" customHeight="1" thickBot="1">
      <c r="A24" s="458"/>
      <c r="B24" s="413" t="s">
        <v>210</v>
      </c>
      <c r="C24" s="414">
        <v>0</v>
      </c>
      <c r="D24" s="414">
        <v>0</v>
      </c>
      <c r="E24" s="415">
        <f t="shared" si="9"/>
        <v>0</v>
      </c>
      <c r="F24" s="414">
        <v>0</v>
      </c>
      <c r="G24" s="414">
        <v>0</v>
      </c>
      <c r="H24" s="415">
        <f t="shared" si="10"/>
        <v>0</v>
      </c>
      <c r="I24" s="416" t="s">
        <v>211</v>
      </c>
      <c r="J24" s="461"/>
    </row>
    <row r="25" spans="1:10" ht="24" customHeight="1" thickBot="1">
      <c r="A25" s="458"/>
      <c r="B25" s="400" t="s">
        <v>207</v>
      </c>
      <c r="C25" s="120">
        <v>80</v>
      </c>
      <c r="D25" s="120">
        <v>1</v>
      </c>
      <c r="E25" s="94">
        <f t="shared" si="9"/>
        <v>81</v>
      </c>
      <c r="F25" s="120">
        <v>0</v>
      </c>
      <c r="G25" s="120">
        <v>0</v>
      </c>
      <c r="H25" s="94">
        <f t="shared" si="10"/>
        <v>0</v>
      </c>
      <c r="I25" s="401" t="s">
        <v>209</v>
      </c>
      <c r="J25" s="461"/>
    </row>
    <row r="26" spans="1:10" ht="24" customHeight="1" thickBot="1">
      <c r="A26" s="458"/>
      <c r="B26" s="417" t="s">
        <v>208</v>
      </c>
      <c r="C26" s="418">
        <v>0</v>
      </c>
      <c r="D26" s="418">
        <v>0</v>
      </c>
      <c r="E26" s="419">
        <f t="shared" si="9"/>
        <v>0</v>
      </c>
      <c r="F26" s="418">
        <v>0</v>
      </c>
      <c r="G26" s="418">
        <v>0</v>
      </c>
      <c r="H26" s="419">
        <f t="shared" si="10"/>
        <v>0</v>
      </c>
      <c r="I26" s="420" t="s">
        <v>47</v>
      </c>
      <c r="J26" s="461"/>
    </row>
    <row r="27" spans="1:10" ht="24" customHeight="1">
      <c r="A27" s="459"/>
      <c r="B27" s="421" t="s">
        <v>4</v>
      </c>
      <c r="C27" s="422">
        <f>SUM(C23:C26)</f>
        <v>194</v>
      </c>
      <c r="D27" s="422">
        <f>SUM(D23:D26)</f>
        <v>27</v>
      </c>
      <c r="E27" s="422">
        <f>SUM(E23:E26)</f>
        <v>221</v>
      </c>
      <c r="F27" s="422">
        <f t="shared" ref="F27:G27" si="11">SUM(F23:F26)</f>
        <v>3</v>
      </c>
      <c r="G27" s="422">
        <f t="shared" si="11"/>
        <v>4</v>
      </c>
      <c r="H27" s="422">
        <f>SUM(H23:H26)</f>
        <v>7</v>
      </c>
      <c r="I27" s="423" t="s">
        <v>3</v>
      </c>
      <c r="J27" s="462"/>
    </row>
    <row r="28" spans="1:10" ht="15.75" customHeight="1">
      <c r="A28" s="463" t="s">
        <v>548</v>
      </c>
      <c r="B28" s="463"/>
      <c r="C28" s="463"/>
      <c r="D28" s="463"/>
      <c r="E28" s="463"/>
      <c r="F28" s="464" t="s">
        <v>549</v>
      </c>
      <c r="G28" s="464"/>
      <c r="H28" s="464"/>
      <c r="I28" s="464"/>
      <c r="J28" s="464"/>
    </row>
  </sheetData>
  <mergeCells count="18">
    <mergeCell ref="A13:A17"/>
    <mergeCell ref="J13:J17"/>
    <mergeCell ref="A28:E28"/>
    <mergeCell ref="F28:J28"/>
    <mergeCell ref="A8:A12"/>
    <mergeCell ref="J8:J12"/>
    <mergeCell ref="A23:A27"/>
    <mergeCell ref="J23:J27"/>
    <mergeCell ref="A18:A22"/>
    <mergeCell ref="J18:J22"/>
    <mergeCell ref="A1:J1"/>
    <mergeCell ref="A3:J3"/>
    <mergeCell ref="A4:J4"/>
    <mergeCell ref="F6:H6"/>
    <mergeCell ref="C6:E6"/>
    <mergeCell ref="A2:J2"/>
    <mergeCell ref="A6:B7"/>
    <mergeCell ref="I6:J7"/>
  </mergeCells>
  <printOptions horizontalCentered="1" verticalCentered="1"/>
  <pageMargins left="0" right="0" top="0" bottom="0" header="0" footer="0"/>
  <pageSetup paperSize="9" scale="9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rightToLeft="1" view="pageBreakPreview" zoomScaleNormal="100" zoomScaleSheetLayoutView="100" workbookViewId="0">
      <selection activeCell="L6" sqref="L6"/>
    </sheetView>
  </sheetViews>
  <sheetFormatPr defaultColWidth="9.140625" defaultRowHeight="12.75"/>
  <cols>
    <col min="1" max="1" width="25.7109375" style="30" customWidth="1"/>
    <col min="2" max="9" width="9.5703125" style="30" customWidth="1"/>
    <col min="10" max="10" width="38.28515625" style="31" customWidth="1"/>
    <col min="11" max="16384" width="9.140625" style="30"/>
  </cols>
  <sheetData>
    <row r="1" spans="1:10" ht="18">
      <c r="A1" s="436" t="s">
        <v>424</v>
      </c>
      <c r="B1" s="436"/>
      <c r="C1" s="436"/>
      <c r="D1" s="436"/>
      <c r="E1" s="436"/>
      <c r="F1" s="436"/>
      <c r="G1" s="436"/>
      <c r="H1" s="436"/>
      <c r="I1" s="436"/>
      <c r="J1" s="436"/>
    </row>
    <row r="2" spans="1:10" s="53" customFormat="1" ht="18">
      <c r="A2" s="441" t="s">
        <v>449</v>
      </c>
      <c r="B2" s="441"/>
      <c r="C2" s="441"/>
      <c r="D2" s="441"/>
      <c r="E2" s="441"/>
      <c r="F2" s="441"/>
      <c r="G2" s="441"/>
      <c r="H2" s="441"/>
      <c r="I2" s="441"/>
      <c r="J2" s="441"/>
    </row>
    <row r="3" spans="1:10" ht="15.75">
      <c r="A3" s="437" t="s">
        <v>425</v>
      </c>
      <c r="B3" s="437"/>
      <c r="C3" s="437"/>
      <c r="D3" s="437"/>
      <c r="E3" s="437"/>
      <c r="F3" s="437"/>
      <c r="G3" s="437"/>
      <c r="H3" s="437"/>
      <c r="I3" s="437"/>
      <c r="J3" s="437"/>
    </row>
    <row r="4" spans="1:10" ht="15.75">
      <c r="A4" s="437" t="s">
        <v>449</v>
      </c>
      <c r="B4" s="437"/>
      <c r="C4" s="437"/>
      <c r="D4" s="437"/>
      <c r="E4" s="437"/>
      <c r="F4" s="437"/>
      <c r="G4" s="437"/>
      <c r="H4" s="437"/>
      <c r="I4" s="437"/>
      <c r="J4" s="437"/>
    </row>
    <row r="5" spans="1:10" ht="20.25" customHeight="1">
      <c r="A5" s="52" t="s">
        <v>385</v>
      </c>
      <c r="B5" s="476"/>
      <c r="C5" s="476"/>
      <c r="D5" s="476"/>
      <c r="E5" s="476"/>
      <c r="F5" s="476"/>
      <c r="G5" s="476"/>
      <c r="H5" s="476"/>
      <c r="I5" s="476"/>
      <c r="J5" s="40" t="s">
        <v>386</v>
      </c>
    </row>
    <row r="6" spans="1:10" ht="20.25" customHeight="1" thickBot="1">
      <c r="A6" s="474" t="s">
        <v>102</v>
      </c>
      <c r="B6" s="465">
        <v>2014</v>
      </c>
      <c r="C6" s="465"/>
      <c r="D6" s="465">
        <v>2015</v>
      </c>
      <c r="E6" s="465"/>
      <c r="F6" s="465">
        <v>2016</v>
      </c>
      <c r="G6" s="465"/>
      <c r="H6" s="465">
        <v>2017</v>
      </c>
      <c r="I6" s="465"/>
      <c r="J6" s="472" t="s">
        <v>101</v>
      </c>
    </row>
    <row r="7" spans="1:10" ht="66" customHeight="1">
      <c r="A7" s="475"/>
      <c r="B7" s="59" t="s">
        <v>214</v>
      </c>
      <c r="C7" s="59" t="s">
        <v>213</v>
      </c>
      <c r="D7" s="59" t="s">
        <v>214</v>
      </c>
      <c r="E7" s="59" t="s">
        <v>213</v>
      </c>
      <c r="F7" s="59" t="s">
        <v>214</v>
      </c>
      <c r="G7" s="59" t="s">
        <v>213</v>
      </c>
      <c r="H7" s="59" t="s">
        <v>214</v>
      </c>
      <c r="I7" s="59" t="s">
        <v>213</v>
      </c>
      <c r="J7" s="473"/>
    </row>
    <row r="8" spans="1:10" ht="34.5" customHeight="1" thickBot="1">
      <c r="A8" s="176" t="s">
        <v>100</v>
      </c>
      <c r="B8" s="177">
        <v>16</v>
      </c>
      <c r="C8" s="177">
        <v>114</v>
      </c>
      <c r="D8" s="177">
        <v>22</v>
      </c>
      <c r="E8" s="177">
        <v>104</v>
      </c>
      <c r="F8" s="177">
        <v>20</v>
      </c>
      <c r="G8" s="177">
        <v>135</v>
      </c>
      <c r="H8" s="177">
        <v>23</v>
      </c>
      <c r="I8" s="177">
        <v>113</v>
      </c>
      <c r="J8" s="178" t="s">
        <v>99</v>
      </c>
    </row>
    <row r="9" spans="1:10" ht="18.75" customHeight="1" thickBot="1">
      <c r="A9" s="134" t="s">
        <v>540</v>
      </c>
      <c r="B9" s="131">
        <v>0</v>
      </c>
      <c r="C9" s="131">
        <v>10</v>
      </c>
      <c r="D9" s="131">
        <v>0</v>
      </c>
      <c r="E9" s="131">
        <v>3</v>
      </c>
      <c r="F9" s="131">
        <v>0</v>
      </c>
      <c r="G9" s="131">
        <v>11</v>
      </c>
      <c r="H9" s="131">
        <v>0</v>
      </c>
      <c r="I9" s="131">
        <v>3</v>
      </c>
      <c r="J9" s="132" t="s">
        <v>98</v>
      </c>
    </row>
    <row r="10" spans="1:10" ht="18.75" customHeight="1" thickBot="1">
      <c r="A10" s="179" t="s">
        <v>97</v>
      </c>
      <c r="B10" s="180">
        <v>566</v>
      </c>
      <c r="C10" s="180">
        <v>250</v>
      </c>
      <c r="D10" s="180">
        <v>462</v>
      </c>
      <c r="E10" s="180">
        <v>366</v>
      </c>
      <c r="F10" s="180">
        <v>503</v>
      </c>
      <c r="G10" s="180">
        <v>362</v>
      </c>
      <c r="H10" s="180">
        <v>422</v>
      </c>
      <c r="I10" s="180">
        <v>435</v>
      </c>
      <c r="J10" s="181" t="s">
        <v>96</v>
      </c>
    </row>
    <row r="11" spans="1:10" ht="18.75" customHeight="1" thickBot="1">
      <c r="A11" s="134" t="s">
        <v>544</v>
      </c>
      <c r="B11" s="131">
        <v>141</v>
      </c>
      <c r="C11" s="131">
        <v>2</v>
      </c>
      <c r="D11" s="131">
        <v>180</v>
      </c>
      <c r="E11" s="131">
        <v>1</v>
      </c>
      <c r="F11" s="131">
        <v>202</v>
      </c>
      <c r="G11" s="131">
        <v>79</v>
      </c>
      <c r="H11" s="131">
        <v>197</v>
      </c>
      <c r="I11" s="131">
        <v>55</v>
      </c>
      <c r="J11" s="202" t="s">
        <v>550</v>
      </c>
    </row>
    <row r="12" spans="1:10" ht="18.75" customHeight="1" thickBot="1">
      <c r="A12" s="179" t="s">
        <v>95</v>
      </c>
      <c r="B12" s="180">
        <v>476</v>
      </c>
      <c r="C12" s="180">
        <v>518</v>
      </c>
      <c r="D12" s="180">
        <v>1304</v>
      </c>
      <c r="E12" s="180">
        <v>603</v>
      </c>
      <c r="F12" s="180">
        <v>1285</v>
      </c>
      <c r="G12" s="180">
        <v>978</v>
      </c>
      <c r="H12" s="180">
        <v>1216</v>
      </c>
      <c r="I12" s="180">
        <v>626</v>
      </c>
      <c r="J12" s="181" t="s">
        <v>94</v>
      </c>
    </row>
    <row r="13" spans="1:10" ht="34.5" customHeight="1" thickBot="1">
      <c r="A13" s="134" t="s">
        <v>93</v>
      </c>
      <c r="B13" s="131">
        <v>375</v>
      </c>
      <c r="C13" s="131">
        <v>453</v>
      </c>
      <c r="D13" s="131">
        <v>306</v>
      </c>
      <c r="E13" s="131">
        <v>830</v>
      </c>
      <c r="F13" s="131">
        <v>376</v>
      </c>
      <c r="G13" s="131">
        <v>1256</v>
      </c>
      <c r="H13" s="131">
        <v>472</v>
      </c>
      <c r="I13" s="131">
        <v>1697</v>
      </c>
      <c r="J13" s="132" t="s">
        <v>92</v>
      </c>
    </row>
    <row r="14" spans="1:10" ht="18.75" customHeight="1" thickBot="1">
      <c r="A14" s="179" t="s">
        <v>91</v>
      </c>
      <c r="B14" s="180">
        <v>134</v>
      </c>
      <c r="C14" s="180">
        <v>125</v>
      </c>
      <c r="D14" s="180">
        <v>112</v>
      </c>
      <c r="E14" s="180">
        <v>181</v>
      </c>
      <c r="F14" s="180">
        <v>119</v>
      </c>
      <c r="G14" s="180">
        <v>112</v>
      </c>
      <c r="H14" s="180">
        <v>78</v>
      </c>
      <c r="I14" s="180">
        <v>155</v>
      </c>
      <c r="J14" s="181" t="s">
        <v>90</v>
      </c>
    </row>
    <row r="15" spans="1:10" ht="18.75" customHeight="1" thickBot="1">
      <c r="A15" s="134" t="s">
        <v>89</v>
      </c>
      <c r="B15" s="131">
        <v>0</v>
      </c>
      <c r="C15" s="131">
        <v>2028</v>
      </c>
      <c r="D15" s="131">
        <v>0</v>
      </c>
      <c r="E15" s="131">
        <v>1216</v>
      </c>
      <c r="F15" s="131">
        <v>0</v>
      </c>
      <c r="G15" s="131">
        <v>1338</v>
      </c>
      <c r="H15" s="131">
        <v>0</v>
      </c>
      <c r="I15" s="131">
        <v>549</v>
      </c>
      <c r="J15" s="132" t="s">
        <v>88</v>
      </c>
    </row>
    <row r="16" spans="1:10" ht="34.5" customHeight="1" thickBot="1">
      <c r="A16" s="179" t="s">
        <v>586</v>
      </c>
      <c r="B16" s="180">
        <v>0</v>
      </c>
      <c r="C16" s="180">
        <v>7958</v>
      </c>
      <c r="D16" s="180">
        <v>0</v>
      </c>
      <c r="E16" s="180">
        <v>10631</v>
      </c>
      <c r="F16" s="180">
        <v>0</v>
      </c>
      <c r="G16" s="180">
        <v>10080</v>
      </c>
      <c r="H16" s="180">
        <v>0</v>
      </c>
      <c r="I16" s="180">
        <v>13927</v>
      </c>
      <c r="J16" s="181" t="s">
        <v>87</v>
      </c>
    </row>
    <row r="17" spans="1:10" ht="18.75" customHeight="1" thickBot="1">
      <c r="A17" s="134" t="s">
        <v>86</v>
      </c>
      <c r="B17" s="131">
        <v>0</v>
      </c>
      <c r="C17" s="131">
        <v>18615</v>
      </c>
      <c r="D17" s="131">
        <v>0</v>
      </c>
      <c r="E17" s="131">
        <v>17073</v>
      </c>
      <c r="F17" s="131">
        <v>0</v>
      </c>
      <c r="G17" s="131">
        <v>22801</v>
      </c>
      <c r="H17" s="131">
        <v>0</v>
      </c>
      <c r="I17" s="131">
        <v>29543</v>
      </c>
      <c r="J17" s="202" t="s">
        <v>341</v>
      </c>
    </row>
    <row r="18" spans="1:10" ht="18.75" customHeight="1" thickBot="1">
      <c r="A18" s="182" t="s">
        <v>85</v>
      </c>
      <c r="B18" s="183">
        <v>0</v>
      </c>
      <c r="C18" s="183">
        <v>3659</v>
      </c>
      <c r="D18" s="183">
        <v>0</v>
      </c>
      <c r="E18" s="183">
        <v>4306</v>
      </c>
      <c r="F18" s="183">
        <v>0</v>
      </c>
      <c r="G18" s="183">
        <v>6337</v>
      </c>
      <c r="H18" s="183">
        <v>0</v>
      </c>
      <c r="I18" s="183">
        <v>6610</v>
      </c>
      <c r="J18" s="184" t="s">
        <v>84</v>
      </c>
    </row>
    <row r="19" spans="1:10" ht="18.75" customHeight="1" thickBot="1">
      <c r="A19" s="185" t="s">
        <v>543</v>
      </c>
      <c r="B19" s="186">
        <f>0</f>
        <v>0</v>
      </c>
      <c r="C19" s="186">
        <f>0</f>
        <v>0</v>
      </c>
      <c r="D19" s="186">
        <f>0</f>
        <v>0</v>
      </c>
      <c r="E19" s="186">
        <f>0</f>
        <v>0</v>
      </c>
      <c r="F19" s="186">
        <v>22</v>
      </c>
      <c r="G19" s="186">
        <v>29</v>
      </c>
      <c r="H19" s="186">
        <v>30</v>
      </c>
      <c r="I19" s="186">
        <v>8</v>
      </c>
      <c r="J19" s="202" t="s">
        <v>413</v>
      </c>
    </row>
    <row r="20" spans="1:10" ht="30.75" thickBot="1">
      <c r="A20" s="182" t="s">
        <v>414</v>
      </c>
      <c r="B20" s="183">
        <v>0</v>
      </c>
      <c r="C20" s="183">
        <v>0</v>
      </c>
      <c r="D20" s="183">
        <v>0</v>
      </c>
      <c r="E20" s="183">
        <v>0</v>
      </c>
      <c r="F20" s="183">
        <v>0</v>
      </c>
      <c r="G20" s="183">
        <v>24</v>
      </c>
      <c r="H20" s="183">
        <v>0</v>
      </c>
      <c r="I20" s="183">
        <v>13</v>
      </c>
      <c r="J20" s="396" t="s">
        <v>541</v>
      </c>
    </row>
    <row r="21" spans="1:10" ht="18.75" customHeight="1" thickBot="1">
      <c r="A21" s="185" t="s">
        <v>415</v>
      </c>
      <c r="B21" s="186">
        <v>0</v>
      </c>
      <c r="C21" s="186">
        <v>0</v>
      </c>
      <c r="D21" s="186">
        <v>0</v>
      </c>
      <c r="E21" s="186">
        <v>0</v>
      </c>
      <c r="F21" s="186">
        <v>0</v>
      </c>
      <c r="G21" s="186">
        <v>2</v>
      </c>
      <c r="H21" s="186">
        <v>0</v>
      </c>
      <c r="I21" s="186">
        <v>3</v>
      </c>
      <c r="J21" s="397" t="s">
        <v>542</v>
      </c>
    </row>
    <row r="22" spans="1:10" ht="18.75" customHeight="1">
      <c r="A22" s="182" t="s">
        <v>104</v>
      </c>
      <c r="B22" s="183">
        <v>0</v>
      </c>
      <c r="C22" s="183">
        <v>16</v>
      </c>
      <c r="D22" s="183">
        <v>0</v>
      </c>
      <c r="E22" s="183">
        <v>32</v>
      </c>
      <c r="F22" s="183">
        <v>0</v>
      </c>
      <c r="G22" s="183">
        <v>0</v>
      </c>
      <c r="H22" s="183">
        <v>0</v>
      </c>
      <c r="I22" s="183">
        <v>0</v>
      </c>
      <c r="J22" s="184" t="s">
        <v>103</v>
      </c>
    </row>
    <row r="23" spans="1:10" ht="24.95" customHeight="1">
      <c r="A23" s="236" t="s">
        <v>4</v>
      </c>
      <c r="B23" s="237">
        <f t="shared" ref="B23:G23" si="0">SUM(B8:B22)</f>
        <v>1708</v>
      </c>
      <c r="C23" s="237">
        <f t="shared" si="0"/>
        <v>33748</v>
      </c>
      <c r="D23" s="237">
        <f t="shared" si="0"/>
        <v>2386</v>
      </c>
      <c r="E23" s="237">
        <f t="shared" si="0"/>
        <v>35346</v>
      </c>
      <c r="F23" s="237">
        <f t="shared" si="0"/>
        <v>2527</v>
      </c>
      <c r="G23" s="237">
        <f t="shared" si="0"/>
        <v>43544</v>
      </c>
      <c r="H23" s="237">
        <f t="shared" ref="H23:I23" si="1">SUM(H8:H22)</f>
        <v>2438</v>
      </c>
      <c r="I23" s="237">
        <f t="shared" si="1"/>
        <v>53737</v>
      </c>
      <c r="J23" s="238" t="s">
        <v>3</v>
      </c>
    </row>
    <row r="24" spans="1:10" ht="27.75" customHeight="1">
      <c r="A24" s="469" t="s">
        <v>212</v>
      </c>
      <c r="B24" s="469"/>
      <c r="C24" s="469"/>
      <c r="D24" s="469"/>
      <c r="E24" s="469"/>
      <c r="F24" s="466" t="s">
        <v>361</v>
      </c>
      <c r="G24" s="466"/>
      <c r="H24" s="466"/>
      <c r="I24" s="466"/>
      <c r="J24" s="466"/>
    </row>
    <row r="25" spans="1:10" ht="15" customHeight="1">
      <c r="A25" s="470" t="s">
        <v>536</v>
      </c>
      <c r="B25" s="471"/>
      <c r="C25" s="471"/>
      <c r="D25" s="471"/>
      <c r="E25" s="471"/>
      <c r="F25" s="467" t="s">
        <v>200</v>
      </c>
      <c r="G25" s="468"/>
      <c r="H25" s="468"/>
      <c r="I25" s="468"/>
      <c r="J25" s="468"/>
    </row>
    <row r="26" spans="1:10" ht="14.25">
      <c r="A26" s="47"/>
    </row>
  </sheetData>
  <mergeCells count="18">
    <mergeCell ref="A1:J1"/>
    <mergeCell ref="A3:J3"/>
    <mergeCell ref="F5:G5"/>
    <mergeCell ref="A2:J2"/>
    <mergeCell ref="B5:C5"/>
    <mergeCell ref="A4:J4"/>
    <mergeCell ref="D5:E5"/>
    <mergeCell ref="H5:I5"/>
    <mergeCell ref="H6:I6"/>
    <mergeCell ref="F24:J24"/>
    <mergeCell ref="F25:J25"/>
    <mergeCell ref="A24:E24"/>
    <mergeCell ref="A25:E25"/>
    <mergeCell ref="J6:J7"/>
    <mergeCell ref="F6:G6"/>
    <mergeCell ref="A6:A7"/>
    <mergeCell ref="B6:C6"/>
    <mergeCell ref="D6:E6"/>
  </mergeCells>
  <printOptions horizontalCentered="1" verticalCentered="1"/>
  <pageMargins left="0" right="0" top="0" bottom="0" header="0" footer="0"/>
  <pageSetup paperSize="9" scale="9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rightToLeft="1" view="pageBreakPreview" zoomScaleNormal="100" zoomScaleSheetLayoutView="100" workbookViewId="0">
      <selection activeCell="M8" sqref="M8"/>
    </sheetView>
  </sheetViews>
  <sheetFormatPr defaultColWidth="9.140625" defaultRowHeight="12.75"/>
  <cols>
    <col min="1" max="1" width="21.28515625" style="133" customWidth="1"/>
    <col min="2" max="2" width="8.28515625" style="133" hidden="1" customWidth="1"/>
    <col min="3" max="3" width="8.5703125" style="133" bestFit="1" customWidth="1"/>
    <col min="4" max="4" width="11.5703125" style="133" customWidth="1"/>
    <col min="5" max="5" width="8.5703125" style="133" bestFit="1" customWidth="1"/>
    <col min="6" max="6" width="11.5703125" style="133" customWidth="1"/>
    <col min="7" max="7" width="8.5703125" style="133" bestFit="1" customWidth="1"/>
    <col min="8" max="8" width="11.5703125" style="133" customWidth="1"/>
    <col min="9" max="9" width="10.28515625" style="133" customWidth="1"/>
    <col min="10" max="10" width="11.5703125" style="133" customWidth="1"/>
    <col min="11" max="11" width="26.5703125" style="200" customWidth="1"/>
    <col min="12" max="16384" width="9.140625" style="133"/>
  </cols>
  <sheetData>
    <row r="1" spans="1:12" ht="18">
      <c r="A1" s="480" t="s">
        <v>426</v>
      </c>
      <c r="B1" s="480"/>
      <c r="C1" s="480"/>
      <c r="D1" s="480"/>
      <c r="E1" s="480"/>
      <c r="F1" s="480"/>
      <c r="G1" s="480"/>
      <c r="H1" s="480"/>
      <c r="I1" s="480"/>
      <c r="J1" s="480"/>
      <c r="K1" s="480"/>
    </row>
    <row r="2" spans="1:12" ht="18">
      <c r="A2" s="481" t="s">
        <v>449</v>
      </c>
      <c r="B2" s="481"/>
      <c r="C2" s="481"/>
      <c r="D2" s="481"/>
      <c r="E2" s="481"/>
      <c r="F2" s="481"/>
      <c r="G2" s="481"/>
      <c r="H2" s="481"/>
      <c r="I2" s="481"/>
      <c r="J2" s="481"/>
      <c r="K2" s="481"/>
      <c r="L2" s="187"/>
    </row>
    <row r="3" spans="1:12" ht="15.75">
      <c r="A3" s="482" t="s">
        <v>427</v>
      </c>
      <c r="B3" s="482"/>
      <c r="C3" s="482"/>
      <c r="D3" s="482"/>
      <c r="E3" s="482"/>
      <c r="F3" s="482"/>
      <c r="G3" s="482"/>
      <c r="H3" s="482"/>
      <c r="I3" s="482"/>
      <c r="J3" s="482"/>
      <c r="K3" s="482"/>
    </row>
    <row r="4" spans="1:12" ht="14.25" customHeight="1">
      <c r="A4" s="483" t="s">
        <v>449</v>
      </c>
      <c r="B4" s="483"/>
      <c r="C4" s="483"/>
      <c r="D4" s="483"/>
      <c r="E4" s="483"/>
      <c r="F4" s="483"/>
      <c r="G4" s="483"/>
      <c r="H4" s="483"/>
      <c r="I4" s="483"/>
      <c r="J4" s="483"/>
      <c r="K4" s="483"/>
    </row>
    <row r="5" spans="1:12" ht="20.25" customHeight="1">
      <c r="A5" s="188" t="s">
        <v>387</v>
      </c>
      <c r="B5" s="189"/>
      <c r="C5" s="190"/>
      <c r="D5" s="190"/>
      <c r="E5" s="190"/>
      <c r="F5" s="190"/>
      <c r="G5" s="190"/>
      <c r="H5" s="190"/>
      <c r="I5" s="190"/>
      <c r="J5" s="190"/>
      <c r="K5" s="191" t="s">
        <v>388</v>
      </c>
    </row>
    <row r="6" spans="1:12" ht="19.5" customHeight="1">
      <c r="A6" s="484" t="s">
        <v>362</v>
      </c>
      <c r="B6" s="487">
        <v>2010</v>
      </c>
      <c r="C6" s="490">
        <v>2014</v>
      </c>
      <c r="D6" s="491"/>
      <c r="E6" s="490">
        <v>2015</v>
      </c>
      <c r="F6" s="491"/>
      <c r="G6" s="490">
        <v>2016</v>
      </c>
      <c r="H6" s="491"/>
      <c r="I6" s="490">
        <v>2017</v>
      </c>
      <c r="J6" s="491"/>
      <c r="K6" s="477" t="s">
        <v>363</v>
      </c>
    </row>
    <row r="7" spans="1:12" ht="24">
      <c r="A7" s="485"/>
      <c r="B7" s="488"/>
      <c r="C7" s="192" t="s">
        <v>283</v>
      </c>
      <c r="D7" s="193" t="s">
        <v>284</v>
      </c>
      <c r="E7" s="192" t="s">
        <v>283</v>
      </c>
      <c r="F7" s="193" t="s">
        <v>284</v>
      </c>
      <c r="G7" s="192" t="s">
        <v>283</v>
      </c>
      <c r="H7" s="193" t="s">
        <v>284</v>
      </c>
      <c r="I7" s="192" t="s">
        <v>283</v>
      </c>
      <c r="J7" s="193" t="s">
        <v>284</v>
      </c>
      <c r="K7" s="478"/>
    </row>
    <row r="8" spans="1:12" ht="25.5" customHeight="1">
      <c r="A8" s="486"/>
      <c r="B8" s="489"/>
      <c r="C8" s="194" t="s">
        <v>285</v>
      </c>
      <c r="D8" s="195" t="s">
        <v>286</v>
      </c>
      <c r="E8" s="194" t="s">
        <v>285</v>
      </c>
      <c r="F8" s="195" t="s">
        <v>286</v>
      </c>
      <c r="G8" s="194" t="s">
        <v>285</v>
      </c>
      <c r="H8" s="195" t="s">
        <v>286</v>
      </c>
      <c r="I8" s="194" t="s">
        <v>285</v>
      </c>
      <c r="J8" s="195" t="s">
        <v>286</v>
      </c>
      <c r="K8" s="479"/>
    </row>
    <row r="9" spans="1:12" ht="18.75" customHeight="1" thickBot="1">
      <c r="A9" s="135" t="s">
        <v>106</v>
      </c>
      <c r="B9" s="130">
        <v>15838</v>
      </c>
      <c r="C9" s="130">
        <v>11169</v>
      </c>
      <c r="D9" s="196">
        <v>3276</v>
      </c>
      <c r="E9" s="130">
        <v>10997</v>
      </c>
      <c r="F9" s="196">
        <v>3844</v>
      </c>
      <c r="G9" s="130">
        <v>15873</v>
      </c>
      <c r="H9" s="196">
        <v>4272</v>
      </c>
      <c r="I9" s="130">
        <v>19821</v>
      </c>
      <c r="J9" s="196">
        <v>2646</v>
      </c>
      <c r="K9" s="298" t="s">
        <v>287</v>
      </c>
    </row>
    <row r="10" spans="1:12" ht="18.75" customHeight="1" thickBot="1">
      <c r="A10" s="134" t="s">
        <v>288</v>
      </c>
      <c r="B10" s="131">
        <v>7217</v>
      </c>
      <c r="C10" s="131">
        <v>5086</v>
      </c>
      <c r="D10" s="198">
        <v>256</v>
      </c>
      <c r="E10" s="131">
        <v>5254</v>
      </c>
      <c r="F10" s="198">
        <v>273</v>
      </c>
      <c r="G10" s="131">
        <v>5096</v>
      </c>
      <c r="H10" s="198">
        <v>218</v>
      </c>
      <c r="I10" s="131">
        <v>4039</v>
      </c>
      <c r="J10" s="198">
        <v>309</v>
      </c>
      <c r="K10" s="202" t="s">
        <v>289</v>
      </c>
    </row>
    <row r="11" spans="1:12" ht="26.25" thickBot="1">
      <c r="A11" s="135" t="s">
        <v>383</v>
      </c>
      <c r="B11" s="130">
        <v>11246</v>
      </c>
      <c r="C11" s="130">
        <v>7673</v>
      </c>
      <c r="D11" s="196">
        <v>722</v>
      </c>
      <c r="E11" s="130">
        <v>10164</v>
      </c>
      <c r="F11" s="196">
        <v>987</v>
      </c>
      <c r="G11" s="130">
        <v>9356</v>
      </c>
      <c r="H11" s="196">
        <v>602</v>
      </c>
      <c r="I11" s="130">
        <v>11218</v>
      </c>
      <c r="J11" s="196">
        <v>1300</v>
      </c>
      <c r="K11" s="197" t="s">
        <v>290</v>
      </c>
    </row>
    <row r="12" spans="1:12" ht="21.75" customHeight="1" thickBot="1">
      <c r="A12" s="134" t="s">
        <v>291</v>
      </c>
      <c r="B12" s="131">
        <v>4986</v>
      </c>
      <c r="C12" s="131">
        <v>926</v>
      </c>
      <c r="D12" s="198">
        <v>1342</v>
      </c>
      <c r="E12" s="131">
        <v>984</v>
      </c>
      <c r="F12" s="198">
        <v>1084</v>
      </c>
      <c r="G12" s="131">
        <v>1474</v>
      </c>
      <c r="H12" s="198">
        <v>1311</v>
      </c>
      <c r="I12" s="131">
        <v>1410</v>
      </c>
      <c r="J12" s="198">
        <v>1083</v>
      </c>
      <c r="K12" s="132" t="s">
        <v>292</v>
      </c>
    </row>
    <row r="13" spans="1:12" ht="21.75" customHeight="1" thickBot="1">
      <c r="A13" s="135" t="s">
        <v>293</v>
      </c>
      <c r="B13" s="130">
        <v>3042</v>
      </c>
      <c r="C13" s="130">
        <v>1730</v>
      </c>
      <c r="D13" s="196">
        <v>1426</v>
      </c>
      <c r="E13" s="130">
        <v>1680</v>
      </c>
      <c r="F13" s="196">
        <v>1462</v>
      </c>
      <c r="G13" s="130">
        <v>1945</v>
      </c>
      <c r="H13" s="196">
        <v>1671</v>
      </c>
      <c r="I13" s="130">
        <v>1315</v>
      </c>
      <c r="J13" s="196">
        <v>1081</v>
      </c>
      <c r="K13" s="197" t="s">
        <v>294</v>
      </c>
    </row>
    <row r="14" spans="1:12" ht="30.75" thickBot="1">
      <c r="A14" s="134" t="s">
        <v>295</v>
      </c>
      <c r="B14" s="131">
        <v>1749</v>
      </c>
      <c r="C14" s="131">
        <v>1193</v>
      </c>
      <c r="D14" s="198">
        <v>76</v>
      </c>
      <c r="E14" s="131">
        <v>1030</v>
      </c>
      <c r="F14" s="198">
        <v>35</v>
      </c>
      <c r="G14" s="131">
        <v>1036</v>
      </c>
      <c r="H14" s="198">
        <v>493</v>
      </c>
      <c r="I14" s="131">
        <v>620</v>
      </c>
      <c r="J14" s="198">
        <v>690</v>
      </c>
      <c r="K14" s="202" t="s">
        <v>518</v>
      </c>
    </row>
    <row r="15" spans="1:12" ht="26.25" thickBot="1">
      <c r="A15" s="135" t="s">
        <v>384</v>
      </c>
      <c r="B15" s="130">
        <v>1487</v>
      </c>
      <c r="C15" s="130">
        <v>264</v>
      </c>
      <c r="D15" s="196">
        <v>259</v>
      </c>
      <c r="E15" s="130">
        <v>266</v>
      </c>
      <c r="F15" s="196">
        <v>175</v>
      </c>
      <c r="G15" s="130">
        <v>272</v>
      </c>
      <c r="H15" s="196">
        <v>309</v>
      </c>
      <c r="I15" s="130">
        <v>226</v>
      </c>
      <c r="J15" s="196">
        <v>158</v>
      </c>
      <c r="K15" s="298" t="s">
        <v>524</v>
      </c>
    </row>
    <row r="16" spans="1:12" ht="18.75" customHeight="1" thickBot="1">
      <c r="A16" s="134" t="s">
        <v>296</v>
      </c>
      <c r="B16" s="131">
        <v>1196</v>
      </c>
      <c r="C16" s="131">
        <v>2084</v>
      </c>
      <c r="D16" s="198">
        <v>201</v>
      </c>
      <c r="E16" s="131">
        <v>998</v>
      </c>
      <c r="F16" s="198">
        <v>555</v>
      </c>
      <c r="G16" s="131">
        <v>280</v>
      </c>
      <c r="H16" s="198">
        <v>203</v>
      </c>
      <c r="I16" s="131">
        <v>257</v>
      </c>
      <c r="J16" s="198">
        <v>378</v>
      </c>
      <c r="K16" s="132" t="s">
        <v>297</v>
      </c>
    </row>
    <row r="17" spans="1:11" ht="18.75" customHeight="1" thickBot="1">
      <c r="A17" s="135" t="s">
        <v>298</v>
      </c>
      <c r="B17" s="130">
        <v>959</v>
      </c>
      <c r="C17" s="130">
        <v>533</v>
      </c>
      <c r="D17" s="196">
        <v>609</v>
      </c>
      <c r="E17" s="130">
        <v>512</v>
      </c>
      <c r="F17" s="196">
        <v>511</v>
      </c>
      <c r="G17" s="130">
        <v>483</v>
      </c>
      <c r="H17" s="196">
        <v>512</v>
      </c>
      <c r="I17" s="130">
        <v>293</v>
      </c>
      <c r="J17" s="196">
        <v>310</v>
      </c>
      <c r="K17" s="298" t="s">
        <v>519</v>
      </c>
    </row>
    <row r="18" spans="1:11" ht="18.75" customHeight="1" thickBot="1">
      <c r="A18" s="134" t="s">
        <v>105</v>
      </c>
      <c r="B18" s="131">
        <v>993</v>
      </c>
      <c r="C18" s="131">
        <v>0</v>
      </c>
      <c r="D18" s="198">
        <v>0</v>
      </c>
      <c r="E18" s="131">
        <v>0</v>
      </c>
      <c r="F18" s="198">
        <v>0</v>
      </c>
      <c r="G18" s="131">
        <v>0</v>
      </c>
      <c r="H18" s="198">
        <v>0</v>
      </c>
      <c r="I18" s="131">
        <v>0</v>
      </c>
      <c r="J18" s="198">
        <v>0</v>
      </c>
      <c r="K18" s="132" t="s">
        <v>299</v>
      </c>
    </row>
    <row r="19" spans="1:11" ht="18.75" customHeight="1" thickBot="1">
      <c r="A19" s="135" t="s">
        <v>300</v>
      </c>
      <c r="B19" s="130">
        <v>621</v>
      </c>
      <c r="C19" s="130">
        <v>614</v>
      </c>
      <c r="D19" s="196">
        <v>27</v>
      </c>
      <c r="E19" s="130">
        <v>651</v>
      </c>
      <c r="F19" s="196">
        <v>109</v>
      </c>
      <c r="G19" s="130">
        <v>962</v>
      </c>
      <c r="H19" s="196">
        <v>456</v>
      </c>
      <c r="I19" s="130">
        <v>685</v>
      </c>
      <c r="J19" s="196">
        <v>196</v>
      </c>
      <c r="K19" s="197" t="s">
        <v>301</v>
      </c>
    </row>
    <row r="20" spans="1:11" ht="18.75" customHeight="1" thickBot="1">
      <c r="A20" s="134" t="s">
        <v>302</v>
      </c>
      <c r="B20" s="131">
        <v>587</v>
      </c>
      <c r="C20" s="131">
        <v>252</v>
      </c>
      <c r="D20" s="198">
        <v>213</v>
      </c>
      <c r="E20" s="131">
        <v>245</v>
      </c>
      <c r="F20" s="198">
        <v>252</v>
      </c>
      <c r="G20" s="131">
        <v>175</v>
      </c>
      <c r="H20" s="198">
        <v>282</v>
      </c>
      <c r="I20" s="131">
        <v>82</v>
      </c>
      <c r="J20" s="198">
        <v>195</v>
      </c>
      <c r="K20" s="202" t="s">
        <v>303</v>
      </c>
    </row>
    <row r="21" spans="1:11" ht="18.75" customHeight="1" thickBot="1">
      <c r="A21" s="135" t="s">
        <v>304</v>
      </c>
      <c r="B21" s="130">
        <v>139</v>
      </c>
      <c r="C21" s="130">
        <v>14</v>
      </c>
      <c r="D21" s="196">
        <v>55</v>
      </c>
      <c r="E21" s="130">
        <v>9</v>
      </c>
      <c r="F21" s="196">
        <v>73</v>
      </c>
      <c r="G21" s="130">
        <v>20</v>
      </c>
      <c r="H21" s="196">
        <v>45</v>
      </c>
      <c r="I21" s="130">
        <v>3</v>
      </c>
      <c r="J21" s="196">
        <v>48</v>
      </c>
      <c r="K21" s="197" t="s">
        <v>305</v>
      </c>
    </row>
    <row r="22" spans="1:11" ht="30.75" thickBot="1">
      <c r="A22" s="134" t="s">
        <v>587</v>
      </c>
      <c r="B22" s="131">
        <v>568</v>
      </c>
      <c r="C22" s="131">
        <v>128</v>
      </c>
      <c r="D22" s="198">
        <v>185</v>
      </c>
      <c r="E22" s="131">
        <v>115</v>
      </c>
      <c r="F22" s="198">
        <v>64</v>
      </c>
      <c r="G22" s="131">
        <v>61</v>
      </c>
      <c r="H22" s="198">
        <v>72</v>
      </c>
      <c r="I22" s="131">
        <v>42</v>
      </c>
      <c r="J22" s="198">
        <v>43</v>
      </c>
      <c r="K22" s="132" t="s">
        <v>306</v>
      </c>
    </row>
    <row r="23" spans="1:11" ht="21.75" customHeight="1" thickBot="1">
      <c r="A23" s="135" t="s">
        <v>307</v>
      </c>
      <c r="B23" s="130">
        <v>485</v>
      </c>
      <c r="C23" s="130">
        <v>97</v>
      </c>
      <c r="D23" s="196">
        <v>240</v>
      </c>
      <c r="E23" s="130">
        <v>98</v>
      </c>
      <c r="F23" s="196">
        <v>255</v>
      </c>
      <c r="G23" s="130">
        <v>103</v>
      </c>
      <c r="H23" s="196">
        <v>278</v>
      </c>
      <c r="I23" s="130">
        <v>52</v>
      </c>
      <c r="J23" s="196">
        <v>165</v>
      </c>
      <c r="K23" s="197" t="s">
        <v>308</v>
      </c>
    </row>
    <row r="24" spans="1:11" ht="30.75" thickBot="1">
      <c r="A24" s="134" t="s">
        <v>309</v>
      </c>
      <c r="B24" s="131">
        <v>435</v>
      </c>
      <c r="C24" s="131">
        <v>175</v>
      </c>
      <c r="D24" s="198">
        <v>120</v>
      </c>
      <c r="E24" s="131">
        <v>146</v>
      </c>
      <c r="F24" s="198">
        <v>111</v>
      </c>
      <c r="G24" s="131">
        <v>154</v>
      </c>
      <c r="H24" s="198">
        <v>109</v>
      </c>
      <c r="I24" s="131">
        <v>102</v>
      </c>
      <c r="J24" s="198">
        <v>81</v>
      </c>
      <c r="K24" s="202" t="s">
        <v>520</v>
      </c>
    </row>
    <row r="25" spans="1:11" ht="15.75" thickBot="1">
      <c r="A25" s="135" t="s">
        <v>310</v>
      </c>
      <c r="B25" s="130">
        <v>311</v>
      </c>
      <c r="C25" s="130">
        <v>1479</v>
      </c>
      <c r="D25" s="196">
        <v>58</v>
      </c>
      <c r="E25" s="130">
        <v>1384</v>
      </c>
      <c r="F25" s="196">
        <v>79</v>
      </c>
      <c r="G25" s="130">
        <v>1416</v>
      </c>
      <c r="H25" s="196">
        <v>88</v>
      </c>
      <c r="I25" s="130">
        <v>1350</v>
      </c>
      <c r="J25" s="196">
        <v>119</v>
      </c>
      <c r="K25" s="197" t="s">
        <v>311</v>
      </c>
    </row>
    <row r="26" spans="1:11" ht="19.5" customHeight="1" thickBot="1">
      <c r="A26" s="134" t="s">
        <v>312</v>
      </c>
      <c r="B26" s="131">
        <v>34</v>
      </c>
      <c r="C26" s="131">
        <v>276</v>
      </c>
      <c r="D26" s="198">
        <v>335</v>
      </c>
      <c r="E26" s="131">
        <v>283</v>
      </c>
      <c r="F26" s="198">
        <v>221</v>
      </c>
      <c r="G26" s="131">
        <v>189</v>
      </c>
      <c r="H26" s="198">
        <v>222</v>
      </c>
      <c r="I26" s="131">
        <v>108</v>
      </c>
      <c r="J26" s="198">
        <v>162</v>
      </c>
      <c r="K26" s="132" t="s">
        <v>313</v>
      </c>
    </row>
    <row r="27" spans="1:11" ht="15.75" thickBot="1">
      <c r="A27" s="135" t="s">
        <v>314</v>
      </c>
      <c r="B27" s="130">
        <v>96</v>
      </c>
      <c r="C27" s="130">
        <v>20</v>
      </c>
      <c r="D27" s="196">
        <v>21</v>
      </c>
      <c r="E27" s="130">
        <v>24</v>
      </c>
      <c r="F27" s="196">
        <v>18</v>
      </c>
      <c r="G27" s="130">
        <v>39</v>
      </c>
      <c r="H27" s="196">
        <v>16</v>
      </c>
      <c r="I27" s="130">
        <v>19</v>
      </c>
      <c r="J27" s="196">
        <v>15</v>
      </c>
      <c r="K27" s="197" t="s">
        <v>315</v>
      </c>
    </row>
    <row r="28" spans="1:11" ht="20.25" customHeight="1" thickBot="1">
      <c r="A28" s="134" t="s">
        <v>316</v>
      </c>
      <c r="B28" s="131">
        <v>202</v>
      </c>
      <c r="C28" s="131">
        <v>306</v>
      </c>
      <c r="D28" s="198">
        <v>50</v>
      </c>
      <c r="E28" s="131">
        <v>306</v>
      </c>
      <c r="F28" s="198">
        <v>54</v>
      </c>
      <c r="G28" s="131">
        <v>253</v>
      </c>
      <c r="H28" s="198">
        <v>48</v>
      </c>
      <c r="I28" s="131">
        <v>47</v>
      </c>
      <c r="J28" s="198">
        <v>43</v>
      </c>
      <c r="K28" s="132" t="s">
        <v>317</v>
      </c>
    </row>
    <row r="29" spans="1:11" ht="30.75" thickBot="1">
      <c r="A29" s="135" t="s">
        <v>318</v>
      </c>
      <c r="B29" s="130">
        <v>0</v>
      </c>
      <c r="C29" s="130">
        <v>1</v>
      </c>
      <c r="D29" s="196">
        <v>0</v>
      </c>
      <c r="E29" s="130">
        <v>0</v>
      </c>
      <c r="F29" s="196">
        <v>0</v>
      </c>
      <c r="G29" s="130">
        <v>0</v>
      </c>
      <c r="H29" s="196">
        <v>0</v>
      </c>
      <c r="I29" s="130">
        <v>0</v>
      </c>
      <c r="J29" s="196">
        <v>0</v>
      </c>
      <c r="K29" s="298" t="s">
        <v>588</v>
      </c>
    </row>
    <row r="30" spans="1:11" ht="15.75" thickBot="1">
      <c r="A30" s="134" t="s">
        <v>319</v>
      </c>
      <c r="B30" s="131">
        <v>0</v>
      </c>
      <c r="C30" s="131">
        <v>3</v>
      </c>
      <c r="D30" s="198">
        <v>5</v>
      </c>
      <c r="E30" s="131">
        <v>12</v>
      </c>
      <c r="F30" s="198">
        <v>23</v>
      </c>
      <c r="G30" s="131">
        <v>8</v>
      </c>
      <c r="H30" s="198">
        <v>9</v>
      </c>
      <c r="I30" s="131">
        <v>10</v>
      </c>
      <c r="J30" s="198">
        <v>12</v>
      </c>
      <c r="K30" s="132" t="s">
        <v>320</v>
      </c>
    </row>
    <row r="31" spans="1:11" ht="30.75" thickBot="1">
      <c r="A31" s="135" t="s">
        <v>321</v>
      </c>
      <c r="B31" s="130">
        <v>0</v>
      </c>
      <c r="C31" s="130">
        <v>8</v>
      </c>
      <c r="D31" s="196">
        <v>14</v>
      </c>
      <c r="E31" s="130">
        <v>9</v>
      </c>
      <c r="F31" s="196">
        <v>14</v>
      </c>
      <c r="G31" s="130">
        <v>5</v>
      </c>
      <c r="H31" s="196">
        <v>9</v>
      </c>
      <c r="I31" s="130">
        <v>5</v>
      </c>
      <c r="J31" s="196">
        <v>5</v>
      </c>
      <c r="K31" s="197" t="s">
        <v>322</v>
      </c>
    </row>
    <row r="32" spans="1:11" ht="30.75" thickBot="1">
      <c r="A32" s="134" t="s">
        <v>323</v>
      </c>
      <c r="B32" s="131">
        <v>0</v>
      </c>
      <c r="C32" s="131">
        <v>23</v>
      </c>
      <c r="D32" s="198">
        <v>12</v>
      </c>
      <c r="E32" s="131">
        <v>24</v>
      </c>
      <c r="F32" s="198">
        <v>34</v>
      </c>
      <c r="G32" s="131">
        <v>13</v>
      </c>
      <c r="H32" s="198">
        <v>42</v>
      </c>
      <c r="I32" s="131">
        <v>7</v>
      </c>
      <c r="J32" s="198">
        <v>18</v>
      </c>
      <c r="K32" s="132" t="s">
        <v>324</v>
      </c>
    </row>
    <row r="33" spans="1:11" ht="15.75" thickBot="1">
      <c r="A33" s="135" t="s">
        <v>325</v>
      </c>
      <c r="B33" s="130">
        <v>0</v>
      </c>
      <c r="C33" s="130">
        <v>34</v>
      </c>
      <c r="D33" s="196">
        <v>12</v>
      </c>
      <c r="E33" s="130">
        <v>51</v>
      </c>
      <c r="F33" s="196">
        <v>20</v>
      </c>
      <c r="G33" s="130">
        <v>40</v>
      </c>
      <c r="H33" s="196">
        <v>61</v>
      </c>
      <c r="I33" s="130">
        <v>70</v>
      </c>
      <c r="J33" s="196">
        <v>107</v>
      </c>
      <c r="K33" s="197" t="s">
        <v>326</v>
      </c>
    </row>
    <row r="34" spans="1:11" ht="20.25" customHeight="1" thickBot="1">
      <c r="A34" s="134" t="s">
        <v>327</v>
      </c>
      <c r="B34" s="131">
        <v>0</v>
      </c>
      <c r="C34" s="131">
        <v>129</v>
      </c>
      <c r="D34" s="198">
        <v>27</v>
      </c>
      <c r="E34" s="131">
        <v>112</v>
      </c>
      <c r="F34" s="198">
        <v>22</v>
      </c>
      <c r="G34" s="131">
        <v>66</v>
      </c>
      <c r="H34" s="198">
        <v>35</v>
      </c>
      <c r="I34" s="131">
        <v>26</v>
      </c>
      <c r="J34" s="198">
        <v>116</v>
      </c>
      <c r="K34" s="202" t="s">
        <v>521</v>
      </c>
    </row>
    <row r="35" spans="1:11" ht="30.75" thickBot="1">
      <c r="A35" s="135" t="s">
        <v>328</v>
      </c>
      <c r="B35" s="130">
        <v>0</v>
      </c>
      <c r="C35" s="130">
        <v>7</v>
      </c>
      <c r="D35" s="196">
        <v>11</v>
      </c>
      <c r="E35" s="130">
        <v>6</v>
      </c>
      <c r="F35" s="196">
        <v>14</v>
      </c>
      <c r="G35" s="130">
        <v>6</v>
      </c>
      <c r="H35" s="196">
        <v>14</v>
      </c>
      <c r="I35" s="130">
        <v>1</v>
      </c>
      <c r="J35" s="196">
        <v>9</v>
      </c>
      <c r="K35" s="298" t="s">
        <v>522</v>
      </c>
    </row>
    <row r="36" spans="1:11" ht="20.25" customHeight="1" thickBot="1">
      <c r="A36" s="134" t="s">
        <v>329</v>
      </c>
      <c r="B36" s="131">
        <v>0</v>
      </c>
      <c r="C36" s="131">
        <v>9</v>
      </c>
      <c r="D36" s="198">
        <v>7</v>
      </c>
      <c r="E36" s="131">
        <v>21</v>
      </c>
      <c r="F36" s="198">
        <v>11</v>
      </c>
      <c r="G36" s="131">
        <v>18</v>
      </c>
      <c r="H36" s="198">
        <v>9</v>
      </c>
      <c r="I36" s="131">
        <v>69</v>
      </c>
      <c r="J36" s="198">
        <v>8</v>
      </c>
      <c r="K36" s="132" t="s">
        <v>330</v>
      </c>
    </row>
    <row r="37" spans="1:11" ht="30.75" thickBot="1">
      <c r="A37" s="135" t="s">
        <v>589</v>
      </c>
      <c r="B37" s="130">
        <v>0</v>
      </c>
      <c r="C37" s="130">
        <v>168</v>
      </c>
      <c r="D37" s="196">
        <v>144</v>
      </c>
      <c r="E37" s="130">
        <v>181</v>
      </c>
      <c r="F37" s="196">
        <v>150</v>
      </c>
      <c r="G37" s="130">
        <v>172</v>
      </c>
      <c r="H37" s="196">
        <v>134</v>
      </c>
      <c r="I37" s="130">
        <v>73</v>
      </c>
      <c r="J37" s="196">
        <v>112</v>
      </c>
      <c r="K37" s="197" t="s">
        <v>523</v>
      </c>
    </row>
    <row r="38" spans="1:11" ht="30">
      <c r="A38" s="294" t="s">
        <v>331</v>
      </c>
      <c r="B38" s="295">
        <v>0</v>
      </c>
      <c r="C38" s="295">
        <v>215</v>
      </c>
      <c r="D38" s="296">
        <v>266</v>
      </c>
      <c r="E38" s="295">
        <v>215</v>
      </c>
      <c r="F38" s="296">
        <v>122</v>
      </c>
      <c r="G38" s="295">
        <v>158</v>
      </c>
      <c r="H38" s="296">
        <v>143</v>
      </c>
      <c r="I38" s="295">
        <v>94</v>
      </c>
      <c r="J38" s="296">
        <v>96</v>
      </c>
      <c r="K38" s="297" t="s">
        <v>332</v>
      </c>
    </row>
    <row r="39" spans="1:11" ht="30.75" thickBot="1">
      <c r="A39" s="135" t="s">
        <v>333</v>
      </c>
      <c r="B39" s="130">
        <v>0</v>
      </c>
      <c r="C39" s="130">
        <v>5</v>
      </c>
      <c r="D39" s="196">
        <v>4</v>
      </c>
      <c r="E39" s="130">
        <v>4</v>
      </c>
      <c r="F39" s="196">
        <v>12</v>
      </c>
      <c r="G39" s="130">
        <v>5</v>
      </c>
      <c r="H39" s="196">
        <v>5</v>
      </c>
      <c r="I39" s="130">
        <v>4</v>
      </c>
      <c r="J39" s="196">
        <v>2</v>
      </c>
      <c r="K39" s="298" t="s">
        <v>334</v>
      </c>
    </row>
    <row r="40" spans="1:11" ht="21" customHeight="1" thickBot="1">
      <c r="A40" s="134" t="s">
        <v>335</v>
      </c>
      <c r="B40" s="131">
        <v>0</v>
      </c>
      <c r="C40" s="131">
        <v>21</v>
      </c>
      <c r="D40" s="198">
        <v>33</v>
      </c>
      <c r="E40" s="131">
        <v>77</v>
      </c>
      <c r="F40" s="198">
        <v>156</v>
      </c>
      <c r="G40" s="131">
        <v>133</v>
      </c>
      <c r="H40" s="198">
        <v>327</v>
      </c>
      <c r="I40" s="131">
        <v>107</v>
      </c>
      <c r="J40" s="198">
        <v>271</v>
      </c>
      <c r="K40" s="202" t="s">
        <v>413</v>
      </c>
    </row>
    <row r="41" spans="1:11" ht="21" customHeight="1" thickBot="1">
      <c r="A41" s="135" t="s">
        <v>336</v>
      </c>
      <c r="B41" s="130">
        <v>0</v>
      </c>
      <c r="C41" s="130">
        <v>1107</v>
      </c>
      <c r="D41" s="196">
        <v>226</v>
      </c>
      <c r="E41" s="130">
        <v>855</v>
      </c>
      <c r="F41" s="196">
        <v>453</v>
      </c>
      <c r="G41" s="130">
        <v>1530</v>
      </c>
      <c r="H41" s="196">
        <v>1218</v>
      </c>
      <c r="I41" s="130">
        <v>1395</v>
      </c>
      <c r="J41" s="196">
        <v>839</v>
      </c>
      <c r="K41" s="197" t="s">
        <v>337</v>
      </c>
    </row>
    <row r="42" spans="1:11" ht="39" thickBot="1">
      <c r="A42" s="134" t="s">
        <v>338</v>
      </c>
      <c r="B42" s="131">
        <v>0</v>
      </c>
      <c r="C42" s="131">
        <v>477</v>
      </c>
      <c r="D42" s="198">
        <v>25</v>
      </c>
      <c r="E42" s="131">
        <v>758</v>
      </c>
      <c r="F42" s="198">
        <v>23</v>
      </c>
      <c r="G42" s="131">
        <v>946</v>
      </c>
      <c r="H42" s="198">
        <v>44</v>
      </c>
      <c r="I42" s="131">
        <v>964</v>
      </c>
      <c r="J42" s="198">
        <v>69</v>
      </c>
      <c r="K42" s="202" t="s">
        <v>525</v>
      </c>
    </row>
    <row r="43" spans="1:11" ht="18.75" customHeight="1" thickBot="1">
      <c r="A43" s="135" t="s">
        <v>339</v>
      </c>
      <c r="B43" s="130">
        <v>0</v>
      </c>
      <c r="C43" s="130">
        <v>386</v>
      </c>
      <c r="D43" s="196">
        <v>114</v>
      </c>
      <c r="E43" s="130">
        <v>462</v>
      </c>
      <c r="F43" s="196">
        <v>131</v>
      </c>
      <c r="G43" s="130">
        <v>655</v>
      </c>
      <c r="H43" s="196">
        <v>168</v>
      </c>
      <c r="I43" s="130">
        <v>580</v>
      </c>
      <c r="J43" s="196">
        <v>128</v>
      </c>
      <c r="K43" s="197" t="s">
        <v>340</v>
      </c>
    </row>
    <row r="44" spans="1:11" ht="18.75" customHeight="1">
      <c r="A44" s="185" t="s">
        <v>104</v>
      </c>
      <c r="B44" s="186">
        <v>9290</v>
      </c>
      <c r="C44" s="186">
        <v>3198</v>
      </c>
      <c r="D44" s="226">
        <v>5244</v>
      </c>
      <c r="E44" s="186">
        <v>3764</v>
      </c>
      <c r="F44" s="226">
        <v>7369</v>
      </c>
      <c r="G44" s="186">
        <v>3725</v>
      </c>
      <c r="H44" s="226">
        <v>7719</v>
      </c>
      <c r="I44" s="186">
        <v>4107</v>
      </c>
      <c r="J44" s="226">
        <v>4338</v>
      </c>
      <c r="K44" s="227" t="s">
        <v>103</v>
      </c>
    </row>
    <row r="45" spans="1:11" s="199" customFormat="1" ht="30" customHeight="1">
      <c r="A45" s="228" t="s">
        <v>4</v>
      </c>
      <c r="B45" s="203">
        <f t="shared" ref="B45:H45" si="0">SUM(B9:B44)</f>
        <v>61481</v>
      </c>
      <c r="C45" s="203">
        <f t="shared" si="0"/>
        <v>39810</v>
      </c>
      <c r="D45" s="203">
        <f t="shared" si="0"/>
        <v>15615</v>
      </c>
      <c r="E45" s="203">
        <f t="shared" ref="E45:F45" si="1">SUM(E9:E44)</f>
        <v>41697</v>
      </c>
      <c r="F45" s="203">
        <f t="shared" si="1"/>
        <v>18716</v>
      </c>
      <c r="G45" s="203">
        <f t="shared" si="0"/>
        <v>46667</v>
      </c>
      <c r="H45" s="203">
        <f t="shared" si="0"/>
        <v>21144</v>
      </c>
      <c r="I45" s="203">
        <f t="shared" ref="I45:J45" si="2">SUM(I9:I44)</f>
        <v>49201</v>
      </c>
      <c r="J45" s="203">
        <f t="shared" si="2"/>
        <v>15152</v>
      </c>
      <c r="K45" s="229" t="s">
        <v>3</v>
      </c>
    </row>
    <row r="46" spans="1:11" ht="46.5" customHeight="1"/>
  </sheetData>
  <mergeCells count="11">
    <mergeCell ref="K6:K8"/>
    <mergeCell ref="A1:K1"/>
    <mergeCell ref="A2:K2"/>
    <mergeCell ref="A3:K3"/>
    <mergeCell ref="A4:K4"/>
    <mergeCell ref="A6:A8"/>
    <mergeCell ref="B6:B8"/>
    <mergeCell ref="G6:H6"/>
    <mergeCell ref="C6:D6"/>
    <mergeCell ref="E6:F6"/>
    <mergeCell ref="I6:J6"/>
  </mergeCells>
  <printOptions horizontalCentered="1"/>
  <pageMargins left="0" right="0" top="0.74803149606299213" bottom="0" header="0" footer="0"/>
  <pageSetup paperSize="9" scale="7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rightToLeft="1" view="pageBreakPreview" zoomScaleNormal="100" zoomScaleSheetLayoutView="100" workbookViewId="0">
      <selection activeCell="H6" sqref="H6"/>
    </sheetView>
  </sheetViews>
  <sheetFormatPr defaultColWidth="9.140625" defaultRowHeight="15"/>
  <cols>
    <col min="1" max="1" width="25.85546875" style="129" customWidth="1"/>
    <col min="2" max="5" width="10.28515625" style="129" customWidth="1"/>
    <col min="6" max="6" width="28.85546875" style="129" customWidth="1"/>
    <col min="7" max="16384" width="9.140625" style="129"/>
  </cols>
  <sheetData>
    <row r="1" spans="1:6" ht="19.5" customHeight="1">
      <c r="A1" s="494" t="s">
        <v>529</v>
      </c>
      <c r="B1" s="495"/>
      <c r="C1" s="495"/>
      <c r="D1" s="495"/>
      <c r="E1" s="495"/>
      <c r="F1" s="495"/>
    </row>
    <row r="2" spans="1:6" ht="18">
      <c r="A2" s="497" t="s">
        <v>449</v>
      </c>
      <c r="B2" s="497"/>
      <c r="C2" s="497"/>
      <c r="D2" s="497"/>
      <c r="E2" s="497"/>
      <c r="F2" s="497"/>
    </row>
    <row r="3" spans="1:6" ht="15.75">
      <c r="A3" s="498" t="s">
        <v>572</v>
      </c>
      <c r="B3" s="498"/>
      <c r="C3" s="498"/>
      <c r="D3" s="498"/>
      <c r="E3" s="498"/>
      <c r="F3" s="498"/>
    </row>
    <row r="4" spans="1:6" ht="15.75">
      <c r="A4" s="498" t="s">
        <v>449</v>
      </c>
      <c r="B4" s="498"/>
      <c r="C4" s="498"/>
      <c r="D4" s="498"/>
      <c r="E4" s="498"/>
      <c r="F4" s="498"/>
    </row>
    <row r="5" spans="1:6" ht="15.75" customHeight="1">
      <c r="A5" s="247" t="s">
        <v>389</v>
      </c>
      <c r="B5" s="496"/>
      <c r="C5" s="496"/>
      <c r="D5" s="496"/>
      <c r="E5" s="253"/>
      <c r="F5" s="140" t="s">
        <v>390</v>
      </c>
    </row>
    <row r="6" spans="1:6" ht="62.25" customHeight="1">
      <c r="A6" s="136" t="s">
        <v>358</v>
      </c>
      <c r="B6" s="139" t="s">
        <v>282</v>
      </c>
      <c r="C6" s="139" t="s">
        <v>368</v>
      </c>
      <c r="D6" s="139" t="s">
        <v>411</v>
      </c>
      <c r="E6" s="139" t="s">
        <v>450</v>
      </c>
      <c r="F6" s="394" t="s">
        <v>537</v>
      </c>
    </row>
    <row r="7" spans="1:6" ht="21" customHeight="1" thickBot="1">
      <c r="A7" s="137" t="s">
        <v>223</v>
      </c>
      <c r="B7" s="201">
        <v>418</v>
      </c>
      <c r="C7" s="201">
        <v>410</v>
      </c>
      <c r="D7" s="201">
        <v>374</v>
      </c>
      <c r="E7" s="149">
        <v>342</v>
      </c>
      <c r="F7" s="215" t="s">
        <v>346</v>
      </c>
    </row>
    <row r="8" spans="1:6" ht="15.75" thickBot="1">
      <c r="A8" s="138" t="s">
        <v>224</v>
      </c>
      <c r="B8" s="150">
        <v>89</v>
      </c>
      <c r="C8" s="150">
        <v>103</v>
      </c>
      <c r="D8" s="150">
        <v>109</v>
      </c>
      <c r="E8" s="150">
        <v>84</v>
      </c>
      <c r="F8" s="216" t="s">
        <v>225</v>
      </c>
    </row>
    <row r="9" spans="1:6" ht="21" customHeight="1" thickBot="1">
      <c r="A9" s="137" t="s">
        <v>226</v>
      </c>
      <c r="B9" s="201">
        <v>62</v>
      </c>
      <c r="C9" s="201">
        <v>62</v>
      </c>
      <c r="D9" s="201">
        <v>61</v>
      </c>
      <c r="E9" s="149">
        <v>46</v>
      </c>
      <c r="F9" s="215" t="s">
        <v>227</v>
      </c>
    </row>
    <row r="10" spans="1:6" ht="15.75" thickBot="1">
      <c r="A10" s="138" t="s">
        <v>228</v>
      </c>
      <c r="B10" s="150">
        <v>2664</v>
      </c>
      <c r="C10" s="150">
        <v>3471</v>
      </c>
      <c r="D10" s="150">
        <v>4173</v>
      </c>
      <c r="E10" s="150">
        <v>3368</v>
      </c>
      <c r="F10" s="216" t="s">
        <v>229</v>
      </c>
    </row>
    <row r="11" spans="1:6" ht="21" customHeight="1" thickBot="1">
      <c r="A11" s="137" t="s">
        <v>230</v>
      </c>
      <c r="B11" s="201">
        <v>0</v>
      </c>
      <c r="C11" s="201">
        <v>0</v>
      </c>
      <c r="D11" s="201">
        <v>0</v>
      </c>
      <c r="E11" s="149">
        <v>0</v>
      </c>
      <c r="F11" s="215" t="s">
        <v>231</v>
      </c>
    </row>
    <row r="12" spans="1:6" ht="15.75" thickBot="1">
      <c r="A12" s="138" t="s">
        <v>232</v>
      </c>
      <c r="B12" s="150">
        <v>1643</v>
      </c>
      <c r="C12" s="150">
        <v>2074</v>
      </c>
      <c r="D12" s="150">
        <v>2551</v>
      </c>
      <c r="E12" s="150">
        <v>1950</v>
      </c>
      <c r="F12" s="216" t="s">
        <v>233</v>
      </c>
    </row>
    <row r="13" spans="1:6" ht="21" customHeight="1" thickBot="1">
      <c r="A13" s="137" t="s">
        <v>234</v>
      </c>
      <c r="B13" s="201">
        <v>2913</v>
      </c>
      <c r="C13" s="201">
        <v>3601</v>
      </c>
      <c r="D13" s="201">
        <v>4146</v>
      </c>
      <c r="E13" s="149">
        <v>4721</v>
      </c>
      <c r="F13" s="215" t="s">
        <v>235</v>
      </c>
    </row>
    <row r="14" spans="1:6" ht="15.75" thickBot="1">
      <c r="A14" s="138" t="s">
        <v>342</v>
      </c>
      <c r="B14" s="150">
        <v>675</v>
      </c>
      <c r="C14" s="150">
        <v>818</v>
      </c>
      <c r="D14" s="150">
        <v>709</v>
      </c>
      <c r="E14" s="150">
        <v>502</v>
      </c>
      <c r="F14" s="216" t="s">
        <v>348</v>
      </c>
    </row>
    <row r="15" spans="1:6" ht="21" customHeight="1" thickBot="1">
      <c r="A15" s="137" t="s">
        <v>236</v>
      </c>
      <c r="B15" s="201">
        <v>1342</v>
      </c>
      <c r="C15" s="201">
        <v>1728</v>
      </c>
      <c r="D15" s="201">
        <v>1898</v>
      </c>
      <c r="E15" s="149">
        <v>1876</v>
      </c>
      <c r="F15" s="215" t="s">
        <v>237</v>
      </c>
    </row>
    <row r="16" spans="1:6" ht="15.75" thickBot="1">
      <c r="A16" s="138" t="s">
        <v>343</v>
      </c>
      <c r="B16" s="150">
        <v>866</v>
      </c>
      <c r="C16" s="150">
        <v>765</v>
      </c>
      <c r="D16" s="150">
        <v>899</v>
      </c>
      <c r="E16" s="150">
        <v>530</v>
      </c>
      <c r="F16" s="216" t="s">
        <v>347</v>
      </c>
    </row>
    <row r="17" spans="1:9" ht="21" customHeight="1" thickBot="1">
      <c r="A17" s="137" t="s">
        <v>238</v>
      </c>
      <c r="B17" s="201">
        <v>836</v>
      </c>
      <c r="C17" s="201">
        <v>954</v>
      </c>
      <c r="D17" s="201">
        <v>1591</v>
      </c>
      <c r="E17" s="149">
        <v>1118</v>
      </c>
      <c r="F17" s="215" t="s">
        <v>239</v>
      </c>
    </row>
    <row r="18" spans="1:9" ht="15.75" thickBot="1">
      <c r="A18" s="138" t="s">
        <v>240</v>
      </c>
      <c r="B18" s="150">
        <v>6281</v>
      </c>
      <c r="C18" s="150">
        <v>5627</v>
      </c>
      <c r="D18" s="150">
        <v>5392</v>
      </c>
      <c r="E18" s="150">
        <v>4616</v>
      </c>
      <c r="F18" s="216" t="s">
        <v>241</v>
      </c>
    </row>
    <row r="19" spans="1:9" ht="21" customHeight="1" thickBot="1">
      <c r="A19" s="137" t="s">
        <v>242</v>
      </c>
      <c r="B19" s="201">
        <v>116</v>
      </c>
      <c r="C19" s="201">
        <v>123</v>
      </c>
      <c r="D19" s="201">
        <v>104</v>
      </c>
      <c r="E19" s="149">
        <v>97</v>
      </c>
      <c r="F19" s="215" t="s">
        <v>243</v>
      </c>
    </row>
    <row r="20" spans="1:9" ht="15.75" thickBot="1">
      <c r="A20" s="138" t="s">
        <v>244</v>
      </c>
      <c r="B20" s="150">
        <v>0</v>
      </c>
      <c r="C20" s="150">
        <v>0</v>
      </c>
      <c r="D20" s="150">
        <v>0</v>
      </c>
      <c r="E20" s="150">
        <v>0</v>
      </c>
      <c r="F20" s="216" t="s">
        <v>245</v>
      </c>
    </row>
    <row r="21" spans="1:9" ht="21" customHeight="1" thickBot="1">
      <c r="A21" s="137" t="s">
        <v>246</v>
      </c>
      <c r="B21" s="201">
        <v>3633</v>
      </c>
      <c r="C21" s="201">
        <v>3593</v>
      </c>
      <c r="D21" s="201">
        <v>4155</v>
      </c>
      <c r="E21" s="149">
        <v>4418</v>
      </c>
      <c r="F21" s="215" t="s">
        <v>247</v>
      </c>
    </row>
    <row r="22" spans="1:9" ht="15.75" thickBot="1">
      <c r="A22" s="138" t="s">
        <v>248</v>
      </c>
      <c r="B22" s="150">
        <v>4122</v>
      </c>
      <c r="C22" s="150">
        <v>4259</v>
      </c>
      <c r="D22" s="150">
        <v>4204</v>
      </c>
      <c r="E22" s="150">
        <v>3298</v>
      </c>
      <c r="F22" s="216" t="s">
        <v>249</v>
      </c>
    </row>
    <row r="23" spans="1:9" ht="21" customHeight="1" thickBot="1">
      <c r="A23" s="137" t="s">
        <v>250</v>
      </c>
      <c r="B23" s="201">
        <v>8854</v>
      </c>
      <c r="C23" s="201">
        <v>11317</v>
      </c>
      <c r="D23" s="201">
        <v>10127</v>
      </c>
      <c r="E23" s="149">
        <v>12596</v>
      </c>
      <c r="F23" s="215" t="s">
        <v>345</v>
      </c>
    </row>
    <row r="24" spans="1:9" ht="15.75" thickBot="1">
      <c r="A24" s="138" t="s">
        <v>251</v>
      </c>
      <c r="B24" s="150">
        <v>3432</v>
      </c>
      <c r="C24" s="150">
        <v>3518</v>
      </c>
      <c r="D24" s="150">
        <v>3118</v>
      </c>
      <c r="E24" s="150">
        <v>3646</v>
      </c>
      <c r="F24" s="216" t="s">
        <v>344</v>
      </c>
    </row>
    <row r="25" spans="1:9" ht="21" customHeight="1">
      <c r="A25" s="299" t="s">
        <v>374</v>
      </c>
      <c r="B25" s="300">
        <v>16499</v>
      </c>
      <c r="C25" s="300">
        <v>15886</v>
      </c>
      <c r="D25" s="300">
        <v>20152</v>
      </c>
      <c r="E25" s="301">
        <v>22706</v>
      </c>
      <c r="F25" s="302" t="s">
        <v>375</v>
      </c>
    </row>
    <row r="26" spans="1:9" ht="21.75" customHeight="1">
      <c r="A26" s="303" t="s">
        <v>4</v>
      </c>
      <c r="B26" s="304">
        <f>SUM(B7:B25)</f>
        <v>54445</v>
      </c>
      <c r="C26" s="304">
        <f>SUM(C7:C25)</f>
        <v>58309</v>
      </c>
      <c r="D26" s="304">
        <f>SUM(D7:D25)</f>
        <v>63763</v>
      </c>
      <c r="E26" s="304">
        <f>SUM(E7:E25)</f>
        <v>65914</v>
      </c>
      <c r="F26" s="305" t="s">
        <v>3</v>
      </c>
    </row>
    <row r="27" spans="1:9" ht="59.25" customHeight="1">
      <c r="A27" s="493" t="s">
        <v>531</v>
      </c>
      <c r="B27" s="493"/>
      <c r="C27" s="493"/>
      <c r="D27" s="492" t="s">
        <v>530</v>
      </c>
      <c r="E27" s="492"/>
      <c r="F27" s="492"/>
      <c r="G27" s="224"/>
      <c r="H27" s="224"/>
      <c r="I27" s="224"/>
    </row>
  </sheetData>
  <mergeCells count="7">
    <mergeCell ref="D27:F27"/>
    <mergeCell ref="A27:C27"/>
    <mergeCell ref="A1:F1"/>
    <mergeCell ref="B5:D5"/>
    <mergeCell ref="A2:F2"/>
    <mergeCell ref="A3:F3"/>
    <mergeCell ref="A4:F4"/>
  </mergeCells>
  <printOptions horizontalCentered="1" verticalCentered="1"/>
  <pageMargins left="0.39370078740157483" right="0" top="0" bottom="0" header="0" footer="0"/>
  <pageSetup paperSize="9" scale="9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rightToLeft="1" view="pageBreakPreview" zoomScaleNormal="100" zoomScaleSheetLayoutView="100" workbookViewId="0">
      <selection activeCell="J5" sqref="J5"/>
    </sheetView>
  </sheetViews>
  <sheetFormatPr defaultColWidth="9.140625" defaultRowHeight="12.75"/>
  <cols>
    <col min="1" max="1" width="18.85546875" style="30" customWidth="1"/>
    <col min="2" max="6" width="12.42578125" style="30" customWidth="1"/>
    <col min="7" max="7" width="22.140625" style="31" customWidth="1"/>
    <col min="8" max="16384" width="9.140625" style="30"/>
  </cols>
  <sheetData>
    <row r="1" spans="1:7" ht="19.5" customHeight="1">
      <c r="A1" s="436" t="s">
        <v>532</v>
      </c>
      <c r="B1" s="436"/>
      <c r="C1" s="436"/>
      <c r="D1" s="436"/>
      <c r="E1" s="436"/>
      <c r="F1" s="436"/>
      <c r="G1" s="436"/>
    </row>
    <row r="2" spans="1:7" ht="19.5" customHeight="1">
      <c r="A2" s="441" t="s">
        <v>451</v>
      </c>
      <c r="B2" s="441"/>
      <c r="C2" s="441"/>
      <c r="D2" s="441"/>
      <c r="E2" s="441"/>
      <c r="F2" s="441"/>
      <c r="G2" s="441"/>
    </row>
    <row r="3" spans="1:7" ht="19.5" customHeight="1">
      <c r="A3" s="437" t="s">
        <v>275</v>
      </c>
      <c r="B3" s="437"/>
      <c r="C3" s="437"/>
      <c r="D3" s="437"/>
      <c r="E3" s="437"/>
      <c r="F3" s="437"/>
      <c r="G3" s="437"/>
    </row>
    <row r="4" spans="1:7" ht="15">
      <c r="A4" s="438" t="s">
        <v>451</v>
      </c>
      <c r="B4" s="438"/>
      <c r="C4" s="438"/>
      <c r="D4" s="438"/>
      <c r="E4" s="438"/>
      <c r="F4" s="438"/>
      <c r="G4" s="438"/>
    </row>
    <row r="5" spans="1:7" ht="20.25" customHeight="1">
      <c r="A5" s="41" t="s">
        <v>391</v>
      </c>
      <c r="B5" s="41"/>
      <c r="C5" s="41"/>
      <c r="D5" s="46"/>
      <c r="F5" s="62"/>
      <c r="G5" s="40" t="s">
        <v>392</v>
      </c>
    </row>
    <row r="6" spans="1:7" ht="48" customHeight="1">
      <c r="A6" s="341" t="s">
        <v>110</v>
      </c>
      <c r="B6" s="59" t="s">
        <v>7</v>
      </c>
      <c r="C6" s="59" t="s">
        <v>109</v>
      </c>
      <c r="D6" s="59" t="s">
        <v>6</v>
      </c>
      <c r="E6" s="205" t="s">
        <v>353</v>
      </c>
      <c r="F6" s="59" t="s">
        <v>108</v>
      </c>
      <c r="G6" s="342" t="s">
        <v>107</v>
      </c>
    </row>
    <row r="7" spans="1:7" ht="31.5" customHeight="1" thickBot="1">
      <c r="A7" s="273">
        <v>2011</v>
      </c>
      <c r="B7" s="274">
        <v>173</v>
      </c>
      <c r="C7" s="274">
        <v>239</v>
      </c>
      <c r="D7" s="274">
        <v>349</v>
      </c>
      <c r="E7" s="274">
        <v>905</v>
      </c>
      <c r="F7" s="275">
        <f>E7+D7+C7+B7</f>
        <v>1666</v>
      </c>
      <c r="G7" s="340">
        <v>2011</v>
      </c>
    </row>
    <row r="8" spans="1:7" ht="31.5" customHeight="1" thickBot="1">
      <c r="A8" s="61">
        <v>2012</v>
      </c>
      <c r="B8" s="74">
        <v>157</v>
      </c>
      <c r="C8" s="74">
        <v>391</v>
      </c>
      <c r="D8" s="74">
        <v>2886</v>
      </c>
      <c r="E8" s="74">
        <v>198</v>
      </c>
      <c r="F8" s="141">
        <f t="shared" ref="F8:F11" si="0">E8+D8+C8+B8</f>
        <v>3632</v>
      </c>
      <c r="G8" s="60">
        <v>2012</v>
      </c>
    </row>
    <row r="9" spans="1:7" ht="31.5" customHeight="1" thickBot="1">
      <c r="A9" s="102">
        <v>2013</v>
      </c>
      <c r="B9" s="103">
        <v>187</v>
      </c>
      <c r="C9" s="103">
        <v>435</v>
      </c>
      <c r="D9" s="103">
        <v>3273</v>
      </c>
      <c r="E9" s="103">
        <v>119</v>
      </c>
      <c r="F9" s="142">
        <f t="shared" si="0"/>
        <v>4014</v>
      </c>
      <c r="G9" s="104">
        <v>2013</v>
      </c>
    </row>
    <row r="10" spans="1:7" ht="31.5" customHeight="1" thickBot="1">
      <c r="A10" s="61">
        <v>2014</v>
      </c>
      <c r="B10" s="74">
        <v>180</v>
      </c>
      <c r="C10" s="74">
        <v>530</v>
      </c>
      <c r="D10" s="74">
        <v>4379</v>
      </c>
      <c r="E10" s="74">
        <v>55</v>
      </c>
      <c r="F10" s="141">
        <f t="shared" si="0"/>
        <v>5144</v>
      </c>
      <c r="G10" s="60">
        <v>2014</v>
      </c>
    </row>
    <row r="11" spans="1:7" ht="31.5" customHeight="1" thickBot="1">
      <c r="A11" s="102">
        <v>2015</v>
      </c>
      <c r="B11" s="103">
        <v>194</v>
      </c>
      <c r="C11" s="103">
        <v>546</v>
      </c>
      <c r="D11" s="103">
        <v>5135</v>
      </c>
      <c r="E11" s="103">
        <v>135</v>
      </c>
      <c r="F11" s="142">
        <f t="shared" si="0"/>
        <v>6010</v>
      </c>
      <c r="G11" s="104">
        <v>2015</v>
      </c>
    </row>
    <row r="12" spans="1:7" ht="31.5" customHeight="1" thickBot="1">
      <c r="A12" s="61">
        <v>2016</v>
      </c>
      <c r="B12" s="74">
        <v>155</v>
      </c>
      <c r="C12" s="74">
        <v>667</v>
      </c>
      <c r="D12" s="74">
        <v>5289</v>
      </c>
      <c r="E12" s="74">
        <v>31</v>
      </c>
      <c r="F12" s="141">
        <f t="shared" ref="F12:F13" si="1">E12+D12+C12+B12</f>
        <v>6142</v>
      </c>
      <c r="G12" s="60">
        <v>2016</v>
      </c>
    </row>
    <row r="13" spans="1:7" ht="31.5" customHeight="1">
      <c r="A13" s="102">
        <v>2017</v>
      </c>
      <c r="B13" s="256">
        <v>159</v>
      </c>
      <c r="C13" s="256">
        <v>580</v>
      </c>
      <c r="D13" s="256">
        <v>5322</v>
      </c>
      <c r="E13" s="256">
        <v>0</v>
      </c>
      <c r="F13" s="142">
        <f t="shared" si="1"/>
        <v>6061</v>
      </c>
      <c r="G13" s="104">
        <v>2017</v>
      </c>
    </row>
  </sheetData>
  <mergeCells count="4">
    <mergeCell ref="A1:G1"/>
    <mergeCell ref="A3:G3"/>
    <mergeCell ref="A4:G4"/>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rightToLeft="1" view="pageBreakPreview" zoomScaleNormal="100" zoomScaleSheetLayoutView="100" workbookViewId="0">
      <selection activeCell="I4" sqref="I4"/>
    </sheetView>
  </sheetViews>
  <sheetFormatPr defaultColWidth="9.140625" defaultRowHeight="12.75"/>
  <cols>
    <col min="1" max="1" width="22.85546875" style="30" customWidth="1"/>
    <col min="2" max="2" width="8.5703125" style="30" customWidth="1"/>
    <col min="3" max="5" width="9.42578125" style="30" customWidth="1"/>
    <col min="6" max="6" width="7.85546875" style="30" bestFit="1" customWidth="1"/>
    <col min="7" max="7" width="33.5703125" style="31" customWidth="1"/>
    <col min="8" max="16384" width="9.140625" style="30"/>
  </cols>
  <sheetData>
    <row r="1" spans="1:7" ht="18">
      <c r="A1" s="499" t="s">
        <v>551</v>
      </c>
      <c r="B1" s="436"/>
      <c r="C1" s="436"/>
      <c r="D1" s="436"/>
      <c r="E1" s="436"/>
      <c r="F1" s="436"/>
      <c r="G1" s="436"/>
    </row>
    <row r="2" spans="1:7" ht="18">
      <c r="A2" s="501">
        <v>2017</v>
      </c>
      <c r="B2" s="501"/>
      <c r="C2" s="501"/>
      <c r="D2" s="501"/>
      <c r="E2" s="501"/>
      <c r="F2" s="501"/>
      <c r="G2" s="501"/>
    </row>
    <row r="3" spans="1:7" ht="15.75">
      <c r="A3" s="500" t="s">
        <v>552</v>
      </c>
      <c r="B3" s="500"/>
      <c r="C3" s="500"/>
      <c r="D3" s="500"/>
      <c r="E3" s="500"/>
      <c r="F3" s="500"/>
      <c r="G3" s="500"/>
    </row>
    <row r="4" spans="1:7" ht="15.75">
      <c r="A4" s="500">
        <v>2017</v>
      </c>
      <c r="B4" s="500"/>
      <c r="C4" s="500"/>
      <c r="D4" s="500"/>
      <c r="E4" s="500"/>
      <c r="F4" s="500"/>
      <c r="G4" s="500"/>
    </row>
    <row r="5" spans="1:7" ht="19.5" customHeight="1">
      <c r="A5" s="41" t="s">
        <v>393</v>
      </c>
      <c r="B5" s="41"/>
      <c r="C5" s="41"/>
      <c r="E5" s="68"/>
      <c r="F5" s="31"/>
      <c r="G5" s="40" t="s">
        <v>394</v>
      </c>
    </row>
    <row r="6" spans="1:7" ht="62.25" customHeight="1">
      <c r="A6" s="67" t="s">
        <v>144</v>
      </c>
      <c r="B6" s="59" t="s">
        <v>143</v>
      </c>
      <c r="C6" s="59" t="s">
        <v>142</v>
      </c>
      <c r="D6" s="59" t="s">
        <v>141</v>
      </c>
      <c r="E6" s="205" t="s">
        <v>353</v>
      </c>
      <c r="F6" s="59" t="s">
        <v>140</v>
      </c>
      <c r="G6" s="66" t="s">
        <v>139</v>
      </c>
    </row>
    <row r="7" spans="1:7" ht="15.75" thickBot="1">
      <c r="A7" s="51" t="s">
        <v>138</v>
      </c>
      <c r="B7" s="64">
        <v>0</v>
      </c>
      <c r="C7" s="64">
        <v>0</v>
      </c>
      <c r="D7" s="64">
        <v>0</v>
      </c>
      <c r="E7" s="64">
        <v>0</v>
      </c>
      <c r="F7" s="158">
        <f>SUM(B7:E7)</f>
        <v>0</v>
      </c>
      <c r="G7" s="319" t="s">
        <v>517</v>
      </c>
    </row>
    <row r="8" spans="1:7" ht="15.75" thickBot="1">
      <c r="A8" s="37" t="s">
        <v>137</v>
      </c>
      <c r="B8" s="58">
        <v>82</v>
      </c>
      <c r="C8" s="58">
        <v>303</v>
      </c>
      <c r="D8" s="58">
        <v>2345</v>
      </c>
      <c r="E8" s="58">
        <v>0</v>
      </c>
      <c r="F8" s="306">
        <f t="shared" ref="F8:F37" si="0">SUM(B8:E8)</f>
        <v>2730</v>
      </c>
      <c r="G8" s="65" t="s">
        <v>136</v>
      </c>
    </row>
    <row r="9" spans="1:7" ht="15.75" thickBot="1">
      <c r="A9" s="51" t="s">
        <v>135</v>
      </c>
      <c r="B9" s="64">
        <v>4</v>
      </c>
      <c r="C9" s="64">
        <v>9</v>
      </c>
      <c r="D9" s="64">
        <v>79</v>
      </c>
      <c r="E9" s="64">
        <v>0</v>
      </c>
      <c r="F9" s="158">
        <f t="shared" si="0"/>
        <v>92</v>
      </c>
      <c r="G9" s="63" t="s">
        <v>134</v>
      </c>
    </row>
    <row r="10" spans="1:7" ht="15.75" thickBot="1">
      <c r="A10" s="37" t="s">
        <v>133</v>
      </c>
      <c r="B10" s="58">
        <v>2</v>
      </c>
      <c r="C10" s="58">
        <v>7</v>
      </c>
      <c r="D10" s="58">
        <v>66</v>
      </c>
      <c r="E10" s="58">
        <v>0</v>
      </c>
      <c r="F10" s="306">
        <f t="shared" si="0"/>
        <v>75</v>
      </c>
      <c r="G10" s="65" t="s">
        <v>132</v>
      </c>
    </row>
    <row r="11" spans="1:7" ht="15.75" thickBot="1">
      <c r="A11" s="51" t="s">
        <v>131</v>
      </c>
      <c r="B11" s="64">
        <v>0</v>
      </c>
      <c r="C11" s="64">
        <v>0</v>
      </c>
      <c r="D11" s="64">
        <v>1</v>
      </c>
      <c r="E11" s="64">
        <v>0</v>
      </c>
      <c r="F11" s="158">
        <f t="shared" si="0"/>
        <v>1</v>
      </c>
      <c r="G11" s="319" t="s">
        <v>509</v>
      </c>
    </row>
    <row r="12" spans="1:7" ht="15.75" thickBot="1">
      <c r="A12" s="37" t="s">
        <v>130</v>
      </c>
      <c r="B12" s="58">
        <v>1</v>
      </c>
      <c r="C12" s="58">
        <v>2</v>
      </c>
      <c r="D12" s="58">
        <v>4</v>
      </c>
      <c r="E12" s="58">
        <v>0</v>
      </c>
      <c r="F12" s="306">
        <f t="shared" si="0"/>
        <v>7</v>
      </c>
      <c r="G12" s="204" t="s">
        <v>503</v>
      </c>
    </row>
    <row r="13" spans="1:7" ht="30.75" thickBot="1">
      <c r="A13" s="51" t="s">
        <v>129</v>
      </c>
      <c r="B13" s="64">
        <v>0</v>
      </c>
      <c r="C13" s="64">
        <v>0</v>
      </c>
      <c r="D13" s="64">
        <v>0</v>
      </c>
      <c r="E13" s="64">
        <v>0</v>
      </c>
      <c r="F13" s="158">
        <f t="shared" si="0"/>
        <v>0</v>
      </c>
      <c r="G13" s="319" t="s">
        <v>504</v>
      </c>
    </row>
    <row r="14" spans="1:7" ht="15.75" thickBot="1">
      <c r="A14" s="37" t="s">
        <v>128</v>
      </c>
      <c r="B14" s="58">
        <v>3</v>
      </c>
      <c r="C14" s="58">
        <v>8</v>
      </c>
      <c r="D14" s="58">
        <v>31</v>
      </c>
      <c r="E14" s="58">
        <v>0</v>
      </c>
      <c r="F14" s="306">
        <f t="shared" si="0"/>
        <v>42</v>
      </c>
      <c r="G14" s="65" t="s">
        <v>127</v>
      </c>
    </row>
    <row r="15" spans="1:7" ht="15.75" thickBot="1">
      <c r="A15" s="51" t="s">
        <v>126</v>
      </c>
      <c r="B15" s="64">
        <v>0</v>
      </c>
      <c r="C15" s="64">
        <v>0</v>
      </c>
      <c r="D15" s="64">
        <v>0</v>
      </c>
      <c r="E15" s="64">
        <v>0</v>
      </c>
      <c r="F15" s="158">
        <f t="shared" si="0"/>
        <v>0</v>
      </c>
      <c r="G15" s="319" t="s">
        <v>505</v>
      </c>
    </row>
    <row r="16" spans="1:7" ht="15.75" thickBot="1">
      <c r="A16" s="37" t="s">
        <v>125</v>
      </c>
      <c r="B16" s="58">
        <v>0</v>
      </c>
      <c r="C16" s="58">
        <v>0</v>
      </c>
      <c r="D16" s="58">
        <v>0</v>
      </c>
      <c r="E16" s="58">
        <v>0</v>
      </c>
      <c r="F16" s="306">
        <f t="shared" si="0"/>
        <v>0</v>
      </c>
      <c r="G16" s="204" t="s">
        <v>507</v>
      </c>
    </row>
    <row r="17" spans="1:7" ht="15.75" thickBot="1">
      <c r="A17" s="51" t="s">
        <v>124</v>
      </c>
      <c r="B17" s="343">
        <v>5</v>
      </c>
      <c r="C17" s="343">
        <v>35</v>
      </c>
      <c r="D17" s="343">
        <v>196</v>
      </c>
      <c r="E17" s="343">
        <v>0</v>
      </c>
      <c r="F17" s="344">
        <f t="shared" si="0"/>
        <v>236</v>
      </c>
      <c r="G17" s="319" t="s">
        <v>506</v>
      </c>
    </row>
    <row r="18" spans="1:7" ht="15.75" thickBot="1">
      <c r="A18" s="37" t="s">
        <v>123</v>
      </c>
      <c r="B18" s="58">
        <v>23</v>
      </c>
      <c r="C18" s="58">
        <v>71</v>
      </c>
      <c r="D18" s="58">
        <v>1291</v>
      </c>
      <c r="E18" s="58">
        <v>0</v>
      </c>
      <c r="F18" s="306">
        <f t="shared" si="0"/>
        <v>1385</v>
      </c>
      <c r="G18" s="204" t="s">
        <v>508</v>
      </c>
    </row>
    <row r="19" spans="1:7" ht="15.75" thickBot="1">
      <c r="A19" s="51" t="s">
        <v>122</v>
      </c>
      <c r="B19" s="64">
        <v>7</v>
      </c>
      <c r="C19" s="64">
        <v>56</v>
      </c>
      <c r="D19" s="64">
        <v>642</v>
      </c>
      <c r="E19" s="64">
        <v>0</v>
      </c>
      <c r="F19" s="158">
        <f t="shared" si="0"/>
        <v>705</v>
      </c>
      <c r="G19" s="63" t="s">
        <v>121</v>
      </c>
    </row>
    <row r="20" spans="1:7" ht="15.75" thickBot="1">
      <c r="A20" s="37" t="s">
        <v>351</v>
      </c>
      <c r="B20" s="58">
        <v>0</v>
      </c>
      <c r="C20" s="58">
        <v>0</v>
      </c>
      <c r="D20" s="58">
        <v>0</v>
      </c>
      <c r="E20" s="58">
        <v>0</v>
      </c>
      <c r="F20" s="306">
        <f t="shared" si="0"/>
        <v>0</v>
      </c>
      <c r="G20" s="204" t="s">
        <v>352</v>
      </c>
    </row>
    <row r="21" spans="1:7" ht="15.75" thickBot="1">
      <c r="A21" s="51" t="s">
        <v>120</v>
      </c>
      <c r="B21" s="64">
        <v>0</v>
      </c>
      <c r="C21" s="64">
        <v>2</v>
      </c>
      <c r="D21" s="64">
        <v>17</v>
      </c>
      <c r="E21" s="64">
        <v>0</v>
      </c>
      <c r="F21" s="158">
        <f t="shared" si="0"/>
        <v>19</v>
      </c>
      <c r="G21" s="63" t="s">
        <v>119</v>
      </c>
    </row>
    <row r="22" spans="1:7" ht="15.75" thickBot="1">
      <c r="A22" s="37" t="s">
        <v>118</v>
      </c>
      <c r="B22" s="58">
        <v>0</v>
      </c>
      <c r="C22" s="58">
        <v>0</v>
      </c>
      <c r="D22" s="58">
        <v>0</v>
      </c>
      <c r="E22" s="58">
        <v>0</v>
      </c>
      <c r="F22" s="306">
        <f t="shared" si="0"/>
        <v>0</v>
      </c>
      <c r="G22" s="204" t="s">
        <v>117</v>
      </c>
    </row>
    <row r="23" spans="1:7" ht="30.75" thickBot="1">
      <c r="A23" s="51" t="s">
        <v>116</v>
      </c>
      <c r="B23" s="64">
        <v>0</v>
      </c>
      <c r="C23" s="64">
        <v>0</v>
      </c>
      <c r="D23" s="64">
        <v>0</v>
      </c>
      <c r="E23" s="64">
        <v>0</v>
      </c>
      <c r="F23" s="158">
        <f t="shared" si="0"/>
        <v>0</v>
      </c>
      <c r="G23" s="319" t="s">
        <v>510</v>
      </c>
    </row>
    <row r="24" spans="1:7" ht="15.75" thickBot="1">
      <c r="A24" s="37" t="s">
        <v>115</v>
      </c>
      <c r="B24" s="58">
        <v>0</v>
      </c>
      <c r="C24" s="58">
        <v>0</v>
      </c>
      <c r="D24" s="58">
        <v>0</v>
      </c>
      <c r="E24" s="58">
        <v>0</v>
      </c>
      <c r="F24" s="306">
        <f t="shared" si="0"/>
        <v>0</v>
      </c>
      <c r="G24" s="65" t="s">
        <v>114</v>
      </c>
    </row>
    <row r="25" spans="1:7" ht="15.75" thickBot="1">
      <c r="A25" s="51" t="s">
        <v>113</v>
      </c>
      <c r="B25" s="64"/>
      <c r="C25" s="64"/>
      <c r="D25" s="64"/>
      <c r="E25" s="64"/>
      <c r="F25" s="158">
        <f t="shared" si="0"/>
        <v>0</v>
      </c>
      <c r="G25" s="319" t="s">
        <v>112</v>
      </c>
    </row>
    <row r="26" spans="1:7" ht="30.75" thickBot="1">
      <c r="A26" s="37" t="s">
        <v>276</v>
      </c>
      <c r="B26" s="58">
        <v>2</v>
      </c>
      <c r="C26" s="58">
        <v>2</v>
      </c>
      <c r="D26" s="58">
        <v>24</v>
      </c>
      <c r="E26" s="58">
        <v>0</v>
      </c>
      <c r="F26" s="306">
        <f t="shared" si="0"/>
        <v>28</v>
      </c>
      <c r="G26" s="204" t="s">
        <v>512</v>
      </c>
    </row>
    <row r="27" spans="1:7" ht="15.75" thickBot="1">
      <c r="A27" s="51" t="s">
        <v>454</v>
      </c>
      <c r="B27" s="64">
        <v>1</v>
      </c>
      <c r="C27" s="64">
        <v>15</v>
      </c>
      <c r="D27" s="64">
        <v>57</v>
      </c>
      <c r="E27" s="64">
        <v>0</v>
      </c>
      <c r="F27" s="158">
        <f t="shared" si="0"/>
        <v>73</v>
      </c>
      <c r="G27" s="319" t="s">
        <v>511</v>
      </c>
    </row>
    <row r="28" spans="1:7" ht="15.75" thickBot="1">
      <c r="A28" s="37" t="s">
        <v>455</v>
      </c>
      <c r="B28" s="58">
        <v>7</v>
      </c>
      <c r="C28" s="58">
        <v>0</v>
      </c>
      <c r="D28" s="58">
        <v>0</v>
      </c>
      <c r="E28" s="58">
        <v>0</v>
      </c>
      <c r="F28" s="306">
        <f t="shared" si="0"/>
        <v>7</v>
      </c>
      <c r="G28" s="204" t="s">
        <v>513</v>
      </c>
    </row>
    <row r="29" spans="1:7" ht="15.75" thickBot="1">
      <c r="A29" s="51" t="s">
        <v>456</v>
      </c>
      <c r="B29" s="64">
        <v>0</v>
      </c>
      <c r="C29" s="64">
        <v>0</v>
      </c>
      <c r="D29" s="64">
        <v>1</v>
      </c>
      <c r="E29" s="64">
        <v>0</v>
      </c>
      <c r="F29" s="158">
        <f t="shared" si="0"/>
        <v>1</v>
      </c>
      <c r="G29" s="63" t="s">
        <v>482</v>
      </c>
    </row>
    <row r="30" spans="1:7" ht="15.75" thickBot="1">
      <c r="A30" s="37" t="s">
        <v>457</v>
      </c>
      <c r="B30" s="58">
        <v>13</v>
      </c>
      <c r="C30" s="58">
        <v>45</v>
      </c>
      <c r="D30" s="58">
        <v>457</v>
      </c>
      <c r="E30" s="58">
        <v>0</v>
      </c>
      <c r="F30" s="306">
        <f t="shared" si="0"/>
        <v>515</v>
      </c>
      <c r="G30" s="65" t="s">
        <v>483</v>
      </c>
    </row>
    <row r="31" spans="1:7" ht="15.75" thickBot="1">
      <c r="A31" s="51" t="s">
        <v>458</v>
      </c>
      <c r="B31" s="64">
        <v>0</v>
      </c>
      <c r="C31" s="64">
        <v>1</v>
      </c>
      <c r="D31" s="64">
        <v>1</v>
      </c>
      <c r="E31" s="64">
        <v>0</v>
      </c>
      <c r="F31" s="158">
        <f t="shared" si="0"/>
        <v>2</v>
      </c>
      <c r="G31" s="319" t="s">
        <v>484</v>
      </c>
    </row>
    <row r="32" spans="1:7" ht="15.75" thickBot="1">
      <c r="A32" s="37" t="s">
        <v>459</v>
      </c>
      <c r="B32" s="58">
        <v>0</v>
      </c>
      <c r="C32" s="58">
        <v>0</v>
      </c>
      <c r="D32" s="58">
        <v>8</v>
      </c>
      <c r="E32" s="58">
        <v>0</v>
      </c>
      <c r="F32" s="306">
        <f t="shared" si="0"/>
        <v>8</v>
      </c>
      <c r="G32" s="204" t="s">
        <v>516</v>
      </c>
    </row>
    <row r="33" spans="1:7" ht="15.75" thickBot="1">
      <c r="A33" s="51" t="s">
        <v>460</v>
      </c>
      <c r="B33" s="64">
        <v>0</v>
      </c>
      <c r="C33" s="64">
        <v>7</v>
      </c>
      <c r="D33" s="64">
        <v>49</v>
      </c>
      <c r="E33" s="64">
        <v>0</v>
      </c>
      <c r="F33" s="158">
        <f t="shared" si="0"/>
        <v>56</v>
      </c>
      <c r="G33" s="319" t="s">
        <v>481</v>
      </c>
    </row>
    <row r="34" spans="1:7" ht="30.75" thickBot="1">
      <c r="A34" s="37" t="s">
        <v>461</v>
      </c>
      <c r="B34" s="58">
        <v>9</v>
      </c>
      <c r="C34" s="58">
        <v>3</v>
      </c>
      <c r="D34" s="58">
        <v>3</v>
      </c>
      <c r="E34" s="58">
        <v>0</v>
      </c>
      <c r="F34" s="306">
        <f t="shared" si="0"/>
        <v>15</v>
      </c>
      <c r="G34" s="204" t="s">
        <v>514</v>
      </c>
    </row>
    <row r="35" spans="1:7" ht="30.75" thickBot="1">
      <c r="A35" s="51" t="s">
        <v>462</v>
      </c>
      <c r="B35" s="64">
        <v>0</v>
      </c>
      <c r="C35" s="64">
        <v>8</v>
      </c>
      <c r="D35" s="64">
        <v>2</v>
      </c>
      <c r="E35" s="64">
        <v>0</v>
      </c>
      <c r="F35" s="158">
        <f t="shared" si="0"/>
        <v>10</v>
      </c>
      <c r="G35" s="319" t="s">
        <v>515</v>
      </c>
    </row>
    <row r="36" spans="1:7" ht="15.75" thickBot="1">
      <c r="A36" s="37" t="s">
        <v>487</v>
      </c>
      <c r="B36" s="58">
        <v>0</v>
      </c>
      <c r="C36" s="58">
        <v>0</v>
      </c>
      <c r="D36" s="58">
        <v>1</v>
      </c>
      <c r="E36" s="58">
        <v>0</v>
      </c>
      <c r="F36" s="306">
        <f t="shared" si="0"/>
        <v>1</v>
      </c>
      <c r="G36" s="65" t="s">
        <v>485</v>
      </c>
    </row>
    <row r="37" spans="1:7" ht="15">
      <c r="A37" s="159" t="s">
        <v>111</v>
      </c>
      <c r="B37" s="160">
        <v>0</v>
      </c>
      <c r="C37" s="160">
        <v>6</v>
      </c>
      <c r="D37" s="160">
        <v>47</v>
      </c>
      <c r="E37" s="160">
        <v>0</v>
      </c>
      <c r="F37" s="307">
        <f t="shared" si="0"/>
        <v>53</v>
      </c>
      <c r="G37" s="161" t="s">
        <v>103</v>
      </c>
    </row>
    <row r="38" spans="1:7" ht="24" customHeight="1">
      <c r="A38" s="162" t="s">
        <v>4</v>
      </c>
      <c r="B38" s="163">
        <f>SUM(B7:B37)</f>
        <v>159</v>
      </c>
      <c r="C38" s="163">
        <f>SUM(C7:C37)</f>
        <v>580</v>
      </c>
      <c r="D38" s="163">
        <f>SUM(D7:D37)</f>
        <v>5322</v>
      </c>
      <c r="E38" s="163">
        <f>SUM(E7:E37)</f>
        <v>0</v>
      </c>
      <c r="F38" s="239">
        <f>SUM(F7:F37)</f>
        <v>6061</v>
      </c>
      <c r="G38" s="240" t="s">
        <v>3</v>
      </c>
    </row>
  </sheetData>
  <mergeCells count="4">
    <mergeCell ref="A1:G1"/>
    <mergeCell ref="A3:G3"/>
    <mergeCell ref="A2:G2"/>
    <mergeCell ref="A4:G4"/>
  </mergeCells>
  <printOptions horizontalCentered="1" verticalCentered="1"/>
  <pageMargins left="0" right="0" top="0" bottom="0" header="0" footer="0"/>
  <pageSetup paperSize="9" scale="94"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 إحصاءات الأمن والقضاء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 إحصاءات الأمن والقضاء 2017</Description_Ar>
    <Enabled xmlns="1b323878-974e-4c19-bf08-965c80d4ad54">true</Enabled>
    <PublishingDate xmlns="1b323878-974e-4c19-bf08-965c80d4ad54">2018-06-05T06:55:28+00:00</PublishingDate>
    <CategoryDescription xmlns="http://schemas.microsoft.com/sharepoint.v3">Annual Bulletin - Judicial and Security Services Statistics 2017</CategoryDescription>
  </documentManagement>
</p:properties>
</file>

<file path=customXml/itemProps1.xml><?xml version="1.0" encoding="utf-8"?>
<ds:datastoreItem xmlns:ds="http://schemas.openxmlformats.org/officeDocument/2006/customXml" ds:itemID="{26D8504B-65C7-4BE9-BA02-61A88BDB97B2}"/>
</file>

<file path=customXml/itemProps2.xml><?xml version="1.0" encoding="utf-8"?>
<ds:datastoreItem xmlns:ds="http://schemas.openxmlformats.org/officeDocument/2006/customXml" ds:itemID="{1CA66425-D42E-4EB7-B258-83A2D91CA972}"/>
</file>

<file path=customXml/itemProps3.xml><?xml version="1.0" encoding="utf-8"?>
<ds:datastoreItem xmlns:ds="http://schemas.openxmlformats.org/officeDocument/2006/customXml" ds:itemID="{BFA61D5A-9397-479C-9AD5-00A4B29DE68E}"/>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4</vt:i4>
      </vt:variant>
      <vt:variant>
        <vt:lpstr>Named Ranges</vt:lpstr>
      </vt:variant>
      <vt:variant>
        <vt:i4>24</vt:i4>
      </vt:variant>
    </vt:vector>
  </HeadingPairs>
  <TitlesOfParts>
    <vt:vector size="52" baseType="lpstr">
      <vt:lpstr>المقدمة</vt:lpstr>
      <vt:lpstr>التقديم</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Gr.37</vt:lpstr>
      <vt:lpstr>Gr.38</vt:lpstr>
      <vt:lpstr>Gr.39</vt:lpstr>
      <vt:lpstr>Gr.40</vt:lpstr>
      <vt:lpstr>'128'!Print_Area</vt:lpstr>
      <vt:lpstr>'129'!Print_Area</vt:lpstr>
      <vt:lpstr>'130'!Print_Area</vt:lpstr>
      <vt:lpstr>'131'!Print_Area</vt:lpstr>
      <vt:lpstr>'133'!Print_Area</vt:lpstr>
      <vt:lpstr>'134'!Print_Area</vt:lpstr>
      <vt:lpstr>'135'!Print_Area</vt:lpstr>
      <vt:lpstr>'136'!Print_Area</vt:lpstr>
      <vt:lpstr>'137'!Print_Area</vt:lpstr>
      <vt:lpstr>'138'!Print_Area</vt:lpstr>
      <vt:lpstr>'139'!Print_Area</vt:lpstr>
      <vt:lpstr>'140'!Print_Area</vt:lpstr>
      <vt:lpstr>'141'!Print_Area</vt:lpstr>
      <vt:lpstr>'142'!Print_Area</vt:lpstr>
      <vt:lpstr>'143'!Print_Area</vt:lpstr>
      <vt:lpstr>'144'!Print_Area</vt:lpstr>
      <vt:lpstr>'145'!Print_Area</vt:lpstr>
      <vt:lpstr>'146'!Print_Area</vt:lpstr>
      <vt:lpstr>'147'!Print_Area</vt:lpstr>
      <vt:lpstr>'148'!Print_Area</vt:lpstr>
      <vt:lpstr>'149'!Print_Area</vt:lpstr>
      <vt:lpstr>التقديم!Print_Area</vt:lpstr>
      <vt:lpstr>المقدمة!Print_Area</vt:lpstr>
      <vt:lpstr>'131'!Print_Titles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Bulletin - Judicial and Security Services Statistics 2017</dc:title>
  <dc:creator>Amjad Ahmed Abdelwahab</dc:creator>
  <cp:lastModifiedBy>Amjad Ahmed Abdelwahab</cp:lastModifiedBy>
  <cp:lastPrinted>2019-01-28T10:34:42Z</cp:lastPrinted>
  <dcterms:created xsi:type="dcterms:W3CDTF">2012-04-29T06:54:46Z</dcterms:created>
  <dcterms:modified xsi:type="dcterms:W3CDTF">2019-01-28T10:34:50Z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Annual Bulletin - Judicial and Security Services Statistics 2017</vt:lpwstr>
  </property>
  <property fmtid="{D5CDD505-2E9C-101B-9397-08002B2CF9AE}" pid="5" name="Hashtags">
    <vt:lpwstr>58;#StatisticalAbstract|c2f418c2-a295-4bd1-af99-d5d586494613</vt:lpwstr>
  </property>
</Properties>
</file>