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4.xml" ContentType="application/vnd.openxmlformats-officedocument.drawingml.chartshapes+xml"/>
  <Override PartName="/xl/drawings/drawing32.xml" ContentType="application/vnd.openxmlformats-officedocument.drawingml.chartshapes+xml"/>
  <Override PartName="/xl/drawings/drawing35.xml" ContentType="application/vnd.openxmlformats-officedocument.drawingml.chartshapes+xml"/>
  <Override PartName="/xl/drawings/drawing18.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drawings/drawing34.xml" ContentType="application/vnd.openxmlformats-officedocument.drawing+xml"/>
  <Override PartName="/xl/drawings/drawing33.xml" ContentType="application/vnd.openxmlformats-officedocument.drawing+xml"/>
  <Override PartName="/xl/worksheets/sheet9.xml" ContentType="application/vnd.openxmlformats-officedocument.spreadsheetml.worksheet+xml"/>
  <Override PartName="/xl/charts/chart3.xml" ContentType="application/vnd.openxmlformats-officedocument.drawingml.chart+xml"/>
  <Override PartName="/xl/drawings/drawing31.xml" ContentType="application/vnd.openxmlformats-officedocument.drawing+xml"/>
  <Override PartName="/xl/drawings/drawing30.xml" ContentType="application/vnd.openxmlformats-officedocument.drawing+xml"/>
  <Override PartName="/xl/drawings/drawing36.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9.xml" ContentType="application/vnd.openxmlformats-officedocument.drawing+xml"/>
  <Override PartName="/xl/worksheets/sheet1.xml" ContentType="application/vnd.openxmlformats-officedocument.spreadsheetml.worksheet+xml"/>
  <Override PartName="/xl/drawings/drawing28.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drawings/drawing13.xml" ContentType="application/vnd.openxmlformats-officedocument.drawing+xml"/>
  <Override PartName="/xl/styles.xml" ContentType="application/vnd.openxmlformats-officedocument.spreadsheetml.styles+xml"/>
  <Override PartName="/xl/drawings/drawing12.xml" ContentType="application/vnd.openxmlformats-officedocument.drawing+xml"/>
  <Override PartName="/xl/theme/theme1.xml" ContentType="application/vnd.openxmlformats-officedocument.theme+xml"/>
  <Override PartName="/xl/drawings/drawing15.xml" ContentType="application/vnd.openxmlformats-officedocument.drawing+xml"/>
  <Override PartName="/xl/chartsheets/sheet4.xml" ContentType="application/vnd.openxmlformats-officedocument.spreadsheetml.chartsheet+xml"/>
  <Override PartName="/xl/drawings/drawing16.xml" ContentType="application/vnd.openxmlformats-officedocument.drawing+xml"/>
  <Override PartName="/xl/worksheets/sheet28.xml" ContentType="application/vnd.openxmlformats-officedocument.spreadsheetml.worksheet+xml"/>
  <Override PartName="/xl/sharedStrings.xml" ContentType="application/vnd.openxmlformats-officedocument.spreadsheetml.sharedStrings+xml"/>
  <Override PartName="/xl/drawings/drawing11.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drawings/drawing17.xml" ContentType="application/vnd.openxmlformats-officedocument.drawing+xml"/>
  <Override PartName="/xl/worksheets/sheet2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25.xml" ContentType="application/vnd.openxmlformats-officedocument.drawing+xml"/>
  <Override PartName="/xl/worksheets/sheet18.xml" ContentType="application/vnd.openxmlformats-officedocument.spreadsheetml.worksheet+xml"/>
  <Override PartName="/xl/drawings/drawing24.xml" ContentType="application/vnd.openxmlformats-officedocument.drawing+xml"/>
  <Override PartName="/xl/worksheets/sheet15.xml" ContentType="application/vnd.openxmlformats-officedocument.spreadsheetml.worksheet+xml"/>
  <Override PartName="/xl/drawings/drawing26.xml" ContentType="application/vnd.openxmlformats-officedocument.drawing+xml"/>
  <Override PartName="/xl/chartsheets/sheet2.xml" ContentType="application/vnd.openxmlformats-officedocument.spreadsheetml.chart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27.xml" ContentType="application/vnd.openxmlformats-officedocument.drawing+xml"/>
  <Override PartName="/xl/worksheets/sheet10.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21.xml" ContentType="application/vnd.openxmlformats-officedocument.drawing+xml"/>
  <Override PartName="/xl/worksheets/sheet26.xml" ContentType="application/vnd.openxmlformats-officedocument.spreadsheetml.worksheet+xml"/>
  <Override PartName="/xl/drawings/drawing20.xml" ContentType="application/vnd.openxmlformats-officedocument.drawing+xml"/>
  <Override PartName="/xl/chartsheets/sheet3.xml" ContentType="application/vnd.openxmlformats-officedocument.spreadsheetml.chartsheet+xml"/>
  <Override PartName="/xl/drawings/drawing19.xml" ContentType="application/vnd.openxmlformats-officedocument.drawing+xml"/>
  <Override PartName="/xl/worksheets/sheet25.xml" ContentType="application/vnd.openxmlformats-officedocument.spreadsheetml.worksheet+xml"/>
  <Override PartName="/xl/drawings/drawing22.xml" ContentType="application/vnd.openxmlformats-officedocument.drawing+xml"/>
  <Override PartName="/xl/worksheets/sheet21.xml" ContentType="application/vnd.openxmlformats-officedocument.spreadsheetml.worksheet+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worksheets/sheet22.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20" yWindow="-120" windowWidth="21840" windowHeight="13290" tabRatio="886" firstSheet="1" activeTab="19"/>
  </bookViews>
  <sheets>
    <sheet name="المقدمة" sheetId="57" r:id="rId1"/>
    <sheet name="التقديم" sheetId="63" r:id="rId2"/>
    <sheet name="129" sheetId="73" r:id="rId3"/>
    <sheet name="130" sheetId="37" r:id="rId4"/>
    <sheet name="131" sheetId="71" r:id="rId5"/>
    <sheet name="132" sheetId="38" r:id="rId6"/>
    <sheet name="133" sheetId="61" r:id="rId7"/>
    <sheet name="134" sheetId="58" r:id="rId8"/>
    <sheet name="135" sheetId="72" r:id="rId9"/>
    <sheet name="136" sheetId="75" r:id="rId10"/>
    <sheet name="137" sheetId="74" r:id="rId11"/>
    <sheet name="138" sheetId="42" r:id="rId12"/>
    <sheet name="Gr.37" sheetId="43" r:id="rId13"/>
    <sheet name="139" sheetId="44" r:id="rId14"/>
    <sheet name="140" sheetId="45" r:id="rId15"/>
    <sheet name="Gr.38" sheetId="46" r:id="rId16"/>
    <sheet name="141" sheetId="47" r:id="rId17"/>
    <sheet name="142" sheetId="26" r:id="rId18"/>
    <sheet name="143" sheetId="28" r:id="rId19"/>
    <sheet name="144" sheetId="25" r:id="rId20"/>
    <sheet name="145" sheetId="27" r:id="rId21"/>
    <sheet name="146" sheetId="48" r:id="rId22"/>
    <sheet name="147" sheetId="49" r:id="rId23"/>
    <sheet name="148" sheetId="65" r:id="rId24"/>
    <sheet name="149" sheetId="66" r:id="rId25"/>
    <sheet name="150" sheetId="50" r:id="rId26"/>
    <sheet name="151" sheetId="51" r:id="rId27"/>
    <sheet name="152" sheetId="69" r:id="rId28"/>
    <sheet name="Gr.39" sheetId="55" r:id="rId29"/>
    <sheet name="153" sheetId="67" r:id="rId30"/>
    <sheet name="Gr.40" sheetId="53" r:id="rId31"/>
    <sheet name="154" sheetId="56" r:id="rId32"/>
  </sheets>
  <definedNames>
    <definedName name="_xlnm.Print_Area" localSheetId="2">'129'!$A$1:$P$37</definedName>
    <definedName name="_xlnm.Print_Area" localSheetId="3">'130'!$A$1:$J$28</definedName>
    <definedName name="_xlnm.Print_Area" localSheetId="4">'131'!$A$1:$G$21</definedName>
    <definedName name="_xlnm.Print_Area" localSheetId="5">'132'!$A$1:$J$26</definedName>
    <definedName name="_xlnm.Print_Area" localSheetId="6">'133'!$A$1:$J$44</definedName>
    <definedName name="_xlnm.Print_Area" localSheetId="8">'135'!$A$1:$K$11</definedName>
    <definedName name="_xlnm.Print_Area" localSheetId="9">'136'!$A$1:$K$13</definedName>
    <definedName name="_xlnm.Print_Area" localSheetId="11">'138'!$A$1:$F$10</definedName>
    <definedName name="_xlnm.Print_Area" localSheetId="13">'139'!$A$1:$F$42</definedName>
    <definedName name="_xlnm.Print_Area" localSheetId="14">'140'!$A$1:$F$10</definedName>
    <definedName name="_xlnm.Print_Area" localSheetId="16">'141'!$A$1:$F$10</definedName>
    <definedName name="_xlnm.Print_Area" localSheetId="17">'142'!$A$1:$T$14</definedName>
    <definedName name="_xlnm.Print_Area" localSheetId="18">'143'!$A$1:$T$17</definedName>
    <definedName name="_xlnm.Print_Area" localSheetId="19">'144'!$A$1:$F$17</definedName>
    <definedName name="_xlnm.Print_Area" localSheetId="20">'145'!$A$1:$T$17</definedName>
    <definedName name="_xlnm.Print_Area" localSheetId="21">'146'!$A$1:$F$16</definedName>
    <definedName name="_xlnm.Print_Area" localSheetId="22">'147'!$A$1:$E$10</definedName>
    <definedName name="_xlnm.Print_Area" localSheetId="23">'148'!$A$1:$H$14</definedName>
    <definedName name="_xlnm.Print_Area" localSheetId="24">'149'!$A$1:$H$12</definedName>
    <definedName name="_xlnm.Print_Area" localSheetId="25">'150'!$A$1:$F$19</definedName>
    <definedName name="_xlnm.Print_Area" localSheetId="26">'151'!$A$1:$F$17</definedName>
    <definedName name="_xlnm.Print_Area" localSheetId="27">'152'!$A$1:$J$13</definedName>
    <definedName name="_xlnm.Print_Area" localSheetId="29">'153'!$A$1:$J$22</definedName>
    <definedName name="_xlnm.Print_Area" localSheetId="31">'154'!$A$1:$J$16</definedName>
    <definedName name="_xlnm.Print_Area" localSheetId="1">التقديم!$A$1:$C$12</definedName>
    <definedName name="_xlnm.Print_Area" localSheetId="0">المقدمة!$A$1:$A$8</definedName>
    <definedName name="_xlnm.Print_Titles" localSheetId="6">'133'!$1:$7</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69" l="1"/>
  <c r="B20" i="69"/>
  <c r="E17" i="25" l="1"/>
  <c r="C17" i="25"/>
  <c r="D17" i="25"/>
  <c r="B17" i="25"/>
  <c r="B30" i="67" l="1"/>
  <c r="C35" i="73"/>
  <c r="E19" i="69"/>
  <c r="D19" i="69"/>
  <c r="C19" i="69"/>
  <c r="B19" i="69"/>
  <c r="E8" i="48"/>
  <c r="E7" i="42"/>
  <c r="E8" i="42"/>
  <c r="E9" i="42"/>
  <c r="E10" i="42"/>
  <c r="J10" i="74"/>
  <c r="D8" i="75"/>
  <c r="B13" i="75"/>
  <c r="H8" i="72"/>
  <c r="J8" i="72"/>
  <c r="D8" i="72"/>
  <c r="D11" i="72"/>
  <c r="C10" i="73"/>
  <c r="E10" i="47" l="1"/>
  <c r="E9" i="47"/>
  <c r="E8" i="47"/>
  <c r="E7" i="47"/>
  <c r="E19" i="44"/>
  <c r="E20" i="44"/>
  <c r="E21" i="44"/>
  <c r="E22" i="44"/>
  <c r="E23" i="44"/>
  <c r="E24" i="44"/>
  <c r="E25" i="44"/>
  <c r="E30" i="44"/>
  <c r="E31" i="44"/>
  <c r="E32" i="44"/>
  <c r="E33" i="44"/>
  <c r="E34" i="44"/>
  <c r="E35" i="44"/>
  <c r="E36" i="44"/>
  <c r="E37" i="44"/>
  <c r="E38" i="44"/>
  <c r="E39" i="44"/>
  <c r="E40" i="44"/>
  <c r="E41" i="44"/>
  <c r="E14" i="44"/>
  <c r="E13" i="44"/>
  <c r="E12" i="44"/>
  <c r="E11" i="44"/>
  <c r="E10" i="44"/>
  <c r="E9" i="44"/>
  <c r="E8" i="44"/>
  <c r="E7" i="44"/>
  <c r="E26" i="44"/>
  <c r="F13" i="75"/>
  <c r="J13" i="75"/>
  <c r="I13" i="75"/>
  <c r="G11" i="72" l="1"/>
  <c r="E13" i="75" l="1"/>
  <c r="C13" i="75"/>
  <c r="I12" i="75"/>
  <c r="H12" i="75"/>
  <c r="G12" i="75"/>
  <c r="D12" i="75"/>
  <c r="I11" i="75"/>
  <c r="H11" i="75"/>
  <c r="G11" i="75"/>
  <c r="D11" i="75"/>
  <c r="I10" i="75"/>
  <c r="H10" i="75"/>
  <c r="G10" i="75"/>
  <c r="D10" i="75"/>
  <c r="I9" i="75"/>
  <c r="H9" i="75"/>
  <c r="G9" i="75"/>
  <c r="D9" i="75"/>
  <c r="I8" i="75"/>
  <c r="H8" i="75"/>
  <c r="G8" i="75"/>
  <c r="F19" i="74"/>
  <c r="E19" i="74"/>
  <c r="C19" i="74"/>
  <c r="B19" i="74"/>
  <c r="I18" i="74"/>
  <c r="H18" i="74"/>
  <c r="G18" i="74"/>
  <c r="D18" i="74"/>
  <c r="I17" i="74"/>
  <c r="H17" i="74"/>
  <c r="G17" i="74"/>
  <c r="D17" i="74"/>
  <c r="I16" i="74"/>
  <c r="H16" i="74"/>
  <c r="G16" i="74"/>
  <c r="D16" i="74"/>
  <c r="I15" i="74"/>
  <c r="H15" i="74"/>
  <c r="G15" i="74"/>
  <c r="D15" i="74"/>
  <c r="I14" i="74"/>
  <c r="H14" i="74"/>
  <c r="G14" i="74"/>
  <c r="D14" i="74"/>
  <c r="I13" i="74"/>
  <c r="H13" i="74"/>
  <c r="G13" i="74"/>
  <c r="D13" i="74"/>
  <c r="I12" i="74"/>
  <c r="H12" i="74"/>
  <c r="G12" i="74"/>
  <c r="D12" i="74"/>
  <c r="I11" i="74"/>
  <c r="H11" i="74"/>
  <c r="G11" i="74"/>
  <c r="D11" i="74"/>
  <c r="I10" i="74"/>
  <c r="H10" i="74"/>
  <c r="G10" i="74"/>
  <c r="D10" i="74"/>
  <c r="I9" i="74"/>
  <c r="H9" i="74"/>
  <c r="G9" i="74"/>
  <c r="D9" i="74"/>
  <c r="D19" i="74" s="1"/>
  <c r="J12" i="75" l="1"/>
  <c r="J11" i="75"/>
  <c r="J10" i="75"/>
  <c r="G13" i="75"/>
  <c r="J9" i="75"/>
  <c r="D13" i="75"/>
  <c r="H13" i="75"/>
  <c r="J18" i="74"/>
  <c r="J17" i="74"/>
  <c r="J16" i="74"/>
  <c r="J15" i="74"/>
  <c r="J14" i="74"/>
  <c r="J13" i="74"/>
  <c r="J12" i="74"/>
  <c r="J11" i="74"/>
  <c r="J9" i="74"/>
  <c r="I19" i="74"/>
  <c r="G19" i="74"/>
  <c r="H19" i="74"/>
  <c r="J8" i="75"/>
  <c r="J19" i="74" l="1"/>
  <c r="E12" i="25"/>
  <c r="E13" i="25"/>
  <c r="E14" i="25"/>
  <c r="E15" i="25"/>
  <c r="E7" i="25"/>
  <c r="E27" i="37" l="1"/>
  <c r="E22" i="37"/>
  <c r="H22" i="37"/>
  <c r="H27" i="37"/>
  <c r="N13" i="73" l="1"/>
  <c r="N12" i="73"/>
  <c r="N10" i="73"/>
  <c r="D35" i="73"/>
  <c r="M37" i="73"/>
  <c r="C36" i="73"/>
  <c r="F35" i="73"/>
  <c r="G35" i="73"/>
  <c r="I35" i="73"/>
  <c r="J35" i="73"/>
  <c r="C37" i="73"/>
  <c r="D36" i="73"/>
  <c r="F36" i="73"/>
  <c r="G36" i="73"/>
  <c r="G37" i="73" s="1"/>
  <c r="I36" i="73"/>
  <c r="J36" i="73"/>
  <c r="M36" i="73"/>
  <c r="M35" i="73"/>
  <c r="L37" i="73"/>
  <c r="L36" i="73"/>
  <c r="L35" i="73"/>
  <c r="D37" i="73" l="1"/>
  <c r="F37" i="73"/>
  <c r="J37" i="73"/>
  <c r="I37" i="73"/>
  <c r="C10" i="65"/>
  <c r="F10" i="65"/>
  <c r="E10" i="65" s="1"/>
  <c r="C11" i="65"/>
  <c r="F11" i="65"/>
  <c r="E11" i="65" s="1"/>
  <c r="G11" i="65" l="1"/>
  <c r="G10" i="65"/>
  <c r="E33" i="73" l="1"/>
  <c r="E26" i="73"/>
  <c r="C34" i="73"/>
  <c r="E34" i="73" s="1"/>
  <c r="M34" i="73"/>
  <c r="L34" i="73"/>
  <c r="M31" i="73"/>
  <c r="L31" i="73"/>
  <c r="M28" i="73"/>
  <c r="L28" i="73"/>
  <c r="M25" i="73"/>
  <c r="L25" i="73"/>
  <c r="M22" i="73"/>
  <c r="L22" i="73"/>
  <c r="M19" i="73"/>
  <c r="L19" i="73"/>
  <c r="M16" i="73"/>
  <c r="L16" i="73"/>
  <c r="M13" i="73"/>
  <c r="L13" i="73"/>
  <c r="M10" i="73"/>
  <c r="L10" i="73"/>
  <c r="I10" i="73"/>
  <c r="J10" i="73"/>
  <c r="D10" i="73"/>
  <c r="F10" i="73"/>
  <c r="G10" i="73"/>
  <c r="K13" i="73"/>
  <c r="J13" i="73"/>
  <c r="I13" i="73"/>
  <c r="G13" i="73"/>
  <c r="F13" i="73"/>
  <c r="D13" i="73"/>
  <c r="C13" i="73"/>
  <c r="E13" i="73" s="1"/>
  <c r="K12" i="73"/>
  <c r="H12" i="73"/>
  <c r="E12" i="73"/>
  <c r="N11" i="73"/>
  <c r="K11" i="73"/>
  <c r="H11" i="73"/>
  <c r="E11" i="73"/>
  <c r="J34" i="73"/>
  <c r="I34" i="73"/>
  <c r="G34" i="73"/>
  <c r="F34" i="73"/>
  <c r="D34" i="73"/>
  <c r="N33" i="73"/>
  <c r="K33" i="73"/>
  <c r="H33" i="73"/>
  <c r="N32" i="73"/>
  <c r="K32" i="73"/>
  <c r="H32" i="73"/>
  <c r="E32" i="73"/>
  <c r="J31" i="73"/>
  <c r="I31" i="73"/>
  <c r="G31" i="73"/>
  <c r="F31" i="73"/>
  <c r="D31" i="73"/>
  <c r="C31" i="73"/>
  <c r="N30" i="73"/>
  <c r="N36" i="73" s="1"/>
  <c r="K30" i="73"/>
  <c r="H30" i="73"/>
  <c r="E30" i="73"/>
  <c r="N29" i="73"/>
  <c r="N35" i="73" s="1"/>
  <c r="K29" i="73"/>
  <c r="H29" i="73"/>
  <c r="E29" i="73"/>
  <c r="J28" i="73"/>
  <c r="I28" i="73"/>
  <c r="G28" i="73"/>
  <c r="F28" i="73"/>
  <c r="D28" i="73"/>
  <c r="C28" i="73"/>
  <c r="N27" i="73"/>
  <c r="K27" i="73"/>
  <c r="H27" i="73"/>
  <c r="E27" i="73"/>
  <c r="N26" i="73"/>
  <c r="K26" i="73"/>
  <c r="H26" i="73"/>
  <c r="J25" i="73"/>
  <c r="I25" i="73"/>
  <c r="G25" i="73"/>
  <c r="F25" i="73"/>
  <c r="D25" i="73"/>
  <c r="C25" i="73"/>
  <c r="N24" i="73"/>
  <c r="K24" i="73"/>
  <c r="H24" i="73"/>
  <c r="E24" i="73"/>
  <c r="N23" i="73"/>
  <c r="K23" i="73"/>
  <c r="H23" i="73"/>
  <c r="E23" i="73"/>
  <c r="J22" i="73"/>
  <c r="I22" i="73"/>
  <c r="K22" i="73" s="1"/>
  <c r="G22" i="73"/>
  <c r="F22" i="73"/>
  <c r="D22" i="73"/>
  <c r="C22" i="73"/>
  <c r="E22" i="73" s="1"/>
  <c r="N21" i="73"/>
  <c r="K21" i="73"/>
  <c r="H21" i="73"/>
  <c r="E21" i="73"/>
  <c r="N20" i="73"/>
  <c r="K20" i="73"/>
  <c r="H20" i="73"/>
  <c r="E20" i="73"/>
  <c r="J19" i="73"/>
  <c r="I19" i="73"/>
  <c r="G19" i="73"/>
  <c r="F19" i="73"/>
  <c r="D19" i="73"/>
  <c r="C19" i="73"/>
  <c r="N18" i="73"/>
  <c r="K18" i="73"/>
  <c r="H18" i="73"/>
  <c r="E18" i="73"/>
  <c r="N17" i="73"/>
  <c r="K17" i="73"/>
  <c r="H17" i="73"/>
  <c r="E17" i="73"/>
  <c r="J16" i="73"/>
  <c r="I16" i="73"/>
  <c r="G16" i="73"/>
  <c r="F16" i="73"/>
  <c r="D16" i="73"/>
  <c r="C16" i="73"/>
  <c r="N15" i="73"/>
  <c r="K15" i="73"/>
  <c r="H15" i="73"/>
  <c r="E15" i="73"/>
  <c r="N14" i="73"/>
  <c r="K14" i="73"/>
  <c r="H14" i="73"/>
  <c r="E14" i="73"/>
  <c r="N9" i="73"/>
  <c r="K9" i="73"/>
  <c r="H9" i="73"/>
  <c r="H36" i="73" s="1"/>
  <c r="E9" i="73"/>
  <c r="E36" i="73" s="1"/>
  <c r="N8" i="73"/>
  <c r="K8" i="73"/>
  <c r="H8" i="73"/>
  <c r="H35" i="73" s="1"/>
  <c r="E8" i="73"/>
  <c r="E35" i="73" s="1"/>
  <c r="E37" i="73" s="1"/>
  <c r="E21" i="37"/>
  <c r="E26" i="37"/>
  <c r="D27" i="37"/>
  <c r="D17" i="37"/>
  <c r="E17" i="37"/>
  <c r="E20" i="71"/>
  <c r="E19" i="71"/>
  <c r="E18" i="71"/>
  <c r="E17" i="71"/>
  <c r="E25" i="37"/>
  <c r="E24" i="37"/>
  <c r="E23" i="37"/>
  <c r="C11" i="71"/>
  <c r="D11" i="71"/>
  <c r="D21" i="71"/>
  <c r="C21" i="71"/>
  <c r="D16" i="71"/>
  <c r="C16" i="71"/>
  <c r="E15" i="71"/>
  <c r="E14" i="71"/>
  <c r="E13" i="71"/>
  <c r="E12" i="71"/>
  <c r="E10" i="71"/>
  <c r="E9" i="71"/>
  <c r="E8" i="71"/>
  <c r="E7" i="71"/>
  <c r="I11" i="72"/>
  <c r="H11" i="72"/>
  <c r="J10" i="72"/>
  <c r="I10" i="72"/>
  <c r="H10" i="72"/>
  <c r="G10" i="72"/>
  <c r="D10" i="72"/>
  <c r="I9" i="72"/>
  <c r="H9" i="72"/>
  <c r="J9" i="72" s="1"/>
  <c r="G9" i="72"/>
  <c r="D9" i="72"/>
  <c r="I8" i="72"/>
  <c r="G8" i="72"/>
  <c r="E21" i="71" l="1"/>
  <c r="J11" i="72"/>
  <c r="N37" i="73"/>
  <c r="K35" i="73"/>
  <c r="K36" i="73"/>
  <c r="K37" i="73" s="1"/>
  <c r="N34" i="73"/>
  <c r="H37" i="73"/>
  <c r="K34" i="73"/>
  <c r="H13" i="73"/>
  <c r="N25" i="73"/>
  <c r="N31" i="73"/>
  <c r="N28" i="73"/>
  <c r="N22" i="73"/>
  <c r="N19" i="73"/>
  <c r="N16" i="73"/>
  <c r="E16" i="73"/>
  <c r="K16" i="73"/>
  <c r="E28" i="73"/>
  <c r="E10" i="73"/>
  <c r="E25" i="73"/>
  <c r="K25" i="73"/>
  <c r="H16" i="73"/>
  <c r="E19" i="73"/>
  <c r="K19" i="73"/>
  <c r="H28" i="73"/>
  <c r="E31" i="73"/>
  <c r="K31" i="73"/>
  <c r="H22" i="73"/>
  <c r="H34" i="73"/>
  <c r="K10" i="73"/>
  <c r="H19" i="73"/>
  <c r="H25" i="73"/>
  <c r="H31" i="73"/>
  <c r="K28" i="73"/>
  <c r="H10" i="73"/>
  <c r="E16" i="71"/>
  <c r="E11" i="71"/>
  <c r="E16" i="56" l="1"/>
  <c r="D16" i="56"/>
  <c r="C16" i="56"/>
  <c r="B16" i="56"/>
  <c r="E13" i="69"/>
  <c r="I13" i="69"/>
  <c r="D17" i="51"/>
  <c r="C17" i="51"/>
  <c r="B17" i="51"/>
  <c r="E19" i="50"/>
  <c r="F12" i="66"/>
  <c r="E12" i="66" s="1"/>
  <c r="F12" i="65"/>
  <c r="D10" i="49"/>
  <c r="E10" i="45"/>
  <c r="E12" i="65" l="1"/>
  <c r="C12" i="65"/>
  <c r="G12" i="65" s="1"/>
  <c r="C12" i="66"/>
  <c r="G12" i="66" s="1"/>
  <c r="E26" i="58"/>
  <c r="I44" i="61"/>
  <c r="H44" i="61"/>
  <c r="I23" i="38"/>
  <c r="H23" i="38"/>
  <c r="G27" i="37"/>
  <c r="F27" i="37"/>
  <c r="C27" i="37"/>
  <c r="H26" i="37"/>
  <c r="H25" i="37"/>
  <c r="H24" i="37"/>
  <c r="H23" i="37"/>
  <c r="B31" i="67" l="1"/>
  <c r="C31" i="67"/>
  <c r="D31" i="67"/>
  <c r="B32" i="67"/>
  <c r="C32" i="67"/>
  <c r="D32" i="67"/>
  <c r="B33" i="67"/>
  <c r="C33" i="67"/>
  <c r="D33" i="67"/>
  <c r="B34" i="67"/>
  <c r="C34" i="67"/>
  <c r="D34" i="67"/>
  <c r="B35" i="67"/>
  <c r="C35" i="67"/>
  <c r="D35" i="67"/>
  <c r="B36" i="67"/>
  <c r="C36" i="67"/>
  <c r="D36" i="67"/>
  <c r="B37" i="67"/>
  <c r="C37" i="67"/>
  <c r="D37" i="67"/>
  <c r="B38" i="67"/>
  <c r="C38" i="67"/>
  <c r="D38" i="67"/>
  <c r="B39" i="67"/>
  <c r="C39" i="67"/>
  <c r="D39" i="67"/>
  <c r="B40" i="67"/>
  <c r="C40" i="67"/>
  <c r="D40" i="67"/>
  <c r="B41" i="67"/>
  <c r="C41" i="67"/>
  <c r="D41" i="67"/>
  <c r="D30" i="67"/>
  <c r="D42" i="67" s="1"/>
  <c r="C30" i="67"/>
  <c r="C22" i="67"/>
  <c r="D22" i="67"/>
  <c r="F22" i="67"/>
  <c r="G22" i="67"/>
  <c r="H22" i="67"/>
  <c r="B22" i="67"/>
  <c r="E16" i="67"/>
  <c r="E10" i="67"/>
  <c r="I11" i="69"/>
  <c r="E12" i="69"/>
  <c r="B19" i="50"/>
  <c r="C19" i="50"/>
  <c r="D19" i="50"/>
  <c r="F9" i="65"/>
  <c r="B16" i="48"/>
  <c r="S17" i="27"/>
  <c r="M17" i="27"/>
  <c r="B17" i="27"/>
  <c r="E11" i="25"/>
  <c r="E8" i="25"/>
  <c r="C17" i="28"/>
  <c r="D17" i="28"/>
  <c r="E17" i="28"/>
  <c r="F17" i="28"/>
  <c r="G17" i="28"/>
  <c r="H17" i="28"/>
  <c r="I17" i="28"/>
  <c r="J17" i="28"/>
  <c r="K17" i="28"/>
  <c r="L17" i="28"/>
  <c r="M17" i="28"/>
  <c r="N17" i="28"/>
  <c r="O17" i="28"/>
  <c r="P17" i="28"/>
  <c r="Q17" i="28"/>
  <c r="R17" i="28"/>
  <c r="S17" i="28"/>
  <c r="B17" i="28"/>
  <c r="C14" i="26"/>
  <c r="D14" i="26"/>
  <c r="E14" i="26"/>
  <c r="F14" i="26"/>
  <c r="G14" i="26"/>
  <c r="H14" i="26"/>
  <c r="I14" i="26"/>
  <c r="J14" i="26"/>
  <c r="K14" i="26"/>
  <c r="L14" i="26"/>
  <c r="M14" i="26"/>
  <c r="N14" i="26"/>
  <c r="O14" i="26"/>
  <c r="P14" i="26"/>
  <c r="Q14" i="26"/>
  <c r="R14" i="26"/>
  <c r="S14" i="26"/>
  <c r="B14" i="26"/>
  <c r="E9" i="45"/>
  <c r="E8" i="45"/>
  <c r="E7" i="45"/>
  <c r="C42" i="44"/>
  <c r="D42" i="44"/>
  <c r="B42" i="44"/>
  <c r="F44" i="61"/>
  <c r="G44" i="61"/>
  <c r="C42" i="67" l="1"/>
  <c r="B42" i="67"/>
  <c r="E10" i="69" l="1"/>
  <c r="E11" i="69"/>
  <c r="I10" i="69"/>
  <c r="I12" i="69"/>
  <c r="H19" i="37" l="1"/>
  <c r="E17" i="51" l="1"/>
  <c r="F11" i="66"/>
  <c r="E11" i="66" s="1"/>
  <c r="D9" i="49"/>
  <c r="C11" i="66" l="1"/>
  <c r="G11" i="66" s="1"/>
  <c r="D26" i="58"/>
  <c r="F23" i="38"/>
  <c r="G23" i="38"/>
  <c r="C20" i="69" l="1"/>
  <c r="D20" i="69"/>
  <c r="G22" i="37"/>
  <c r="F22" i="37"/>
  <c r="D22" i="37"/>
  <c r="C22" i="37"/>
  <c r="H21" i="37"/>
  <c r="H20" i="37"/>
  <c r="E20" i="37"/>
  <c r="E19" i="37"/>
  <c r="H18" i="37"/>
  <c r="E18" i="37"/>
  <c r="I21" i="67" l="1"/>
  <c r="E21" i="67"/>
  <c r="I20" i="67"/>
  <c r="E20" i="67"/>
  <c r="I19" i="67"/>
  <c r="E19" i="67"/>
  <c r="I18" i="67"/>
  <c r="E18" i="67"/>
  <c r="I17" i="67"/>
  <c r="E17" i="67"/>
  <c r="I16" i="67"/>
  <c r="I15" i="67"/>
  <c r="E15" i="67"/>
  <c r="I14" i="67"/>
  <c r="E14" i="67"/>
  <c r="I13" i="67"/>
  <c r="E13" i="67"/>
  <c r="I12" i="67"/>
  <c r="E12" i="67"/>
  <c r="I11" i="67"/>
  <c r="E11" i="67"/>
  <c r="I10" i="67"/>
  <c r="F10" i="66"/>
  <c r="C10" i="66" s="1"/>
  <c r="G9" i="65"/>
  <c r="D8" i="49"/>
  <c r="D7" i="49"/>
  <c r="I22" i="67" l="1"/>
  <c r="E22" i="67"/>
  <c r="E10" i="66"/>
  <c r="G10" i="66" s="1"/>
  <c r="E29" i="44"/>
  <c r="E28" i="44"/>
  <c r="E27" i="44"/>
  <c r="E18" i="44"/>
  <c r="E17" i="44"/>
  <c r="E16" i="44"/>
  <c r="E15" i="44"/>
  <c r="E42" i="44" s="1"/>
  <c r="C26" i="58" l="1"/>
  <c r="B26" i="58"/>
  <c r="E44" i="61"/>
  <c r="D44" i="61"/>
  <c r="C44" i="61"/>
  <c r="B44" i="61"/>
  <c r="E23" i="38"/>
  <c r="D23" i="38"/>
  <c r="C23" i="38"/>
  <c r="B23" i="38"/>
  <c r="G17" i="37"/>
  <c r="F17" i="37"/>
  <c r="C17" i="37"/>
  <c r="H16" i="37"/>
  <c r="E16" i="37"/>
  <c r="H15" i="37"/>
  <c r="E15" i="37"/>
  <c r="H14" i="37"/>
  <c r="E14" i="37"/>
  <c r="H13" i="37"/>
  <c r="E13" i="37"/>
  <c r="G12" i="37"/>
  <c r="F12" i="37"/>
  <c r="D12" i="37"/>
  <c r="C12" i="37"/>
  <c r="H11" i="37"/>
  <c r="E11" i="37"/>
  <c r="H10" i="37"/>
  <c r="E10" i="37"/>
  <c r="H9" i="37"/>
  <c r="E9" i="37"/>
  <c r="H8" i="37"/>
  <c r="E8" i="37"/>
  <c r="H12" i="37" l="1"/>
  <c r="H17" i="37"/>
  <c r="E12" i="37"/>
  <c r="E16" i="25" l="1"/>
  <c r="E10" i="25"/>
  <c r="E9" i="25"/>
  <c r="R17" i="27" l="1"/>
  <c r="Q17" i="27"/>
  <c r="P17" i="27"/>
  <c r="O17" i="27"/>
  <c r="N17" i="27"/>
  <c r="L17" i="27"/>
  <c r="K17" i="27"/>
  <c r="J17" i="27"/>
  <c r="I17" i="27"/>
  <c r="H17" i="27"/>
  <c r="G17" i="27"/>
  <c r="F17" i="27"/>
  <c r="E17" i="27"/>
  <c r="D17" i="27"/>
  <c r="C17" i="27"/>
  <c r="G16" i="56" l="1"/>
  <c r="I16" i="56"/>
  <c r="H16" i="56" l="1"/>
  <c r="F16" i="56"/>
  <c r="C16" i="48" l="1"/>
  <c r="D16" i="48"/>
  <c r="E12" i="48"/>
  <c r="E10" i="48"/>
  <c r="E11" i="48"/>
  <c r="E9" i="48"/>
  <c r="E13" i="48" l="1"/>
  <c r="E14" i="48"/>
  <c r="E15" i="48"/>
  <c r="E16" i="48" l="1"/>
</calcChain>
</file>

<file path=xl/sharedStrings.xml><?xml version="1.0" encoding="utf-8"?>
<sst xmlns="http://schemas.openxmlformats.org/spreadsheetml/2006/main" count="1119" uniqueCount="651">
  <si>
    <t>إناث
Females</t>
  </si>
  <si>
    <t>ذكور
Males</t>
  </si>
  <si>
    <t>Total</t>
  </si>
  <si>
    <t>المجموع</t>
  </si>
  <si>
    <t>Qataris</t>
  </si>
  <si>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</si>
  <si>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</si>
  <si>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</si>
  <si>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</si>
  <si>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</si>
  <si>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</si>
  <si>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</si>
  <si>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</si>
  <si>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</si>
  <si>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</si>
  <si>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</si>
  <si>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</si>
  <si>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</si>
  <si>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</si>
  <si>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</si>
  <si>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</si>
  <si>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</si>
  <si>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</si>
  <si>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</si>
  <si>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</si>
  <si>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</si>
  <si>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</si>
  <si>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</si>
  <si>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</si>
  <si>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</si>
  <si>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</si>
  <si>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</si>
  <si>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</si>
  <si>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</si>
  <si>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بدون رخصة</t>
  </si>
  <si>
    <t xml:space="preserve">              
سنوات الخبرة للسائق</t>
  </si>
  <si>
    <t xml:space="preserve">            البيان
الجنسية</t>
  </si>
  <si>
    <t>G.C.C</t>
  </si>
  <si>
    <t>Foreign</t>
  </si>
  <si>
    <t>وفاة
Death</t>
  </si>
  <si>
    <t>إصابات بليغة
Sever injury</t>
  </si>
  <si>
    <t>إصابات خفيفة
Slight injury</t>
  </si>
  <si>
    <t xml:space="preserve">            البيان
فئات العمر</t>
  </si>
  <si>
    <t xml:space="preserve">            البيان
قسم المرور</t>
  </si>
  <si>
    <t xml:space="preserve">        Statement
 Traffic Department</t>
  </si>
  <si>
    <t xml:space="preserve">          Statement
Age groups</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</si>
  <si>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</si>
  <si>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</si>
  <si>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</si>
  <si>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</si>
  <si>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</si>
  <si>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</si>
  <si>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</si>
  <si>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</si>
  <si>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</si>
  <si>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</si>
  <si>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</si>
  <si>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</si>
  <si>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</si>
  <si>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</si>
  <si>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</si>
  <si>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</si>
  <si>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</si>
  <si>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</si>
  <si>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</si>
  <si>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</si>
  <si>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t>Crimes of violation of traffic laws</t>
  </si>
  <si>
    <t>جرائم مخالفة قوانين المرور</t>
  </si>
  <si>
    <t>قضايا الشيكات</t>
  </si>
  <si>
    <t>Crimes violating the laws of immigration and residency</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</si>
  <si>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</si>
  <si>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</si>
  <si>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</si>
  <si>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</si>
  <si>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</si>
  <si>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Drugs and alcoholic crimes</t>
  </si>
  <si>
    <t>جرائم المخدرات والمسكرات</t>
  </si>
  <si>
    <t>Crimes against human body</t>
  </si>
  <si>
    <t>جرائم واقعة على النفس</t>
  </si>
  <si>
    <t>intellectual property rights offenses</t>
  </si>
  <si>
    <t>Crimes against civil servants activities</t>
  </si>
  <si>
    <t>جرائم متعلقة بأعمال الموظفين العاميين</t>
  </si>
  <si>
    <t>نوع الجريمة</t>
  </si>
  <si>
    <t>Other</t>
  </si>
  <si>
    <t>أخرى</t>
  </si>
  <si>
    <t>إصابة عمل</t>
  </si>
  <si>
    <t>إصدار شيكات بدون رصيد</t>
  </si>
  <si>
    <t xml:space="preserve"> Year</t>
  </si>
  <si>
    <t xml:space="preserve">السنة </t>
  </si>
  <si>
    <t xml:space="preserve"> أخرى         </t>
  </si>
  <si>
    <t>Road Condition</t>
  </si>
  <si>
    <t xml:space="preserve">بسبب حالة الطريق </t>
  </si>
  <si>
    <t xml:space="preserve">Weather conditions </t>
  </si>
  <si>
    <t xml:space="preserve">بسبب الأحوال الجوية </t>
  </si>
  <si>
    <t xml:space="preserve">تحت تأثير المسكرات والمواد المخدرة              </t>
  </si>
  <si>
    <t>Loose Animals</t>
  </si>
  <si>
    <t>حيوانات سائبة</t>
  </si>
  <si>
    <t>Driving without a license</t>
  </si>
  <si>
    <t xml:space="preserve">القيادة دون رخصة              </t>
  </si>
  <si>
    <t>Crossing the road</t>
  </si>
  <si>
    <t xml:space="preserve">قطع الطريق                     </t>
  </si>
  <si>
    <t xml:space="preserve">عدم ترك مسافة                    </t>
  </si>
  <si>
    <t xml:space="preserve">قطع الإشارات الضوئية         </t>
  </si>
  <si>
    <t xml:space="preserve">عدم إعطاء أفضلية السير              </t>
  </si>
  <si>
    <t xml:space="preserve">انفجار إطار السيارة          </t>
  </si>
  <si>
    <t>Escape</t>
  </si>
  <si>
    <t xml:space="preserve">الهروب                      </t>
  </si>
  <si>
    <t xml:space="preserve">فقدان السيطرة على عجلة القيادة           </t>
  </si>
  <si>
    <t xml:space="preserve">السير عكس الاتجاه                   </t>
  </si>
  <si>
    <t xml:space="preserve">السرعة                </t>
  </si>
  <si>
    <t>Driving backward</t>
  </si>
  <si>
    <t xml:space="preserve">الرجوع للخلف                   </t>
  </si>
  <si>
    <t>Overtaking</t>
  </si>
  <si>
    <t xml:space="preserve">التجاوز                          </t>
  </si>
  <si>
    <t>الانحراف عن الطريق</t>
  </si>
  <si>
    <t>Cause of the accident</t>
  </si>
  <si>
    <t xml:space="preserve">  سبب الحادث         </t>
  </si>
  <si>
    <t xml:space="preserve">  Year</t>
  </si>
  <si>
    <t>Section</t>
  </si>
  <si>
    <t>القسم</t>
  </si>
  <si>
    <t>السنة</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</si>
  <si>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</si>
  <si>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</si>
  <si>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</si>
  <si>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</si>
  <si>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</si>
  <si>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</si>
  <si>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</si>
  <si>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</si>
  <si>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</si>
  <si>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</si>
  <si>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</si>
  <si>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</si>
  <si>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</si>
  <si>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</si>
  <si>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</si>
  <si>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</si>
  <si>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</si>
  <si>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</si>
  <si>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</si>
  <si>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</si>
  <si>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</si>
  <si>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</si>
  <si>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حوادث الحريق حسب اماكن حدوثها </t>
  </si>
  <si>
    <t>FIRE ACCIDENTS BY CAUSE OF FIRE</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</si>
  <si>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</si>
  <si>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بسيطة</t>
    </r>
    <r>
      <rPr>
        <b/>
        <sz val="10"/>
        <color indexed="9"/>
        <rFont val="Arial"/>
        <family val="2"/>
      </rPr>
      <t xml:space="preserve">
 Simple Injuries</t>
    </r>
  </si>
  <si>
    <t>المجمــوع</t>
  </si>
  <si>
    <t>Month</t>
  </si>
  <si>
    <t>الشهر</t>
  </si>
  <si>
    <t>إنقاذ من الأبواب المغلقة</t>
  </si>
  <si>
    <t>إنقاذ الاشخاص من المصاعد المعطلة</t>
  </si>
  <si>
    <t>إنقاذ من تحت الآليات</t>
  </si>
  <si>
    <t>تقديم المساعده لحالات انهيار المباني</t>
  </si>
  <si>
    <t>أنقاذ المصابين في حوادث الطرق</t>
  </si>
  <si>
    <t xml:space="preserve">                       العمليات والاصابات
  نوع الخدمة </t>
  </si>
  <si>
    <t xml:space="preserve"> المحامون حسب النوع والجنسية</t>
  </si>
  <si>
    <t>LAWYERS BY GENDER AND NATIONALITY</t>
  </si>
  <si>
    <t>Criminal cases: crimes punishable by death or life imprisonment or imprisonment in excess of 3 years.</t>
  </si>
  <si>
    <t>Experience years for the driver</t>
  </si>
  <si>
    <t xml:space="preserve"> </t>
  </si>
  <si>
    <t>عرب اخرون</t>
  </si>
  <si>
    <t xml:space="preserve">اجانب </t>
  </si>
  <si>
    <t>Other Arabs</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</si>
  <si>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</si>
  <si>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</si>
  <si>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</si>
  <si>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t>المتوفون في الحوادث المرورية حسب موقع المصاب</t>
  </si>
  <si>
    <t xml:space="preserve">                موقع المصاب
السنة</t>
  </si>
  <si>
    <t xml:space="preserve">دول مجلس التعاون </t>
  </si>
  <si>
    <t>عرب آخرون</t>
  </si>
  <si>
    <t>المتوفون والمصابون في الحوادث المرورية حسب خبرة السائق</t>
  </si>
  <si>
    <t>DEATHS AND INJURED
 IN TRAFFIC ACCIDENTS BY DRIVER' S EXPERIENCE</t>
  </si>
  <si>
    <t>الوفيات والإصابات الناتجة عن الحرائق حسب الشهر</t>
  </si>
  <si>
    <t>خدمات الأمن والقضاء</t>
  </si>
  <si>
    <t>نيابة الأحداث</t>
  </si>
  <si>
    <t>نيابة الاسرة</t>
  </si>
  <si>
    <t xml:space="preserve">Family Prosecution </t>
  </si>
  <si>
    <t>نيابة الأموال العامة</t>
  </si>
  <si>
    <t xml:space="preserve">Public Funds Prosecution </t>
  </si>
  <si>
    <t>نيابة البيئة</t>
  </si>
  <si>
    <t xml:space="preserve">Environment Prosecution </t>
  </si>
  <si>
    <t>نيابة التمييز والاستئناف</t>
  </si>
  <si>
    <t xml:space="preserve">Cassation and Appeal Prosecution </t>
  </si>
  <si>
    <t>نيابة الجنوب</t>
  </si>
  <si>
    <t xml:space="preserve">Al-Janoub Prosecution </t>
  </si>
  <si>
    <t>نيابة الريان</t>
  </si>
  <si>
    <t>Al-Rayyan Prosecution</t>
  </si>
  <si>
    <t>نيابة الشمال</t>
  </si>
  <si>
    <t>Al-Shamal Prosecution</t>
  </si>
  <si>
    <t>نيابة المخدرات</t>
  </si>
  <si>
    <t xml:space="preserve">Drugs Prosecution </t>
  </si>
  <si>
    <t>نيابة المرور</t>
  </si>
  <si>
    <t xml:space="preserve">Traffic Prosecution </t>
  </si>
  <si>
    <t>نيابة أمن الدولة</t>
  </si>
  <si>
    <t xml:space="preserve">State Security Prosecution </t>
  </si>
  <si>
    <t>نيابة تنفيذ الأحكام</t>
  </si>
  <si>
    <t xml:space="preserve">Enforcement Prosecution </t>
  </si>
  <si>
    <t>نيابة دخان</t>
  </si>
  <si>
    <t xml:space="preserve">Dukhan Prosecution </t>
  </si>
  <si>
    <t>نيابة شرق العاصمة</t>
  </si>
  <si>
    <t>East Capital Prosecution</t>
  </si>
  <si>
    <t>نيابة شؤون الإقامة</t>
  </si>
  <si>
    <t>نيابة غرب العاصمة</t>
  </si>
  <si>
    <t>غير مبين</t>
  </si>
  <si>
    <t>Not Stated</t>
  </si>
  <si>
    <t>ينايــر
January</t>
  </si>
  <si>
    <t>فبـرايـر
February</t>
  </si>
  <si>
    <t>مـارس
March</t>
  </si>
  <si>
    <t>ابـريـل
April</t>
  </si>
  <si>
    <t>مايــو
May</t>
  </si>
  <si>
    <t>يونيـــو
June</t>
  </si>
  <si>
    <t>يوليـــو
July</t>
  </si>
  <si>
    <t>اغسطس
August</t>
  </si>
  <si>
    <t>سبتمبــر
September</t>
  </si>
  <si>
    <t>اكتوبــر
October</t>
  </si>
  <si>
    <t>نوفمبــر
November</t>
  </si>
  <si>
    <t>ديسمبــر
December</t>
  </si>
  <si>
    <t>TRAFFIC ACCIDENTS (CASES)</t>
  </si>
  <si>
    <t>DEATHS AND INJURED IN TRAFFIC ACCIDENTS</t>
  </si>
  <si>
    <t>المتوفون والمصابون في الحوادث المرورية</t>
  </si>
  <si>
    <t>الحوادث المرورية حسب أقسام المرور (قضايا)</t>
  </si>
  <si>
    <t>Issuing Bad Checks</t>
  </si>
  <si>
    <t xml:space="preserve">قضايا المرور </t>
  </si>
  <si>
    <t xml:space="preserve">Traffic </t>
  </si>
  <si>
    <t xml:space="preserve">Working for other than the sponsor </t>
  </si>
  <si>
    <t>قضايا السرقة</t>
  </si>
  <si>
    <t>Theft-related cases</t>
  </si>
  <si>
    <t>قضايا الاعتداء</t>
  </si>
  <si>
    <t>Civil Assault cases</t>
  </si>
  <si>
    <t>قضايا المخالفات البيئة والبناء</t>
  </si>
  <si>
    <t>قضايا الاحتيال</t>
  </si>
  <si>
    <t>Fraud cases</t>
  </si>
  <si>
    <t>Work Injury Cases</t>
  </si>
  <si>
    <t>قضايا المخدرات</t>
  </si>
  <si>
    <t>Narcotics Cases</t>
  </si>
  <si>
    <t>قضايا التزوير</t>
  </si>
  <si>
    <t>Forgery Cases</t>
  </si>
  <si>
    <t>قضايا الحريق</t>
  </si>
  <si>
    <t>Fire and arson cases</t>
  </si>
  <si>
    <t xml:space="preserve">Disturbing the authorities or  Harassing phone calls </t>
  </si>
  <si>
    <t>قضايا التهديد</t>
  </si>
  <si>
    <t xml:space="preserve">Menance </t>
  </si>
  <si>
    <t xml:space="preserve">قضايا انتهاك حرمة المساكن وملك الغير </t>
  </si>
  <si>
    <t>قضايا الخمور والقمار</t>
  </si>
  <si>
    <t>Alcohol and gambling</t>
  </si>
  <si>
    <t>قضايا التعرض لأنثى</t>
  </si>
  <si>
    <t>Harassing Female</t>
  </si>
  <si>
    <t>قضايا الأموال العامة</t>
  </si>
  <si>
    <t>Public Funds Cases</t>
  </si>
  <si>
    <t>قضايا أمن الدولة</t>
  </si>
  <si>
    <t xml:space="preserve">State Security </t>
  </si>
  <si>
    <t>قضايا السخرة والإكراه على العمل</t>
  </si>
  <si>
    <t>قضايا الأحداث</t>
  </si>
  <si>
    <t>Juvenile cases</t>
  </si>
  <si>
    <t xml:space="preserve"> Embezzlement, and damage to public property</t>
  </si>
  <si>
    <t>قضايا التحريض على الفسق والفجور والبغاء</t>
  </si>
  <si>
    <t xml:space="preserve">Inciting debauchery and prostitution </t>
  </si>
  <si>
    <t>قضايا التسول</t>
  </si>
  <si>
    <t xml:space="preserve">Begging cases </t>
  </si>
  <si>
    <t xml:space="preserve">قضايا الجمارك </t>
  </si>
  <si>
    <t xml:space="preserve">قضايا الخطف والقبض والسخرة </t>
  </si>
  <si>
    <t>قضايا الرشوة</t>
  </si>
  <si>
    <t xml:space="preserve">Bribery </t>
  </si>
  <si>
    <t>Scandalous and Indecent Acts</t>
  </si>
  <si>
    <t>Child labour and Exposing Children to Danger</t>
  </si>
  <si>
    <t>قضايا جرائم الحاسب الآلي</t>
  </si>
  <si>
    <t>قضايا جرائم الحدود</t>
  </si>
  <si>
    <t>Borders Crimes</t>
  </si>
  <si>
    <t>قضايا حماية المنشآت الكهربائية والمالية</t>
  </si>
  <si>
    <t>قضايا خيانة الأمانة</t>
  </si>
  <si>
    <t>Breach of Trust</t>
  </si>
  <si>
    <t>Cheques cases</t>
  </si>
  <si>
    <t>نيابة الريان الكلية</t>
  </si>
  <si>
    <t>نيابة العاصمة الكلية</t>
  </si>
  <si>
    <t>West Capital Prosecution</t>
  </si>
  <si>
    <t>Residency Affairs Prosecution</t>
  </si>
  <si>
    <t>Juvenile Prosecution</t>
  </si>
  <si>
    <t>Capital Public Prosecution</t>
  </si>
  <si>
    <t>Al-Rayyan Public Prosecution</t>
  </si>
  <si>
    <t xml:space="preserve">إهمال وعدم الانتباه     </t>
  </si>
  <si>
    <t>Neglect and lack of attention</t>
  </si>
  <si>
    <t xml:space="preserve">        
            Statement
Nationality</t>
  </si>
  <si>
    <r>
      <rPr>
        <b/>
        <sz val="12"/>
        <rFont val="Arial"/>
        <family val="2"/>
      </rPr>
      <t>إصابات بليغة</t>
    </r>
    <r>
      <rPr>
        <b/>
        <sz val="10"/>
        <rFont val="Arial"/>
        <family val="2"/>
      </rPr>
      <t xml:space="preserve">
</t>
    </r>
    <r>
      <rPr>
        <sz val="10"/>
        <rFont val="Arial"/>
        <family val="2"/>
      </rPr>
      <t>Serious Injuries</t>
    </r>
  </si>
  <si>
    <t>نوع القضايا والبلاغات المحفوظة</t>
  </si>
  <si>
    <t>Type of Cases and Closed Reports</t>
  </si>
  <si>
    <t>أقل من 10</t>
  </si>
  <si>
    <t>Less than 10</t>
  </si>
  <si>
    <t>كهرباء</t>
  </si>
  <si>
    <t>لهب مباشر</t>
  </si>
  <si>
    <t>جسم ساخن او متوهج</t>
  </si>
  <si>
    <t>اشتعال ابخرة او غازات</t>
  </si>
  <si>
    <t>اشتعال ذاتي</t>
  </si>
  <si>
    <t>نيابة قضايا الشيكات</t>
  </si>
  <si>
    <t xml:space="preserve"> Cheques cases Prosecution</t>
  </si>
  <si>
    <t>* المجلس الأعلى للقضاء</t>
  </si>
  <si>
    <t>* وزارة الداخلية</t>
  </si>
  <si>
    <t xml:space="preserve">
</t>
  </si>
  <si>
    <t>* النيابة العامة</t>
  </si>
  <si>
    <t>* Supreme judicial council</t>
  </si>
  <si>
    <t>* Ministry of the Interior</t>
  </si>
  <si>
    <t>* Attorney plenary</t>
  </si>
  <si>
    <t xml:space="preserve">قضايا إتلاف المال </t>
  </si>
  <si>
    <t>جدول رقم (130)</t>
  </si>
  <si>
    <t>Table No. (130)</t>
  </si>
  <si>
    <t>جدول رقم (131)</t>
  </si>
  <si>
    <t>Table No. (131)</t>
  </si>
  <si>
    <t>جدول رقم (133)</t>
  </si>
  <si>
    <t>Table No. (133)</t>
  </si>
  <si>
    <t>جدول رقم (134)</t>
  </si>
  <si>
    <t>Table No. (134)</t>
  </si>
  <si>
    <t>جدول رقم (135)</t>
  </si>
  <si>
    <t>Table No. (135)</t>
  </si>
  <si>
    <t>جدول رقم (136)</t>
  </si>
  <si>
    <t>Table No. (136)</t>
  </si>
  <si>
    <t>جدول رقم (138)</t>
  </si>
  <si>
    <t>Table No. (138)</t>
  </si>
  <si>
    <t>جدول رقم (139)</t>
  </si>
  <si>
    <t>Table No. (139)</t>
  </si>
  <si>
    <t>Table No. (140)</t>
  </si>
  <si>
    <t>جدول رقم (140)</t>
  </si>
  <si>
    <t>جدول رقم (141)</t>
  </si>
  <si>
    <t>Table No. (141)</t>
  </si>
  <si>
    <t>جدول رقم (144)</t>
  </si>
  <si>
    <t>Table No. (144)</t>
  </si>
  <si>
    <t>DEATHS IN TRAFFIC ACCIDENT BY LOCATION 
OF INJURED</t>
  </si>
  <si>
    <t>Computer crimes</t>
  </si>
  <si>
    <t>اخفاء الأشياء المتحصلة من جريمة</t>
  </si>
  <si>
    <t>الجرائم الواقعة على الحيوان</t>
  </si>
  <si>
    <t xml:space="preserve">العدد </t>
  </si>
  <si>
    <t>Number</t>
  </si>
  <si>
    <t>Percentage</t>
  </si>
  <si>
    <t>النسبة</t>
  </si>
  <si>
    <t>Year</t>
  </si>
  <si>
    <r>
      <t xml:space="preserve">الذكور
</t>
    </r>
    <r>
      <rPr>
        <b/>
        <sz val="10"/>
        <rFont val="Arial"/>
        <family val="2"/>
      </rPr>
      <t>Males</t>
    </r>
  </si>
  <si>
    <r>
      <t xml:space="preserve">الإناث
</t>
    </r>
    <r>
      <rPr>
        <b/>
        <sz val="10"/>
        <rFont val="Arial"/>
        <family val="2"/>
      </rPr>
      <t>Females</t>
    </r>
  </si>
  <si>
    <r>
      <t xml:space="preserve">المجموع
</t>
    </r>
    <r>
      <rPr>
        <b/>
        <sz val="10"/>
        <rFont val="Arial"/>
        <family val="2"/>
      </rPr>
      <t>Total</t>
    </r>
  </si>
  <si>
    <t>القضايا المرفوعة للمحاكم حسب نوع القضية والجريمة</t>
  </si>
  <si>
    <t>CASES RAISED IN COURTS BY TYPE OF CASE AND CRIME</t>
  </si>
  <si>
    <t>وفيات حوادث طرق السير حسب النوع</t>
  </si>
  <si>
    <t>متعمد / عمداً</t>
  </si>
  <si>
    <t>غير محدد</t>
  </si>
  <si>
    <t>خدمات الانقاذ والإغاثة التي تقدمها إدارة الدفاع المدني حسب نوع الخدمة وعدد العمليات والإصابات والوفيات</t>
  </si>
  <si>
    <t>Deliberate / intentional</t>
  </si>
  <si>
    <t>Self-ignition</t>
  </si>
  <si>
    <t>unidentified</t>
  </si>
  <si>
    <t>Uninvestigated minor fires</t>
  </si>
  <si>
    <t>Electricity</t>
  </si>
  <si>
    <t>Direct flame</t>
  </si>
  <si>
    <t>Hot or glowing body</t>
  </si>
  <si>
    <t>Ignition of gases or vapors</t>
  </si>
  <si>
    <t>حرائق بسيطة لم يتم التحقق منها</t>
  </si>
  <si>
    <t>2017</t>
  </si>
  <si>
    <t>اشتباة سكر</t>
  </si>
  <si>
    <t>التسبب في وفاة شخص</t>
  </si>
  <si>
    <t xml:space="preserve">التوقف فجأة </t>
  </si>
  <si>
    <t>انحراف عن المسار</t>
  </si>
  <si>
    <t>تطاير حصاه</t>
  </si>
  <si>
    <t>حريق السياره</t>
  </si>
  <si>
    <t>عدم التزام المسار الصحيح</t>
  </si>
  <si>
    <t>قيادة مركبة برعونة وعدم احتراز</t>
  </si>
  <si>
    <t>قيادة مركبة بصورة خطرة أدت لإصابة شخص</t>
  </si>
  <si>
    <t>يناير</t>
  </si>
  <si>
    <t>فبراير</t>
  </si>
  <si>
    <t>مارس</t>
  </si>
  <si>
    <t>أبريل</t>
  </si>
  <si>
    <t>مايو</t>
  </si>
  <si>
    <t>يونيو</t>
  </si>
  <si>
    <t>يوليو</t>
  </si>
  <si>
    <t>أغسطس</t>
  </si>
  <si>
    <t>سبتمبر</t>
  </si>
  <si>
    <t>أكتوبر</t>
  </si>
  <si>
    <t>نوفمبر</t>
  </si>
  <si>
    <t>ديسمبر</t>
  </si>
  <si>
    <t xml:space="preserve">الوفيات والإصابات الناتجة عن الحرائق </t>
  </si>
  <si>
    <t>جدول رقم (142)</t>
  </si>
  <si>
    <t>Table No. (142)</t>
  </si>
  <si>
    <t>Failure to follow the right path</t>
  </si>
  <si>
    <t>Sudden stop</t>
  </si>
  <si>
    <t>Deviation from the lane</t>
  </si>
  <si>
    <t>Flying pebbles</t>
  </si>
  <si>
    <t>Drifting</t>
  </si>
  <si>
    <t>التفحيص والتلاعب</t>
  </si>
  <si>
    <t>Deaths and injuries resulting from all fires in the country</t>
  </si>
  <si>
    <t>الوفيات والإصابات الناتجة عن جميع الحرائق في الدولة</t>
  </si>
  <si>
    <t xml:space="preserve">الوفيات والإصابات الناتجة عن الحرائق الخاضعة لشروط الأمن والسلامة العامه في الدولة </t>
  </si>
  <si>
    <t>This chapter includes the number of judges, lawyers, cases filed in courts and sentences. 
It also covers road traffic accidents cases by cause of accident and type of injury, as well as the civil defense services; i.e. fire fighting,  rescue operations and other relief services.</t>
  </si>
  <si>
    <t>جدول رقم (143)</t>
  </si>
  <si>
    <t>Table No. (143)</t>
  </si>
  <si>
    <t>RESCUE AND RELIEF SERVIES Provided BY CIVIL DEFENCE DEPARTMENT 
BY TYPE OF SERVICE, NUMBER OF OPERATIONS,INJURIES AND DEATHS</t>
  </si>
  <si>
    <t>Rescue from under the Equipment</t>
  </si>
  <si>
    <t>Rescue from Vehicle Collision</t>
  </si>
  <si>
    <t xml:space="preserve">Rescue from building collapse </t>
  </si>
  <si>
    <t>Rescue from Malfunctioned  elevators</t>
  </si>
  <si>
    <t>Rescue from Shutdown Doors</t>
  </si>
  <si>
    <t>Wrong-way driving</t>
  </si>
  <si>
    <t>Loosing control of steering wheel</t>
  </si>
  <si>
    <t>Tire Failure</t>
  </si>
  <si>
    <t>Violating trafic-lights</t>
  </si>
  <si>
    <t>Not allowing movement priority</t>
  </si>
  <si>
    <t>Not leaving enough space</t>
  </si>
  <si>
    <t xml:space="preserve">Speeding </t>
  </si>
  <si>
    <t>Driving under the influence of alcohol and drugs</t>
  </si>
  <si>
    <t>Suspicion of being drunk</t>
  </si>
  <si>
    <t>Causing death of a person</t>
  </si>
  <si>
    <t>Careless and reckless driving</t>
  </si>
  <si>
    <t xml:space="preserve">Causing injury by Dangerous driving </t>
  </si>
  <si>
    <t>Vehicle fire</t>
  </si>
  <si>
    <t>Deviation from road</t>
  </si>
  <si>
    <t>Environmental and construction violations</t>
  </si>
  <si>
    <t xml:space="preserve">Slander and libel lawsuits </t>
  </si>
  <si>
    <t>Undermining of Sanctity of Home and Property</t>
  </si>
  <si>
    <t>Customs cases</t>
  </si>
  <si>
    <t>Abduction, Apprehension and Forced Labor</t>
  </si>
  <si>
    <t>Adultery and Crimes of Honour</t>
  </si>
  <si>
    <t xml:space="preserve">Transgression on public property </t>
  </si>
  <si>
    <t xml:space="preserve">Crimes against the Electrical and Water Public Installations </t>
  </si>
  <si>
    <t>مصدر بيانات هذا الفصل:</t>
  </si>
  <si>
    <t>The Sources of the data:</t>
  </si>
  <si>
    <t xml:space="preserve"> الحوادث المرورية (قضايا)</t>
  </si>
  <si>
    <t xml:space="preserve">                          Operations and                                       injuries
  Type of Service</t>
  </si>
  <si>
    <t xml:space="preserve">DEATHS AND INJURIED RESULTING FROM FIRES </t>
  </si>
  <si>
    <t>قضايا الجنايات: جرائم يعاقب عليها القانون بالإعدام أو الحبس المؤبد أو الحبس الذي يزيد عن ٣ سنوات.</t>
  </si>
  <si>
    <t>جرائم حقوق الملكية الفكرية</t>
  </si>
  <si>
    <t>Possession of property obtained by crime</t>
  </si>
  <si>
    <t>Crimes against animals</t>
  </si>
  <si>
    <t>جرائم الحاسوب</t>
  </si>
  <si>
    <t>جرائم جنسية وأخلاقية</t>
  </si>
  <si>
    <t>DEATHS ROAD TRAFFIC ACCIDENTS BY GENDER</t>
  </si>
  <si>
    <r>
      <rPr>
        <b/>
        <sz val="12"/>
        <rFont val="Arial"/>
        <family val="2"/>
      </rPr>
      <t>محامون مشتغلين*</t>
    </r>
    <r>
      <rPr>
        <b/>
        <sz val="10"/>
        <rFont val="Arial"/>
        <family val="2"/>
      </rPr>
      <t xml:space="preserve">
*Lawyers working</t>
    </r>
  </si>
  <si>
    <t xml:space="preserve">Sexual and moral crimes </t>
  </si>
  <si>
    <t>المتوفون والمصابون في الحوادث المرورية حسب الجنسية والنوع وموقع المصاب</t>
  </si>
  <si>
    <t>المتوفون والمصابون في الحوادث المرورية حسب فئات العمر والنوع وموقع المصاب</t>
  </si>
  <si>
    <t>DEATHS AND INJURED IN TRAFFIC ACCIDENTS BY AGE GROUPS, GENDER AND LOCATION OF INJURED</t>
  </si>
  <si>
    <t>DEATHS AND INJURED IN TRAFFIC ACCIDENTS BY NATIONALITY, GENDER AND LOCATION OF INJURED</t>
  </si>
  <si>
    <t>FIRE ACCIDENTS BY PLACE OF OCCURRENCE</t>
  </si>
  <si>
    <t>المتوفون والمصابون في الحوادث المرورية حسب أقسام المرور والنوع وموقع المصاب</t>
  </si>
  <si>
    <t xml:space="preserve"> DEATHS AND INJURED IN TRAFFIC ACCIDENTS BY TRAFFIC DEPARTMENTS, 
GENDER AND LOCATION OF INJURED</t>
  </si>
  <si>
    <t xml:space="preserve">حوادث الحريق حسب المسببات </t>
  </si>
  <si>
    <t>جدول رقم (145)</t>
  </si>
  <si>
    <t>Table No. (145)</t>
  </si>
  <si>
    <t>جدول رقم (146)</t>
  </si>
  <si>
    <t>Table No. (146)</t>
  </si>
  <si>
    <t>جدول رقم (147)</t>
  </si>
  <si>
    <t>Table No. (147)</t>
  </si>
  <si>
    <t>Table No. (148)</t>
  </si>
  <si>
    <t>جدول رقم (148)</t>
  </si>
  <si>
    <t>Table No. (149)</t>
  </si>
  <si>
    <t>جدول رقم (149)</t>
  </si>
  <si>
    <t>يشمل هذا الفصل عدد القضاة والمحامين والقضايا المرفوعة أمام المحاكم والأحكام الصادرة بشأنها , كما يشمل قضايا حوادث المرور والطرق حسب سبب الحادث ونوع الإصابة , إضافة إلى خدمات الدفاع المدني من مكافحة الحرائق وعمليات الإنقاذ والإغاثة الأخرى.</t>
  </si>
  <si>
    <t xml:space="preserve">أزعاج السلطات أو الإزعاج عن طريق الهاتف </t>
  </si>
  <si>
    <t xml:space="preserve">Forced labor </t>
  </si>
  <si>
    <t>قضايا الزنا والجرائم الواقعة على العرض</t>
  </si>
  <si>
    <t>JUDICIAL AND SECURITY 
SERVICES</t>
  </si>
  <si>
    <r>
      <t xml:space="preserve">ذكور
</t>
    </r>
    <r>
      <rPr>
        <b/>
        <sz val="9"/>
        <rFont val="Arial"/>
        <family val="2"/>
      </rPr>
      <t>Males</t>
    </r>
  </si>
  <si>
    <r>
      <t xml:space="preserve">إناث
</t>
    </r>
    <r>
      <rPr>
        <b/>
        <sz val="9"/>
        <rFont val="Arial"/>
        <family val="2"/>
      </rPr>
      <t>Females</t>
    </r>
  </si>
  <si>
    <r>
      <t xml:space="preserve">المجموع
</t>
    </r>
    <r>
      <rPr>
        <b/>
        <sz val="9"/>
        <rFont val="Arial"/>
        <family val="2"/>
      </rPr>
      <t>Total</t>
    </r>
  </si>
  <si>
    <t>* المحامون المشتغلون بمكاتب محاماة قطرية.</t>
  </si>
  <si>
    <t>* Lawyers working in Qatari law firms.</t>
  </si>
  <si>
    <t>2017*</t>
  </si>
  <si>
    <r>
      <t xml:space="preserve">قضايا الجنايات
</t>
    </r>
    <r>
      <rPr>
        <b/>
        <sz val="9"/>
        <rFont val="Arial"/>
        <family val="2"/>
      </rPr>
      <t>Criminal cases</t>
    </r>
  </si>
  <si>
    <r>
      <t xml:space="preserve">قضايا الجنح
</t>
    </r>
    <r>
      <rPr>
        <b/>
        <sz val="9"/>
        <rFont val="Arial"/>
        <family val="2"/>
      </rPr>
      <t>Misdemeanor</t>
    </r>
  </si>
  <si>
    <t>جرائم واقعة على الأموال والأملاك</t>
  </si>
  <si>
    <t>جرائم مخالفة قوانين الهجرة والأقامة</t>
  </si>
  <si>
    <t>Misdemeanor cases: crimes punishable by imprisonment for a term not exceeding 3 years or a monetary penalty of not more than 1000 Q.R. </t>
  </si>
  <si>
    <t>2018</t>
  </si>
  <si>
    <r>
      <t>وفاة</t>
    </r>
    <r>
      <rPr>
        <b/>
        <sz val="10"/>
        <rFont val="Arial"/>
        <family val="2"/>
      </rPr>
      <t xml:space="preserve">
Death</t>
    </r>
  </si>
  <si>
    <r>
      <t xml:space="preserve">اصابة بليغة
</t>
    </r>
    <r>
      <rPr>
        <b/>
        <sz val="10"/>
        <rFont val="Arial"/>
        <family val="2"/>
      </rPr>
      <t>Sever injury</t>
    </r>
  </si>
  <si>
    <r>
      <t xml:space="preserve">اصابة خفيفة
</t>
    </r>
    <r>
      <rPr>
        <b/>
        <sz val="10"/>
        <rFont val="Arial"/>
        <family val="2"/>
      </rPr>
      <t>Slight injury</t>
    </r>
  </si>
  <si>
    <r>
      <t xml:space="preserve"> البلاغات حسب النيابات</t>
    </r>
    <r>
      <rPr>
        <b/>
        <vertAlign val="superscript"/>
        <sz val="16"/>
        <rFont val="Arial"/>
        <family val="2"/>
      </rPr>
      <t>(1)</t>
    </r>
  </si>
  <si>
    <r>
      <t>REPORTS BY PROCURATORATES</t>
    </r>
    <r>
      <rPr>
        <b/>
        <vertAlign val="superscript"/>
        <sz val="12"/>
        <color theme="1"/>
        <rFont val="Arial"/>
        <family val="2"/>
      </rPr>
      <t>(1)</t>
    </r>
  </si>
  <si>
    <r>
      <t>ROAD TRAFFIC ACCIDENTS</t>
    </r>
    <r>
      <rPr>
        <b/>
        <vertAlign val="superscript"/>
        <sz val="12"/>
        <rFont val="Arial"/>
        <family val="2"/>
      </rPr>
      <t>(1)</t>
    </r>
    <r>
      <rPr>
        <b/>
        <sz val="12"/>
        <rFont val="Arial"/>
        <family val="2"/>
      </rPr>
      <t xml:space="preserve"> BY GENDER</t>
    </r>
  </si>
  <si>
    <r>
      <t>حوادث طرق السير</t>
    </r>
    <r>
      <rPr>
        <b/>
        <vertAlign val="superscript"/>
        <sz val="14"/>
        <rFont val="Arial"/>
        <family val="2"/>
      </rPr>
      <t>(1)</t>
    </r>
    <r>
      <rPr>
        <b/>
        <sz val="14"/>
        <rFont val="Arial"/>
        <family val="2"/>
      </rPr>
      <t xml:space="preserve"> حسب النوع  </t>
    </r>
  </si>
  <si>
    <t>* وزارة العدل</t>
  </si>
  <si>
    <t>* Ministry of Justice</t>
  </si>
  <si>
    <t>CASES AND CLOSED REPORTS BY TYPE</t>
  </si>
  <si>
    <t>القضايا والبلاغات المحفوظة حسب النوع</t>
  </si>
  <si>
    <t>أجانب</t>
  </si>
  <si>
    <t>TRAFFIC ACCIDENTS BY TRAFFIC DEPARTMENT (CASES)</t>
  </si>
  <si>
    <t>DEATHS AND INJURIED RESULTING FROM FIRES BY MONTH</t>
  </si>
  <si>
    <r>
      <rPr>
        <b/>
        <sz val="12"/>
        <color theme="1"/>
        <rFont val="Arial"/>
        <family val="2"/>
      </rPr>
      <t>وفــاة</t>
    </r>
    <r>
      <rPr>
        <b/>
        <sz val="10"/>
        <color theme="1"/>
        <rFont val="Arial"/>
        <family val="2"/>
      </rPr>
      <t xml:space="preserve">
</t>
    </r>
    <r>
      <rPr>
        <sz val="10"/>
        <color theme="1"/>
        <rFont val="Arial"/>
        <family val="2"/>
      </rPr>
      <t>Death</t>
    </r>
  </si>
  <si>
    <r>
      <rPr>
        <b/>
        <sz val="12"/>
        <color theme="1"/>
        <rFont val="Arial"/>
        <family val="2"/>
      </rPr>
      <t>إصابة خفيفة</t>
    </r>
    <r>
      <rPr>
        <b/>
        <sz val="10"/>
        <color theme="1"/>
        <rFont val="Arial"/>
        <family val="2"/>
      </rPr>
      <t xml:space="preserve">
</t>
    </r>
    <r>
      <rPr>
        <sz val="10"/>
        <color theme="1"/>
        <rFont val="Arial"/>
        <family val="2"/>
      </rPr>
      <t>Slight Injuries</t>
    </r>
  </si>
  <si>
    <r>
      <rPr>
        <b/>
        <sz val="12"/>
        <rFont val="Arial"/>
        <family val="2"/>
      </rPr>
      <t>إصابة بليغة</t>
    </r>
    <r>
      <rPr>
        <b/>
        <sz val="10"/>
        <rFont val="Arial"/>
        <family val="2"/>
      </rPr>
      <t xml:space="preserve">
</t>
    </r>
    <r>
      <rPr>
        <sz val="10"/>
        <rFont val="Arial"/>
        <family val="2"/>
      </rPr>
      <t>Sever Injuries</t>
    </r>
  </si>
  <si>
    <t>الحوادث المرورية حسب سبب الحادث (قضايا)</t>
  </si>
  <si>
    <t>TRAFFIC ACCIDENTS BY CAUSE  (CASES)</t>
  </si>
  <si>
    <t>2019</t>
  </si>
  <si>
    <t>قيادة المركبة بصورة خطرة (التسابق)</t>
  </si>
  <si>
    <t>قطع الجزيرة الفاصلة</t>
  </si>
  <si>
    <t>عدم اتباع علامة مُقامة أو منقوشة على طريق</t>
  </si>
  <si>
    <t>قطع الأنوار</t>
  </si>
  <si>
    <t xml:space="preserve"> القضاة العاملون بالمحاكم حسب المسمى الوظيفي والجنسية والنوع</t>
  </si>
  <si>
    <t>JUDGES SERVING AT COURTS BY JOB TITLE, NATIOANLTY AND GENDER</t>
  </si>
  <si>
    <t>الجنسية</t>
  </si>
  <si>
    <t>Nationality</t>
  </si>
  <si>
    <t>غير قطريين</t>
  </si>
  <si>
    <t>Non-Qataris</t>
  </si>
  <si>
    <t>Dangerous vehicle driving (racing)</t>
  </si>
  <si>
    <t>Turning off the lights</t>
  </si>
  <si>
    <t>Not following traffic signs at the side of or above the road</t>
  </si>
  <si>
    <t>Crossing the median island</t>
  </si>
  <si>
    <t>ملاحظة: قد يكون هناك اكثر من متسبب في الحادث.</t>
  </si>
  <si>
    <t>10 - 19</t>
  </si>
  <si>
    <t>20 - 29</t>
  </si>
  <si>
    <t>30 - 39</t>
  </si>
  <si>
    <t>40 - 49</t>
  </si>
  <si>
    <t>50 - 59</t>
  </si>
  <si>
    <t>60+</t>
  </si>
  <si>
    <t>قضايا العمل لدى الغير</t>
  </si>
  <si>
    <t xml:space="preserve">قضايا القذف والسب </t>
  </si>
  <si>
    <t>قضايا الإختلاس والإضرار بالمال العام</t>
  </si>
  <si>
    <t>قضايا الفعل الفاضح المخل بالحياء</t>
  </si>
  <si>
    <t xml:space="preserve">قضايا تشغيل وتعريض الأطفال للخطر </t>
  </si>
  <si>
    <t>شهدت دولة  قطر تطوراً ملحوظاً لتلبية احتياجات سكانها من الخدمات الاجتماعية والتعليمية والصحية والثقافية في الآونة الأخيرة مصحوبةً أيضاً بتطور مماثل في خدمات القضاء والأمن،  حيث بذلت الدولة الكثير من أجل أمن وسلامة المواطن والمقيم وهي السمة الحضارية للدولة الحديثة.</t>
  </si>
  <si>
    <t>حوادث البلاغات المجهولة</t>
  </si>
  <si>
    <t>The State of Qatar has witnessed a remarkable development to meet the needs of its population in terms of social, educational, health and cultural services over the past few years, along with a similar development in judiciary and security services, as the state has done a lot of things for the security and safety of citizens and residents, which mirrors the civilization of the modern state.</t>
  </si>
  <si>
    <t xml:space="preserve">ANONYMOUS REPORTING ACCIDENTS </t>
  </si>
  <si>
    <t>Note: There may be more than one person responsible for causing the accident.</t>
  </si>
  <si>
    <t>2017 - 2020</t>
  </si>
  <si>
    <t>*تعديل بيانات 2017 من المصدر.</t>
  </si>
  <si>
    <t>* Data of 2017 were updated according to data received from the source.</t>
  </si>
  <si>
    <t>2020</t>
  </si>
  <si>
    <t>2019 - 2020</t>
  </si>
  <si>
    <r>
      <t xml:space="preserve">قطريون
</t>
    </r>
    <r>
      <rPr>
        <b/>
        <sz val="10"/>
        <color theme="1"/>
        <rFont val="Arial"/>
        <family val="2"/>
      </rPr>
      <t>Qataris</t>
    </r>
  </si>
  <si>
    <r>
      <t xml:space="preserve">غير قطريين
</t>
    </r>
    <r>
      <rPr>
        <b/>
        <sz val="10"/>
        <color theme="1"/>
        <rFont val="Arial"/>
        <family val="2"/>
      </rPr>
      <t>Non-Qataris</t>
    </r>
  </si>
  <si>
    <r>
      <t xml:space="preserve">المجموع
</t>
    </r>
    <r>
      <rPr>
        <b/>
        <sz val="10"/>
        <color theme="1"/>
        <rFont val="Arial"/>
        <family val="2"/>
      </rPr>
      <t>Total</t>
    </r>
  </si>
  <si>
    <t>أعضاء ومساعدي النيابة العامة حسب الجنسية والنوع</t>
  </si>
  <si>
    <r>
      <t>اصابة خفيفة</t>
    </r>
    <r>
      <rPr>
        <sz val="11"/>
        <rFont val="Arial"/>
        <family val="2"/>
      </rPr>
      <t xml:space="preserve">
</t>
    </r>
    <r>
      <rPr>
        <b/>
        <sz val="9"/>
        <rFont val="Arial"/>
        <family val="2"/>
      </rPr>
      <t>Slight injury</t>
    </r>
  </si>
  <si>
    <r>
      <t xml:space="preserve"> وفـــــاة </t>
    </r>
    <r>
      <rPr>
        <sz val="11"/>
        <rFont val="Arial"/>
        <family val="2"/>
      </rPr>
      <t xml:space="preserve">
</t>
    </r>
    <r>
      <rPr>
        <b/>
        <sz val="9"/>
        <rFont val="Arial"/>
        <family val="2"/>
      </rPr>
      <t>Death</t>
    </r>
  </si>
  <si>
    <r>
      <t>اصابة بليغة</t>
    </r>
    <r>
      <rPr>
        <sz val="11"/>
        <rFont val="Arial"/>
        <family val="2"/>
      </rPr>
      <t xml:space="preserve"> </t>
    </r>
    <r>
      <rPr>
        <b/>
        <sz val="9"/>
        <rFont val="Arial"/>
        <family val="2"/>
      </rPr>
      <t>Sever injury</t>
    </r>
  </si>
  <si>
    <r>
      <rPr>
        <b/>
        <sz val="11"/>
        <rFont val="Arial"/>
        <family val="2"/>
      </rPr>
      <t>سائق</t>
    </r>
    <r>
      <rPr>
        <b/>
        <sz val="10"/>
        <rFont val="Arial"/>
        <family val="2"/>
      </rPr>
      <t xml:space="preserve"> 
 Driver </t>
    </r>
  </si>
  <si>
    <r>
      <rPr>
        <b/>
        <sz val="11"/>
        <rFont val="Arial"/>
        <family val="2"/>
      </rPr>
      <t>مشاه</t>
    </r>
    <r>
      <rPr>
        <b/>
        <sz val="10"/>
        <rFont val="Arial"/>
        <family val="2"/>
      </rPr>
      <t xml:space="preserve"> 
Pedestrians</t>
    </r>
  </si>
  <si>
    <r>
      <rPr>
        <b/>
        <sz val="11"/>
        <rFont val="Arial"/>
        <family val="2"/>
      </rPr>
      <t>المجموع</t>
    </r>
    <r>
      <rPr>
        <b/>
        <sz val="10"/>
        <rFont val="Arial"/>
        <family val="2"/>
      </rPr>
      <t xml:space="preserve">
Total</t>
    </r>
  </si>
  <si>
    <r>
      <rPr>
        <b/>
        <sz val="11"/>
        <rFont val="Arial"/>
        <family val="2"/>
      </rPr>
      <t xml:space="preserve">راكب
</t>
    </r>
    <r>
      <rPr>
        <b/>
        <sz val="10"/>
        <rFont val="Arial"/>
        <family val="2"/>
      </rPr>
      <t>Passenger</t>
    </r>
  </si>
  <si>
    <r>
      <t xml:space="preserve">سائق
</t>
    </r>
    <r>
      <rPr>
        <b/>
        <sz val="10"/>
        <rFont val="Arial"/>
        <family val="2"/>
      </rPr>
      <t>Driver</t>
    </r>
  </si>
  <si>
    <r>
      <t xml:space="preserve">راكب
</t>
    </r>
    <r>
      <rPr>
        <b/>
        <sz val="10"/>
        <rFont val="Arial"/>
        <family val="2"/>
      </rPr>
      <t>Passenger</t>
    </r>
  </si>
  <si>
    <r>
      <t xml:space="preserve">مشاة
</t>
    </r>
    <r>
      <rPr>
        <b/>
        <sz val="10"/>
        <rFont val="Arial"/>
        <family val="2"/>
      </rPr>
      <t>Pedestrians</t>
    </r>
  </si>
  <si>
    <r>
      <t xml:space="preserve">وفاة
 </t>
    </r>
    <r>
      <rPr>
        <b/>
        <sz val="10"/>
        <rFont val="Arial"/>
        <family val="2"/>
      </rPr>
      <t>Death</t>
    </r>
  </si>
  <si>
    <r>
      <t xml:space="preserve"> إصابات بليغة</t>
    </r>
    <r>
      <rPr>
        <sz val="11"/>
        <rFont val="Arial"/>
        <family val="2"/>
      </rPr>
      <t xml:space="preserve">
</t>
    </r>
    <r>
      <rPr>
        <b/>
        <sz val="10"/>
        <rFont val="Arial"/>
        <family val="2"/>
      </rPr>
      <t>Sever injury</t>
    </r>
  </si>
  <si>
    <r>
      <t xml:space="preserve"> اصابة خفيفة</t>
    </r>
    <r>
      <rPr>
        <sz val="11"/>
        <rFont val="Arial"/>
        <family val="2"/>
      </rPr>
      <t xml:space="preserve">
</t>
    </r>
    <r>
      <rPr>
        <b/>
        <sz val="10"/>
        <rFont val="Arial"/>
        <family val="2"/>
      </rPr>
      <t>Slight injury</t>
    </r>
  </si>
  <si>
    <r>
      <t xml:space="preserve"> الحوادث المرورية
</t>
    </r>
    <r>
      <rPr>
        <b/>
        <sz val="10"/>
        <rFont val="Arial"/>
        <family val="2"/>
      </rPr>
      <t>Traffic accidents</t>
    </r>
    <r>
      <rPr>
        <b/>
        <sz val="11"/>
        <rFont val="Arial"/>
        <family val="2"/>
      </rPr>
      <t xml:space="preserve"> </t>
    </r>
  </si>
  <si>
    <r>
      <t xml:space="preserve"> اصابة خفيفة
</t>
    </r>
    <r>
      <rPr>
        <b/>
        <sz val="10"/>
        <rFont val="Arial"/>
        <family val="2"/>
      </rPr>
      <t>Slight injury</t>
    </r>
    <r>
      <rPr>
        <sz val="11"/>
        <rFont val="Arial"/>
        <family val="2"/>
      </rPr>
      <t xml:space="preserve">         </t>
    </r>
  </si>
  <si>
    <r>
      <rPr>
        <b/>
        <sz val="11"/>
        <rFont val="Arial"/>
        <family val="2"/>
      </rPr>
      <t xml:space="preserve">مجهول
</t>
    </r>
    <r>
      <rPr>
        <b/>
        <sz val="10"/>
        <rFont val="Arial"/>
        <family val="2"/>
      </rPr>
      <t>Unknown</t>
    </r>
  </si>
  <si>
    <r>
      <rPr>
        <b/>
        <sz val="11"/>
        <rFont val="Arial"/>
        <family val="2"/>
      </rPr>
      <t xml:space="preserve">تصالح
</t>
    </r>
    <r>
      <rPr>
        <b/>
        <sz val="10"/>
        <rFont val="Arial"/>
        <family val="2"/>
      </rPr>
      <t>Reconciliation</t>
    </r>
  </si>
  <si>
    <r>
      <rPr>
        <b/>
        <sz val="12"/>
        <rFont val="Arial"/>
        <family val="2"/>
      </rPr>
      <t>وفــاة</t>
    </r>
    <r>
      <rPr>
        <b/>
        <sz val="10"/>
        <rFont val="Arial"/>
        <family val="2"/>
      </rPr>
      <t xml:space="preserve">
Death</t>
    </r>
  </si>
  <si>
    <r>
      <rPr>
        <b/>
        <sz val="12"/>
        <rFont val="Arial"/>
        <family val="2"/>
      </rPr>
      <t>الاصـابــات</t>
    </r>
    <r>
      <rPr>
        <b/>
        <sz val="10"/>
        <rFont val="Arial"/>
        <family val="2"/>
      </rPr>
      <t xml:space="preserve">
Injuries</t>
    </r>
  </si>
  <si>
    <r>
      <rPr>
        <b/>
        <sz val="12"/>
        <rFont val="Arial"/>
        <family val="2"/>
      </rPr>
      <t>المجموع</t>
    </r>
    <r>
      <rPr>
        <b/>
        <sz val="10"/>
        <rFont val="Arial"/>
        <family val="2"/>
      </rPr>
      <t xml:space="preserve">
Total</t>
    </r>
  </si>
  <si>
    <r>
      <rPr>
        <b/>
        <sz val="12"/>
        <rFont val="Arial"/>
        <family val="2"/>
      </rPr>
      <t>بليغة</t>
    </r>
    <r>
      <rPr>
        <b/>
        <sz val="10"/>
        <rFont val="Arial"/>
        <family val="2"/>
      </rPr>
      <t xml:space="preserve">
Sever</t>
    </r>
  </si>
  <si>
    <r>
      <t xml:space="preserve">خفيفة
</t>
    </r>
    <r>
      <rPr>
        <b/>
        <sz val="10"/>
        <rFont val="Arial"/>
        <family val="2"/>
      </rPr>
      <t>Slight</t>
    </r>
  </si>
  <si>
    <r>
      <t xml:space="preserve">وفاة
</t>
    </r>
    <r>
      <rPr>
        <b/>
        <sz val="10"/>
        <rFont val="Arial"/>
        <family val="2"/>
      </rPr>
      <t>Death</t>
    </r>
  </si>
  <si>
    <r>
      <rPr>
        <b/>
        <sz val="12"/>
        <rFont val="Arial"/>
        <family val="2"/>
      </rPr>
      <t>الإصابات</t>
    </r>
    <r>
      <rPr>
        <b/>
        <sz val="11"/>
        <rFont val="Arial"/>
        <family val="2"/>
      </rPr>
      <t xml:space="preserve">
</t>
    </r>
    <r>
      <rPr>
        <b/>
        <sz val="10"/>
        <rFont val="Arial"/>
        <family val="2"/>
      </rPr>
      <t>Injuries</t>
    </r>
  </si>
  <si>
    <r>
      <t xml:space="preserve">ذكور
</t>
    </r>
    <r>
      <rPr>
        <b/>
        <sz val="9"/>
        <color theme="1"/>
        <rFont val="Arial"/>
        <family val="2"/>
      </rPr>
      <t>Males</t>
    </r>
  </si>
  <si>
    <r>
      <t xml:space="preserve">إناث
</t>
    </r>
    <r>
      <rPr>
        <b/>
        <sz val="9"/>
        <color theme="1"/>
        <rFont val="Arial"/>
        <family val="2"/>
      </rPr>
      <t>Females</t>
    </r>
  </si>
  <si>
    <r>
      <t xml:space="preserve">المجموع
</t>
    </r>
    <r>
      <rPr>
        <b/>
        <sz val="9"/>
        <color theme="1"/>
        <rFont val="Arial"/>
        <family val="2"/>
      </rPr>
      <t>Total</t>
    </r>
  </si>
  <si>
    <t xml:space="preserve">                          السنة
النيابات</t>
  </si>
  <si>
    <r>
      <t>المجموع</t>
    </r>
    <r>
      <rPr>
        <sz val="11"/>
        <rFont val="Arial"/>
        <family val="2"/>
      </rPr>
      <t xml:space="preserve">
 </t>
    </r>
    <r>
      <rPr>
        <b/>
        <sz val="10"/>
        <rFont val="Arial"/>
        <family val="2"/>
      </rPr>
      <t>Total</t>
    </r>
  </si>
  <si>
    <t xml:space="preserve">                      Occupation           
Year &amp; Nationality   </t>
  </si>
  <si>
    <t xml:space="preserve">                               المهنة
السنة والجنسية</t>
  </si>
  <si>
    <t>الخُبراء المُعتمدين أمام السُلطات القضائية حسب النوع والجنسية</t>
  </si>
  <si>
    <t xml:space="preserve">                      Location of                              Injured
Year</t>
  </si>
  <si>
    <r>
      <t xml:space="preserve">إصابات بليغة
</t>
    </r>
    <r>
      <rPr>
        <b/>
        <sz val="10"/>
        <rFont val="Arial"/>
        <family val="2"/>
      </rPr>
      <t>Sever injury</t>
    </r>
  </si>
  <si>
    <r>
      <t xml:space="preserve">إصابات خفيفة
</t>
    </r>
    <r>
      <rPr>
        <b/>
        <sz val="10"/>
        <rFont val="Arial"/>
        <family val="2"/>
      </rPr>
      <t>Slight injury</t>
    </r>
  </si>
  <si>
    <t xml:space="preserve">                                   Year
  Cause of Fire</t>
  </si>
  <si>
    <r>
      <rPr>
        <b/>
        <sz val="12"/>
        <rFont val="Arial"/>
        <family val="2"/>
      </rPr>
      <t>عدد العمليات</t>
    </r>
    <r>
      <rPr>
        <b/>
        <sz val="11"/>
        <rFont val="Arial"/>
        <family val="2"/>
      </rPr>
      <t xml:space="preserve">
</t>
    </r>
    <r>
      <rPr>
        <b/>
        <sz val="9"/>
        <rFont val="Arial"/>
        <family val="2"/>
      </rPr>
      <t>Number of Operations</t>
    </r>
  </si>
  <si>
    <t xml:space="preserve">                                        Year
  Place of Occurrence</t>
  </si>
  <si>
    <t xml:space="preserve">Type of Crime 
</t>
  </si>
  <si>
    <t xml:space="preserve">رئيس محكمة التمييز </t>
  </si>
  <si>
    <t xml:space="preserve">                              Gender             
  Year &amp; Nationality  </t>
  </si>
  <si>
    <t>ACCREDITED EXPERTS TO JUDICIAL AUTHORITIES
BY GENDER AND NATIONALITY</t>
  </si>
  <si>
    <t>PUBLIC PROSECUTION MEMBERS AND ASSISTANTS
BY NATIONALITY AND GENDER</t>
  </si>
  <si>
    <t>President,Supreme Court</t>
  </si>
  <si>
    <r>
      <t xml:space="preserve">عدد البلاغات المحفوظة
</t>
    </r>
    <r>
      <rPr>
        <sz val="9"/>
        <rFont val="Arial"/>
        <family val="2"/>
      </rPr>
      <t>Number of Closed Reports</t>
    </r>
  </si>
  <si>
    <r>
      <t xml:space="preserve">عدد القضايا
</t>
    </r>
    <r>
      <rPr>
        <sz val="9"/>
        <rFont val="Arial"/>
        <family val="2"/>
      </rPr>
      <t>Number of Cases</t>
    </r>
  </si>
  <si>
    <t xml:space="preserve">                                      Year
procuratorates</t>
  </si>
  <si>
    <t xml:space="preserve">                                   السنة
   سبب الحريق </t>
  </si>
  <si>
    <t xml:space="preserve">                                       السنة
 مكان الحدوث</t>
  </si>
  <si>
    <r>
      <t xml:space="preserve">اصابة بليغة </t>
    </r>
    <r>
      <rPr>
        <sz val="11"/>
        <rFont val="Arial"/>
        <family val="2"/>
      </rPr>
      <t xml:space="preserve">
</t>
    </r>
    <r>
      <rPr>
        <b/>
        <sz val="10"/>
        <rFont val="Arial"/>
        <family val="2"/>
      </rPr>
      <t>Sever injury</t>
    </r>
  </si>
  <si>
    <r>
      <t>اصابة خفيفة</t>
    </r>
    <r>
      <rPr>
        <sz val="11"/>
        <rFont val="Arial"/>
        <family val="2"/>
      </rPr>
      <t xml:space="preserve">
</t>
    </r>
    <r>
      <rPr>
        <b/>
        <sz val="10"/>
        <rFont val="Arial"/>
        <family val="2"/>
      </rPr>
      <t>Slight injury</t>
    </r>
  </si>
  <si>
    <t xml:space="preserve">عدم تأمين وقوف المركبة </t>
  </si>
  <si>
    <t>عدم تأمين الحمولة</t>
  </si>
  <si>
    <t>Failing to stop the vehicle</t>
  </si>
  <si>
    <t>Overloading</t>
  </si>
  <si>
    <t>20 سنة فما فوق</t>
  </si>
  <si>
    <t>المخالفون لاشتراطات الحجر الصحي حسب الجنسية والنوع بالشهر</t>
  </si>
  <si>
    <t>Violators of quarantine requirents by nationality, gender and month</t>
  </si>
  <si>
    <t xml:space="preserve">               الجنسية
                والنوع 
  الشهر</t>
  </si>
  <si>
    <r>
      <t xml:space="preserve">قطريون
</t>
    </r>
    <r>
      <rPr>
        <b/>
        <sz val="10"/>
        <rFont val="Arial"/>
        <family val="2"/>
      </rPr>
      <t>Qataris</t>
    </r>
  </si>
  <si>
    <r>
      <t xml:space="preserve">غير قطريين
</t>
    </r>
    <r>
      <rPr>
        <b/>
        <sz val="10"/>
        <rFont val="Arial"/>
        <family val="2"/>
      </rPr>
      <t>Non-Qataris</t>
    </r>
  </si>
  <si>
    <t>ذكور</t>
  </si>
  <si>
    <t>إناث</t>
  </si>
  <si>
    <t>Males</t>
  </si>
  <si>
    <t>Females</t>
  </si>
  <si>
    <t>ابريل</t>
  </si>
  <si>
    <t xml:space="preserve">Violators of Precautionary and Preventive Measures to Limit the Spead of Coronavirus According
to Nationality, Gender and Crime Type </t>
  </si>
  <si>
    <t xml:space="preserve">                             الجنسية
                             والنوع  
  نوع المخالفة</t>
  </si>
  <si>
    <r>
      <t xml:space="preserve"> قطريون
</t>
    </r>
    <r>
      <rPr>
        <b/>
        <sz val="10"/>
        <rFont val="Arial"/>
        <family val="2"/>
      </rPr>
      <t>Qataris</t>
    </r>
  </si>
  <si>
    <t xml:space="preserve">                                   Nationality 
                                    &amp; gender
  Crime Type</t>
  </si>
  <si>
    <t>عدم الإلتزام بإرتداء الكمام في الأماكن العامة</t>
  </si>
  <si>
    <t>Not Wearing a Mask in Puplic Places</t>
  </si>
  <si>
    <t>عدم الإلتزام بالعدد المسموح به في المركبة الواحدة والمُحدد بأربعة اشخاص</t>
  </si>
  <si>
    <t xml:space="preserve">Volating the Number of Passangers Permitted in Avehicle </t>
  </si>
  <si>
    <t xml:space="preserve">عدم الإلتزام بالحجر الصحي              </t>
  </si>
  <si>
    <t>Violating Guarantine Requirments</t>
  </si>
  <si>
    <t>عدم تنزيل تطبيق احتراز</t>
  </si>
  <si>
    <t>Not Installing Ehteraze App</t>
  </si>
  <si>
    <t>2018 - 2020</t>
  </si>
  <si>
    <t>Without A License</t>
  </si>
  <si>
    <t>Less than One Year</t>
  </si>
  <si>
    <t>20 Years and Above</t>
  </si>
  <si>
    <t>مُخالفة تعهد إقامة مناسبة اجتماعية</t>
  </si>
  <si>
    <t>Vaolation of Peldge for Holding A Socail Event</t>
  </si>
  <si>
    <t xml:space="preserve">                                       النوع
  السنة والجنسية</t>
  </si>
  <si>
    <t>جدول رقم (129)</t>
  </si>
  <si>
    <t>Table No. (129)</t>
  </si>
  <si>
    <t>جدول رقم (132)</t>
  </si>
  <si>
    <t>Table No. (132)</t>
  </si>
  <si>
    <t>(1) حسب إفادة النيابة العامة تختلف أعداد البلاغات عن جدول رقم (133) في حالة المقارنة؛ بسبب أن البلاغات إذا تم تصنيفها حسب نوع الجريمة فإنه من الممكن أن يظهر لها أكثر من تصنيف ويُحسب مرة واحدة في البلاغات الواردة.</t>
  </si>
  <si>
    <t>(1) According to testimony Attorney plenary the number of crime reports differs from Table (133) in case of comparison, because if crime reports are classified by type of crime, they might have more than one classification. Nevertheless, they will be counted once in incoming reports.</t>
  </si>
  <si>
    <t>المُخالِفون للإجراءات الإحترازية والوقائية الخاصة بفيروس كورونا حسب الجنسية والنوع ونوع الجريمة</t>
  </si>
  <si>
    <t>جدول (137)</t>
  </si>
  <si>
    <t xml:space="preserve"> TABLE (137)</t>
  </si>
  <si>
    <t>(1) تشمل: (حوادث وفاة، حوادث بسيطة، حوادث بليغة، حوادث التصالح، حوادث البلاغات المجهولة).</t>
  </si>
  <si>
    <t>(1) Including: (Death accident, minor accident, serious accident, accident resulted in reconciliation, accident report against unidentified person).</t>
  </si>
  <si>
    <t xml:space="preserve">Deaths and injuries resulting from fires that are subject to public safety and security conditions in the country </t>
  </si>
  <si>
    <t>الوفيات والإصابات الناتجة عن الحرائق الخاضعة لشروط الأمن والسلامة العامه في الدولة</t>
  </si>
  <si>
    <t>Table No. (150)</t>
  </si>
  <si>
    <t>جدول رقم (150)</t>
  </si>
  <si>
    <t>Table No. (151)</t>
  </si>
  <si>
    <t>جدول رقم (151)</t>
  </si>
  <si>
    <t>Table No. (152)</t>
  </si>
  <si>
    <t>جدول رقم (152)</t>
  </si>
  <si>
    <t>Table No. (153)</t>
  </si>
  <si>
    <t>جدول رقم (153)</t>
  </si>
  <si>
    <t>Table No. (154)</t>
  </si>
  <si>
    <t>جدول رقم (154)</t>
  </si>
  <si>
    <t>تم تسجيل أول إصابة بفيروس كوفيد 19 داخل دولة قطر في تاريخ 29 فبراير 2020</t>
  </si>
  <si>
    <t>The first infection with the Covid 19 virus was recorded in the State of Qatar on February 29, 2020</t>
  </si>
  <si>
    <t xml:space="preserve">          Nationality
             &amp; Gender
  Month</t>
  </si>
  <si>
    <t xml:space="preserve">1 Year </t>
  </si>
  <si>
    <t xml:space="preserve">سنة </t>
  </si>
  <si>
    <t>سنتين إلى 3 سنوات</t>
  </si>
  <si>
    <t>4 سنوات إلى 5 سنوات</t>
  </si>
  <si>
    <t>6 سنوات إلى 7 سنوات</t>
  </si>
  <si>
    <t>8 سنوات إلى 9 سنوات</t>
  </si>
  <si>
    <t>10 سنوات إلى 14 سنة</t>
  </si>
  <si>
    <t>15 سنة إلى 19 سنة</t>
  </si>
  <si>
    <t>15 Years to 19 Years</t>
  </si>
  <si>
    <t>10 Years to 14 Years</t>
  </si>
  <si>
    <t>8 Years to 9 Years</t>
  </si>
  <si>
    <t>6 Years to 7 Years</t>
  </si>
  <si>
    <t>4 Years to 5 Years</t>
  </si>
  <si>
    <t>2 Years to 3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</si>
</sst>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
    <numFmt numFmtId="166" formatCode="0.0"/>
  </numFmts>
  <fonts count="72">
    <font>
      <sz val="10"/>
      <name val="Arial"/>
      <family val="2"/>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sz val="10"/>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Arial"/>
      <family val="2"/>
    </font>
    <font>
      <b/>
      <sz val="12"/>
      <color theme="1"/>
      <name val="Arial"/>
      <family val="2"/>
    </font>
    <font>
      <b/>
      <sz val="14"/>
      <color theme="1"/>
      <name val="Arial"/>
      <family val="2"/>
    </font>
    <font>
      <b/>
      <sz val="10"/>
      <color theme="1"/>
      <name val="Arial"/>
      <family val="2"/>
    </font>
    <font>
      <sz val="11"/>
      <color theme="1"/>
      <name val="Calibri"/>
      <family val="2"/>
      <scheme val="minor"/>
    </font>
    <font>
      <sz val="10"/>
      <name val="Sakkal Majalla"/>
    </font>
    <font>
      <b/>
      <sz val="13"/>
      <name val="Sakkal Majalla"/>
    </font>
    <font>
      <b/>
      <sz val="14"/>
      <name val="Traditional Arabic"/>
      <family val="1"/>
    </font>
    <font>
      <sz val="9"/>
      <name val="Arial"/>
      <family val="2"/>
    </font>
    <font>
      <b/>
      <sz val="8"/>
      <color rgb="FF000000"/>
      <name val="Tahoma"/>
      <family val="2"/>
    </font>
    <font>
      <b/>
      <sz val="16"/>
      <name val="Sakkal Majalla"/>
    </font>
    <font>
      <b/>
      <sz val="12"/>
      <name val="Sakkal Majalla"/>
    </font>
    <font>
      <b/>
      <sz val="10"/>
      <name val="Arial Black"/>
      <family val="2"/>
    </font>
    <font>
      <b/>
      <vertAlign val="superscript"/>
      <sz val="16"/>
      <name val="Arial"/>
      <family val="2"/>
    </font>
    <font>
      <b/>
      <vertAlign val="superscript"/>
      <sz val="12"/>
      <color theme="1"/>
      <name val="Arial"/>
      <family val="2"/>
    </font>
    <font>
      <b/>
      <vertAlign val="superscript"/>
      <sz val="12"/>
      <name val="Arial"/>
      <family val="2"/>
    </font>
    <font>
      <b/>
      <vertAlign val="superscript"/>
      <sz val="14"/>
      <name val="Arial"/>
      <family val="2"/>
    </font>
    <font>
      <sz val="10"/>
      <color theme="1"/>
      <name val="Arial"/>
      <family val="2"/>
    </font>
    <font>
      <b/>
      <sz val="11"/>
      <color theme="1"/>
      <name val="Arial"/>
      <family val="2"/>
    </font>
    <font>
      <b/>
      <sz val="10"/>
      <color theme="1"/>
      <name val="Calibri"/>
      <family val="2"/>
      <scheme val="minor"/>
    </font>
    <font>
      <b/>
      <sz val="14"/>
      <color rgb="FF000000"/>
      <name val="Arial"/>
      <family val="2"/>
    </font>
    <font>
      <b/>
      <sz val="14"/>
      <color rgb="FF000000"/>
      <name val="Calibri"/>
      <family val="2"/>
      <scheme val="minor"/>
    </font>
    <font>
      <b/>
      <sz val="12"/>
      <color rgb="FF000000"/>
      <name val="Calibri"/>
      <family val="2"/>
      <scheme val="minor"/>
    </font>
    <font>
      <sz val="2"/>
      <color theme="1"/>
      <name val="Arial"/>
      <family val="2"/>
    </font>
    <font>
      <b/>
      <sz val="9"/>
      <color theme="1"/>
      <name val="Arial"/>
      <family val="2"/>
    </font>
    <font>
      <sz val="12"/>
      <color theme="1"/>
      <name val="Calibri"/>
      <family val="2"/>
      <scheme val="minor"/>
    </font>
    <font>
      <b/>
      <sz val="11"/>
      <color rgb="FF000000"/>
      <name val="Arial"/>
      <family val="2"/>
    </font>
    <font>
      <sz val="10"/>
      <color theme="1"/>
      <name val="Calibri"/>
      <family val="2"/>
      <scheme val="minor"/>
    </font>
    <font>
      <b/>
      <sz val="12"/>
      <color rgb="FF000000"/>
      <name val="Arial"/>
      <family val="2"/>
    </font>
    <font>
      <sz val="10.5"/>
      <name val="Arial"/>
      <family val="2"/>
    </font>
    <font>
      <sz val="9"/>
      <color theme="1"/>
      <name val="Arial"/>
      <family val="2"/>
    </font>
    <font>
      <sz val="8"/>
      <color theme="1"/>
      <name val="Arial"/>
      <family val="2"/>
    </font>
  </fonts>
  <fills count="12">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indexed="25"/>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F5F5F5"/>
        <bgColor indexed="64"/>
      </patternFill>
    </fill>
    <fill>
      <patternFill patternType="solid">
        <fgColor theme="0"/>
        <bgColor rgb="FF000000"/>
      </patternFill>
    </fill>
    <fill>
      <patternFill patternType="solid">
        <fgColor theme="2"/>
        <bgColor rgb="FF000000"/>
      </patternFill>
    </fill>
  </fills>
  <borders count="10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top style="thin">
        <color auto="1"/>
      </top>
      <bottom/>
      <diagonal/>
    </border>
    <border diagonalDown="1">
      <left/>
      <right/>
      <top style="thin">
        <color indexed="64"/>
      </top>
      <bottom style="thin">
        <color indexed="64"/>
      </bottom>
      <diagonal style="medium">
        <color theme="0"/>
      </diagonal>
    </border>
    <border>
      <left/>
      <right/>
      <top style="thin">
        <color theme="1"/>
      </top>
      <bottom style="thin">
        <color indexed="64"/>
      </bottom>
      <diagonal/>
    </border>
    <border>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style="medium">
        <color theme="0"/>
      </right>
      <top style="thin">
        <color theme="1"/>
      </top>
      <bottom/>
      <diagonal/>
    </border>
    <border>
      <left style="medium">
        <color indexed="9"/>
      </left>
      <right/>
      <top style="medium">
        <color indexed="9"/>
      </top>
      <bottom style="thin">
        <color indexed="64"/>
      </bottom>
      <diagonal/>
    </border>
    <border>
      <left/>
      <right style="medium">
        <color indexed="9"/>
      </right>
      <top style="medium">
        <color indexed="9"/>
      </top>
      <bottom style="thin">
        <color indexed="64"/>
      </bottom>
      <diagonal/>
    </border>
    <border>
      <left/>
      <right/>
      <top style="thin">
        <color theme="1"/>
      </top>
      <bottom style="thin">
        <color theme="1"/>
      </bottom>
      <diagonal/>
    </border>
    <border>
      <left/>
      <right/>
      <top style="thin">
        <color theme="1"/>
      </top>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style="medium">
        <color theme="0"/>
      </left>
      <right/>
      <top/>
      <bottom style="thin">
        <color theme="1"/>
      </bottom>
      <diagonal/>
    </border>
    <border>
      <left/>
      <right/>
      <top/>
      <bottom style="thin">
        <color indexed="64"/>
      </bottom>
      <diagonal/>
    </border>
    <border>
      <left style="thin">
        <color theme="0"/>
      </left>
      <right style="thin">
        <color theme="0"/>
      </right>
      <top style="thin">
        <color indexed="64"/>
      </top>
      <bottom/>
      <diagonal/>
    </border>
    <border>
      <left style="thin">
        <color theme="0"/>
      </left>
      <right style="thin">
        <color theme="0"/>
      </right>
      <top/>
      <bottom/>
      <diagonal/>
    </border>
    <border>
      <left style="thin">
        <color theme="0"/>
      </left>
      <right style="thin">
        <color theme="0"/>
      </right>
      <top/>
      <bottom style="thin">
        <color indexed="64"/>
      </bottom>
      <diagonal/>
    </border>
    <border>
      <left/>
      <right/>
      <top style="thin">
        <color auto="1"/>
      </top>
      <bottom style="thin">
        <color indexed="64"/>
      </bottom>
      <diagonal/>
    </border>
    <border diagonalUp="1">
      <left style="medium">
        <color theme="0"/>
      </left>
      <right/>
      <top style="thin">
        <color auto="1"/>
      </top>
      <bottom style="thin">
        <color indexed="64"/>
      </bottom>
      <diagonal style="medium">
        <color theme="0"/>
      </diagonal>
    </border>
    <border diagonalUp="1">
      <left/>
      <right style="medium">
        <color theme="0"/>
      </right>
      <top style="thin">
        <color auto="1"/>
      </top>
      <bottom/>
      <diagonal style="medium">
        <color theme="0"/>
      </diagonal>
    </border>
    <border diagonalDown="1">
      <left style="medium">
        <color theme="0"/>
      </left>
      <right/>
      <top style="thin">
        <color auto="1"/>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s>
  <cellStyleXfs count="60">
    <xf numFmtId="0" fontId="0" fillId="0" borderId="0"/>
    <xf numFmtId="0" fontId="11" fillId="0" borderId="0" applyAlignment="0">
      <alignment horizontal="centerContinuous" vertical="center"/>
    </xf>
    <xf numFmtId="0" fontId="12" fillId="0" borderId="0" applyAlignment="0">
      <alignment horizontal="centerContinuous" vertical="center"/>
    </xf>
    <xf numFmtId="0" fontId="13" fillId="2" borderId="1">
      <alignment horizontal="right" vertical="center" wrapText="1"/>
    </xf>
    <xf numFmtId="1" fontId="14"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10" fillId="0" borderId="0">
      <alignment horizontal="center" vertical="center" readingOrder="2"/>
    </xf>
    <xf numFmtId="0" fontId="18" fillId="0" borderId="0">
      <alignment horizontal="left" vertical="center"/>
    </xf>
    <xf numFmtId="0" fontId="10" fillId="0" borderId="0"/>
    <xf numFmtId="0" fontId="19" fillId="0" borderId="0">
      <alignment horizontal="right" vertical="center"/>
    </xf>
    <xf numFmtId="0" fontId="13" fillId="0" borderId="0">
      <alignment horizontal="right" vertical="center"/>
    </xf>
    <xf numFmtId="0" fontId="13" fillId="0" borderId="0">
      <alignment horizontal="right" vertical="center"/>
    </xf>
    <xf numFmtId="0" fontId="10" fillId="0" borderId="0">
      <alignment horizontal="left" vertical="center"/>
    </xf>
    <xf numFmtId="0" fontId="19" fillId="0" borderId="4">
      <alignment horizontal="right" vertical="center" indent="1"/>
    </xf>
    <xf numFmtId="0" fontId="13" fillId="2" borderId="4">
      <alignment horizontal="right" vertical="center" wrapText="1" indent="1" readingOrder="2"/>
    </xf>
    <xf numFmtId="0" fontId="13" fillId="2" borderId="4">
      <alignment horizontal="right" vertical="center" wrapText="1" indent="1" readingOrder="2"/>
    </xf>
    <xf numFmtId="0" fontId="13" fillId="2" borderId="4">
      <alignment horizontal="right" vertical="center" wrapText="1" indent="1" readingOrder="2"/>
    </xf>
    <xf numFmtId="0" fontId="20" fillId="0" borderId="4">
      <alignment horizontal="right" vertical="center" indent="1"/>
    </xf>
    <xf numFmtId="0" fontId="20" fillId="2" borderId="4">
      <alignment horizontal="left" vertical="center" wrapText="1" indent="1"/>
    </xf>
    <xf numFmtId="0" fontId="20" fillId="0" borderId="5">
      <alignment horizontal="left" vertical="center"/>
    </xf>
    <xf numFmtId="0" fontId="20" fillId="0" borderId="6">
      <alignment horizontal="left" vertical="center"/>
    </xf>
    <xf numFmtId="164" fontId="10" fillId="0" borderId="0" applyFont="0" applyFill="0" applyBorder="0" applyAlignment="0" applyProtection="0"/>
    <xf numFmtId="0" fontId="10" fillId="0" borderId="0"/>
    <xf numFmtId="0" fontId="27" fillId="0" borderId="0"/>
    <xf numFmtId="0" fontId="11" fillId="0" borderId="0" applyAlignment="0">
      <alignment horizontal="centerContinuous" vertical="center"/>
    </xf>
    <xf numFmtId="0" fontId="12" fillId="0" borderId="0" applyAlignment="0">
      <alignment horizontal="centerContinuous" vertical="center"/>
    </xf>
    <xf numFmtId="0" fontId="16" fillId="2" borderId="3">
      <alignment horizontal="center" vertical="center" wrapText="1"/>
    </xf>
    <xf numFmtId="0" fontId="10" fillId="0" borderId="0"/>
    <xf numFmtId="0" fontId="29" fillId="2" borderId="3" applyAlignment="0">
      <alignment horizontal="center" vertical="center"/>
    </xf>
    <xf numFmtId="0" fontId="20" fillId="0" borderId="4">
      <alignment horizontal="right" vertical="center" indent="1"/>
    </xf>
    <xf numFmtId="164" fontId="27" fillId="0" borderId="0" applyFont="0" applyFill="0" applyBorder="0" applyAlignment="0" applyProtection="0"/>
    <xf numFmtId="164" fontId="27" fillId="0" borderId="0" applyFont="0" applyFill="0" applyBorder="0" applyAlignment="0" applyProtection="0"/>
    <xf numFmtId="0" fontId="10" fillId="0" borderId="0"/>
    <xf numFmtId="0" fontId="9" fillId="0" borderId="0"/>
    <xf numFmtId="164" fontId="10" fillId="0" borderId="0" applyFont="0" applyFill="0" applyBorder="0" applyAlignment="0" applyProtection="0"/>
    <xf numFmtId="164" fontId="10" fillId="0" borderId="0" applyFont="0" applyFill="0" applyBorder="0" applyAlignment="0" applyProtection="0"/>
    <xf numFmtId="0" fontId="8" fillId="0" borderId="0"/>
    <xf numFmtId="0" fontId="8" fillId="0" borderId="0"/>
    <xf numFmtId="0" fontId="44" fillId="0" borderId="0"/>
    <xf numFmtId="0" fontId="7" fillId="0" borderId="0"/>
    <xf numFmtId="0" fontId="7" fillId="0" borderId="0"/>
    <xf numFmtId="0" fontId="7" fillId="0" borderId="0"/>
    <xf numFmtId="0" fontId="29" fillId="2" borderId="3" applyAlignment="0">
      <alignment horizontal="center" vertical="center"/>
    </xf>
    <xf numFmtId="0" fontId="6"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0" fillId="0" borderId="0"/>
    <xf numFmtId="0" fontId="65" fillId="0" borderId="0"/>
  </cellStyleXfs>
  <cellXfs count="848">
    <xf numFmtId="0" fontId="0" fillId="0" borderId="0" xfId="0"/>
    <xf numFmtId="0" fontId="10" fillId="0" borderId="0" xfId="0" applyFont="1"/>
    <xf numFmtId="0" fontId="10" fillId="0" borderId="0" xfId="0" applyFont="1" applyFill="1"/>
    <xf numFmtId="0" fontId="23" fillId="3" borderId="12" xfId="0" applyFont="1" applyFill="1" applyBorder="1" applyAlignment="1">
      <alignment horizontal="right" vertical="center" wrapText="1" indent="1" readingOrder="2"/>
    </xf>
    <xf numFmtId="0" fontId="21" fillId="4" borderId="0" xfId="0" applyFont="1" applyFill="1" applyBorder="1" applyAlignment="1">
      <alignment vertical="center" wrapText="1"/>
    </xf>
    <xf numFmtId="0" fontId="10" fillId="3" borderId="13" xfId="0" applyFont="1" applyFill="1" applyBorder="1" applyAlignment="1">
      <alignment horizontal="left" vertical="center" wrapText="1" indent="1" readingOrder="1"/>
    </xf>
    <xf numFmtId="0" fontId="10" fillId="5" borderId="7" xfId="0" applyFont="1" applyFill="1" applyBorder="1" applyAlignment="1">
      <alignment horizontal="left" vertical="center" wrapText="1" indent="1" readingOrder="1"/>
    </xf>
    <xf numFmtId="0" fontId="23" fillId="5" borderId="9" xfId="0" applyFont="1" applyFill="1" applyBorder="1" applyAlignment="1">
      <alignment horizontal="right" vertical="center" wrapText="1" indent="1" readingOrder="2"/>
    </xf>
    <xf numFmtId="0" fontId="23" fillId="4" borderId="16" xfId="0" applyFont="1" applyFill="1" applyBorder="1" applyAlignment="1">
      <alignment vertical="center" wrapText="1"/>
    </xf>
    <xf numFmtId="0" fontId="25" fillId="0" borderId="0" xfId="0" applyFont="1" applyAlignment="1">
      <alignment readingOrder="2"/>
    </xf>
    <xf numFmtId="0" fontId="25" fillId="0" borderId="0" xfId="0" applyFont="1" applyFill="1" applyAlignment="1">
      <alignment readingOrder="2"/>
    </xf>
    <xf numFmtId="0" fontId="23" fillId="3" borderId="15" xfId="0" applyFont="1" applyFill="1" applyBorder="1" applyAlignment="1">
      <alignment horizontal="right" vertical="center" wrapText="1" indent="1" readingOrder="2"/>
    </xf>
    <xf numFmtId="3" fontId="10" fillId="3" borderId="10" xfId="0" applyNumberFormat="1" applyFont="1" applyFill="1" applyBorder="1" applyAlignment="1">
      <alignment horizontal="left" vertical="center" wrapText="1" indent="1" readingOrder="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49" fontId="23" fillId="5" borderId="12" xfId="0" applyNumberFormat="1" applyFont="1" applyFill="1" applyBorder="1" applyAlignment="1">
      <alignment horizontal="right" vertical="center" wrapText="1" indent="1" readingOrder="2"/>
    </xf>
    <xf numFmtId="0" fontId="10" fillId="0" borderId="0" xfId="24" applyAlignment="1">
      <alignment vertical="center"/>
    </xf>
    <xf numFmtId="0" fontId="10" fillId="0" borderId="0" xfId="24" applyFont="1" applyAlignment="1">
      <alignment horizontal="justify" vertical="center"/>
    </xf>
    <xf numFmtId="0" fontId="22" fillId="0" borderId="0" xfId="24" applyFont="1" applyAlignment="1">
      <alignment vertical="top"/>
    </xf>
    <xf numFmtId="0" fontId="10" fillId="0" borderId="0" xfId="24" applyFont="1" applyBorder="1" applyAlignment="1">
      <alignment horizontal="justify" vertical="center"/>
    </xf>
    <xf numFmtId="0" fontId="28" fillId="0" borderId="0" xfId="24" applyFont="1" applyAlignment="1">
      <alignment vertical="center"/>
    </xf>
    <xf numFmtId="0" fontId="10" fillId="0" borderId="0" xfId="25" applyFont="1"/>
    <xf numFmtId="0" fontId="10" fillId="0" borderId="0" xfId="25" applyFont="1" applyFill="1"/>
    <xf numFmtId="0" fontId="10" fillId="3" borderId="10" xfId="25" applyFont="1" applyFill="1" applyBorder="1" applyAlignment="1">
      <alignment horizontal="left" vertical="center" wrapText="1" indent="1" readingOrder="1"/>
    </xf>
    <xf numFmtId="0" fontId="23" fillId="3" borderId="12" xfId="25" applyFont="1" applyFill="1" applyBorder="1" applyAlignment="1">
      <alignment horizontal="right" vertical="center" wrapText="1" indent="1" readingOrder="2"/>
    </xf>
    <xf numFmtId="0" fontId="21" fillId="4" borderId="0" xfId="25" applyFont="1" applyFill="1" applyBorder="1" applyAlignment="1">
      <alignment vertical="center" wrapText="1"/>
    </xf>
    <xf numFmtId="0" fontId="23" fillId="4" borderId="0" xfId="25" applyFont="1" applyFill="1" applyBorder="1" applyAlignment="1">
      <alignment vertical="center" wrapText="1"/>
    </xf>
    <xf numFmtId="0" fontId="10" fillId="0" borderId="0" xfId="25" applyFont="1" applyFill="1" applyBorder="1"/>
    <xf numFmtId="0" fontId="10" fillId="3" borderId="13" xfId="25" applyFont="1" applyFill="1" applyBorder="1" applyAlignment="1">
      <alignment horizontal="left" vertical="center" wrapText="1" indent="1" readingOrder="1"/>
    </xf>
    <xf numFmtId="0" fontId="13" fillId="3" borderId="15" xfId="16" applyFont="1" applyFill="1" applyBorder="1" applyAlignment="1">
      <alignment horizontal="right" vertical="center" wrapText="1" indent="1" readingOrder="2"/>
    </xf>
    <xf numFmtId="0" fontId="10" fillId="0" borderId="48" xfId="25" applyFont="1" applyFill="1" applyBorder="1"/>
    <xf numFmtId="0" fontId="10" fillId="0" borderId="16" xfId="25" applyFont="1" applyBorder="1"/>
    <xf numFmtId="0" fontId="10" fillId="5" borderId="10" xfId="25" applyFont="1" applyFill="1" applyBorder="1" applyAlignment="1">
      <alignment horizontal="left" vertical="center" wrapText="1" indent="1" readingOrder="1"/>
    </xf>
    <xf numFmtId="0" fontId="23" fillId="5" borderId="12" xfId="25" applyFont="1" applyFill="1" applyBorder="1" applyAlignment="1">
      <alignment horizontal="right" vertical="center" wrapText="1" indent="1" readingOrder="2"/>
    </xf>
    <xf numFmtId="0" fontId="10" fillId="5" borderId="7" xfId="25" applyFont="1" applyFill="1" applyBorder="1" applyAlignment="1">
      <alignment horizontal="left" vertical="center" wrapText="1" indent="1" readingOrder="1"/>
    </xf>
    <xf numFmtId="0" fontId="23" fillId="5" borderId="9" xfId="25" applyFont="1" applyFill="1" applyBorder="1" applyAlignment="1">
      <alignment horizontal="right" vertical="center" wrapText="1" indent="1" readingOrder="2"/>
    </xf>
    <xf numFmtId="0" fontId="23" fillId="4" borderId="16" xfId="25" applyFont="1" applyFill="1" applyBorder="1" applyAlignment="1">
      <alignment vertical="center" wrapText="1"/>
    </xf>
    <xf numFmtId="0" fontId="25" fillId="0" borderId="0" xfId="25" applyFont="1" applyAlignment="1">
      <alignment readingOrder="2"/>
    </xf>
    <xf numFmtId="0" fontId="21" fillId="0" borderId="0" xfId="25" applyFont="1"/>
    <xf numFmtId="0" fontId="21" fillId="0" borderId="0" xfId="25" applyFont="1" applyFill="1"/>
    <xf numFmtId="0" fontId="23" fillId="3" borderId="15" xfId="25" applyFont="1" applyFill="1" applyBorder="1" applyAlignment="1">
      <alignment horizontal="right" vertical="center" wrapText="1" indent="1" readingOrder="2"/>
    </xf>
    <xf numFmtId="0" fontId="23" fillId="4" borderId="0" xfId="25" applyFont="1" applyFill="1" applyBorder="1" applyAlignment="1">
      <alignment horizontal="center" vertical="center" wrapText="1"/>
    </xf>
    <xf numFmtId="0" fontId="23" fillId="3" borderId="33" xfId="25" applyFont="1" applyFill="1" applyBorder="1" applyAlignment="1">
      <alignment horizontal="center" vertical="center" wrapText="1"/>
    </xf>
    <xf numFmtId="0" fontId="23" fillId="3" borderId="19" xfId="25" applyFont="1" applyFill="1" applyBorder="1" applyAlignment="1">
      <alignment horizontal="center" vertical="center" wrapText="1" readingOrder="2"/>
    </xf>
    <xf numFmtId="0" fontId="10" fillId="0" borderId="23" xfId="25" applyFont="1" applyFill="1" applyBorder="1"/>
    <xf numFmtId="0" fontId="10" fillId="3" borderId="10" xfId="25" applyFont="1" applyFill="1" applyBorder="1" applyAlignment="1">
      <alignment horizontal="left" vertical="center" wrapText="1" indent="1"/>
    </xf>
    <xf numFmtId="0" fontId="21" fillId="3" borderId="34" xfId="25" applyFont="1" applyFill="1" applyBorder="1" applyAlignment="1">
      <alignment horizontal="center" vertical="center"/>
    </xf>
    <xf numFmtId="0" fontId="13" fillId="3" borderId="32" xfId="25" applyFont="1" applyFill="1" applyBorder="1" applyAlignment="1">
      <alignment horizontal="center" vertical="center" wrapText="1"/>
    </xf>
    <xf numFmtId="0" fontId="10" fillId="0" borderId="0" xfId="29" applyBorder="1" applyAlignment="1">
      <alignment vertical="center"/>
    </xf>
    <xf numFmtId="0" fontId="22" fillId="0" borderId="0" xfId="26" applyFont="1" applyFill="1" applyAlignment="1">
      <alignment vertical="center" wrapText="1" readingOrder="2"/>
    </xf>
    <xf numFmtId="0" fontId="21" fillId="5" borderId="34" xfId="25" applyFont="1" applyFill="1" applyBorder="1" applyAlignment="1">
      <alignment horizontal="center" vertical="center" wrapText="1" readingOrder="1"/>
    </xf>
    <xf numFmtId="0" fontId="23" fillId="5" borderId="32" xfId="25" applyFont="1" applyFill="1" applyBorder="1" applyAlignment="1">
      <alignment horizontal="center" vertical="center" wrapText="1" readingOrder="2"/>
    </xf>
    <xf numFmtId="3" fontId="10" fillId="3" borderId="10" xfId="25" applyNumberFormat="1" applyFont="1" applyFill="1" applyBorder="1" applyAlignment="1">
      <alignment horizontal="left" vertical="center" wrapText="1" indent="1" readingOrder="1"/>
    </xf>
    <xf numFmtId="0" fontId="10" fillId="0" borderId="0" xfId="29" applyFont="1" applyFill="1" applyAlignment="1">
      <alignment vertical="center"/>
    </xf>
    <xf numFmtId="0" fontId="30" fillId="0" borderId="0" xfId="29" applyFont="1" applyBorder="1" applyAlignment="1">
      <alignment vertical="center"/>
    </xf>
    <xf numFmtId="0" fontId="13" fillId="0" borderId="32" xfId="30" applyFont="1" applyFill="1" applyBorder="1" applyAlignment="1">
      <alignment horizontal="center" vertical="center" readingOrder="2"/>
    </xf>
    <xf numFmtId="0" fontId="10" fillId="3" borderId="13" xfId="20" applyFont="1" applyFill="1" applyBorder="1" applyAlignment="1">
      <alignment horizontal="left" vertical="center" wrapText="1" indent="1" readingOrder="1"/>
    </xf>
    <xf numFmtId="0" fontId="21" fillId="0" borderId="0" xfId="29" applyFont="1" applyBorder="1" applyAlignment="1">
      <alignment vertical="center"/>
    </xf>
    <xf numFmtId="0" fontId="10" fillId="0" borderId="7" xfId="20" applyFont="1" applyFill="1" applyBorder="1" applyAlignment="1">
      <alignment horizontal="left" vertical="center" wrapText="1" indent="1" readingOrder="1"/>
    </xf>
    <xf numFmtId="0" fontId="13" fillId="0" borderId="9" xfId="16" applyFont="1" applyFill="1" applyBorder="1" applyAlignment="1">
      <alignment horizontal="right" vertical="center" wrapText="1" indent="1" readingOrder="2"/>
    </xf>
    <xf numFmtId="0" fontId="10" fillId="3" borderId="10" xfId="20" applyFont="1" applyFill="1" applyBorder="1" applyAlignment="1">
      <alignment horizontal="left" vertical="center" wrapText="1" indent="1" readingOrder="1"/>
    </xf>
    <xf numFmtId="0" fontId="13" fillId="3" borderId="12" xfId="16" applyFont="1" applyFill="1" applyBorder="1" applyAlignment="1">
      <alignment horizontal="right" vertical="center" wrapText="1" indent="1" readingOrder="2"/>
    </xf>
    <xf numFmtId="0" fontId="10" fillId="0" borderId="0" xfId="29" applyFont="1" applyAlignment="1">
      <alignment vertical="center"/>
    </xf>
    <xf numFmtId="0" fontId="31" fillId="6" borderId="54" xfId="29" applyFont="1" applyFill="1" applyBorder="1" applyAlignment="1">
      <alignment horizontal="center" vertical="center" wrapText="1"/>
    </xf>
    <xf numFmtId="0" fontId="10" fillId="0" borderId="0" xfId="20" applyFont="1" applyFill="1" applyBorder="1" applyAlignment="1">
      <alignment horizontal="left" vertical="center" wrapText="1" indent="1" readingOrder="1"/>
    </xf>
    <xf numFmtId="0" fontId="13" fillId="0" borderId="0" xfId="29" applyFont="1" applyFill="1" applyBorder="1" applyAlignment="1">
      <alignment horizontal="right" vertical="center" wrapText="1" indent="1" readingOrder="2"/>
    </xf>
    <xf numFmtId="0" fontId="13" fillId="7" borderId="0" xfId="29" applyFont="1" applyFill="1" applyBorder="1" applyAlignment="1">
      <alignment horizontal="right" vertical="center" wrapText="1" indent="1" readingOrder="2"/>
    </xf>
    <xf numFmtId="0" fontId="10" fillId="7" borderId="0" xfId="20" applyFont="1" applyFill="1" applyBorder="1" applyAlignment="1">
      <alignment horizontal="left" vertical="center" wrapText="1" indent="1" readingOrder="1"/>
    </xf>
    <xf numFmtId="0" fontId="10" fillId="0" borderId="0" xfId="29" applyFont="1" applyBorder="1" applyAlignment="1">
      <alignment vertical="center"/>
    </xf>
    <xf numFmtId="0" fontId="21" fillId="3" borderId="11" xfId="19" applyFont="1" applyFill="1" applyBorder="1" applyAlignment="1">
      <alignment horizontal="right" vertical="center" indent="1"/>
    </xf>
    <xf numFmtId="0" fontId="10" fillId="0" borderId="0" xfId="29" applyFont="1" applyFill="1" applyAlignment="1">
      <alignment horizontal="center" vertical="center"/>
    </xf>
    <xf numFmtId="0" fontId="33" fillId="0" borderId="0" xfId="29" applyFont="1" applyFill="1" applyAlignment="1">
      <alignment horizontal="center" vertical="center"/>
    </xf>
    <xf numFmtId="0" fontId="13" fillId="0" borderId="43" xfId="30" applyFont="1" applyFill="1" applyBorder="1" applyAlignment="1">
      <alignment horizontal="center" vertical="center"/>
    </xf>
    <xf numFmtId="0" fontId="13" fillId="0" borderId="12" xfId="16" applyFont="1" applyFill="1" applyBorder="1" applyAlignment="1">
      <alignment horizontal="right" vertical="center" wrapText="1" indent="1" readingOrder="2"/>
    </xf>
    <xf numFmtId="0" fontId="23" fillId="5" borderId="19" xfId="25" applyFont="1" applyFill="1" applyBorder="1" applyAlignment="1">
      <alignment horizontal="center" vertical="center" wrapText="1" readingOrder="2"/>
    </xf>
    <xf numFmtId="0" fontId="21" fillId="3" borderId="18" xfId="25" applyFont="1" applyFill="1" applyBorder="1" applyAlignment="1">
      <alignment horizontal="right" vertical="center" indent="1"/>
    </xf>
    <xf numFmtId="3" fontId="21" fillId="5" borderId="33" xfId="33" applyNumberFormat="1" applyFont="1" applyFill="1" applyBorder="1" applyAlignment="1">
      <alignment horizontal="right" vertical="center" indent="1"/>
    </xf>
    <xf numFmtId="0" fontId="34" fillId="0" borderId="0" xfId="0" applyFont="1" applyAlignment="1">
      <alignment horizontal="center" vertical="center"/>
    </xf>
    <xf numFmtId="0" fontId="35" fillId="0" borderId="0" xfId="0" applyFont="1" applyAlignment="1">
      <alignment horizontal="center" vertical="center" readingOrder="1"/>
    </xf>
    <xf numFmtId="0" fontId="36" fillId="0" borderId="0" xfId="0" applyFont="1" applyAlignment="1">
      <alignment horizontal="center" vertical="center"/>
    </xf>
    <xf numFmtId="0" fontId="37" fillId="0" borderId="0" xfId="0" applyFont="1" applyAlignment="1">
      <alignment horizontal="center" vertical="center"/>
    </xf>
    <xf numFmtId="0" fontId="21" fillId="3" borderId="21" xfId="19" applyFont="1" applyFill="1" applyBorder="1" applyAlignment="1">
      <alignment horizontal="right" vertical="center" indent="1"/>
    </xf>
    <xf numFmtId="0" fontId="21" fillId="4" borderId="0" xfId="25" applyFont="1" applyFill="1" applyBorder="1" applyAlignment="1">
      <alignment vertical="center"/>
    </xf>
    <xf numFmtId="0" fontId="22" fillId="4" borderId="0" xfId="0" applyFont="1" applyFill="1" applyAlignment="1">
      <alignment vertical="center"/>
    </xf>
    <xf numFmtId="0" fontId="22" fillId="4" borderId="0" xfId="0" applyFont="1" applyFill="1" applyAlignment="1">
      <alignment vertical="center" readingOrder="2"/>
    </xf>
    <xf numFmtId="0" fontId="13" fillId="4" borderId="0" xfId="0" applyFont="1" applyFill="1" applyAlignment="1">
      <alignment vertical="center"/>
    </xf>
    <xf numFmtId="0" fontId="9" fillId="0" borderId="0" xfId="35"/>
    <xf numFmtId="3" fontId="10" fillId="0" borderId="8" xfId="36" applyNumberFormat="1" applyFont="1" applyFill="1" applyBorder="1" applyAlignment="1">
      <alignment horizontal="right" vertical="center" indent="1"/>
    </xf>
    <xf numFmtId="3" fontId="10" fillId="3" borderId="11" xfId="36" applyNumberFormat="1" applyFont="1" applyFill="1" applyBorder="1" applyAlignment="1">
      <alignment horizontal="right" vertical="center" indent="1"/>
    </xf>
    <xf numFmtId="0" fontId="10" fillId="3" borderId="10" xfId="34" applyFont="1" applyFill="1" applyBorder="1" applyAlignment="1">
      <alignment horizontal="left" vertical="center" wrapText="1" indent="1" readingOrder="1"/>
    </xf>
    <xf numFmtId="0" fontId="10" fillId="0" borderId="0" xfId="34" applyFont="1"/>
    <xf numFmtId="0" fontId="23" fillId="3" borderId="12" xfId="34" applyFont="1" applyFill="1" applyBorder="1" applyAlignment="1">
      <alignment horizontal="right" vertical="center" wrapText="1" indent="1" readingOrder="2"/>
    </xf>
    <xf numFmtId="0" fontId="23" fillId="0" borderId="9" xfId="34" applyFont="1" applyFill="1" applyBorder="1" applyAlignment="1">
      <alignment horizontal="right" vertical="center" wrapText="1" indent="1" readingOrder="2"/>
    </xf>
    <xf numFmtId="49" fontId="21" fillId="3" borderId="33" xfId="36" applyNumberFormat="1" applyFont="1" applyFill="1" applyBorder="1" applyAlignment="1">
      <alignment horizontal="center" vertical="center"/>
    </xf>
    <xf numFmtId="0" fontId="43" fillId="5" borderId="0" xfId="35" applyFont="1" applyFill="1" applyBorder="1" applyAlignment="1"/>
    <xf numFmtId="3" fontId="21" fillId="0" borderId="33" xfId="30" applyNumberFormat="1" applyFont="1" applyFill="1" applyBorder="1" applyAlignment="1">
      <alignment horizontal="right" vertical="center" indent="1"/>
    </xf>
    <xf numFmtId="0" fontId="0" fillId="0" borderId="0" xfId="29" applyFont="1" applyFill="1" applyAlignment="1">
      <alignment vertical="center" wrapText="1"/>
    </xf>
    <xf numFmtId="0" fontId="23" fillId="3" borderId="34" xfId="0" applyFont="1" applyFill="1" applyBorder="1" applyAlignment="1">
      <alignment horizontal="center" vertical="center" wrapText="1"/>
    </xf>
    <xf numFmtId="3" fontId="10" fillId="0" borderId="8" xfId="34" applyNumberFormat="1" applyFont="1" applyFill="1" applyBorder="1" applyAlignment="1">
      <alignment horizontal="left" vertical="center" wrapText="1" indent="1" readingOrder="1"/>
    </xf>
    <xf numFmtId="3" fontId="10" fillId="3" borderId="11" xfId="34" applyNumberFormat="1" applyFont="1" applyFill="1" applyBorder="1" applyAlignment="1">
      <alignment horizontal="left" vertical="center" wrapText="1" indent="1" readingOrder="1"/>
    </xf>
    <xf numFmtId="0" fontId="10" fillId="3" borderId="18" xfId="34" applyFont="1" applyFill="1" applyBorder="1" applyAlignment="1">
      <alignment horizontal="right" vertical="center" indent="1"/>
    </xf>
    <xf numFmtId="3" fontId="21" fillId="5" borderId="7" xfId="23" applyNumberFormat="1" applyFont="1" applyFill="1" applyBorder="1" applyAlignment="1">
      <alignment horizontal="right" vertical="center" indent="1"/>
    </xf>
    <xf numFmtId="0" fontId="21" fillId="0" borderId="8" xfId="29" applyFont="1" applyFill="1" applyBorder="1" applyAlignment="1">
      <alignment horizontal="right" vertical="center" indent="1"/>
    </xf>
    <xf numFmtId="0" fontId="10" fillId="0" borderId="0" xfId="24" applyFont="1" applyAlignment="1">
      <alignment vertical="center"/>
    </xf>
    <xf numFmtId="0" fontId="21" fillId="0" borderId="39" xfId="34" applyFont="1" applyFill="1" applyBorder="1" applyAlignment="1">
      <alignment horizontal="right" vertical="center" indent="1"/>
    </xf>
    <xf numFmtId="0" fontId="23" fillId="5" borderId="9" xfId="34" applyFont="1" applyFill="1" applyBorder="1" applyAlignment="1">
      <alignment horizontal="right" vertical="center" wrapText="1" indent="1" readingOrder="2"/>
    </xf>
    <xf numFmtId="3" fontId="10" fillId="5" borderId="8" xfId="36" applyNumberFormat="1" applyFont="1" applyFill="1" applyBorder="1" applyAlignment="1">
      <alignment horizontal="right" vertical="center" indent="1"/>
    </xf>
    <xf numFmtId="0" fontId="23" fillId="5" borderId="12" xfId="34" applyFont="1" applyFill="1" applyBorder="1" applyAlignment="1">
      <alignment horizontal="right" vertical="center" wrapText="1" indent="1" readingOrder="2"/>
    </xf>
    <xf numFmtId="3" fontId="10" fillId="5" borderId="11" xfId="36" applyNumberFormat="1" applyFont="1" applyFill="1" applyBorder="1" applyAlignment="1">
      <alignment horizontal="right" vertical="center" indent="1"/>
    </xf>
    <xf numFmtId="0" fontId="23" fillId="5" borderId="15" xfId="34" applyFont="1" applyFill="1" applyBorder="1" applyAlignment="1">
      <alignment horizontal="right" vertical="center" wrapText="1" indent="1" readingOrder="2"/>
    </xf>
    <xf numFmtId="3" fontId="10" fillId="5" borderId="14" xfId="36" applyNumberFormat="1" applyFont="1" applyFill="1" applyBorder="1" applyAlignment="1">
      <alignment horizontal="right" vertical="center" indent="1"/>
    </xf>
    <xf numFmtId="0" fontId="23" fillId="3" borderId="36" xfId="34" applyFont="1" applyFill="1" applyBorder="1" applyAlignment="1">
      <alignment horizontal="right" vertical="center" wrapText="1" indent="1" readingOrder="2"/>
    </xf>
    <xf numFmtId="3" fontId="10" fillId="3" borderId="25" xfId="36" applyNumberFormat="1" applyFont="1" applyFill="1" applyBorder="1" applyAlignment="1">
      <alignment horizontal="right" vertical="center" indent="1"/>
    </xf>
    <xf numFmtId="0" fontId="22" fillId="4" borderId="0" xfId="34" applyFont="1" applyFill="1" applyAlignment="1">
      <alignment vertical="center" readingOrder="2"/>
    </xf>
    <xf numFmtId="0" fontId="23" fillId="4" borderId="16" xfId="34" applyFont="1" applyFill="1" applyBorder="1" applyAlignment="1">
      <alignment vertical="center" wrapText="1"/>
    </xf>
    <xf numFmtId="0" fontId="23" fillId="4" borderId="0" xfId="34" applyFont="1" applyFill="1" applyBorder="1" applyAlignment="1">
      <alignment horizontal="center" vertical="center" wrapText="1"/>
    </xf>
    <xf numFmtId="0" fontId="21" fillId="4" borderId="0" xfId="34" applyFont="1" applyFill="1" applyBorder="1" applyAlignment="1">
      <alignment vertical="center" wrapText="1"/>
    </xf>
    <xf numFmtId="3" fontId="10" fillId="0" borderId="7" xfId="36" applyNumberFormat="1" applyFont="1" applyFill="1" applyBorder="1" applyAlignment="1">
      <alignment horizontal="right" vertical="center" indent="1"/>
    </xf>
    <xf numFmtId="0" fontId="10" fillId="0" borderId="7" xfId="34" applyFont="1" applyFill="1" applyBorder="1" applyAlignment="1">
      <alignment horizontal="left" vertical="center" wrapText="1" indent="1" readingOrder="1"/>
    </xf>
    <xf numFmtId="3" fontId="10" fillId="3" borderId="10" xfId="36" applyNumberFormat="1" applyFont="1" applyFill="1" applyBorder="1" applyAlignment="1">
      <alignment horizontal="right" vertical="center" indent="1"/>
    </xf>
    <xf numFmtId="0" fontId="21" fillId="0" borderId="0" xfId="34" applyFont="1"/>
    <xf numFmtId="0" fontId="10" fillId="0" borderId="0" xfId="34" applyFont="1" applyFill="1"/>
    <xf numFmtId="0" fontId="0" fillId="3" borderId="10" xfId="34" applyFont="1" applyFill="1" applyBorder="1" applyAlignment="1">
      <alignment horizontal="left" vertical="center" wrapText="1" indent="1" readingOrder="1"/>
    </xf>
    <xf numFmtId="3" fontId="21" fillId="5" borderId="51" xfId="36" applyNumberFormat="1" applyFont="1" applyFill="1" applyBorder="1" applyAlignment="1">
      <alignment horizontal="right" vertical="center" indent="1"/>
    </xf>
    <xf numFmtId="0" fontId="0" fillId="3" borderId="10" xfId="25" applyFont="1" applyFill="1" applyBorder="1" applyAlignment="1">
      <alignment horizontal="left" vertical="center" wrapText="1" indent="1"/>
    </xf>
    <xf numFmtId="0" fontId="23" fillId="3" borderId="33" xfId="34" applyFont="1" applyFill="1" applyBorder="1" applyAlignment="1">
      <alignment horizontal="center" vertical="center" wrapText="1"/>
    </xf>
    <xf numFmtId="0" fontId="0" fillId="3" borderId="10" xfId="25" applyFont="1" applyFill="1" applyBorder="1" applyAlignment="1">
      <alignment horizontal="left" vertical="center" wrapText="1" indent="1" readingOrder="1"/>
    </xf>
    <xf numFmtId="49" fontId="23" fillId="3" borderId="15" xfId="0" applyNumberFormat="1" applyFont="1" applyFill="1" applyBorder="1" applyAlignment="1">
      <alignment horizontal="right" vertical="center" wrapText="1" indent="1" readingOrder="2"/>
    </xf>
    <xf numFmtId="49" fontId="23" fillId="5" borderId="43" xfId="0" applyNumberFormat="1" applyFont="1" applyFill="1" applyBorder="1" applyAlignment="1">
      <alignment horizontal="right" vertical="center" wrapText="1" indent="1" readingOrder="2"/>
    </xf>
    <xf numFmtId="0" fontId="26" fillId="3" borderId="58" xfId="0" applyFont="1" applyFill="1" applyBorder="1" applyAlignment="1">
      <alignment horizontal="center" vertical="center" wrapText="1"/>
    </xf>
    <xf numFmtId="0" fontId="45" fillId="0" borderId="0" xfId="24" applyFont="1" applyAlignment="1">
      <alignment vertical="center"/>
    </xf>
    <xf numFmtId="0" fontId="47" fillId="0" borderId="0" xfId="24" applyFont="1" applyAlignment="1">
      <alignment vertical="top"/>
    </xf>
    <xf numFmtId="0" fontId="46" fillId="0" borderId="0" xfId="24" applyFont="1" applyAlignment="1">
      <alignment horizontal="right" vertical="top" wrapText="1" indent="1"/>
    </xf>
    <xf numFmtId="0" fontId="26" fillId="3" borderId="24" xfId="0" applyFont="1" applyFill="1" applyBorder="1" applyAlignment="1">
      <alignment horizontal="center" vertical="center" wrapText="1"/>
    </xf>
    <xf numFmtId="3" fontId="21" fillId="5" borderId="42" xfId="23" applyNumberFormat="1" applyFont="1" applyFill="1" applyBorder="1" applyAlignment="1">
      <alignment horizontal="right" vertical="center" indent="1"/>
    </xf>
    <xf numFmtId="0" fontId="21" fillId="5" borderId="41" xfId="0" applyFont="1" applyFill="1" applyBorder="1" applyAlignment="1">
      <alignment horizontal="left" vertical="center" wrapText="1" indent="1" readingOrder="1"/>
    </xf>
    <xf numFmtId="0" fontId="0" fillId="5" borderId="7" xfId="0" applyFont="1" applyFill="1" applyBorder="1" applyAlignment="1">
      <alignment horizontal="left" vertical="center" wrapText="1" indent="1" readingOrder="1"/>
    </xf>
    <xf numFmtId="0" fontId="10" fillId="0" borderId="0" xfId="24" applyFont="1" applyBorder="1" applyAlignment="1">
      <alignment horizontal="left" vertical="top" wrapText="1" indent="1"/>
    </xf>
    <xf numFmtId="0" fontId="26" fillId="0" borderId="0" xfId="34" applyFont="1" applyAlignment="1">
      <alignment wrapText="1"/>
    </xf>
    <xf numFmtId="0" fontId="0" fillId="0" borderId="0" xfId="24" applyFont="1" applyAlignment="1">
      <alignment horizontal="left" vertical="top" wrapText="1" indent="1"/>
    </xf>
    <xf numFmtId="3" fontId="10" fillId="3" borderId="37" xfId="36" applyNumberFormat="1" applyFont="1" applyFill="1" applyBorder="1" applyAlignment="1">
      <alignment horizontal="right" vertical="center" indent="1"/>
    </xf>
    <xf numFmtId="0" fontId="10" fillId="3" borderId="37" xfId="34" applyFont="1" applyFill="1" applyBorder="1" applyAlignment="1">
      <alignment horizontal="left" vertical="center" wrapText="1" indent="1" readingOrder="1"/>
    </xf>
    <xf numFmtId="0" fontId="23" fillId="5" borderId="79" xfId="34" applyFont="1" applyFill="1" applyBorder="1" applyAlignment="1">
      <alignment horizontal="center" vertical="center" wrapText="1" readingOrder="2"/>
    </xf>
    <xf numFmtId="0" fontId="21" fillId="5" borderId="80" xfId="34" applyFont="1" applyFill="1" applyBorder="1" applyAlignment="1">
      <alignment horizontal="center" vertical="center" wrapText="1" readingOrder="1"/>
    </xf>
    <xf numFmtId="0" fontId="21" fillId="0" borderId="41" xfId="30" applyFont="1" applyFill="1" applyBorder="1" applyAlignment="1">
      <alignment horizontal="center" vertical="center"/>
    </xf>
    <xf numFmtId="0" fontId="21" fillId="0" borderId="34" xfId="30" applyFont="1" applyFill="1" applyBorder="1" applyAlignment="1">
      <alignment horizontal="center" vertical="center" readingOrder="1"/>
    </xf>
    <xf numFmtId="0" fontId="23" fillId="5" borderId="0" xfId="25" applyFont="1" applyFill="1" applyBorder="1" applyAlignment="1">
      <alignment vertical="center" wrapText="1"/>
    </xf>
    <xf numFmtId="0" fontId="10" fillId="5" borderId="0" xfId="25" applyFont="1" applyFill="1"/>
    <xf numFmtId="0" fontId="21" fillId="5" borderId="0" xfId="25" applyFont="1" applyFill="1" applyBorder="1" applyAlignment="1">
      <alignment vertical="center" wrapText="1"/>
    </xf>
    <xf numFmtId="0" fontId="23" fillId="4" borderId="84" xfId="25" applyFont="1" applyFill="1" applyBorder="1" applyAlignment="1">
      <alignment vertical="center" wrapText="1"/>
    </xf>
    <xf numFmtId="0" fontId="23" fillId="4" borderId="85" xfId="25" applyFont="1" applyFill="1" applyBorder="1" applyAlignment="1">
      <alignment vertical="center" wrapText="1"/>
    </xf>
    <xf numFmtId="0" fontId="23" fillId="5" borderId="0" xfId="34" applyFont="1" applyFill="1" applyBorder="1" applyAlignment="1">
      <alignment horizontal="right" vertical="center" wrapText="1"/>
    </xf>
    <xf numFmtId="0" fontId="23" fillId="5" borderId="0" xfId="34" applyFont="1" applyFill="1" applyBorder="1" applyAlignment="1">
      <alignment horizontal="center" wrapText="1"/>
    </xf>
    <xf numFmtId="0" fontId="13" fillId="0" borderId="9" xfId="16" applyFont="1" applyFill="1" applyBorder="1" applyAlignment="1">
      <alignment horizontal="center" vertical="center" wrapText="1" readingOrder="2"/>
    </xf>
    <xf numFmtId="3" fontId="10" fillId="5" borderId="18" xfId="37" applyNumberFormat="1" applyFont="1" applyFill="1" applyBorder="1" applyAlignment="1">
      <alignment horizontal="right" vertical="center" indent="1"/>
    </xf>
    <xf numFmtId="3" fontId="10" fillId="0" borderId="8" xfId="31" applyNumberFormat="1" applyFont="1" applyFill="1" applyBorder="1" applyAlignment="1">
      <alignment horizontal="right" vertical="center" indent="1"/>
    </xf>
    <xf numFmtId="3" fontId="10" fillId="3" borderId="11" xfId="31" applyNumberFormat="1" applyFont="1" applyFill="1" applyBorder="1" applyAlignment="1">
      <alignment horizontal="right" vertical="center" indent="1"/>
    </xf>
    <xf numFmtId="3" fontId="10" fillId="3" borderId="14" xfId="31" applyNumberFormat="1" applyFont="1" applyFill="1" applyBorder="1" applyAlignment="1">
      <alignment horizontal="right" vertical="center" indent="1"/>
    </xf>
    <xf numFmtId="0" fontId="13" fillId="0" borderId="0" xfId="16" applyFont="1" applyFill="1" applyBorder="1" applyAlignment="1">
      <alignment horizontal="center" vertical="center" wrapText="1" readingOrder="2"/>
    </xf>
    <xf numFmtId="0" fontId="0" fillId="3" borderId="10" xfId="16" applyFont="1" applyFill="1" applyBorder="1" applyAlignment="1">
      <alignment horizontal="center" vertical="center" wrapText="1" readingOrder="1"/>
    </xf>
    <xf numFmtId="0" fontId="0" fillId="0" borderId="7" xfId="16" applyFont="1" applyFill="1" applyBorder="1" applyAlignment="1">
      <alignment horizontal="center" vertical="center" wrapText="1" readingOrder="1"/>
    </xf>
    <xf numFmtId="0" fontId="21" fillId="3" borderId="33" xfId="29" applyFont="1" applyFill="1" applyBorder="1" applyAlignment="1">
      <alignment horizontal="center" vertical="center" wrapText="1"/>
    </xf>
    <xf numFmtId="0" fontId="21" fillId="3" borderId="33" xfId="25" applyFont="1" applyFill="1" applyBorder="1" applyAlignment="1">
      <alignment horizontal="center" vertical="center" wrapText="1"/>
    </xf>
    <xf numFmtId="0" fontId="21" fillId="0" borderId="8" xfId="19" applyFont="1" applyFill="1" applyBorder="1" applyAlignment="1">
      <alignment horizontal="right" vertical="center" indent="1" readingOrder="1"/>
    </xf>
    <xf numFmtId="0" fontId="21" fillId="3" borderId="8" xfId="19" applyFont="1" applyFill="1" applyBorder="1" applyAlignment="1">
      <alignment horizontal="right" vertical="center" indent="1" readingOrder="1"/>
    </xf>
    <xf numFmtId="0" fontId="13" fillId="3" borderId="12" xfId="16" applyFont="1" applyFill="1" applyBorder="1" applyAlignment="1">
      <alignment horizontal="center" vertical="center" wrapText="1" readingOrder="2"/>
    </xf>
    <xf numFmtId="0" fontId="21" fillId="3" borderId="8" xfId="29" applyFont="1" applyFill="1" applyBorder="1" applyAlignment="1">
      <alignment horizontal="right" vertical="center" indent="1"/>
    </xf>
    <xf numFmtId="0" fontId="13" fillId="3" borderId="15" xfId="16" applyFont="1" applyFill="1" applyBorder="1" applyAlignment="1">
      <alignment horizontal="center" vertical="center" wrapText="1" readingOrder="2"/>
    </xf>
    <xf numFmtId="0" fontId="21" fillId="3" borderId="25" xfId="19" applyFont="1" applyFill="1" applyBorder="1" applyAlignment="1">
      <alignment horizontal="right" vertical="center" indent="1" readingOrder="1"/>
    </xf>
    <xf numFmtId="0" fontId="21" fillId="3" borderId="25" xfId="29" applyFont="1" applyFill="1" applyBorder="1" applyAlignment="1">
      <alignment horizontal="right" vertical="center" indent="1"/>
    </xf>
    <xf numFmtId="0" fontId="0" fillId="3" borderId="13" xfId="16" applyFont="1" applyFill="1" applyBorder="1" applyAlignment="1">
      <alignment horizontal="center" vertical="center" wrapText="1" readingOrder="1"/>
    </xf>
    <xf numFmtId="0" fontId="13" fillId="0" borderId="43" xfId="16" applyFont="1" applyFill="1" applyBorder="1" applyAlignment="1">
      <alignment horizontal="center" vertical="center" wrapText="1" readingOrder="2"/>
    </xf>
    <xf numFmtId="0" fontId="21" fillId="0" borderId="42" xfId="19" applyFont="1" applyFill="1" applyBorder="1" applyAlignment="1">
      <alignment horizontal="right" vertical="center" indent="1" readingOrder="1"/>
    </xf>
    <xf numFmtId="0" fontId="0" fillId="0" borderId="41" xfId="16" applyFont="1" applyFill="1" applyBorder="1" applyAlignment="1">
      <alignment horizontal="center" vertical="center" wrapText="1" readingOrder="1"/>
    </xf>
    <xf numFmtId="0" fontId="0" fillId="0" borderId="0" xfId="34" applyFont="1" applyAlignment="1">
      <alignment horizontal="left" vertical="top" wrapText="1" indent="1"/>
    </xf>
    <xf numFmtId="0" fontId="23" fillId="3" borderId="15" xfId="34" applyFont="1" applyFill="1" applyBorder="1" applyAlignment="1">
      <alignment horizontal="right" vertical="center" wrapText="1" indent="1" readingOrder="2"/>
    </xf>
    <xf numFmtId="3" fontId="10" fillId="3" borderId="14" xfId="36" applyNumberFormat="1" applyFont="1" applyFill="1" applyBorder="1" applyAlignment="1">
      <alignment horizontal="right" vertical="center" indent="1"/>
    </xf>
    <xf numFmtId="3" fontId="10" fillId="3" borderId="13" xfId="36" applyNumberFormat="1" applyFont="1" applyFill="1" applyBorder="1" applyAlignment="1">
      <alignment horizontal="right" vertical="center" indent="1"/>
    </xf>
    <xf numFmtId="0" fontId="0" fillId="0" borderId="7" xfId="34" applyFont="1" applyFill="1" applyBorder="1" applyAlignment="1">
      <alignment horizontal="left" vertical="center" wrapText="1" indent="1" readingOrder="1"/>
    </xf>
    <xf numFmtId="3" fontId="10" fillId="0" borderId="25" xfId="34" applyNumberFormat="1" applyFont="1" applyFill="1" applyBorder="1" applyAlignment="1">
      <alignment horizontal="left" vertical="center" wrapText="1" indent="1" readingOrder="1"/>
    </xf>
    <xf numFmtId="3" fontId="21" fillId="3" borderId="42" xfId="34" applyNumberFormat="1" applyFont="1" applyFill="1" applyBorder="1" applyAlignment="1">
      <alignment horizontal="left" vertical="center" wrapText="1" indent="1" readingOrder="1"/>
    </xf>
    <xf numFmtId="0" fontId="14" fillId="3" borderId="86" xfId="34" applyFont="1" applyFill="1" applyBorder="1" applyAlignment="1">
      <alignment horizontal="left" vertical="center" wrapText="1" indent="1" readingOrder="2"/>
    </xf>
    <xf numFmtId="0" fontId="0" fillId="0" borderId="7" xfId="20" applyFont="1" applyFill="1" applyBorder="1" applyAlignment="1">
      <alignment horizontal="left" vertical="center" wrapText="1" indent="1" readingOrder="1"/>
    </xf>
    <xf numFmtId="0" fontId="0" fillId="3" borderId="10" xfId="20" applyFont="1" applyFill="1" applyBorder="1" applyAlignment="1">
      <alignment horizontal="left" vertical="center" wrapText="1" indent="1" readingOrder="1"/>
    </xf>
    <xf numFmtId="0" fontId="0" fillId="0" borderId="10" xfId="20" applyFont="1" applyFill="1" applyBorder="1" applyAlignment="1">
      <alignment horizontal="left" vertical="center" wrapText="1" indent="1" readingOrder="1"/>
    </xf>
    <xf numFmtId="0" fontId="49" fillId="9" borderId="0" xfId="0" applyFont="1" applyFill="1" applyAlignment="1">
      <alignment horizontal="left" vertical="center" wrapText="1"/>
    </xf>
    <xf numFmtId="0" fontId="0" fillId="3" borderId="13" xfId="20" applyFont="1" applyFill="1" applyBorder="1" applyAlignment="1">
      <alignment horizontal="left" vertical="center" wrapText="1" indent="1" readingOrder="1"/>
    </xf>
    <xf numFmtId="0" fontId="10" fillId="0" borderId="0" xfId="24" applyFont="1" applyBorder="1" applyAlignment="1">
      <alignment horizontal="left" vertical="center" wrapText="1" indent="3"/>
    </xf>
    <xf numFmtId="0" fontId="21" fillId="0" borderId="0" xfId="24" applyFont="1" applyBorder="1" applyAlignment="1">
      <alignment horizontal="left" vertical="center" wrapText="1" indent="1"/>
    </xf>
    <xf numFmtId="0" fontId="10" fillId="0" borderId="39" xfId="34" applyFont="1" applyFill="1" applyBorder="1" applyAlignment="1">
      <alignment horizontal="right" vertical="center" indent="1"/>
    </xf>
    <xf numFmtId="0" fontId="23" fillId="3" borderId="32" xfId="25" applyFont="1" applyFill="1" applyBorder="1" applyAlignment="1">
      <alignment horizontal="center" vertical="center" wrapText="1"/>
    </xf>
    <xf numFmtId="3" fontId="10" fillId="5" borderId="11" xfId="37" applyNumberFormat="1" applyFont="1" applyFill="1" applyBorder="1" applyAlignment="1">
      <alignment horizontal="right" vertical="center" indent="1"/>
    </xf>
    <xf numFmtId="3" fontId="21" fillId="5" borderId="11" xfId="37" applyNumberFormat="1" applyFont="1" applyFill="1" applyBorder="1" applyAlignment="1">
      <alignment horizontal="right" vertical="center" indent="1"/>
    </xf>
    <xf numFmtId="0" fontId="21" fillId="3" borderId="17" xfId="25" applyFont="1" applyFill="1" applyBorder="1" applyAlignment="1">
      <alignment horizontal="center" vertical="center" wrapText="1" readingOrder="1"/>
    </xf>
    <xf numFmtId="0" fontId="21" fillId="5" borderId="25" xfId="0" applyFont="1" applyFill="1" applyBorder="1" applyAlignment="1">
      <alignment horizontal="left" vertical="center" wrapText="1" indent="1" readingOrder="1"/>
    </xf>
    <xf numFmtId="0" fontId="21" fillId="3" borderId="25" xfId="0" applyFont="1" applyFill="1" applyBorder="1" applyAlignment="1">
      <alignment horizontal="left" vertical="center" wrapText="1" indent="1" readingOrder="1"/>
    </xf>
    <xf numFmtId="0" fontId="21" fillId="3" borderId="17" xfId="34" applyFont="1" applyFill="1" applyBorder="1" applyAlignment="1">
      <alignment horizontal="center" vertical="center" wrapText="1" readingOrder="1"/>
    </xf>
    <xf numFmtId="0" fontId="21" fillId="5" borderId="17" xfId="25" applyFont="1" applyFill="1" applyBorder="1" applyAlignment="1">
      <alignment horizontal="center" vertical="center" wrapText="1" readingOrder="1"/>
    </xf>
    <xf numFmtId="0" fontId="21" fillId="3" borderId="83" xfId="25" applyFont="1" applyFill="1" applyBorder="1" applyAlignment="1">
      <alignment horizontal="center" wrapText="1"/>
    </xf>
    <xf numFmtId="0" fontId="10" fillId="0" borderId="8" xfId="29" applyFont="1" applyFill="1" applyBorder="1" applyAlignment="1">
      <alignment horizontal="right" vertical="center" indent="1"/>
    </xf>
    <xf numFmtId="0" fontId="10" fillId="3" borderId="8" xfId="29" applyFont="1" applyFill="1" applyBorder="1" applyAlignment="1">
      <alignment horizontal="right" vertical="center" indent="1"/>
    </xf>
    <xf numFmtId="0" fontId="10" fillId="3" borderId="25" xfId="29" applyFont="1" applyFill="1" applyBorder="1" applyAlignment="1">
      <alignment horizontal="right" vertical="center" indent="1"/>
    </xf>
    <xf numFmtId="0" fontId="0" fillId="5" borderId="10" xfId="20" applyFont="1" applyFill="1" applyBorder="1" applyAlignment="1">
      <alignment horizontal="left" vertical="center" wrapText="1" indent="1" readingOrder="1"/>
    </xf>
    <xf numFmtId="3" fontId="10" fillId="3" borderId="13" xfId="0" applyNumberFormat="1" applyFont="1" applyFill="1" applyBorder="1" applyAlignment="1">
      <alignment horizontal="left" vertical="center" wrapText="1" indent="1" readingOrder="1"/>
    </xf>
    <xf numFmtId="0" fontId="23" fillId="5" borderId="79" xfId="0" applyFont="1" applyFill="1" applyBorder="1" applyAlignment="1">
      <alignment horizontal="right" vertical="center" wrapText="1" indent="1" readingOrder="2"/>
    </xf>
    <xf numFmtId="3" fontId="21" fillId="5" borderId="51" xfId="23" applyNumberFormat="1" applyFont="1" applyFill="1" applyBorder="1" applyAlignment="1">
      <alignment horizontal="right" vertical="center" indent="1"/>
    </xf>
    <xf numFmtId="0" fontId="21" fillId="5" borderId="80" xfId="0" applyFont="1" applyFill="1" applyBorder="1" applyAlignment="1">
      <alignment horizontal="left" vertical="center" wrapText="1" indent="1" readingOrder="1"/>
    </xf>
    <xf numFmtId="0" fontId="23" fillId="4" borderId="0" xfId="0" applyFont="1" applyFill="1" applyBorder="1" applyAlignment="1">
      <alignment horizontal="center" vertical="center" wrapText="1"/>
    </xf>
    <xf numFmtId="0" fontId="23" fillId="5" borderId="36" xfId="0" applyFont="1" applyFill="1" applyBorder="1" applyAlignment="1">
      <alignment horizontal="right" vertical="center" wrapText="1" indent="1" readingOrder="2"/>
    </xf>
    <xf numFmtId="0" fontId="0" fillId="5" borderId="37" xfId="0" applyFill="1" applyBorder="1" applyAlignment="1">
      <alignment horizontal="left" vertical="center" wrapText="1" indent="1" readingOrder="1"/>
    </xf>
    <xf numFmtId="0" fontId="23" fillId="3" borderId="32" xfId="0" applyFont="1" applyFill="1" applyBorder="1" applyAlignment="1">
      <alignment horizontal="right" vertical="center" wrapText="1" indent="1" readingOrder="2"/>
    </xf>
    <xf numFmtId="3" fontId="21" fillId="3" borderId="33" xfId="23" applyNumberFormat="1" applyFont="1" applyFill="1" applyBorder="1" applyAlignment="1">
      <alignment horizontal="right" vertical="center" indent="1"/>
    </xf>
    <xf numFmtId="0" fontId="21" fillId="3" borderId="34" xfId="0" applyFont="1" applyFill="1" applyBorder="1" applyAlignment="1">
      <alignment horizontal="left" vertical="center" wrapText="1" indent="1" readingOrder="1"/>
    </xf>
    <xf numFmtId="3" fontId="10" fillId="0" borderId="0" xfId="0" applyNumberFormat="1" applyFont="1"/>
    <xf numFmtId="0" fontId="21" fillId="3" borderId="77" xfId="34" applyFont="1" applyFill="1" applyBorder="1" applyAlignment="1">
      <alignment horizontal="left" vertical="center" wrapText="1" indent="1"/>
    </xf>
    <xf numFmtId="0" fontId="21" fillId="3" borderId="33" xfId="0" applyFont="1" applyFill="1" applyBorder="1" applyAlignment="1">
      <alignment horizontal="center" vertical="center" wrapText="1"/>
    </xf>
    <xf numFmtId="0" fontId="21" fillId="5" borderId="11" xfId="19" applyFont="1" applyFill="1" applyBorder="1" applyAlignment="1">
      <alignment horizontal="right" vertical="center" indent="1"/>
    </xf>
    <xf numFmtId="0" fontId="21" fillId="5" borderId="14" xfId="19" applyFont="1" applyFill="1" applyBorder="1" applyAlignment="1">
      <alignment horizontal="right" vertical="center" indent="1"/>
    </xf>
    <xf numFmtId="3" fontId="10" fillId="3" borderId="11" xfId="23" applyNumberFormat="1" applyFont="1" applyFill="1" applyBorder="1" applyAlignment="1">
      <alignment horizontal="right" vertical="center" indent="1"/>
    </xf>
    <xf numFmtId="0" fontId="50" fillId="0" borderId="0" xfId="24" applyFont="1" applyAlignment="1">
      <alignment horizontal="center" vertical="center"/>
    </xf>
    <xf numFmtId="0" fontId="51" fillId="0" borderId="0" xfId="24" applyFont="1" applyAlignment="1">
      <alignment horizontal="right" vertical="top" wrapText="1" indent="1" readingOrder="2"/>
    </xf>
    <xf numFmtId="0" fontId="52" fillId="0" borderId="0" xfId="24" applyFont="1" applyAlignment="1">
      <alignment horizontal="center" vertical="center" wrapText="1"/>
    </xf>
    <xf numFmtId="0" fontId="23" fillId="5" borderId="0" xfId="34" applyFont="1" applyFill="1" applyBorder="1" applyAlignment="1">
      <alignment horizontal="center" wrapText="1"/>
    </xf>
    <xf numFmtId="0" fontId="21" fillId="3" borderId="42" xfId="7" applyFont="1" applyFill="1" applyBorder="1" applyAlignment="1">
      <alignment horizontal="center" vertical="center" wrapText="1"/>
    </xf>
    <xf numFmtId="0" fontId="23" fillId="3" borderId="32" xfId="34" applyFont="1" applyFill="1" applyBorder="1" applyAlignment="1">
      <alignment horizontal="center" vertical="center" wrapText="1" readingOrder="2"/>
    </xf>
    <xf numFmtId="3" fontId="21" fillId="3" borderId="33" xfId="36" applyNumberFormat="1" applyFont="1" applyFill="1" applyBorder="1" applyAlignment="1">
      <alignment horizontal="right" vertical="center" indent="1"/>
    </xf>
    <xf numFmtId="0" fontId="21" fillId="3" borderId="34" xfId="34" applyFont="1" applyFill="1" applyBorder="1" applyAlignment="1">
      <alignment horizontal="center" vertical="center" wrapText="1" readingOrder="1"/>
    </xf>
    <xf numFmtId="3" fontId="10" fillId="5" borderId="8" xfId="37" applyNumberFormat="1" applyFont="1" applyFill="1" applyBorder="1" applyAlignment="1">
      <alignment horizontal="right" vertical="center" indent="1"/>
    </xf>
    <xf numFmtId="3" fontId="21" fillId="5" borderId="8" xfId="37" applyNumberFormat="1" applyFont="1" applyFill="1" applyBorder="1" applyAlignment="1">
      <alignment horizontal="right" vertical="center" indent="1"/>
    </xf>
    <xf numFmtId="3" fontId="10" fillId="3" borderId="11" xfId="37" applyNumberFormat="1" applyFont="1" applyFill="1" applyBorder="1" applyAlignment="1">
      <alignment horizontal="right" vertical="center" indent="1"/>
    </xf>
    <xf numFmtId="3" fontId="21" fillId="3" borderId="11" xfId="37" applyNumberFormat="1" applyFont="1" applyFill="1" applyBorder="1" applyAlignment="1">
      <alignment horizontal="right" vertical="center" indent="1"/>
    </xf>
    <xf numFmtId="3" fontId="10" fillId="5" borderId="25" xfId="37" applyNumberFormat="1" applyFont="1" applyFill="1" applyBorder="1" applyAlignment="1">
      <alignment horizontal="right" vertical="center" indent="1"/>
    </xf>
    <xf numFmtId="0" fontId="23" fillId="5" borderId="65" xfId="34" applyFont="1" applyFill="1" applyBorder="1" applyAlignment="1">
      <alignment horizontal="center" vertical="center" wrapText="1" readingOrder="2"/>
    </xf>
    <xf numFmtId="3" fontId="10" fillId="5" borderId="24" xfId="37" applyNumberFormat="1" applyFont="1" applyFill="1" applyBorder="1" applyAlignment="1">
      <alignment horizontal="right" vertical="center" indent="1"/>
    </xf>
    <xf numFmtId="3" fontId="21" fillId="5" borderId="24" xfId="37" applyNumberFormat="1" applyFont="1" applyFill="1" applyBorder="1" applyAlignment="1">
      <alignment horizontal="right" vertical="center" indent="1"/>
    </xf>
    <xf numFmtId="0" fontId="21" fillId="5" borderId="67" xfId="34" applyFont="1" applyFill="1" applyBorder="1" applyAlignment="1">
      <alignment horizontal="center" vertical="center" wrapText="1"/>
    </xf>
    <xf numFmtId="0" fontId="23" fillId="3" borderId="19" xfId="34" applyFont="1" applyFill="1" applyBorder="1" applyAlignment="1">
      <alignment horizontal="center" vertical="center" wrapText="1" readingOrder="2"/>
    </xf>
    <xf numFmtId="3" fontId="10" fillId="3" borderId="18" xfId="37" applyNumberFormat="1" applyFont="1" applyFill="1" applyBorder="1" applyAlignment="1">
      <alignment horizontal="right" vertical="center" indent="1"/>
    </xf>
    <xf numFmtId="3" fontId="21" fillId="3" borderId="18" xfId="37" applyNumberFormat="1" applyFont="1" applyFill="1" applyBorder="1" applyAlignment="1">
      <alignment horizontal="right" vertical="center" indent="1"/>
    </xf>
    <xf numFmtId="0" fontId="21" fillId="3" borderId="17" xfId="34" applyFont="1" applyFill="1" applyBorder="1" applyAlignment="1">
      <alignment horizontal="center" vertical="center" wrapText="1"/>
    </xf>
    <xf numFmtId="0" fontId="23" fillId="5" borderId="19" xfId="34" applyFont="1" applyFill="1" applyBorder="1" applyAlignment="1">
      <alignment horizontal="center" vertical="center" wrapText="1" readingOrder="2"/>
    </xf>
    <xf numFmtId="3" fontId="21" fillId="5" borderId="18" xfId="37" applyNumberFormat="1" applyFont="1" applyFill="1" applyBorder="1" applyAlignment="1">
      <alignment horizontal="right" vertical="center" indent="1"/>
    </xf>
    <xf numFmtId="0" fontId="21" fillId="5" borderId="17" xfId="34" applyFont="1" applyFill="1" applyBorder="1" applyAlignment="1">
      <alignment horizontal="center" vertical="center" wrapText="1"/>
    </xf>
    <xf numFmtId="0" fontId="23" fillId="4" borderId="0" xfId="34" applyFont="1" applyFill="1" applyBorder="1" applyAlignment="1">
      <alignment vertical="center" wrapText="1"/>
    </xf>
    <xf numFmtId="0" fontId="10" fillId="0" borderId="16" xfId="34" applyFont="1" applyBorder="1"/>
    <xf numFmtId="0" fontId="10" fillId="0" borderId="23" xfId="34" applyFont="1" applyFill="1" applyBorder="1"/>
    <xf numFmtId="0" fontId="23" fillId="3" borderId="32" xfId="34" applyFont="1" applyFill="1" applyBorder="1" applyAlignment="1">
      <alignment horizontal="center" vertical="center" wrapText="1"/>
    </xf>
    <xf numFmtId="0" fontId="23" fillId="3" borderId="33" xfId="34" applyFont="1" applyFill="1" applyBorder="1" applyAlignment="1">
      <alignment horizontal="center" vertical="center" wrapText="1" readingOrder="2"/>
    </xf>
    <xf numFmtId="0" fontId="21" fillId="3" borderId="34" xfId="34" applyFont="1" applyFill="1" applyBorder="1" applyAlignment="1">
      <alignment horizontal="center" vertical="center"/>
    </xf>
    <xf numFmtId="3" fontId="4" fillId="5" borderId="8" xfId="37" applyNumberFormat="1" applyFont="1" applyFill="1" applyBorder="1" applyAlignment="1">
      <alignment horizontal="right" vertical="center" indent="1"/>
    </xf>
    <xf numFmtId="3" fontId="10" fillId="3" borderId="14" xfId="37" applyNumberFormat="1" applyFont="1" applyFill="1" applyBorder="1" applyAlignment="1">
      <alignment horizontal="right" vertical="center" indent="1"/>
    </xf>
    <xf numFmtId="3" fontId="10" fillId="5" borderId="25" xfId="34" applyNumberFormat="1" applyFont="1" applyFill="1" applyBorder="1" applyAlignment="1">
      <alignment horizontal="left" vertical="center" wrapText="1" indent="1" readingOrder="1"/>
    </xf>
    <xf numFmtId="3" fontId="10" fillId="3" borderId="25" xfId="34" applyNumberFormat="1" applyFont="1" applyFill="1" applyBorder="1" applyAlignment="1">
      <alignment horizontal="left" vertical="center" wrapText="1" indent="1" readingOrder="1"/>
    </xf>
    <xf numFmtId="0" fontId="21" fillId="5" borderId="67" xfId="34" applyFont="1" applyFill="1" applyBorder="1" applyAlignment="1">
      <alignment horizontal="center" vertical="center" wrapText="1" readingOrder="1"/>
    </xf>
    <xf numFmtId="0" fontId="21" fillId="5" borderId="17" xfId="34" applyFont="1" applyFill="1" applyBorder="1" applyAlignment="1">
      <alignment horizontal="center" vertical="center" wrapText="1" readingOrder="1"/>
    </xf>
    <xf numFmtId="0" fontId="13" fillId="5" borderId="9" xfId="34" applyFont="1" applyFill="1" applyBorder="1" applyAlignment="1">
      <alignment horizontal="center" vertical="center" wrapText="1" readingOrder="2"/>
    </xf>
    <xf numFmtId="0" fontId="21" fillId="5" borderId="7" xfId="34" applyFont="1" applyFill="1" applyBorder="1" applyAlignment="1">
      <alignment horizontal="center" vertical="center" wrapText="1" readingOrder="1"/>
    </xf>
    <xf numFmtId="0" fontId="13" fillId="3" borderId="12" xfId="34" applyFont="1" applyFill="1" applyBorder="1" applyAlignment="1">
      <alignment horizontal="center" vertical="center" wrapText="1" readingOrder="2"/>
    </xf>
    <xf numFmtId="0" fontId="21" fillId="3" borderId="10" xfId="34" applyFont="1" applyFill="1" applyBorder="1" applyAlignment="1">
      <alignment horizontal="center" vertical="center" wrapText="1" readingOrder="1"/>
    </xf>
    <xf numFmtId="0" fontId="13" fillId="3" borderId="19" xfId="34" applyFont="1" applyFill="1" applyBorder="1" applyAlignment="1">
      <alignment horizontal="center" vertical="center" wrapText="1" readingOrder="2"/>
    </xf>
    <xf numFmtId="0" fontId="13" fillId="5" borderId="19" xfId="34" applyFont="1" applyFill="1" applyBorder="1" applyAlignment="1">
      <alignment horizontal="center" vertical="center" wrapText="1" readingOrder="2"/>
    </xf>
    <xf numFmtId="3" fontId="0" fillId="3" borderId="11" xfId="0" applyNumberFormat="1" applyFont="1" applyFill="1" applyBorder="1" applyAlignment="1">
      <alignment horizontal="right" vertical="center" indent="1" readingOrder="1"/>
    </xf>
    <xf numFmtId="165" fontId="0" fillId="3" borderId="11" xfId="0" applyNumberFormat="1" applyFont="1" applyFill="1" applyBorder="1" applyAlignment="1">
      <alignment horizontal="right" vertical="center" indent="1" readingOrder="1"/>
    </xf>
    <xf numFmtId="3" fontId="21" fillId="3" borderId="11" xfId="0" applyNumberFormat="1" applyFont="1" applyFill="1" applyBorder="1" applyAlignment="1">
      <alignment horizontal="right" vertical="center" indent="1" readingOrder="1"/>
    </xf>
    <xf numFmtId="165" fontId="21" fillId="3" borderId="11" xfId="0" applyNumberFormat="1" applyFont="1" applyFill="1" applyBorder="1" applyAlignment="1">
      <alignment horizontal="right" vertical="center" indent="1" readingOrder="1"/>
    </xf>
    <xf numFmtId="3" fontId="10" fillId="5" borderId="18" xfId="34" applyNumberFormat="1" applyFont="1" applyFill="1" applyBorder="1" applyAlignment="1">
      <alignment horizontal="right" vertical="center" indent="1" readingOrder="1"/>
    </xf>
    <xf numFmtId="165" fontId="0" fillId="5" borderId="18" xfId="0" applyNumberFormat="1" applyFont="1" applyFill="1" applyBorder="1" applyAlignment="1">
      <alignment horizontal="right" vertical="center" indent="1" readingOrder="1"/>
    </xf>
    <xf numFmtId="3" fontId="21" fillId="5" borderId="18" xfId="0" applyNumberFormat="1" applyFont="1" applyFill="1" applyBorder="1" applyAlignment="1">
      <alignment horizontal="right" vertical="center" indent="1" readingOrder="1"/>
    </xf>
    <xf numFmtId="165" fontId="21" fillId="5" borderId="18" xfId="0" applyNumberFormat="1" applyFont="1" applyFill="1" applyBorder="1" applyAlignment="1">
      <alignment horizontal="right" vertical="center" indent="1" readingOrder="1"/>
    </xf>
    <xf numFmtId="3" fontId="10" fillId="0" borderId="7" xfId="31" applyNumberFormat="1" applyFont="1" applyFill="1" applyBorder="1" applyAlignment="1">
      <alignment horizontal="right" vertical="center" indent="1"/>
    </xf>
    <xf numFmtId="3" fontId="10" fillId="3" borderId="10" xfId="31" applyNumberFormat="1" applyFont="1" applyFill="1" applyBorder="1" applyAlignment="1">
      <alignment horizontal="right" vertical="center" indent="1"/>
    </xf>
    <xf numFmtId="3" fontId="10" fillId="3" borderId="13" xfId="31" applyNumberFormat="1" applyFont="1" applyFill="1" applyBorder="1" applyAlignment="1">
      <alignment horizontal="right" vertical="center" indent="1"/>
    </xf>
    <xf numFmtId="3" fontId="21" fillId="0" borderId="34" xfId="30" applyNumberFormat="1" applyFont="1" applyFill="1" applyBorder="1" applyAlignment="1">
      <alignment horizontal="right" vertical="center" indent="1"/>
    </xf>
    <xf numFmtId="0" fontId="13" fillId="3" borderId="19" xfId="16" applyFont="1" applyFill="1" applyBorder="1" applyAlignment="1">
      <alignment horizontal="center" vertical="center" wrapText="1" readingOrder="2"/>
    </xf>
    <xf numFmtId="0" fontId="10" fillId="3" borderId="18" xfId="19" applyFont="1" applyFill="1" applyBorder="1" applyAlignment="1">
      <alignment horizontal="right" vertical="center" indent="1"/>
    </xf>
    <xf numFmtId="0" fontId="21" fillId="3" borderId="18" xfId="29" applyFont="1" applyFill="1" applyBorder="1" applyAlignment="1">
      <alignment horizontal="right" vertical="center" indent="1"/>
    </xf>
    <xf numFmtId="0" fontId="21" fillId="3" borderId="17" xfId="16" applyFont="1" applyFill="1" applyBorder="1" applyAlignment="1">
      <alignment horizontal="center" vertical="center" wrapText="1" readingOrder="1"/>
    </xf>
    <xf numFmtId="0" fontId="13" fillId="5" borderId="19" xfId="16" applyFont="1" applyFill="1" applyBorder="1" applyAlignment="1">
      <alignment horizontal="center" vertical="center" wrapText="1" readingOrder="2"/>
    </xf>
    <xf numFmtId="0" fontId="10" fillId="5" borderId="18" xfId="16" applyFont="1" applyFill="1" applyBorder="1" applyAlignment="1">
      <alignment horizontal="left" vertical="center" wrapText="1" indent="1" readingOrder="1"/>
    </xf>
    <xf numFmtId="0" fontId="21" fillId="5" borderId="18" xfId="16" applyFont="1" applyFill="1" applyBorder="1" applyAlignment="1">
      <alignment horizontal="left" vertical="center" wrapText="1" indent="1" readingOrder="1"/>
    </xf>
    <xf numFmtId="0" fontId="10" fillId="5" borderId="18" xfId="19" applyFont="1" applyFill="1" applyBorder="1" applyAlignment="1">
      <alignment horizontal="right" vertical="center" indent="1"/>
    </xf>
    <xf numFmtId="0" fontId="21" fillId="5" borderId="17" xfId="16" applyFont="1" applyFill="1" applyBorder="1" applyAlignment="1">
      <alignment horizontal="center" vertical="center" wrapText="1" readingOrder="1"/>
    </xf>
    <xf numFmtId="0" fontId="21" fillId="5" borderId="18" xfId="25" applyFont="1" applyFill="1" applyBorder="1" applyAlignment="1">
      <alignment horizontal="right" vertical="center" indent="1"/>
    </xf>
    <xf numFmtId="0" fontId="10" fillId="5" borderId="18" xfId="34" applyFont="1" applyFill="1" applyBorder="1" applyAlignment="1">
      <alignment horizontal="right" vertical="center" indent="1"/>
    </xf>
    <xf numFmtId="0" fontId="0" fillId="0" borderId="0" xfId="24" applyFont="1" applyBorder="1" applyAlignment="1">
      <alignment horizontal="left" vertical="center" wrapText="1" indent="3"/>
    </xf>
    <xf numFmtId="3" fontId="10" fillId="0" borderId="21" xfId="34" applyNumberFormat="1" applyFont="1" applyFill="1" applyBorder="1" applyAlignment="1">
      <alignment horizontal="left" vertical="center" wrapText="1" indent="1" readingOrder="1"/>
    </xf>
    <xf numFmtId="0" fontId="48" fillId="0" borderId="21" xfId="34" applyFont="1" applyFill="1" applyBorder="1" applyAlignment="1">
      <alignment horizontal="left" vertical="center" wrapText="1" indent="1" readingOrder="2"/>
    </xf>
    <xf numFmtId="0" fontId="48" fillId="3" borderId="11" xfId="34" applyFont="1" applyFill="1" applyBorder="1" applyAlignment="1">
      <alignment horizontal="left" vertical="center" wrapText="1" indent="1" readingOrder="2"/>
    </xf>
    <xf numFmtId="0" fontId="48" fillId="0" borderId="8" xfId="34" applyFont="1" applyFill="1" applyBorder="1" applyAlignment="1">
      <alignment horizontal="left" vertical="center" wrapText="1" indent="1" readingOrder="2"/>
    </xf>
    <xf numFmtId="3" fontId="10" fillId="0" borderId="58" xfId="34" applyNumberFormat="1" applyFont="1" applyFill="1" applyBorder="1" applyAlignment="1">
      <alignment horizontal="left" vertical="center" wrapText="1" indent="1" readingOrder="1"/>
    </xf>
    <xf numFmtId="0" fontId="48" fillId="0" borderId="58" xfId="34" applyFont="1" applyFill="1" applyBorder="1" applyAlignment="1">
      <alignment horizontal="left" vertical="center" wrapText="1" indent="1" readingOrder="2"/>
    </xf>
    <xf numFmtId="0" fontId="10" fillId="0" borderId="24" xfId="25" applyFont="1" applyBorder="1"/>
    <xf numFmtId="3" fontId="10" fillId="0" borderId="35" xfId="31" applyNumberFormat="1" applyFont="1" applyFill="1" applyBorder="1" applyAlignment="1">
      <alignment horizontal="right" vertical="center" indent="1"/>
    </xf>
    <xf numFmtId="3" fontId="10" fillId="3" borderId="25" xfId="31" applyNumberFormat="1" applyFont="1" applyFill="1" applyBorder="1" applyAlignment="1">
      <alignment horizontal="right" vertical="center" indent="1"/>
    </xf>
    <xf numFmtId="3" fontId="10" fillId="0" borderId="25" xfId="31" applyNumberFormat="1" applyFont="1" applyFill="1" applyBorder="1" applyAlignment="1">
      <alignment horizontal="right" vertical="center" indent="1"/>
    </xf>
    <xf numFmtId="3" fontId="10" fillId="3" borderId="24" xfId="31" applyNumberFormat="1" applyFont="1" applyFill="1" applyBorder="1" applyAlignment="1">
      <alignment horizontal="right" vertical="center" indent="1"/>
    </xf>
    <xf numFmtId="0" fontId="13" fillId="0" borderId="36" xfId="16" applyFont="1" applyFill="1" applyBorder="1" applyAlignment="1">
      <alignment horizontal="right" vertical="center" wrapText="1" indent="1" readingOrder="2"/>
    </xf>
    <xf numFmtId="0" fontId="13" fillId="3" borderId="36" xfId="16" applyFont="1" applyFill="1" applyBorder="1" applyAlignment="1">
      <alignment horizontal="right" vertical="center" wrapText="1" indent="1" readingOrder="2"/>
    </xf>
    <xf numFmtId="3" fontId="10" fillId="0" borderId="11" xfId="31" applyNumberFormat="1" applyFont="1" applyFill="1" applyBorder="1" applyAlignment="1">
      <alignment horizontal="right" vertical="center" indent="1"/>
    </xf>
    <xf numFmtId="0" fontId="13" fillId="3" borderId="33" xfId="29" applyFont="1" applyFill="1" applyBorder="1" applyAlignment="1">
      <alignment horizontal="center" vertical="center" wrapText="1"/>
    </xf>
    <xf numFmtId="0" fontId="43" fillId="0" borderId="0" xfId="29" applyFont="1" applyFill="1" applyAlignment="1">
      <alignment vertical="center" wrapText="1"/>
    </xf>
    <xf numFmtId="0" fontId="31" fillId="6" borderId="0" xfId="29" applyFont="1" applyFill="1" applyBorder="1" applyAlignment="1">
      <alignment horizontal="center" vertical="center" wrapText="1"/>
    </xf>
    <xf numFmtId="0" fontId="21" fillId="3" borderId="0" xfId="29" applyFont="1" applyFill="1" applyBorder="1" applyAlignment="1">
      <alignment horizontal="center" vertical="center" wrapText="1"/>
    </xf>
    <xf numFmtId="0" fontId="23" fillId="3" borderId="88" xfId="34" applyFont="1" applyFill="1" applyBorder="1" applyAlignment="1">
      <alignment horizontal="right" vertical="center" wrapText="1" indent="1"/>
    </xf>
    <xf numFmtId="0" fontId="23" fillId="0" borderId="36" xfId="34" applyFont="1" applyFill="1" applyBorder="1" applyAlignment="1">
      <alignment horizontal="right" vertical="center" wrapText="1" indent="1" readingOrder="2"/>
    </xf>
    <xf numFmtId="0" fontId="23" fillId="3" borderId="43" xfId="34" applyFont="1" applyFill="1" applyBorder="1" applyAlignment="1">
      <alignment horizontal="right" vertical="center" wrapText="1" indent="1" readingOrder="2"/>
    </xf>
    <xf numFmtId="0" fontId="23" fillId="4" borderId="0" xfId="34" applyFont="1" applyFill="1" applyBorder="1" applyAlignment="1">
      <alignment horizontal="center" vertical="center" wrapText="1"/>
    </xf>
    <xf numFmtId="0" fontId="23" fillId="5" borderId="0" xfId="34" applyFont="1" applyFill="1" applyBorder="1" applyAlignment="1">
      <alignment horizontal="center" wrapText="1"/>
    </xf>
    <xf numFmtId="0" fontId="0" fillId="0" borderId="0" xfId="25" applyFont="1" applyFill="1" applyBorder="1"/>
    <xf numFmtId="3" fontId="10" fillId="5" borderId="7" xfId="36" applyNumberFormat="1" applyFont="1" applyFill="1" applyBorder="1" applyAlignment="1">
      <alignment horizontal="right" vertical="center" indent="1"/>
    </xf>
    <xf numFmtId="3" fontId="10" fillId="5" borderId="10" xfId="36" applyNumberFormat="1" applyFont="1" applyFill="1" applyBorder="1" applyAlignment="1">
      <alignment horizontal="right" vertical="center" indent="1"/>
    </xf>
    <xf numFmtId="3" fontId="10" fillId="5" borderId="13" xfId="36" applyNumberFormat="1" applyFont="1" applyFill="1" applyBorder="1" applyAlignment="1">
      <alignment horizontal="right" vertical="center" indent="1"/>
    </xf>
    <xf numFmtId="0" fontId="23" fillId="5" borderId="65" xfId="25" applyFont="1" applyFill="1" applyBorder="1" applyAlignment="1">
      <alignment horizontal="center" vertical="center" wrapText="1" readingOrder="2"/>
    </xf>
    <xf numFmtId="0" fontId="10" fillId="5" borderId="24" xfId="34" applyFont="1" applyFill="1" applyBorder="1" applyAlignment="1">
      <alignment horizontal="right" vertical="center" indent="1"/>
    </xf>
    <xf numFmtId="0" fontId="21" fillId="5" borderId="24" xfId="25" applyFont="1" applyFill="1" applyBorder="1" applyAlignment="1">
      <alignment horizontal="right" vertical="center" indent="1"/>
    </xf>
    <xf numFmtId="0" fontId="21" fillId="5" borderId="67" xfId="25" applyFont="1" applyFill="1" applyBorder="1" applyAlignment="1">
      <alignment horizontal="center" vertical="center" wrapText="1" readingOrder="1"/>
    </xf>
    <xf numFmtId="0" fontId="13" fillId="3" borderId="88" xfId="25" applyFont="1" applyFill="1" applyBorder="1" applyAlignment="1">
      <alignment horizontal="right" vertical="center" wrapText="1" indent="1"/>
    </xf>
    <xf numFmtId="0" fontId="21" fillId="3" borderId="34" xfId="25" applyFont="1" applyFill="1" applyBorder="1" applyAlignment="1">
      <alignment horizontal="center" vertical="center" wrapText="1"/>
    </xf>
    <xf numFmtId="0" fontId="21" fillId="3" borderId="89" xfId="25" applyFont="1" applyFill="1" applyBorder="1" applyAlignment="1">
      <alignment horizontal="left" vertical="center" wrapText="1" indent="1"/>
    </xf>
    <xf numFmtId="3" fontId="10" fillId="3" borderId="18" xfId="34" applyNumberFormat="1" applyFont="1" applyFill="1" applyBorder="1" applyAlignment="1">
      <alignment horizontal="right" vertical="center" indent="1" readingOrder="1"/>
    </xf>
    <xf numFmtId="165" fontId="0" fillId="3" borderId="18" xfId="0" applyNumberFormat="1" applyFont="1" applyFill="1" applyBorder="1" applyAlignment="1">
      <alignment horizontal="right" vertical="center" indent="1" readingOrder="1"/>
    </xf>
    <xf numFmtId="3" fontId="21" fillId="3" borderId="18" xfId="0" applyNumberFormat="1" applyFont="1" applyFill="1" applyBorder="1" applyAlignment="1">
      <alignment horizontal="right" vertical="center" indent="1" readingOrder="1"/>
    </xf>
    <xf numFmtId="165" fontId="21" fillId="3" borderId="18" xfId="0" applyNumberFormat="1" applyFont="1" applyFill="1" applyBorder="1" applyAlignment="1">
      <alignment horizontal="right" vertical="center" indent="1" readingOrder="1"/>
    </xf>
    <xf numFmtId="3" fontId="0" fillId="5" borderId="8" xfId="0" applyNumberFormat="1" applyFont="1" applyFill="1" applyBorder="1" applyAlignment="1">
      <alignment horizontal="right" vertical="center" indent="1" readingOrder="1"/>
    </xf>
    <xf numFmtId="165" fontId="0" fillId="5" borderId="8" xfId="0" applyNumberFormat="1" applyFont="1" applyFill="1" applyBorder="1" applyAlignment="1">
      <alignment horizontal="right" vertical="center" indent="1" readingOrder="1"/>
    </xf>
    <xf numFmtId="3" fontId="21" fillId="5" borderId="8" xfId="0" applyNumberFormat="1" applyFont="1" applyFill="1" applyBorder="1" applyAlignment="1">
      <alignment horizontal="right" vertical="center" indent="1" readingOrder="1"/>
    </xf>
    <xf numFmtId="165" fontId="21" fillId="5" borderId="8" xfId="0" applyNumberFormat="1" applyFont="1" applyFill="1" applyBorder="1" applyAlignment="1">
      <alignment horizontal="right" vertical="center" indent="1" readingOrder="1"/>
    </xf>
    <xf numFmtId="0" fontId="10" fillId="3" borderId="18" xfId="16" applyFont="1" applyFill="1" applyBorder="1" applyAlignment="1">
      <alignment horizontal="left" vertical="center" wrapText="1" indent="1" readingOrder="1"/>
    </xf>
    <xf numFmtId="0" fontId="21" fillId="3" borderId="18" xfId="16" applyFont="1" applyFill="1" applyBorder="1" applyAlignment="1">
      <alignment horizontal="left" vertical="center" wrapText="1" indent="1" readingOrder="1"/>
    </xf>
    <xf numFmtId="0" fontId="10" fillId="0" borderId="0" xfId="29" applyFont="1" applyFill="1" applyBorder="1" applyAlignment="1">
      <alignment vertical="center"/>
    </xf>
    <xf numFmtId="0" fontId="43" fillId="0" borderId="0" xfId="29" applyFont="1" applyFill="1" applyBorder="1" applyAlignment="1">
      <alignment vertical="center" wrapText="1"/>
    </xf>
    <xf numFmtId="0" fontId="0" fillId="0" borderId="0" xfId="29" applyFont="1" applyFill="1" applyBorder="1" applyAlignment="1">
      <alignment vertical="center" wrapText="1"/>
    </xf>
    <xf numFmtId="166" fontId="0" fillId="0" borderId="0" xfId="29" applyNumberFormat="1" applyFont="1" applyFill="1" applyBorder="1" applyAlignment="1">
      <alignment vertical="center" wrapText="1"/>
    </xf>
    <xf numFmtId="0" fontId="10" fillId="3" borderId="11" xfId="19" applyFont="1" applyFill="1" applyBorder="1" applyAlignment="1">
      <alignment horizontal="right" vertical="center" indent="1"/>
    </xf>
    <xf numFmtId="0" fontId="10" fillId="3" borderId="21" xfId="19" applyFont="1" applyFill="1" applyBorder="1" applyAlignment="1">
      <alignment horizontal="right" vertical="center" indent="1"/>
    </xf>
    <xf numFmtId="0" fontId="10" fillId="5" borderId="11" xfId="19" applyFont="1" applyFill="1" applyBorder="1" applyAlignment="1">
      <alignment horizontal="right" vertical="center" indent="1"/>
    </xf>
    <xf numFmtId="0" fontId="10" fillId="5" borderId="14" xfId="19" applyFont="1" applyFill="1" applyBorder="1" applyAlignment="1">
      <alignment horizontal="right" vertical="center" indent="1"/>
    </xf>
    <xf numFmtId="0" fontId="10" fillId="5" borderId="10" xfId="25" applyFont="1" applyFill="1" applyBorder="1" applyAlignment="1">
      <alignment horizontal="left" vertical="center" wrapText="1" indent="1"/>
    </xf>
    <xf numFmtId="0" fontId="0" fillId="5" borderId="7" xfId="34" applyFont="1" applyFill="1" applyBorder="1" applyAlignment="1">
      <alignment horizontal="left" vertical="center" wrapText="1" indent="1"/>
    </xf>
    <xf numFmtId="0" fontId="23" fillId="3" borderId="9" xfId="25" applyFont="1" applyFill="1" applyBorder="1" applyAlignment="1">
      <alignment horizontal="right" vertical="center" wrapText="1" indent="1" readingOrder="2"/>
    </xf>
    <xf numFmtId="3" fontId="10" fillId="3" borderId="8" xfId="37" applyNumberFormat="1" applyFont="1" applyFill="1" applyBorder="1" applyAlignment="1">
      <alignment horizontal="right" vertical="center" indent="1"/>
    </xf>
    <xf numFmtId="3" fontId="21" fillId="3" borderId="8" xfId="37" applyNumberFormat="1" applyFont="1" applyFill="1" applyBorder="1" applyAlignment="1">
      <alignment horizontal="right" vertical="center" indent="1"/>
    </xf>
    <xf numFmtId="0" fontId="10" fillId="3" borderId="7" xfId="25" applyFont="1" applyFill="1" applyBorder="1" applyAlignment="1">
      <alignment horizontal="left" vertical="center" wrapText="1" indent="1"/>
    </xf>
    <xf numFmtId="0" fontId="0" fillId="3" borderId="7" xfId="25" applyFont="1" applyFill="1" applyBorder="1" applyAlignment="1">
      <alignment horizontal="left" vertical="center" wrapText="1" indent="1"/>
    </xf>
    <xf numFmtId="0" fontId="0" fillId="5" borderId="10" xfId="25" applyFont="1" applyFill="1" applyBorder="1" applyAlignment="1">
      <alignment horizontal="left" vertical="center" wrapText="1" indent="1"/>
    </xf>
    <xf numFmtId="0" fontId="23" fillId="4" borderId="0" xfId="34" applyFont="1" applyFill="1" applyBorder="1" applyAlignment="1">
      <alignment vertical="center"/>
    </xf>
    <xf numFmtId="0" fontId="21" fillId="0" borderId="18" xfId="34" applyFont="1" applyFill="1" applyBorder="1" applyAlignment="1">
      <alignment horizontal="right" vertical="center" indent="1"/>
    </xf>
    <xf numFmtId="0" fontId="10" fillId="3" borderId="8" xfId="34" applyFont="1" applyFill="1" applyBorder="1" applyAlignment="1">
      <alignment horizontal="right" vertical="center" indent="1"/>
    </xf>
    <xf numFmtId="0" fontId="0" fillId="3" borderId="8" xfId="34" applyFont="1" applyFill="1" applyBorder="1" applyAlignment="1">
      <alignment horizontal="right" vertical="center" indent="1"/>
    </xf>
    <xf numFmtId="0" fontId="21" fillId="3" borderId="8" xfId="34" applyFont="1" applyFill="1" applyBorder="1" applyAlignment="1">
      <alignment horizontal="right" vertical="center" indent="1"/>
    </xf>
    <xf numFmtId="0" fontId="21" fillId="3" borderId="18" xfId="34" applyFont="1" applyFill="1" applyBorder="1" applyAlignment="1">
      <alignment horizontal="right" vertical="center" indent="1"/>
    </xf>
    <xf numFmtId="0" fontId="21" fillId="3" borderId="21" xfId="34" applyFont="1" applyFill="1" applyBorder="1" applyAlignment="1">
      <alignment horizontal="right" vertical="center" indent="1"/>
    </xf>
    <xf numFmtId="49" fontId="0" fillId="3" borderId="10" xfId="0" applyNumberFormat="1" applyFont="1" applyFill="1" applyBorder="1" applyAlignment="1">
      <alignment horizontal="left" vertical="center" wrapText="1" indent="1" readingOrder="1"/>
    </xf>
    <xf numFmtId="49" fontId="0" fillId="5" borderId="10" xfId="0" applyNumberFormat="1" applyFont="1" applyFill="1" applyBorder="1" applyAlignment="1">
      <alignment horizontal="left" vertical="center" wrapText="1" indent="1" readingOrder="1"/>
    </xf>
    <xf numFmtId="49" fontId="58" fillId="5" borderId="9" xfId="0" applyNumberFormat="1" applyFont="1" applyFill="1" applyBorder="1" applyAlignment="1">
      <alignment horizontal="right" vertical="center" wrapText="1" indent="1" readingOrder="2"/>
    </xf>
    <xf numFmtId="49" fontId="58" fillId="3" borderId="12" xfId="0" applyNumberFormat="1" applyFont="1" applyFill="1" applyBorder="1" applyAlignment="1">
      <alignment horizontal="right" vertical="center" wrapText="1" indent="1" readingOrder="2"/>
    </xf>
    <xf numFmtId="49" fontId="58" fillId="5" borderId="12" xfId="0" applyNumberFormat="1" applyFont="1" applyFill="1" applyBorder="1" applyAlignment="1">
      <alignment horizontal="right" vertical="center" wrapText="1" indent="1" readingOrder="2"/>
    </xf>
    <xf numFmtId="3" fontId="21" fillId="5" borderId="25" xfId="0" applyNumberFormat="1" applyFont="1" applyFill="1" applyBorder="1" applyAlignment="1">
      <alignment horizontal="left" vertical="center" wrapText="1" indent="1" readingOrder="1"/>
    </xf>
    <xf numFmtId="0" fontId="26" fillId="0" borderId="0" xfId="25" applyFont="1" applyAlignment="1">
      <alignment vertical="center" wrapText="1"/>
    </xf>
    <xf numFmtId="0" fontId="10" fillId="5" borderId="21" xfId="19" applyFont="1" applyFill="1" applyBorder="1" applyAlignment="1">
      <alignment horizontal="right" vertical="center" indent="1"/>
    </xf>
    <xf numFmtId="0" fontId="21" fillId="5" borderId="21" xfId="19" applyFont="1" applyFill="1" applyBorder="1" applyAlignment="1">
      <alignment horizontal="right" vertical="center" indent="1"/>
    </xf>
    <xf numFmtId="0" fontId="10" fillId="3" borderId="14" xfId="19" applyFont="1" applyFill="1" applyBorder="1" applyAlignment="1">
      <alignment horizontal="right" vertical="center" indent="1"/>
    </xf>
    <xf numFmtId="0" fontId="21" fillId="3" borderId="14" xfId="19" applyFont="1" applyFill="1" applyBorder="1" applyAlignment="1">
      <alignment horizontal="right" vertical="center" indent="1"/>
    </xf>
    <xf numFmtId="0" fontId="10" fillId="3" borderId="11" xfId="34" applyFont="1" applyFill="1" applyBorder="1" applyAlignment="1">
      <alignment horizontal="right" vertical="center" indent="1"/>
    </xf>
    <xf numFmtId="0" fontId="21" fillId="3" borderId="11" xfId="34" applyFont="1" applyFill="1" applyBorder="1" applyAlignment="1">
      <alignment horizontal="right" vertical="center" indent="1"/>
    </xf>
    <xf numFmtId="3" fontId="0" fillId="3" borderId="18" xfId="0" applyNumberFormat="1" applyFont="1" applyFill="1" applyBorder="1" applyAlignment="1">
      <alignment horizontal="right" vertical="center" indent="1" readingOrder="1"/>
    </xf>
    <xf numFmtId="0" fontId="13" fillId="5" borderId="65" xfId="34" applyFont="1" applyFill="1" applyBorder="1" applyAlignment="1">
      <alignment horizontal="center" vertical="center" wrapText="1" readingOrder="2"/>
    </xf>
    <xf numFmtId="3" fontId="0" fillId="5" borderId="24" xfId="0" applyNumberFormat="1" applyFont="1" applyFill="1" applyBorder="1" applyAlignment="1">
      <alignment horizontal="right" vertical="center" indent="1" readingOrder="1"/>
    </xf>
    <xf numFmtId="165" fontId="0" fillId="5" borderId="24" xfId="0" applyNumberFormat="1" applyFont="1" applyFill="1" applyBorder="1" applyAlignment="1">
      <alignment horizontal="right" vertical="center" indent="1" readingOrder="1"/>
    </xf>
    <xf numFmtId="3" fontId="21" fillId="5" borderId="24" xfId="0" applyNumberFormat="1" applyFont="1" applyFill="1" applyBorder="1" applyAlignment="1">
      <alignment horizontal="right" vertical="center" indent="1" readingOrder="1"/>
    </xf>
    <xf numFmtId="165" fontId="21" fillId="5" borderId="24" xfId="0" applyNumberFormat="1" applyFont="1" applyFill="1" applyBorder="1" applyAlignment="1">
      <alignment horizontal="right" vertical="center" indent="1" readingOrder="1"/>
    </xf>
    <xf numFmtId="0" fontId="13" fillId="5" borderId="65" xfId="16" applyFont="1" applyFill="1" applyBorder="1" applyAlignment="1">
      <alignment horizontal="center" vertical="center" wrapText="1" readingOrder="2"/>
    </xf>
    <xf numFmtId="0" fontId="10" fillId="5" borderId="24" xfId="19" applyFont="1" applyFill="1" applyBorder="1" applyAlignment="1">
      <alignment horizontal="right" vertical="center" indent="1" readingOrder="1"/>
    </xf>
    <xf numFmtId="0" fontId="21" fillId="5" borderId="24" xfId="19" applyFont="1" applyFill="1" applyBorder="1" applyAlignment="1">
      <alignment horizontal="right" vertical="center" indent="1" readingOrder="1"/>
    </xf>
    <xf numFmtId="0" fontId="10" fillId="5" borderId="24" xfId="19" applyFont="1" applyFill="1" applyBorder="1" applyAlignment="1">
      <alignment horizontal="right" vertical="center" indent="1"/>
    </xf>
    <xf numFmtId="0" fontId="21" fillId="5" borderId="25" xfId="29" applyFont="1" applyFill="1" applyBorder="1" applyAlignment="1">
      <alignment horizontal="right" vertical="center" indent="1"/>
    </xf>
    <xf numFmtId="0" fontId="21" fillId="5" borderId="67" xfId="16" applyFont="1" applyFill="1" applyBorder="1" applyAlignment="1">
      <alignment horizontal="center" vertical="center" wrapText="1" readingOrder="1"/>
    </xf>
    <xf numFmtId="0" fontId="21" fillId="5" borderId="18" xfId="29" applyFont="1" applyFill="1" applyBorder="1" applyAlignment="1">
      <alignment horizontal="right" vertical="center" indent="1"/>
    </xf>
    <xf numFmtId="0" fontId="21" fillId="3" borderId="11" xfId="29" applyFont="1" applyFill="1" applyBorder="1" applyAlignment="1">
      <alignment horizontal="right" vertical="center" indent="1"/>
    </xf>
    <xf numFmtId="0" fontId="21" fillId="3" borderId="33" xfId="29" applyFont="1" applyFill="1" applyBorder="1" applyAlignment="1">
      <alignment horizontal="center" vertical="center" wrapText="1"/>
    </xf>
    <xf numFmtId="0" fontId="13" fillId="5" borderId="0" xfId="16" applyFont="1" applyFill="1" applyBorder="1" applyAlignment="1">
      <alignment vertical="center" wrapText="1" readingOrder="2"/>
    </xf>
    <xf numFmtId="0" fontId="13" fillId="5" borderId="0" xfId="16" applyFont="1" applyFill="1" applyBorder="1" applyAlignment="1">
      <alignment horizontal="center" vertical="center" wrapText="1" readingOrder="2"/>
    </xf>
    <xf numFmtId="0" fontId="21" fillId="5" borderId="0" xfId="19" applyFont="1" applyFill="1" applyBorder="1" applyAlignment="1">
      <alignment horizontal="right" vertical="center" indent="1"/>
    </xf>
    <xf numFmtId="0" fontId="21" fillId="5" borderId="0" xfId="16" applyFont="1" applyFill="1" applyBorder="1" applyAlignment="1">
      <alignment vertical="center" wrapText="1" readingOrder="1"/>
    </xf>
    <xf numFmtId="0" fontId="60" fillId="0" borderId="0" xfId="56" applyFont="1" applyAlignment="1">
      <alignment vertical="center" readingOrder="2"/>
    </xf>
    <xf numFmtId="0" fontId="2" fillId="0" borderId="0" xfId="56"/>
    <xf numFmtId="0" fontId="61" fillId="0" borderId="0" xfId="56" applyFont="1" applyAlignment="1">
      <alignment vertical="center" readingOrder="2"/>
    </xf>
    <xf numFmtId="0" fontId="62" fillId="0" borderId="0" xfId="56" applyFont="1" applyAlignment="1">
      <alignment vertical="center" readingOrder="2"/>
    </xf>
    <xf numFmtId="0" fontId="62" fillId="0" borderId="0" xfId="56" applyFont="1" applyAlignment="1">
      <alignment vertical="center" readingOrder="1"/>
    </xf>
    <xf numFmtId="0" fontId="63" fillId="0" borderId="0" xfId="56" applyFont="1" applyAlignment="1">
      <alignment vertical="center" readingOrder="2"/>
    </xf>
    <xf numFmtId="0" fontId="41" fillId="0" borderId="21" xfId="56" applyFont="1" applyBorder="1" applyAlignment="1">
      <alignment horizontal="center" vertical="center" wrapText="1" readingOrder="2"/>
    </xf>
    <xf numFmtId="0" fontId="57" fillId="0" borderId="21" xfId="56" applyFont="1" applyBorder="1" applyAlignment="1">
      <alignment horizontal="left" vertical="center" wrapText="1" indent="1" readingOrder="1"/>
    </xf>
    <xf numFmtId="0" fontId="43" fillId="0" borderId="21" xfId="56" applyFont="1" applyBorder="1" applyAlignment="1">
      <alignment horizontal="left" vertical="center" wrapText="1" indent="1" readingOrder="1"/>
    </xf>
    <xf numFmtId="0" fontId="43" fillId="0" borderId="21" xfId="56" applyFont="1" applyBorder="1" applyAlignment="1">
      <alignment horizontal="center" vertical="center" wrapText="1" readingOrder="1"/>
    </xf>
    <xf numFmtId="0" fontId="41" fillId="3" borderId="11" xfId="56" applyFont="1" applyFill="1" applyBorder="1" applyAlignment="1">
      <alignment horizontal="center" vertical="center" wrapText="1" readingOrder="2"/>
    </xf>
    <xf numFmtId="0" fontId="57" fillId="3" borderId="11" xfId="56" applyFont="1" applyFill="1" applyBorder="1" applyAlignment="1">
      <alignment horizontal="left" vertical="center" wrapText="1" indent="1" readingOrder="1"/>
    </xf>
    <xf numFmtId="0" fontId="43" fillId="3" borderId="11" xfId="56" applyFont="1" applyFill="1" applyBorder="1" applyAlignment="1">
      <alignment horizontal="left" vertical="center" wrapText="1" indent="1" readingOrder="1"/>
    </xf>
    <xf numFmtId="0" fontId="43" fillId="3" borderId="21" xfId="56" applyFont="1" applyFill="1" applyBorder="1" applyAlignment="1">
      <alignment horizontal="left" vertical="center" wrapText="1" indent="1" readingOrder="1"/>
    </xf>
    <xf numFmtId="0" fontId="43" fillId="3" borderId="11" xfId="56" applyFont="1" applyFill="1" applyBorder="1" applyAlignment="1">
      <alignment horizontal="center" vertical="center" wrapText="1" readingOrder="1"/>
    </xf>
    <xf numFmtId="0" fontId="41" fillId="5" borderId="11" xfId="56" applyFont="1" applyFill="1" applyBorder="1" applyAlignment="1">
      <alignment horizontal="center" vertical="center" wrapText="1" readingOrder="2"/>
    </xf>
    <xf numFmtId="0" fontId="57" fillId="5" borderId="11" xfId="56" applyFont="1" applyFill="1" applyBorder="1" applyAlignment="1">
      <alignment horizontal="left" vertical="center" wrapText="1" indent="1" readingOrder="1"/>
    </xf>
    <xf numFmtId="0" fontId="43" fillId="5" borderId="11" xfId="56" applyFont="1" applyFill="1" applyBorder="1" applyAlignment="1">
      <alignment horizontal="left" vertical="center" wrapText="1" indent="1" readingOrder="1"/>
    </xf>
    <xf numFmtId="0" fontId="43" fillId="5" borderId="11" xfId="56" applyFont="1" applyFill="1" applyBorder="1" applyAlignment="1">
      <alignment horizontal="center" vertical="center" wrapText="1" readingOrder="1"/>
    </xf>
    <xf numFmtId="0" fontId="41" fillId="3" borderId="18" xfId="56" applyFont="1" applyFill="1" applyBorder="1" applyAlignment="1">
      <alignment horizontal="center" vertical="center" wrapText="1" readingOrder="2"/>
    </xf>
    <xf numFmtId="0" fontId="57" fillId="3" borderId="18" xfId="56" applyFont="1" applyFill="1" applyBorder="1" applyAlignment="1">
      <alignment horizontal="left" vertical="center" wrapText="1" indent="1" readingOrder="1"/>
    </xf>
    <xf numFmtId="0" fontId="43" fillId="3" borderId="18" xfId="56" applyFont="1" applyFill="1" applyBorder="1" applyAlignment="1">
      <alignment horizontal="left" vertical="center" wrapText="1" indent="1" readingOrder="1"/>
    </xf>
    <xf numFmtId="0" fontId="43" fillId="3" borderId="33" xfId="56" applyFont="1" applyFill="1" applyBorder="1" applyAlignment="1">
      <alignment horizontal="left" vertical="center" wrapText="1" indent="1" readingOrder="1"/>
    </xf>
    <xf numFmtId="0" fontId="43" fillId="3" borderId="18" xfId="56" applyFont="1" applyFill="1" applyBorder="1" applyAlignment="1">
      <alignment horizontal="center" vertical="center" wrapText="1" readingOrder="1"/>
    </xf>
    <xf numFmtId="0" fontId="14" fillId="3" borderId="24" xfId="25" applyFont="1" applyFill="1" applyBorder="1" applyAlignment="1">
      <alignment horizontal="center" vertical="top" wrapText="1"/>
    </xf>
    <xf numFmtId="0" fontId="21" fillId="3" borderId="33" xfId="7" applyFont="1" applyFill="1" applyBorder="1" applyAlignment="1">
      <alignment horizontal="center" vertical="center" wrapText="1"/>
    </xf>
    <xf numFmtId="0" fontId="48" fillId="5" borderId="7" xfId="34" applyFont="1" applyFill="1" applyBorder="1" applyAlignment="1">
      <alignment horizontal="left" vertical="center" wrapText="1" indent="1" readingOrder="1"/>
    </xf>
    <xf numFmtId="0" fontId="48" fillId="3" borderId="10" xfId="34" applyFont="1" applyFill="1" applyBorder="1" applyAlignment="1">
      <alignment horizontal="left" vertical="center" wrapText="1" indent="1" readingOrder="1"/>
    </xf>
    <xf numFmtId="0" fontId="48" fillId="5" borderId="10" xfId="34" applyFont="1" applyFill="1" applyBorder="1" applyAlignment="1">
      <alignment horizontal="left" vertical="center" wrapText="1" indent="1" readingOrder="1"/>
    </xf>
    <xf numFmtId="0" fontId="48" fillId="5" borderId="13" xfId="34" applyFont="1" applyFill="1" applyBorder="1" applyAlignment="1">
      <alignment horizontal="left" vertical="center" wrapText="1" indent="1" readingOrder="1"/>
    </xf>
    <xf numFmtId="0" fontId="23" fillId="5" borderId="21" xfId="16" applyFont="1" applyFill="1" applyBorder="1" applyAlignment="1">
      <alignment horizontal="right" vertical="center" wrapText="1" indent="1" readingOrder="2"/>
    </xf>
    <xf numFmtId="0" fontId="23" fillId="3" borderId="11" xfId="16" applyFont="1" applyFill="1" applyBorder="1" applyAlignment="1">
      <alignment horizontal="right" vertical="center" wrapText="1" indent="1" readingOrder="2"/>
    </xf>
    <xf numFmtId="0" fontId="23" fillId="5" borderId="11" xfId="16" applyFont="1" applyFill="1" applyBorder="1" applyAlignment="1">
      <alignment horizontal="right" vertical="center" wrapText="1" indent="1" readingOrder="2"/>
    </xf>
    <xf numFmtId="0" fontId="23" fillId="3" borderId="14" xfId="16" applyFont="1" applyFill="1" applyBorder="1" applyAlignment="1">
      <alignment horizontal="right" vertical="center" wrapText="1" indent="1" readingOrder="2"/>
    </xf>
    <xf numFmtId="0" fontId="14" fillId="3" borderId="21" xfId="16" applyFont="1" applyFill="1" applyBorder="1" applyAlignment="1">
      <alignment horizontal="left" vertical="center" wrapText="1" indent="1" readingOrder="1"/>
    </xf>
    <xf numFmtId="0" fontId="14" fillId="5" borderId="11" xfId="34" applyFont="1" applyFill="1" applyBorder="1" applyAlignment="1">
      <alignment horizontal="left" vertical="center" wrapText="1" indent="1" readingOrder="1"/>
    </xf>
    <xf numFmtId="0" fontId="14" fillId="3" borderId="11" xfId="34" applyFont="1" applyFill="1" applyBorder="1" applyAlignment="1">
      <alignment horizontal="left" vertical="center" wrapText="1" indent="1" readingOrder="1"/>
    </xf>
    <xf numFmtId="0" fontId="14" fillId="5" borderId="14" xfId="34" applyFont="1" applyFill="1" applyBorder="1" applyAlignment="1">
      <alignment horizontal="left" vertical="center" wrapText="1" indent="1" readingOrder="1"/>
    </xf>
    <xf numFmtId="0" fontId="14" fillId="5" borderId="21" xfId="16" applyFont="1" applyFill="1" applyBorder="1" applyAlignment="1">
      <alignment horizontal="left" vertical="center" wrapText="1" indent="1" readingOrder="1"/>
    </xf>
    <xf numFmtId="0" fontId="14" fillId="3" borderId="14" xfId="34" applyFont="1" applyFill="1" applyBorder="1" applyAlignment="1">
      <alignment horizontal="left" vertical="center" wrapText="1" indent="1" readingOrder="1"/>
    </xf>
    <xf numFmtId="0" fontId="14" fillId="3" borderId="11" xfId="34" applyFont="1" applyFill="1" applyBorder="1" applyAlignment="1">
      <alignment horizontal="left" vertical="center" indent="1"/>
    </xf>
    <xf numFmtId="0" fontId="23" fillId="3" borderId="21" xfId="16" applyFont="1" applyFill="1" applyBorder="1" applyAlignment="1">
      <alignment horizontal="right" vertical="center" wrapText="1" indent="1" readingOrder="2"/>
    </xf>
    <xf numFmtId="0" fontId="23" fillId="5" borderId="14" xfId="16" applyFont="1" applyFill="1" applyBorder="1" applyAlignment="1">
      <alignment horizontal="right" vertical="center" wrapText="1" indent="1" readingOrder="2"/>
    </xf>
    <xf numFmtId="0" fontId="23" fillId="3" borderId="11" xfId="34" applyFont="1" applyFill="1" applyBorder="1" applyAlignment="1">
      <alignment horizontal="right" vertical="center" wrapText="1" indent="1"/>
    </xf>
    <xf numFmtId="0" fontId="58" fillId="8" borderId="33" xfId="0" applyFont="1" applyFill="1" applyBorder="1" applyAlignment="1">
      <alignment horizontal="center" vertical="center" wrapText="1" readingOrder="2"/>
    </xf>
    <xf numFmtId="0" fontId="58" fillId="8" borderId="25" xfId="56" applyFont="1" applyFill="1" applyBorder="1" applyAlignment="1">
      <alignment horizontal="center" vertical="center" wrapText="1" readingOrder="2"/>
    </xf>
    <xf numFmtId="0" fontId="10" fillId="5" borderId="8" xfId="34" applyFont="1" applyFill="1" applyBorder="1" applyAlignment="1">
      <alignment horizontal="right" vertical="center" indent="1"/>
    </xf>
    <xf numFmtId="0" fontId="0" fillId="5" borderId="8" xfId="34" applyFont="1" applyFill="1" applyBorder="1" applyAlignment="1">
      <alignment horizontal="right" vertical="center" indent="1"/>
    </xf>
    <xf numFmtId="0" fontId="21" fillId="5" borderId="8" xfId="34" applyFont="1" applyFill="1" applyBorder="1" applyAlignment="1">
      <alignment horizontal="right" vertical="center" indent="1"/>
    </xf>
    <xf numFmtId="0" fontId="21" fillId="5" borderId="18" xfId="34" applyFont="1" applyFill="1" applyBorder="1" applyAlignment="1">
      <alignment horizontal="right" vertical="center" indent="1"/>
    </xf>
    <xf numFmtId="0" fontId="10" fillId="5" borderId="21" xfId="34" applyFont="1" applyFill="1" applyBorder="1" applyAlignment="1">
      <alignment horizontal="right" vertical="center" indent="1"/>
    </xf>
    <xf numFmtId="0" fontId="0" fillId="5" borderId="21" xfId="34" applyFont="1" applyFill="1" applyBorder="1" applyAlignment="1">
      <alignment horizontal="right" vertical="center" indent="1"/>
    </xf>
    <xf numFmtId="0" fontId="21" fillId="5" borderId="21" xfId="34" applyFont="1" applyFill="1" applyBorder="1" applyAlignment="1">
      <alignment horizontal="right" vertical="center" indent="1"/>
    </xf>
    <xf numFmtId="0" fontId="10" fillId="3" borderId="39" xfId="34" applyFont="1" applyFill="1" applyBorder="1" applyAlignment="1">
      <alignment horizontal="right" vertical="center" indent="1"/>
    </xf>
    <xf numFmtId="0" fontId="0" fillId="3" borderId="39" xfId="34" applyFont="1" applyFill="1" applyBorder="1" applyAlignment="1">
      <alignment horizontal="right" vertical="center" indent="1"/>
    </xf>
    <xf numFmtId="0" fontId="21" fillId="3" borderId="39" xfId="34" applyFont="1" applyFill="1" applyBorder="1" applyAlignment="1">
      <alignment horizontal="right" vertical="center" indent="1"/>
    </xf>
    <xf numFmtId="0" fontId="23" fillId="3" borderId="51" xfId="25" applyFont="1" applyFill="1" applyBorder="1" applyAlignment="1">
      <alignment horizontal="center" vertical="center" wrapText="1"/>
    </xf>
    <xf numFmtId="0" fontId="48" fillId="0" borderId="0" xfId="25" applyFont="1" applyBorder="1" applyAlignment="1">
      <alignment vertical="center" wrapText="1" readingOrder="1"/>
    </xf>
    <xf numFmtId="0" fontId="10" fillId="0" borderId="0" xfId="25" applyFont="1" applyAlignment="1">
      <alignment vertical="center" wrapText="1" readingOrder="2"/>
    </xf>
    <xf numFmtId="0" fontId="21" fillId="3" borderId="33" xfId="34" applyFont="1" applyFill="1" applyBorder="1" applyAlignment="1">
      <alignment horizontal="center" vertical="center" wrapText="1"/>
    </xf>
    <xf numFmtId="0" fontId="0" fillId="0" borderId="0" xfId="0" applyFont="1" applyBorder="1" applyAlignment="1">
      <alignment horizontal="left" vertical="center" wrapText="1" indent="1"/>
    </xf>
    <xf numFmtId="0" fontId="0" fillId="8" borderId="10" xfId="0" applyFont="1" applyFill="1" applyBorder="1" applyAlignment="1">
      <alignment horizontal="left" vertical="center" wrapText="1" indent="1"/>
    </xf>
    <xf numFmtId="0" fontId="0" fillId="0" borderId="10" xfId="0" applyFont="1" applyBorder="1" applyAlignment="1">
      <alignment horizontal="left" vertical="center" wrapText="1" indent="1"/>
    </xf>
    <xf numFmtId="0" fontId="0" fillId="8" borderId="0" xfId="0" applyFont="1" applyFill="1" applyAlignment="1">
      <alignment horizontal="left" vertical="center" wrapText="1" indent="1"/>
    </xf>
    <xf numFmtId="0" fontId="0" fillId="3" borderId="13" xfId="34" applyFont="1" applyFill="1" applyBorder="1" applyAlignment="1">
      <alignment horizontal="left" vertical="center" wrapText="1" indent="1" readingOrder="1"/>
    </xf>
    <xf numFmtId="0" fontId="21" fillId="3" borderId="33" xfId="34" applyFont="1" applyFill="1" applyBorder="1" applyAlignment="1">
      <alignment horizontal="right" vertical="center" indent="1"/>
    </xf>
    <xf numFmtId="3" fontId="10" fillId="5" borderId="7" xfId="36" applyNumberFormat="1" applyFill="1" applyBorder="1" applyAlignment="1">
      <alignment horizontal="right" vertical="center" indent="1"/>
    </xf>
    <xf numFmtId="3" fontId="10" fillId="3" borderId="10" xfId="36" applyNumberFormat="1" applyFill="1" applyBorder="1" applyAlignment="1">
      <alignment horizontal="right" vertical="center" indent="1"/>
    </xf>
    <xf numFmtId="3" fontId="10" fillId="5" borderId="13" xfId="36" applyNumberFormat="1" applyFill="1" applyBorder="1" applyAlignment="1">
      <alignment horizontal="right" vertical="center" indent="1"/>
    </xf>
    <xf numFmtId="3" fontId="10" fillId="3" borderId="37" xfId="36" applyNumberFormat="1" applyFill="1" applyBorder="1" applyAlignment="1">
      <alignment horizontal="right" vertical="center" indent="1"/>
    </xf>
    <xf numFmtId="3" fontId="10" fillId="0" borderId="8" xfId="36" applyNumberFormat="1" applyBorder="1" applyAlignment="1">
      <alignment horizontal="right" vertical="center" indent="1"/>
    </xf>
    <xf numFmtId="0" fontId="10" fillId="3" borderId="11" xfId="19" applyFont="1" applyFill="1" applyBorder="1">
      <alignment horizontal="right" vertical="center" indent="1"/>
    </xf>
    <xf numFmtId="0" fontId="10" fillId="5" borderId="11" xfId="19" applyFont="1" applyFill="1" applyBorder="1">
      <alignment horizontal="right" vertical="center" indent="1"/>
    </xf>
    <xf numFmtId="0" fontId="10" fillId="3" borderId="21" xfId="19" applyFont="1" applyFill="1" applyBorder="1">
      <alignment horizontal="right" vertical="center" indent="1"/>
    </xf>
    <xf numFmtId="0" fontId="10" fillId="5" borderId="14" xfId="19" applyFont="1" applyFill="1" applyBorder="1">
      <alignment horizontal="right" vertical="center" indent="1"/>
    </xf>
    <xf numFmtId="3" fontId="10" fillId="5" borderId="10" xfId="36" applyNumberFormat="1" applyFill="1" applyBorder="1" applyAlignment="1">
      <alignment horizontal="right" vertical="center" indent="1"/>
    </xf>
    <xf numFmtId="0" fontId="10" fillId="3" borderId="11" xfId="19" applyFont="1" applyFill="1" applyBorder="1">
      <alignment horizontal="right" vertical="center" indent="1"/>
    </xf>
    <xf numFmtId="0" fontId="10" fillId="5" borderId="11" xfId="19" applyFont="1" applyFill="1" applyBorder="1">
      <alignment horizontal="right" vertical="center" indent="1"/>
    </xf>
    <xf numFmtId="0" fontId="10" fillId="3" borderId="21" xfId="19" applyFont="1" applyFill="1" applyBorder="1">
      <alignment horizontal="right" vertical="center" indent="1"/>
    </xf>
    <xf numFmtId="0" fontId="10" fillId="5" borderId="14" xfId="19" applyFont="1" applyFill="1" applyBorder="1">
      <alignment horizontal="right" vertical="center" indent="1"/>
    </xf>
    <xf numFmtId="3" fontId="10" fillId="0" borderId="7" xfId="36" applyNumberFormat="1" applyBorder="1" applyAlignment="1">
      <alignment horizontal="right" vertical="center" indent="1"/>
    </xf>
    <xf numFmtId="3" fontId="10" fillId="3" borderId="11" xfId="36" applyNumberFormat="1" applyFill="1" applyBorder="1" applyAlignment="1">
      <alignment horizontal="right" vertical="center" indent="1"/>
    </xf>
    <xf numFmtId="3" fontId="10" fillId="3" borderId="14" xfId="36" applyNumberFormat="1" applyFill="1" applyBorder="1" applyAlignment="1">
      <alignment horizontal="right" vertical="center" indent="1"/>
    </xf>
    <xf numFmtId="3" fontId="10" fillId="3" borderId="13" xfId="36" applyNumberFormat="1" applyFill="1" applyBorder="1" applyAlignment="1">
      <alignment horizontal="right" vertical="center" indent="1"/>
    </xf>
    <xf numFmtId="3" fontId="10" fillId="3" borderId="25" xfId="36" applyNumberFormat="1" applyFill="1" applyBorder="1" applyAlignment="1">
      <alignment horizontal="right" vertical="center" indent="1"/>
    </xf>
    <xf numFmtId="3" fontId="10" fillId="0" borderId="21" xfId="34" applyNumberFormat="1" applyBorder="1" applyAlignment="1">
      <alignment horizontal="left" vertical="center" wrapText="1" indent="1" readingOrder="1"/>
    </xf>
    <xf numFmtId="3" fontId="10" fillId="3" borderId="11" xfId="34" applyNumberFormat="1" applyFill="1" applyBorder="1" applyAlignment="1">
      <alignment horizontal="left" vertical="center" wrapText="1" indent="1" readingOrder="1"/>
    </xf>
    <xf numFmtId="3" fontId="10" fillId="0" borderId="8" xfId="34" applyNumberFormat="1" applyBorder="1" applyAlignment="1">
      <alignment horizontal="left" vertical="center" wrapText="1" indent="1" readingOrder="1"/>
    </xf>
    <xf numFmtId="3" fontId="10" fillId="0" borderId="58" xfId="34" applyNumberFormat="1" applyBorder="1" applyAlignment="1">
      <alignment horizontal="left" vertical="center" wrapText="1" indent="1" readingOrder="1"/>
    </xf>
    <xf numFmtId="0" fontId="23" fillId="3" borderId="33" xfId="0" applyFont="1" applyFill="1" applyBorder="1" applyAlignment="1">
      <alignment horizontal="center" vertical="center" wrapText="1"/>
    </xf>
    <xf numFmtId="0" fontId="0" fillId="5" borderId="7" xfId="25" applyFont="1" applyFill="1" applyBorder="1" applyAlignment="1">
      <alignment horizontal="left" vertical="center" wrapText="1" indent="1"/>
    </xf>
    <xf numFmtId="0" fontId="23" fillId="3" borderId="43" xfId="25" applyFont="1" applyFill="1" applyBorder="1" applyAlignment="1">
      <alignment horizontal="right" vertical="center" wrapText="1" indent="1" readingOrder="2"/>
    </xf>
    <xf numFmtId="3" fontId="21" fillId="3" borderId="42" xfId="33" applyNumberFormat="1" applyFont="1" applyFill="1" applyBorder="1" applyAlignment="1">
      <alignment horizontal="right" vertical="center" indent="1"/>
    </xf>
    <xf numFmtId="0" fontId="21" fillId="3" borderId="57" xfId="25" applyFont="1" applyFill="1" applyBorder="1" applyAlignment="1">
      <alignment horizontal="left" vertical="center" wrapText="1" indent="1"/>
    </xf>
    <xf numFmtId="0" fontId="10" fillId="5" borderId="7" xfId="25" applyFont="1" applyFill="1" applyBorder="1" applyAlignment="1">
      <alignment horizontal="left" vertical="center" wrapText="1" indent="1"/>
    </xf>
    <xf numFmtId="0" fontId="23" fillId="5" borderId="36" xfId="25" applyFont="1" applyFill="1" applyBorder="1" applyAlignment="1">
      <alignment horizontal="right" vertical="center" wrapText="1" indent="1" readingOrder="2"/>
    </xf>
    <xf numFmtId="3" fontId="21" fillId="5" borderId="25" xfId="37" applyNumberFormat="1" applyFont="1" applyFill="1" applyBorder="1" applyAlignment="1">
      <alignment horizontal="right" vertical="center" indent="1"/>
    </xf>
    <xf numFmtId="0" fontId="10" fillId="5" borderId="37" xfId="25" applyFont="1" applyFill="1" applyBorder="1" applyAlignment="1">
      <alignment horizontal="left" vertical="center" wrapText="1" indent="1"/>
    </xf>
    <xf numFmtId="3" fontId="10" fillId="5" borderId="8" xfId="37" applyNumberFormat="1" applyFill="1" applyBorder="1" applyAlignment="1">
      <alignment horizontal="right" vertical="center" indent="1"/>
    </xf>
    <xf numFmtId="3" fontId="10" fillId="3" borderId="11" xfId="37" applyNumberFormat="1" applyFill="1" applyBorder="1" applyAlignment="1">
      <alignment horizontal="right" vertical="center" indent="1"/>
    </xf>
    <xf numFmtId="3" fontId="21" fillId="0" borderId="42" xfId="30" applyNumberFormat="1" applyFont="1" applyFill="1" applyBorder="1" applyAlignment="1">
      <alignment horizontal="right" vertical="center" indent="1"/>
    </xf>
    <xf numFmtId="0" fontId="65" fillId="0" borderId="0" xfId="59"/>
    <xf numFmtId="0" fontId="65" fillId="0" borderId="0" xfId="59" applyAlignment="1">
      <alignment horizontal="center"/>
    </xf>
    <xf numFmtId="0" fontId="13" fillId="5" borderId="0" xfId="34" applyFont="1" applyFill="1" applyAlignment="1">
      <alignment horizontal="right" vertical="center" wrapText="1" readingOrder="2"/>
    </xf>
    <xf numFmtId="0" fontId="10" fillId="5" borderId="0" xfId="59" applyFont="1" applyFill="1" applyAlignment="1">
      <alignment horizontal="center" vertical="center" wrapText="1"/>
    </xf>
    <xf numFmtId="0" fontId="21" fillId="5" borderId="0" xfId="34" applyFont="1" applyFill="1" applyAlignment="1">
      <alignment horizontal="left" vertical="center" wrapText="1" readingOrder="1"/>
    </xf>
    <xf numFmtId="0" fontId="21" fillId="3" borderId="35" xfId="58" applyFont="1" applyFill="1" applyBorder="1" applyAlignment="1">
      <alignment horizontal="center" wrapText="1" readingOrder="2"/>
    </xf>
    <xf numFmtId="0" fontId="17" fillId="3" borderId="24" xfId="58" applyFont="1" applyFill="1" applyBorder="1" applyAlignment="1">
      <alignment horizontal="center" vertical="top" wrapText="1" readingOrder="2"/>
    </xf>
    <xf numFmtId="49" fontId="66" fillId="10" borderId="8" xfId="59" applyNumberFormat="1" applyFont="1" applyFill="1" applyBorder="1" applyAlignment="1">
      <alignment horizontal="right" vertical="center" wrapText="1" indent="1" readingOrder="2"/>
    </xf>
    <xf numFmtId="0" fontId="10" fillId="5" borderId="8" xfId="59" applyFont="1" applyFill="1" applyBorder="1" applyAlignment="1">
      <alignment horizontal="right" vertical="center" indent="1" readingOrder="1"/>
    </xf>
    <xf numFmtId="0" fontId="21" fillId="5" borderId="8" xfId="59" applyFont="1" applyFill="1" applyBorder="1" applyAlignment="1">
      <alignment horizontal="right" vertical="center" indent="1" readingOrder="1"/>
    </xf>
    <xf numFmtId="0" fontId="57" fillId="5" borderId="8" xfId="59" applyFont="1" applyFill="1" applyBorder="1" applyAlignment="1">
      <alignment horizontal="left" vertical="center" wrapText="1" indent="1" readingOrder="1"/>
    </xf>
    <xf numFmtId="49" fontId="66" fillId="11" borderId="11" xfId="59" applyNumberFormat="1" applyFont="1" applyFill="1" applyBorder="1" applyAlignment="1">
      <alignment horizontal="right" vertical="center" wrapText="1" indent="1" readingOrder="2"/>
    </xf>
    <xf numFmtId="0" fontId="10" fillId="3" borderId="11" xfId="59" applyFont="1" applyFill="1" applyBorder="1" applyAlignment="1">
      <alignment horizontal="right" vertical="center" indent="1" readingOrder="1"/>
    </xf>
    <xf numFmtId="0" fontId="21" fillId="3" borderId="11" xfId="59" applyFont="1" applyFill="1" applyBorder="1" applyAlignment="1">
      <alignment horizontal="right" vertical="center" indent="1" readingOrder="1"/>
    </xf>
    <xf numFmtId="0" fontId="57" fillId="3" borderId="11" xfId="59" applyFont="1" applyFill="1" applyBorder="1" applyAlignment="1">
      <alignment horizontal="left" vertical="center" wrapText="1" indent="1" readingOrder="1"/>
    </xf>
    <xf numFmtId="49" fontId="66" fillId="10" borderId="11" xfId="59" applyNumberFormat="1" applyFont="1" applyFill="1" applyBorder="1" applyAlignment="1">
      <alignment horizontal="right" vertical="center" wrapText="1" indent="1" readingOrder="2"/>
    </xf>
    <xf numFmtId="0" fontId="10" fillId="5" borderId="11" xfId="59" applyFont="1" applyFill="1" applyBorder="1" applyAlignment="1">
      <alignment horizontal="right" vertical="center" indent="1" readingOrder="1"/>
    </xf>
    <xf numFmtId="0" fontId="21" fillId="5" borderId="11" xfId="59" applyFont="1" applyFill="1" applyBorder="1" applyAlignment="1">
      <alignment horizontal="right" vertical="center" indent="1" readingOrder="1"/>
    </xf>
    <xf numFmtId="0" fontId="57" fillId="5" borderId="11" xfId="59" applyFont="1" applyFill="1" applyBorder="1" applyAlignment="1">
      <alignment horizontal="left" vertical="center" wrapText="1" indent="1" readingOrder="1"/>
    </xf>
    <xf numFmtId="49" fontId="66" fillId="11" borderId="18" xfId="59" applyNumberFormat="1" applyFont="1" applyFill="1" applyBorder="1" applyAlignment="1">
      <alignment horizontal="right" vertical="center" wrapText="1" indent="1" readingOrder="2"/>
    </xf>
    <xf numFmtId="0" fontId="10" fillId="3" borderId="18" xfId="59" applyFont="1" applyFill="1" applyBorder="1" applyAlignment="1">
      <alignment horizontal="right" vertical="center" indent="1" readingOrder="1"/>
    </xf>
    <xf numFmtId="0" fontId="21" fillId="3" borderId="18" xfId="59" applyFont="1" applyFill="1" applyBorder="1" applyAlignment="1">
      <alignment horizontal="right" vertical="center" indent="1" readingOrder="1"/>
    </xf>
    <xf numFmtId="0" fontId="57" fillId="3" borderId="14" xfId="59" applyFont="1" applyFill="1" applyBorder="1" applyAlignment="1">
      <alignment horizontal="left" vertical="center" wrapText="1" indent="1" readingOrder="1"/>
    </xf>
    <xf numFmtId="0" fontId="23" fillId="5" borderId="24" xfId="59" applyFont="1" applyFill="1" applyBorder="1" applyAlignment="1">
      <alignment horizontal="center" vertical="center" wrapText="1"/>
    </xf>
    <xf numFmtId="0" fontId="21" fillId="5" borderId="24" xfId="59" applyFont="1" applyFill="1" applyBorder="1" applyAlignment="1">
      <alignment horizontal="right" vertical="center" indent="1" readingOrder="1"/>
    </xf>
    <xf numFmtId="0" fontId="21" fillId="5" borderId="33" xfId="59" applyFont="1" applyFill="1" applyBorder="1" applyAlignment="1">
      <alignment horizontal="center" vertical="center" wrapText="1"/>
    </xf>
    <xf numFmtId="0" fontId="10" fillId="0" borderId="0" xfId="34"/>
    <xf numFmtId="0" fontId="23" fillId="4" borderId="0" xfId="34" applyFont="1" applyFill="1" applyAlignment="1">
      <alignment vertical="center" wrapText="1"/>
    </xf>
    <xf numFmtId="0" fontId="21" fillId="4" borderId="0" xfId="34" applyFont="1" applyFill="1" applyAlignment="1">
      <alignment vertical="center" wrapText="1"/>
    </xf>
    <xf numFmtId="0" fontId="23" fillId="3" borderId="24" xfId="34" applyFont="1" applyFill="1" applyBorder="1" applyAlignment="1">
      <alignment horizontal="center" vertical="center" wrapText="1"/>
    </xf>
    <xf numFmtId="3" fontId="10" fillId="5" borderId="21" xfId="37" applyNumberFormat="1" applyFill="1" applyBorder="1" applyAlignment="1">
      <alignment horizontal="right" vertical="center" indent="1"/>
    </xf>
    <xf numFmtId="3" fontId="21" fillId="5" borderId="21" xfId="37" applyNumberFormat="1" applyFont="1" applyFill="1" applyBorder="1" applyAlignment="1">
      <alignment horizontal="right" vertical="center" indent="1"/>
    </xf>
    <xf numFmtId="0" fontId="67" fillId="5" borderId="7" xfId="34" applyFont="1" applyFill="1" applyBorder="1" applyAlignment="1">
      <alignment horizontal="left" vertical="center" wrapText="1" indent="1"/>
    </xf>
    <xf numFmtId="0" fontId="23" fillId="3" borderId="9" xfId="34" applyFont="1" applyFill="1" applyBorder="1" applyAlignment="1">
      <alignment horizontal="right" vertical="center" wrapText="1" indent="1" readingOrder="2"/>
    </xf>
    <xf numFmtId="0" fontId="10" fillId="3" borderId="7" xfId="34" applyFill="1" applyBorder="1" applyAlignment="1">
      <alignment horizontal="left" vertical="center" wrapText="1" indent="1"/>
    </xf>
    <xf numFmtId="3" fontId="10" fillId="5" borderId="11" xfId="37" applyNumberFormat="1" applyFill="1" applyBorder="1" applyAlignment="1">
      <alignment horizontal="right" vertical="center" indent="1"/>
    </xf>
    <xf numFmtId="0" fontId="10" fillId="5" borderId="10" xfId="34" applyFill="1" applyBorder="1" applyAlignment="1">
      <alignment horizontal="left" vertical="center" wrapText="1" indent="1"/>
    </xf>
    <xf numFmtId="0" fontId="67" fillId="3" borderId="7" xfId="34" applyFont="1" applyFill="1" applyBorder="1" applyAlignment="1">
      <alignment horizontal="left" vertical="center" wrapText="1" indent="1"/>
    </xf>
    <xf numFmtId="0" fontId="13" fillId="3" borderId="103" xfId="34" applyFont="1" applyFill="1" applyBorder="1" applyAlignment="1">
      <alignment horizontal="center" vertical="center" wrapText="1" readingOrder="2"/>
    </xf>
    <xf numFmtId="3" fontId="21" fillId="3" borderId="104" xfId="37" applyNumberFormat="1" applyFont="1" applyFill="1" applyBorder="1" applyAlignment="1">
      <alignment horizontal="right" vertical="center" indent="1"/>
    </xf>
    <xf numFmtId="0" fontId="21" fillId="3" borderId="57" xfId="34" applyFont="1" applyFill="1" applyBorder="1" applyAlignment="1">
      <alignment horizontal="center" vertical="center" wrapText="1"/>
    </xf>
    <xf numFmtId="0" fontId="23" fillId="5" borderId="11" xfId="34" applyFont="1" applyFill="1" applyBorder="1" applyAlignment="1">
      <alignment horizontal="right" vertical="center" wrapText="1" indent="1"/>
    </xf>
    <xf numFmtId="0" fontId="10" fillId="5" borderId="11" xfId="34" applyFont="1" applyFill="1" applyBorder="1" applyAlignment="1">
      <alignment horizontal="right" vertical="center" indent="1"/>
    </xf>
    <xf numFmtId="0" fontId="21" fillId="5" borderId="11" xfId="34" applyFont="1" applyFill="1" applyBorder="1" applyAlignment="1">
      <alignment horizontal="right" vertical="center" indent="1"/>
    </xf>
    <xf numFmtId="0" fontId="14" fillId="5" borderId="11" xfId="34" applyFont="1" applyFill="1" applyBorder="1" applyAlignment="1">
      <alignment horizontal="left" vertical="center" indent="1"/>
    </xf>
    <xf numFmtId="0" fontId="21" fillId="3" borderId="34" xfId="34" applyFont="1" applyFill="1" applyBorder="1" applyAlignment="1">
      <alignment horizontal="center" vertical="center" wrapText="1"/>
    </xf>
    <xf numFmtId="3" fontId="10" fillId="5" borderId="14" xfId="37" applyNumberFormat="1" applyFill="1" applyBorder="1" applyAlignment="1">
      <alignment horizontal="right" vertical="center" indent="1"/>
    </xf>
    <xf numFmtId="3" fontId="21" fillId="5" borderId="14" xfId="37" applyNumberFormat="1" applyFont="1" applyFill="1" applyBorder="1" applyAlignment="1">
      <alignment horizontal="right" vertical="center" indent="1"/>
    </xf>
    <xf numFmtId="0" fontId="67" fillId="5" borderId="13" xfId="34" applyFont="1" applyFill="1" applyBorder="1" applyAlignment="1">
      <alignment horizontal="left" vertical="center" wrapText="1" indent="1"/>
    </xf>
    <xf numFmtId="0" fontId="23" fillId="0" borderId="22" xfId="34" applyFont="1" applyFill="1" applyBorder="1" applyAlignment="1">
      <alignment horizontal="right" vertical="center" wrapText="1" indent="1" readingOrder="2"/>
    </xf>
    <xf numFmtId="3" fontId="10" fillId="0" borderId="21" xfId="36" applyNumberFormat="1" applyFont="1" applyFill="1" applyBorder="1" applyAlignment="1">
      <alignment horizontal="right" vertical="center" indent="1"/>
    </xf>
    <xf numFmtId="3" fontId="10" fillId="0" borderId="20" xfId="36" applyNumberFormat="1" applyFont="1" applyFill="1" applyBorder="1" applyAlignment="1">
      <alignment horizontal="right" vertical="center" indent="1"/>
    </xf>
    <xf numFmtId="3" fontId="10" fillId="0" borderId="21" xfId="36" applyNumberFormat="1" applyBorder="1" applyAlignment="1">
      <alignment horizontal="right" vertical="center" indent="1"/>
    </xf>
    <xf numFmtId="3" fontId="10" fillId="0" borderId="20" xfId="36" applyNumberFormat="1" applyBorder="1" applyAlignment="1">
      <alignment horizontal="right" vertical="center" indent="1"/>
    </xf>
    <xf numFmtId="0" fontId="0" fillId="0" borderId="20" xfId="34" applyFont="1" applyFill="1" applyBorder="1" applyAlignment="1">
      <alignment horizontal="left" vertical="center" wrapText="1" indent="1" readingOrder="1"/>
    </xf>
    <xf numFmtId="0" fontId="51" fillId="0" borderId="0" xfId="24" applyFont="1" applyAlignment="1">
      <alignment horizontal="right" vertical="top" wrapText="1" indent="2" readingOrder="2"/>
    </xf>
    <xf numFmtId="0" fontId="46" fillId="0" borderId="0" xfId="24" applyFont="1" applyAlignment="1">
      <alignment horizontal="right" vertical="top" wrapText="1" indent="2" readingOrder="2"/>
    </xf>
    <xf numFmtId="0" fontId="51" fillId="0" borderId="0" xfId="24" applyFont="1" applyAlignment="1">
      <alignment horizontal="right" vertical="top" wrapText="1" indent="4" readingOrder="2"/>
    </xf>
    <xf numFmtId="0" fontId="13" fillId="5" borderId="51" xfId="16" applyFont="1" applyFill="1" applyBorder="1" applyAlignment="1">
      <alignment horizontal="center" vertical="center" wrapText="1" readingOrder="2"/>
    </xf>
    <xf numFmtId="0" fontId="21" fillId="5" borderId="51" xfId="19" applyFont="1" applyFill="1" applyBorder="1" applyAlignment="1">
      <alignment horizontal="right" vertical="center" indent="1"/>
    </xf>
    <xf numFmtId="0" fontId="21" fillId="5" borderId="51" xfId="16" applyFont="1" applyFill="1" applyBorder="1" applyAlignment="1">
      <alignment horizontal="center" vertical="center"/>
    </xf>
    <xf numFmtId="0" fontId="13" fillId="3" borderId="51" xfId="16" applyFont="1" applyFill="1" applyBorder="1" applyAlignment="1">
      <alignment horizontal="center" vertical="center" wrapText="1" readingOrder="2"/>
    </xf>
    <xf numFmtId="0" fontId="21" fillId="3" borderId="51" xfId="19" applyFont="1" applyFill="1" applyBorder="1" applyAlignment="1">
      <alignment horizontal="right" vertical="center" indent="1"/>
    </xf>
    <xf numFmtId="0" fontId="21" fillId="3" borderId="51" xfId="16" applyFont="1" applyFill="1" applyBorder="1" applyAlignment="1">
      <alignment horizontal="center" vertical="center"/>
    </xf>
    <xf numFmtId="3" fontId="10" fillId="3" borderId="14" xfId="37" applyNumberFormat="1" applyFill="1" applyBorder="1" applyAlignment="1">
      <alignment horizontal="right" vertical="center" indent="1"/>
    </xf>
    <xf numFmtId="3" fontId="21" fillId="3" borderId="37" xfId="23" applyNumberFormat="1" applyFont="1" applyFill="1" applyBorder="1" applyAlignment="1">
      <alignment horizontal="right" vertical="center" indent="1"/>
    </xf>
    <xf numFmtId="0" fontId="0" fillId="3" borderId="13" xfId="0" applyFont="1" applyFill="1" applyBorder="1" applyAlignment="1">
      <alignment horizontal="left" vertical="center" wrapText="1" indent="1" readingOrder="1"/>
    </xf>
    <xf numFmtId="0" fontId="21" fillId="5" borderId="34" xfId="0" applyFont="1" applyFill="1" applyBorder="1" applyAlignment="1">
      <alignment horizontal="left" vertical="center" wrapText="1" indent="1" readingOrder="1"/>
    </xf>
    <xf numFmtId="0" fontId="69" fillId="0" borderId="18" xfId="34" applyFont="1" applyFill="1" applyBorder="1" applyAlignment="1">
      <alignment horizontal="center" vertical="center" wrapText="1" readingOrder="2"/>
    </xf>
    <xf numFmtId="0" fontId="69" fillId="3" borderId="18" xfId="34" applyFont="1" applyFill="1" applyBorder="1" applyAlignment="1">
      <alignment horizontal="center" vertical="center" wrapText="1" readingOrder="2"/>
    </xf>
    <xf numFmtId="0" fontId="69" fillId="5" borderId="18" xfId="34" applyFont="1" applyFill="1" applyBorder="1" applyAlignment="1">
      <alignment horizontal="center" vertical="center" wrapText="1" readingOrder="2"/>
    </xf>
    <xf numFmtId="0" fontId="69" fillId="3" borderId="65" xfId="34" applyFont="1" applyFill="1" applyBorder="1" applyAlignment="1">
      <alignment horizontal="center" vertical="center" wrapText="1" readingOrder="2"/>
    </xf>
    <xf numFmtId="0" fontId="10" fillId="0" borderId="40" xfId="34" applyFont="1" applyFill="1" applyBorder="1" applyAlignment="1">
      <alignment horizontal="center" vertical="center" wrapText="1" readingOrder="2"/>
    </xf>
    <xf numFmtId="0" fontId="10" fillId="3" borderId="9" xfId="34" applyFont="1" applyFill="1" applyBorder="1" applyAlignment="1">
      <alignment horizontal="center" vertical="center" wrapText="1" readingOrder="2"/>
    </xf>
    <xf numFmtId="0" fontId="10" fillId="3" borderId="40" xfId="34" applyFont="1" applyFill="1" applyBorder="1" applyAlignment="1">
      <alignment horizontal="center" vertical="center" wrapText="1" readingOrder="2"/>
    </xf>
    <xf numFmtId="0" fontId="10" fillId="5" borderId="9" xfId="34" applyFont="1" applyFill="1" applyBorder="1" applyAlignment="1">
      <alignment horizontal="center" vertical="center" wrapText="1" readingOrder="2"/>
    </xf>
    <xf numFmtId="0" fontId="10" fillId="5" borderId="22" xfId="34" applyFont="1" applyFill="1" applyBorder="1" applyAlignment="1">
      <alignment horizontal="center" vertical="center" wrapText="1" readingOrder="2"/>
    </xf>
    <xf numFmtId="0" fontId="10" fillId="3" borderId="22" xfId="34" applyFont="1" applyFill="1" applyBorder="1" applyAlignment="1">
      <alignment horizontal="center" vertical="center" wrapText="1" readingOrder="2"/>
    </xf>
    <xf numFmtId="0" fontId="10" fillId="0" borderId="18" xfId="34" applyFont="1" applyFill="1" applyBorder="1" applyAlignment="1">
      <alignment horizontal="center" vertical="center"/>
    </xf>
    <xf numFmtId="0" fontId="10" fillId="3" borderId="18" xfId="34" applyFont="1" applyFill="1" applyBorder="1" applyAlignment="1">
      <alignment horizontal="center" vertical="center"/>
    </xf>
    <xf numFmtId="0" fontId="10" fillId="5" borderId="18" xfId="34" applyFont="1" applyFill="1" applyBorder="1" applyAlignment="1">
      <alignment horizontal="center" vertical="center"/>
    </xf>
    <xf numFmtId="0" fontId="10" fillId="3" borderId="67" xfId="34" applyFont="1" applyFill="1" applyBorder="1" applyAlignment="1">
      <alignment horizontal="center" vertical="center"/>
    </xf>
    <xf numFmtId="0" fontId="48" fillId="0" borderId="38" xfId="34" applyFont="1" applyFill="1" applyBorder="1" applyAlignment="1">
      <alignment horizontal="center" vertical="center"/>
    </xf>
    <xf numFmtId="0" fontId="48" fillId="3" borderId="7" xfId="34" applyFont="1" applyFill="1" applyBorder="1" applyAlignment="1">
      <alignment horizontal="center" vertical="center"/>
    </xf>
    <xf numFmtId="0" fontId="48" fillId="3" borderId="38" xfId="34" applyFont="1" applyFill="1" applyBorder="1" applyAlignment="1">
      <alignment horizontal="center" vertical="center"/>
    </xf>
    <xf numFmtId="0" fontId="48" fillId="5" borderId="7" xfId="34" applyFont="1" applyFill="1" applyBorder="1" applyAlignment="1">
      <alignment horizontal="center" vertical="center"/>
    </xf>
    <xf numFmtId="0" fontId="48" fillId="5" borderId="20" xfId="34" applyFont="1" applyFill="1" applyBorder="1" applyAlignment="1">
      <alignment horizontal="center" vertical="center"/>
    </xf>
    <xf numFmtId="0" fontId="48" fillId="3" borderId="20" xfId="34" applyFont="1" applyFill="1" applyBorder="1" applyAlignment="1">
      <alignment horizontal="center" vertical="center"/>
    </xf>
    <xf numFmtId="0" fontId="13" fillId="5" borderId="33" xfId="16" applyFont="1" applyFill="1" applyBorder="1" applyAlignment="1">
      <alignment horizontal="center" vertical="center" wrapText="1" readingOrder="2"/>
    </xf>
    <xf numFmtId="0" fontId="21" fillId="5" borderId="33" xfId="19" applyFont="1" applyFill="1" applyBorder="1" applyAlignment="1">
      <alignment horizontal="right" vertical="center" indent="1"/>
    </xf>
    <xf numFmtId="0" fontId="21" fillId="5" borderId="33" xfId="16" applyFont="1" applyFill="1" applyBorder="1" applyAlignment="1">
      <alignment horizontal="center" vertical="center"/>
    </xf>
    <xf numFmtId="0" fontId="13" fillId="3" borderId="33" xfId="16" applyFont="1" applyFill="1" applyBorder="1" applyAlignment="1">
      <alignment horizontal="center" vertical="center" wrapText="1" readingOrder="2"/>
    </xf>
    <xf numFmtId="0" fontId="21" fillId="3" borderId="33" xfId="19" applyFont="1" applyFill="1" applyBorder="1" applyAlignment="1">
      <alignment horizontal="right" vertical="center" indent="1"/>
    </xf>
    <xf numFmtId="0" fontId="21" fillId="3" borderId="33" xfId="16" applyFont="1" applyFill="1" applyBorder="1" applyAlignment="1">
      <alignment horizontal="center" vertical="center"/>
    </xf>
    <xf numFmtId="0" fontId="23" fillId="3" borderId="19" xfId="34" applyFont="1" applyFill="1" applyBorder="1" applyAlignment="1">
      <alignment horizontal="right" vertical="center" wrapText="1" indent="1" readingOrder="2"/>
    </xf>
    <xf numFmtId="0" fontId="10" fillId="3" borderId="17" xfId="34" applyFont="1" applyFill="1" applyBorder="1" applyAlignment="1">
      <alignment horizontal="left" vertical="center" wrapText="1" indent="1" readingOrder="1"/>
    </xf>
    <xf numFmtId="0" fontId="10" fillId="3" borderId="13" xfId="34" applyFont="1" applyFill="1" applyBorder="1" applyAlignment="1">
      <alignment horizontal="left" vertical="center" wrapText="1" indent="1" readingOrder="1"/>
    </xf>
    <xf numFmtId="3" fontId="10" fillId="3" borderId="24" xfId="36" applyNumberFormat="1" applyFont="1" applyFill="1" applyBorder="1" applyAlignment="1">
      <alignment horizontal="right" vertical="center" indent="1"/>
    </xf>
    <xf numFmtId="3" fontId="10" fillId="3" borderId="67" xfId="36" applyNumberFormat="1" applyFont="1" applyFill="1" applyBorder="1" applyAlignment="1">
      <alignment horizontal="right" vertical="center" indent="1"/>
    </xf>
    <xf numFmtId="3" fontId="10" fillId="3" borderId="24" xfId="36" applyNumberFormat="1" applyFill="1" applyBorder="1" applyAlignment="1">
      <alignment horizontal="right" vertical="center" indent="1"/>
    </xf>
    <xf numFmtId="3" fontId="10" fillId="3" borderId="67" xfId="36" applyNumberFormat="1" applyFill="1" applyBorder="1" applyAlignment="1">
      <alignment horizontal="right" vertical="center" indent="1"/>
    </xf>
    <xf numFmtId="0" fontId="23" fillId="5" borderId="32" xfId="34" applyFont="1" applyFill="1" applyBorder="1" applyAlignment="1">
      <alignment horizontal="right" vertical="center" wrapText="1" indent="1" readingOrder="2"/>
    </xf>
    <xf numFmtId="3" fontId="21" fillId="5" borderId="33" xfId="37" applyNumberFormat="1" applyFont="1" applyFill="1" applyBorder="1" applyAlignment="1">
      <alignment horizontal="right" vertical="center" indent="1"/>
    </xf>
    <xf numFmtId="0" fontId="22" fillId="4" borderId="0" xfId="34" applyFont="1" applyFill="1" applyAlignment="1">
      <alignment horizontal="center" vertical="center"/>
    </xf>
    <xf numFmtId="0" fontId="22" fillId="4" borderId="0" xfId="34" applyFont="1" applyFill="1" applyAlignment="1">
      <alignment horizontal="center" vertical="center" readingOrder="2"/>
    </xf>
    <xf numFmtId="0" fontId="13" fillId="4" borderId="0" xfId="34" applyFont="1" applyFill="1" applyAlignment="1">
      <alignment horizontal="center" vertical="center"/>
    </xf>
    <xf numFmtId="0" fontId="23" fillId="4" borderId="0" xfId="34" applyFont="1" applyFill="1" applyAlignment="1">
      <alignment horizontal="center" vertical="center"/>
    </xf>
    <xf numFmtId="0" fontId="23" fillId="3" borderId="90" xfId="34" applyFont="1" applyFill="1" applyBorder="1" applyAlignment="1">
      <alignment horizontal="center" vertical="center" wrapText="1"/>
    </xf>
    <xf numFmtId="0" fontId="23" fillId="3" borderId="56" xfId="34" applyFont="1" applyFill="1" applyBorder="1" applyAlignment="1">
      <alignment horizontal="center" vertical="center" wrapText="1"/>
    </xf>
    <xf numFmtId="0" fontId="23" fillId="3" borderId="83" xfId="34" applyFont="1" applyFill="1" applyBorder="1" applyAlignment="1">
      <alignment horizontal="center" vertical="center" wrapText="1"/>
    </xf>
    <xf numFmtId="0" fontId="23" fillId="3" borderId="58" xfId="34" applyFont="1" applyFill="1" applyBorder="1" applyAlignment="1">
      <alignment horizontal="center" vertical="center" wrapText="1"/>
    </xf>
    <xf numFmtId="0" fontId="21" fillId="3" borderId="41" xfId="6" applyFont="1" applyFill="1" applyBorder="1" applyAlignment="1">
      <alignment horizontal="center" vertical="center" wrapText="1"/>
    </xf>
    <xf numFmtId="0" fontId="21" fillId="3" borderId="86" xfId="6" applyFont="1" applyFill="1" applyBorder="1" applyAlignment="1">
      <alignment horizontal="center" vertical="center" wrapText="1"/>
    </xf>
    <xf numFmtId="0" fontId="21" fillId="3" borderId="43" xfId="6" applyFont="1" applyFill="1" applyBorder="1" applyAlignment="1">
      <alignment horizontal="center" vertical="center" wrapText="1"/>
    </xf>
    <xf numFmtId="0" fontId="21" fillId="3" borderId="42" xfId="6" applyFont="1" applyFill="1" applyBorder="1" applyAlignment="1">
      <alignment horizontal="center" vertical="center" wrapText="1"/>
    </xf>
    <xf numFmtId="0" fontId="23" fillId="5" borderId="36" xfId="34" applyFont="1" applyFill="1" applyBorder="1" applyAlignment="1">
      <alignment horizontal="center" vertical="center" wrapText="1" readingOrder="2"/>
    </xf>
    <xf numFmtId="0" fontId="23" fillId="5" borderId="65" xfId="34" applyFont="1" applyFill="1" applyBorder="1" applyAlignment="1">
      <alignment horizontal="center" vertical="center" wrapText="1" readingOrder="2"/>
    </xf>
    <xf numFmtId="0" fontId="10" fillId="5" borderId="37" xfId="34" applyFont="1" applyFill="1" applyBorder="1" applyAlignment="1">
      <alignment horizontal="center" vertical="center" wrapText="1" readingOrder="1"/>
    </xf>
    <xf numFmtId="0" fontId="10" fillId="5" borderId="67" xfId="34" applyFont="1" applyFill="1" applyBorder="1" applyAlignment="1">
      <alignment horizontal="center" vertical="center" wrapText="1" readingOrder="1"/>
    </xf>
    <xf numFmtId="0" fontId="21" fillId="3" borderId="83" xfId="6" applyFont="1" applyFill="1" applyBorder="1" applyAlignment="1">
      <alignment horizontal="center" vertical="center" wrapText="1"/>
    </xf>
    <xf numFmtId="0" fontId="21" fillId="3" borderId="58" xfId="6" applyFont="1" applyFill="1" applyBorder="1" applyAlignment="1">
      <alignment horizontal="center" vertical="center" wrapText="1"/>
    </xf>
    <xf numFmtId="0" fontId="21" fillId="3" borderId="91" xfId="34" applyFont="1" applyFill="1" applyBorder="1" applyAlignment="1">
      <alignment horizontal="center" vertical="center" wrapText="1"/>
    </xf>
    <xf numFmtId="0" fontId="21" fillId="3" borderId="92" xfId="34" applyFont="1" applyFill="1" applyBorder="1" applyAlignment="1">
      <alignment horizontal="center" vertical="center" wrapText="1"/>
    </xf>
    <xf numFmtId="0" fontId="23" fillId="0" borderId="90" xfId="34" applyFont="1" applyFill="1" applyBorder="1" applyAlignment="1">
      <alignment horizontal="center" vertical="center" wrapText="1" readingOrder="2"/>
    </xf>
    <xf numFmtId="0" fontId="23" fillId="0" borderId="36" xfId="34" applyFont="1" applyFill="1" applyBorder="1" applyAlignment="1">
      <alignment horizontal="center" vertical="center" wrapText="1" readingOrder="2"/>
    </xf>
    <xf numFmtId="0" fontId="23" fillId="0" borderId="65" xfId="34" applyFont="1" applyFill="1" applyBorder="1" applyAlignment="1">
      <alignment horizontal="center" vertical="center" wrapText="1" readingOrder="2"/>
    </xf>
    <xf numFmtId="0" fontId="10" fillId="0" borderId="91" xfId="34" applyFont="1" applyFill="1" applyBorder="1" applyAlignment="1">
      <alignment horizontal="center" vertical="center" wrapText="1" readingOrder="1"/>
    </xf>
    <xf numFmtId="0" fontId="10" fillId="0" borderId="37" xfId="34" applyFont="1" applyFill="1" applyBorder="1" applyAlignment="1">
      <alignment horizontal="center" vertical="center" wrapText="1" readingOrder="1"/>
    </xf>
    <xf numFmtId="0" fontId="10" fillId="0" borderId="67" xfId="34" applyFont="1" applyFill="1" applyBorder="1" applyAlignment="1">
      <alignment horizontal="center" vertical="center" wrapText="1" readingOrder="1"/>
    </xf>
    <xf numFmtId="0" fontId="23" fillId="5" borderId="64" xfId="34" applyFont="1" applyFill="1" applyBorder="1" applyAlignment="1">
      <alignment horizontal="center" vertical="center" wrapText="1" readingOrder="2"/>
    </xf>
    <xf numFmtId="0" fontId="10" fillId="5" borderId="66" xfId="34" applyFont="1" applyFill="1" applyBorder="1" applyAlignment="1">
      <alignment horizontal="center" vertical="center" wrapText="1" readingOrder="1"/>
    </xf>
    <xf numFmtId="0" fontId="23" fillId="3" borderId="64" xfId="34" applyFont="1" applyFill="1" applyBorder="1" applyAlignment="1">
      <alignment horizontal="center" vertical="center" wrapText="1" readingOrder="2"/>
    </xf>
    <xf numFmtId="0" fontId="23" fillId="3" borderId="36" xfId="34" applyFont="1" applyFill="1" applyBorder="1" applyAlignment="1">
      <alignment horizontal="center" vertical="center" wrapText="1" readingOrder="2"/>
    </xf>
    <xf numFmtId="0" fontId="23" fillId="3" borderId="65" xfId="34" applyFont="1" applyFill="1" applyBorder="1" applyAlignment="1">
      <alignment horizontal="center" vertical="center" wrapText="1" readingOrder="2"/>
    </xf>
    <xf numFmtId="0" fontId="21" fillId="3" borderId="66" xfId="34" applyFont="1" applyFill="1" applyBorder="1" applyAlignment="1">
      <alignment horizontal="center" vertical="center" wrapText="1" readingOrder="1"/>
    </xf>
    <xf numFmtId="0" fontId="21" fillId="3" borderId="37" xfId="34" applyFont="1" applyFill="1" applyBorder="1" applyAlignment="1">
      <alignment horizontal="center" vertical="center" wrapText="1" readingOrder="1"/>
    </xf>
    <xf numFmtId="0" fontId="21" fillId="3" borderId="67" xfId="34" applyFont="1" applyFill="1" applyBorder="1" applyAlignment="1">
      <alignment horizontal="center" vertical="center" wrapText="1" readingOrder="1"/>
    </xf>
    <xf numFmtId="0" fontId="0" fillId="0" borderId="0" xfId="34" applyFont="1" applyBorder="1" applyAlignment="1">
      <alignment horizontal="right" readingOrder="2"/>
    </xf>
    <xf numFmtId="0" fontId="26" fillId="0" borderId="0" xfId="34" applyFont="1" applyFill="1" applyBorder="1" applyAlignment="1">
      <alignment horizontal="left"/>
    </xf>
    <xf numFmtId="0" fontId="23" fillId="5" borderId="90" xfId="34" applyFont="1" applyFill="1" applyBorder="1" applyAlignment="1">
      <alignment horizontal="center" vertical="center" wrapText="1" readingOrder="2"/>
    </xf>
    <xf numFmtId="0" fontId="0" fillId="5" borderId="91" xfId="34" applyFont="1" applyFill="1" applyBorder="1" applyAlignment="1">
      <alignment horizontal="center" vertical="center" wrapText="1" readingOrder="1"/>
    </xf>
    <xf numFmtId="0" fontId="0" fillId="5" borderId="66" xfId="34" applyFont="1" applyFill="1" applyBorder="1" applyAlignment="1">
      <alignment horizontal="center" vertical="center" wrapText="1" readingOrder="1"/>
    </xf>
    <xf numFmtId="0" fontId="22" fillId="4" borderId="0" xfId="25" applyFont="1" applyFill="1" applyBorder="1" applyAlignment="1">
      <alignment horizontal="center" wrapText="1"/>
    </xf>
    <xf numFmtId="0" fontId="22" fillId="4" borderId="0" xfId="25" applyFont="1" applyFill="1" applyBorder="1" applyAlignment="1">
      <alignment horizontal="center"/>
    </xf>
    <xf numFmtId="0" fontId="13" fillId="4" borderId="0" xfId="25" applyFont="1" applyFill="1" applyBorder="1" applyAlignment="1">
      <alignment horizontal="center"/>
    </xf>
    <xf numFmtId="0" fontId="23" fillId="4" borderId="0" xfId="25" applyFont="1" applyFill="1" applyBorder="1" applyAlignment="1">
      <alignment horizontal="center"/>
    </xf>
    <xf numFmtId="0" fontId="21" fillId="3" borderId="35" xfId="6" applyFont="1" applyFill="1" applyBorder="1" applyAlignment="1">
      <alignment horizontal="center" vertical="center" wrapText="1"/>
    </xf>
    <xf numFmtId="0" fontId="22" fillId="4" borderId="0" xfId="25" applyFont="1" applyFill="1" applyBorder="1" applyAlignment="1">
      <alignment horizontal="center" readingOrder="2"/>
    </xf>
    <xf numFmtId="0" fontId="13" fillId="3" borderId="72" xfId="3" applyFont="1" applyFill="1" applyBorder="1" applyAlignment="1">
      <alignment horizontal="right" vertical="center" wrapText="1" indent="1"/>
    </xf>
    <xf numFmtId="0" fontId="13" fillId="3" borderId="70" xfId="3" applyFont="1" applyFill="1" applyBorder="1" applyAlignment="1">
      <alignment horizontal="right" vertical="center" wrapText="1" indent="1"/>
    </xf>
    <xf numFmtId="0" fontId="13" fillId="3" borderId="73" xfId="3" applyFont="1" applyFill="1" applyBorder="1" applyAlignment="1">
      <alignment horizontal="right" vertical="center" wrapText="1" indent="1"/>
    </xf>
    <xf numFmtId="0" fontId="13" fillId="3" borderId="71" xfId="3" applyFont="1" applyFill="1" applyBorder="1" applyAlignment="1">
      <alignment horizontal="right" vertical="center" wrapText="1" indent="1"/>
    </xf>
    <xf numFmtId="0" fontId="21" fillId="3" borderId="68" xfId="3" applyFont="1" applyFill="1" applyBorder="1" applyAlignment="1">
      <alignment horizontal="left" vertical="center" wrapText="1" indent="1"/>
    </xf>
    <xf numFmtId="0" fontId="21" fillId="3" borderId="74" xfId="3" applyFont="1" applyFill="1" applyBorder="1" applyAlignment="1">
      <alignment horizontal="left" vertical="center" wrapText="1" indent="1"/>
    </xf>
    <xf numFmtId="0" fontId="21" fillId="3" borderId="69" xfId="3" applyFont="1" applyFill="1" applyBorder="1" applyAlignment="1">
      <alignment horizontal="left" vertical="center" wrapText="1" indent="1"/>
    </xf>
    <xf numFmtId="0" fontId="21" fillId="3" borderId="75" xfId="3" applyFont="1" applyFill="1" applyBorder="1" applyAlignment="1">
      <alignment horizontal="left" vertical="center" wrapText="1" indent="1"/>
    </xf>
    <xf numFmtId="0" fontId="21" fillId="4" borderId="93" xfId="25" applyFont="1" applyFill="1" applyBorder="1" applyAlignment="1">
      <alignment horizontal="left" vertical="center"/>
    </xf>
    <xf numFmtId="0" fontId="23" fillId="4" borderId="93" xfId="25" applyFont="1" applyFill="1" applyBorder="1" applyAlignment="1">
      <alignment horizontal="right" vertical="center"/>
    </xf>
    <xf numFmtId="0" fontId="21" fillId="5" borderId="66" xfId="16" applyFont="1" applyFill="1" applyBorder="1" applyAlignment="1">
      <alignment horizontal="center" vertical="center" wrapText="1" readingOrder="1"/>
    </xf>
    <xf numFmtId="0" fontId="21" fillId="5" borderId="37" xfId="16" applyFont="1" applyFill="1" applyBorder="1" applyAlignment="1">
      <alignment horizontal="center" vertical="center" wrapText="1" readingOrder="1"/>
    </xf>
    <xf numFmtId="0" fontId="21" fillId="5" borderId="67" xfId="16" applyFont="1" applyFill="1" applyBorder="1" applyAlignment="1">
      <alignment horizontal="center" vertical="center" wrapText="1" readingOrder="1"/>
    </xf>
    <xf numFmtId="0" fontId="13" fillId="5" borderId="64" xfId="16" applyFont="1" applyFill="1" applyBorder="1" applyAlignment="1">
      <alignment horizontal="center" vertical="center" wrapText="1" readingOrder="2"/>
    </xf>
    <xf numFmtId="0" fontId="13" fillId="5" borderId="36" xfId="16" applyFont="1" applyFill="1" applyBorder="1" applyAlignment="1">
      <alignment horizontal="center" vertical="center" wrapText="1" readingOrder="2"/>
    </xf>
    <xf numFmtId="0" fontId="13" fillId="5" borderId="65" xfId="16" applyFont="1" applyFill="1" applyBorder="1" applyAlignment="1">
      <alignment horizontal="center" vertical="center" wrapText="1" readingOrder="2"/>
    </xf>
    <xf numFmtId="0" fontId="0" fillId="0" borderId="76" xfId="34" applyFont="1" applyFill="1" applyBorder="1" applyAlignment="1">
      <alignment horizontal="right" vertical="center" wrapText="1" readingOrder="2"/>
    </xf>
    <xf numFmtId="0" fontId="26" fillId="0" borderId="76" xfId="34" applyFont="1" applyFill="1" applyBorder="1" applyAlignment="1">
      <alignment horizontal="left" vertical="center"/>
    </xf>
    <xf numFmtId="0" fontId="13" fillId="5" borderId="22" xfId="16" applyFont="1" applyFill="1" applyBorder="1" applyAlignment="1">
      <alignment horizontal="center" vertical="center" wrapText="1" readingOrder="2"/>
    </xf>
    <xf numFmtId="0" fontId="13" fillId="5" borderId="12" xfId="16" applyFont="1" applyFill="1" applyBorder="1" applyAlignment="1">
      <alignment horizontal="center" vertical="center" wrapText="1" readingOrder="2"/>
    </xf>
    <xf numFmtId="0" fontId="13" fillId="5" borderId="19" xfId="16" applyFont="1" applyFill="1" applyBorder="1" applyAlignment="1">
      <alignment horizontal="center" vertical="center" wrapText="1" readingOrder="2"/>
    </xf>
    <xf numFmtId="0" fontId="21" fillId="5" borderId="20" xfId="16" applyFont="1" applyFill="1" applyBorder="1" applyAlignment="1">
      <alignment horizontal="center" vertical="center" wrapText="1" readingOrder="1"/>
    </xf>
    <xf numFmtId="0" fontId="21" fillId="5" borderId="10" xfId="16" applyFont="1" applyFill="1" applyBorder="1" applyAlignment="1">
      <alignment horizontal="center" vertical="center" wrapText="1" readingOrder="1"/>
    </xf>
    <xf numFmtId="0" fontId="21" fillId="5" borderId="17" xfId="16" applyFont="1" applyFill="1" applyBorder="1" applyAlignment="1">
      <alignment horizontal="center" vertical="center" wrapText="1" readingOrder="1"/>
    </xf>
    <xf numFmtId="0" fontId="41" fillId="8" borderId="98" xfId="0" applyFont="1" applyFill="1" applyBorder="1" applyAlignment="1">
      <alignment horizontal="right" vertical="center" wrapText="1" readingOrder="2"/>
    </xf>
    <xf numFmtId="0" fontId="41" fillId="8" borderId="88" xfId="0" applyFont="1" applyFill="1" applyBorder="1" applyAlignment="1">
      <alignment horizontal="right" vertical="center" wrapText="1" readingOrder="2"/>
    </xf>
    <xf numFmtId="0" fontId="43" fillId="8" borderId="89" xfId="0" applyFont="1" applyFill="1" applyBorder="1" applyAlignment="1">
      <alignment horizontal="left" vertical="center" wrapText="1" readingOrder="1"/>
    </xf>
    <xf numFmtId="0" fontId="43" fillId="8" borderId="77" xfId="0" applyFont="1" applyFill="1" applyBorder="1" applyAlignment="1">
      <alignment horizontal="left" vertical="center" wrapText="1" readingOrder="1"/>
    </xf>
    <xf numFmtId="0" fontId="13" fillId="4" borderId="0" xfId="25" applyFont="1" applyFill="1" applyBorder="1" applyAlignment="1">
      <alignment horizontal="center" wrapText="1"/>
    </xf>
    <xf numFmtId="0" fontId="21" fillId="4" borderId="0" xfId="25" applyFont="1" applyFill="1" applyBorder="1" applyAlignment="1">
      <alignment horizontal="left" vertical="center"/>
    </xf>
    <xf numFmtId="0" fontId="23" fillId="4" borderId="93" xfId="25" applyFont="1" applyFill="1" applyBorder="1" applyAlignment="1">
      <alignment horizontal="center" vertical="center"/>
    </xf>
    <xf numFmtId="0" fontId="41" fillId="5" borderId="94" xfId="0" applyFont="1" applyFill="1" applyBorder="1" applyAlignment="1">
      <alignment horizontal="center" vertical="center" wrapText="1" readingOrder="2"/>
    </xf>
    <xf numFmtId="0" fontId="41" fillId="5" borderId="95" xfId="0" applyFont="1" applyFill="1" applyBorder="1" applyAlignment="1">
      <alignment horizontal="center" vertical="center" wrapText="1" readingOrder="2"/>
    </xf>
    <xf numFmtId="0" fontId="41" fillId="5" borderId="96" xfId="0" applyFont="1" applyFill="1" applyBorder="1" applyAlignment="1">
      <alignment horizontal="center" vertical="center" wrapText="1" readingOrder="2"/>
    </xf>
    <xf numFmtId="0" fontId="43" fillId="5" borderId="94" xfId="0" applyFont="1" applyFill="1" applyBorder="1" applyAlignment="1">
      <alignment horizontal="center" vertical="center" wrapText="1" readingOrder="1"/>
    </xf>
    <xf numFmtId="0" fontId="43" fillId="5" borderId="95" xfId="0" applyFont="1" applyFill="1" applyBorder="1" applyAlignment="1">
      <alignment horizontal="center" vertical="center" wrapText="1" readingOrder="1"/>
    </xf>
    <xf numFmtId="0" fontId="43" fillId="5" borderId="96" xfId="0" applyFont="1" applyFill="1" applyBorder="1" applyAlignment="1">
      <alignment horizontal="center" vertical="center" wrapText="1" readingOrder="1"/>
    </xf>
    <xf numFmtId="0" fontId="23" fillId="4" borderId="0" xfId="34" applyFont="1" applyFill="1" applyBorder="1" applyAlignment="1">
      <alignment horizontal="center" vertical="center" wrapText="1"/>
    </xf>
    <xf numFmtId="0" fontId="0" fillId="0" borderId="76" xfId="34" applyFont="1" applyBorder="1" applyAlignment="1">
      <alignment horizontal="right" vertical="center" wrapText="1" indent="1"/>
    </xf>
    <xf numFmtId="0" fontId="0" fillId="0" borderId="0" xfId="34" applyFont="1" applyAlignment="1">
      <alignment horizontal="right" vertical="center" wrapText="1" indent="1"/>
    </xf>
    <xf numFmtId="0" fontId="0" fillId="0" borderId="0" xfId="34" applyFont="1" applyAlignment="1">
      <alignment horizontal="right" vertical="center" wrapText="1" indent="1" readingOrder="2"/>
    </xf>
    <xf numFmtId="0" fontId="23" fillId="3" borderId="35" xfId="34" applyFont="1" applyFill="1" applyBorder="1" applyAlignment="1">
      <alignment horizontal="center" vertical="center" wrapText="1"/>
    </xf>
    <xf numFmtId="0" fontId="23" fillId="3" borderId="34" xfId="34" applyFont="1" applyFill="1" applyBorder="1" applyAlignment="1">
      <alignment horizontal="center" vertical="center" wrapText="1"/>
    </xf>
    <xf numFmtId="0" fontId="23" fillId="3" borderId="32" xfId="34" applyFont="1" applyFill="1" applyBorder="1" applyAlignment="1">
      <alignment horizontal="center" vertical="center" wrapText="1"/>
    </xf>
    <xf numFmtId="0" fontId="23" fillId="3" borderId="22" xfId="34" applyFont="1" applyFill="1" applyBorder="1" applyAlignment="1">
      <alignment horizontal="center" vertical="center"/>
    </xf>
    <xf numFmtId="0" fontId="23" fillId="3" borderId="19" xfId="34" applyFont="1" applyFill="1" applyBorder="1" applyAlignment="1">
      <alignment horizontal="center" vertical="center"/>
    </xf>
    <xf numFmtId="0" fontId="26" fillId="0" borderId="0" xfId="34" applyFont="1" applyAlignment="1">
      <alignment horizontal="left" vertical="center" indent="1"/>
    </xf>
    <xf numFmtId="0" fontId="21" fillId="3" borderId="20" xfId="34" applyFont="1" applyFill="1" applyBorder="1" applyAlignment="1">
      <alignment horizontal="center" vertical="center" wrapText="1"/>
    </xf>
    <xf numFmtId="0" fontId="21" fillId="3" borderId="17" xfId="34" applyFont="1" applyFill="1" applyBorder="1" applyAlignment="1">
      <alignment horizontal="center" vertical="center"/>
    </xf>
    <xf numFmtId="0" fontId="26" fillId="0" borderId="76" xfId="34" applyFont="1" applyBorder="1" applyAlignment="1">
      <alignment horizontal="left" vertical="center" wrapText="1" indent="1"/>
    </xf>
    <xf numFmtId="0" fontId="26" fillId="0" borderId="0" xfId="34" applyFont="1" applyAlignment="1">
      <alignment horizontal="left" vertical="center" wrapText="1" indent="1"/>
    </xf>
    <xf numFmtId="0" fontId="0" fillId="0" borderId="76" xfId="34" applyFont="1" applyBorder="1" applyAlignment="1">
      <alignment horizontal="right" vertical="center" wrapText="1" readingOrder="2"/>
    </xf>
    <xf numFmtId="0" fontId="0" fillId="0" borderId="76" xfId="34" applyFont="1" applyBorder="1" applyAlignment="1">
      <alignment horizontal="left"/>
    </xf>
    <xf numFmtId="0" fontId="10" fillId="0" borderId="76" xfId="34" applyFont="1" applyBorder="1" applyAlignment="1">
      <alignment horizontal="left"/>
    </xf>
    <xf numFmtId="0" fontId="21" fillId="3" borderId="66" xfId="34" applyFont="1" applyFill="1" applyBorder="1" applyAlignment="1">
      <alignment horizontal="center" vertical="center" wrapText="1"/>
    </xf>
    <xf numFmtId="0" fontId="21" fillId="3" borderId="67" xfId="34" applyFont="1" applyFill="1" applyBorder="1" applyAlignment="1">
      <alignment horizontal="center" vertical="center" wrapText="1"/>
    </xf>
    <xf numFmtId="0" fontId="22" fillId="0" borderId="0" xfId="34" applyFont="1" applyFill="1" applyAlignment="1">
      <alignment horizontal="center" vertical="center"/>
    </xf>
    <xf numFmtId="0" fontId="13" fillId="3" borderId="64" xfId="34" applyFont="1" applyFill="1" applyBorder="1" applyAlignment="1">
      <alignment horizontal="center" vertical="center" wrapText="1"/>
    </xf>
    <xf numFmtId="0" fontId="13" fillId="3" borderId="65" xfId="34" applyFont="1" applyFill="1" applyBorder="1" applyAlignment="1">
      <alignment horizontal="center" vertical="center" wrapText="1"/>
    </xf>
    <xf numFmtId="0" fontId="21" fillId="3" borderId="34" xfId="34" applyFont="1" applyFill="1" applyBorder="1" applyAlignment="1">
      <alignment horizontal="center" vertical="center" wrapText="1"/>
    </xf>
    <xf numFmtId="0" fontId="21" fillId="3" borderId="32" xfId="34" applyFont="1" applyFill="1" applyBorder="1" applyAlignment="1">
      <alignment horizontal="center" vertical="center" wrapText="1"/>
    </xf>
    <xf numFmtId="0" fontId="0" fillId="5" borderId="87" xfId="34" applyFont="1" applyFill="1" applyBorder="1" applyAlignment="1">
      <alignment horizontal="right" vertical="center" wrapText="1" indent="1" readingOrder="2"/>
    </xf>
    <xf numFmtId="0" fontId="40" fillId="5" borderId="0" xfId="34" applyFont="1" applyFill="1" applyAlignment="1">
      <alignment horizontal="center" vertical="center" wrapText="1"/>
    </xf>
    <xf numFmtId="0" fontId="22" fillId="5" borderId="0" xfId="34" applyFont="1" applyFill="1" applyAlignment="1">
      <alignment horizontal="center" vertical="center" wrapText="1"/>
    </xf>
    <xf numFmtId="0" fontId="42" fillId="5" borderId="0" xfId="35" applyFont="1" applyFill="1" applyAlignment="1">
      <alignment horizontal="center" readingOrder="2"/>
    </xf>
    <xf numFmtId="0" fontId="41" fillId="5" borderId="0" xfId="35" applyFont="1" applyFill="1" applyAlignment="1">
      <alignment horizontal="center"/>
    </xf>
    <xf numFmtId="0" fontId="26" fillId="5" borderId="87" xfId="34" applyFont="1" applyFill="1" applyBorder="1" applyAlignment="1">
      <alignment horizontal="left" vertical="center" wrapText="1" indent="1"/>
    </xf>
    <xf numFmtId="0" fontId="43" fillId="5" borderId="93" xfId="35" applyFont="1" applyFill="1" applyBorder="1" applyAlignment="1">
      <alignment horizontal="left"/>
    </xf>
    <xf numFmtId="0" fontId="23" fillId="5" borderId="93" xfId="34" applyFont="1" applyFill="1" applyBorder="1" applyAlignment="1">
      <alignment horizontal="right" vertical="center" wrapText="1"/>
    </xf>
    <xf numFmtId="0" fontId="23" fillId="5" borderId="93" xfId="34" applyFont="1" applyFill="1" applyBorder="1" applyAlignment="1">
      <alignment horizontal="center" wrapText="1"/>
    </xf>
    <xf numFmtId="0" fontId="60" fillId="5" borderId="0" xfId="56" applyFont="1" applyFill="1" applyAlignment="1">
      <alignment horizontal="center" vertical="center" readingOrder="2"/>
    </xf>
    <xf numFmtId="0" fontId="61" fillId="5" borderId="0" xfId="56" applyFont="1" applyFill="1" applyAlignment="1">
      <alignment horizontal="center" vertical="center" readingOrder="2"/>
    </xf>
    <xf numFmtId="0" fontId="68" fillId="5" borderId="0" xfId="56" applyFont="1" applyFill="1" applyAlignment="1">
      <alignment horizontal="center" vertical="center" wrapText="1" readingOrder="2"/>
    </xf>
    <xf numFmtId="0" fontId="68" fillId="5" borderId="0" xfId="56" applyFont="1" applyFill="1" applyAlignment="1">
      <alignment horizontal="center" vertical="center" readingOrder="2"/>
    </xf>
    <xf numFmtId="0" fontId="68" fillId="5" borderId="0" xfId="56" applyFont="1" applyFill="1" applyAlignment="1">
      <alignment horizontal="center" vertical="center" readingOrder="1"/>
    </xf>
    <xf numFmtId="0" fontId="41" fillId="8" borderId="21" xfId="56" applyFont="1" applyFill="1" applyBorder="1" applyAlignment="1">
      <alignment horizontal="center" vertical="center" wrapText="1" readingOrder="2"/>
    </xf>
    <xf numFmtId="0" fontId="41" fillId="8" borderId="14" xfId="56" applyFont="1" applyFill="1" applyBorder="1" applyAlignment="1">
      <alignment horizontal="center" vertical="center" wrapText="1" readingOrder="2"/>
    </xf>
    <xf numFmtId="0" fontId="41" fillId="8" borderId="34" xfId="56" applyFont="1" applyFill="1" applyBorder="1" applyAlignment="1">
      <alignment horizontal="center" vertical="center" wrapText="1" readingOrder="1"/>
    </xf>
    <xf numFmtId="0" fontId="41" fillId="8" borderId="97" xfId="56" applyFont="1" applyFill="1" applyBorder="1" applyAlignment="1">
      <alignment horizontal="center" vertical="center" wrapText="1" readingOrder="1"/>
    </xf>
    <xf numFmtId="0" fontId="41" fillId="8" borderId="32" xfId="56" applyFont="1" applyFill="1" applyBorder="1" applyAlignment="1">
      <alignment horizontal="center" vertical="center" wrapText="1" readingOrder="1"/>
    </xf>
    <xf numFmtId="0" fontId="59" fillId="3" borderId="66" xfId="56" applyFont="1" applyFill="1" applyBorder="1" applyAlignment="1">
      <alignment horizontal="center" vertical="center"/>
    </xf>
    <xf numFmtId="0" fontId="59" fillId="3" borderId="67" xfId="56" applyFont="1" applyFill="1" applyBorder="1" applyAlignment="1">
      <alignment horizontal="center" vertical="center"/>
    </xf>
    <xf numFmtId="0" fontId="13" fillId="3" borderId="99" xfId="34" applyFont="1" applyFill="1" applyBorder="1" applyAlignment="1">
      <alignment vertical="center" wrapText="1"/>
    </xf>
    <xf numFmtId="0" fontId="13" fillId="3" borderId="101" xfId="34" applyFont="1" applyFill="1" applyBorder="1" applyAlignment="1">
      <alignment vertical="center" wrapText="1"/>
    </xf>
    <xf numFmtId="0" fontId="23" fillId="3" borderId="97" xfId="34" applyFont="1" applyFill="1" applyBorder="1" applyAlignment="1">
      <alignment horizontal="center" vertical="center" wrapText="1"/>
    </xf>
    <xf numFmtId="0" fontId="21" fillId="3" borderId="100" xfId="34" applyFont="1" applyFill="1" applyBorder="1" applyAlignment="1">
      <alignment horizontal="left" vertical="center" wrapText="1"/>
    </xf>
    <xf numFmtId="0" fontId="21" fillId="3" borderId="102" xfId="34" applyFont="1" applyFill="1" applyBorder="1" applyAlignment="1">
      <alignment horizontal="left" vertical="center"/>
    </xf>
    <xf numFmtId="0" fontId="22" fillId="4" borderId="0" xfId="34" applyFont="1" applyFill="1" applyAlignment="1">
      <alignment horizontal="center" vertical="center" wrapText="1"/>
    </xf>
    <xf numFmtId="0" fontId="22" fillId="4" borderId="0" xfId="34" applyFont="1" applyFill="1" applyAlignment="1">
      <alignment horizontal="center" vertical="center" wrapText="1" readingOrder="2"/>
    </xf>
    <xf numFmtId="0" fontId="13" fillId="4" borderId="0" xfId="34" applyFont="1" applyFill="1" applyAlignment="1">
      <alignment horizontal="center" vertical="center" wrapText="1"/>
    </xf>
    <xf numFmtId="0" fontId="23" fillId="4" borderId="93" xfId="34" applyFont="1" applyFill="1" applyBorder="1" applyAlignment="1">
      <alignment horizontal="center" vertical="center" wrapText="1"/>
    </xf>
    <xf numFmtId="0" fontId="71" fillId="0" borderId="76" xfId="59" applyFont="1" applyBorder="1" applyAlignment="1">
      <alignment horizontal="left" vertical="top" wrapText="1"/>
    </xf>
    <xf numFmtId="0" fontId="70" fillId="0" borderId="76" xfId="59" applyFont="1" applyBorder="1" applyAlignment="1">
      <alignment horizontal="right" vertical="top" wrapText="1"/>
    </xf>
    <xf numFmtId="0" fontId="22" fillId="5" borderId="0" xfId="58" applyFont="1" applyFill="1" applyAlignment="1">
      <alignment horizontal="center" vertical="center" wrapText="1" readingOrder="2"/>
    </xf>
    <xf numFmtId="0" fontId="41" fillId="5" borderId="0" xfId="58" applyFont="1" applyFill="1" applyAlignment="1">
      <alignment horizontal="center" vertical="center" wrapText="1"/>
    </xf>
    <xf numFmtId="0" fontId="13" fillId="5" borderId="0" xfId="58" applyFont="1" applyFill="1" applyAlignment="1">
      <alignment horizontal="center" vertical="center" wrapText="1"/>
    </xf>
    <xf numFmtId="0" fontId="13" fillId="3" borderId="26" xfId="58" applyFont="1" applyFill="1" applyBorder="1" applyAlignment="1">
      <alignment horizontal="right" vertical="center" wrapText="1" readingOrder="2"/>
    </xf>
    <xf numFmtId="0" fontId="13" fillId="3" borderId="30" xfId="58" applyFont="1" applyFill="1" applyBorder="1" applyAlignment="1">
      <alignment horizontal="right" vertical="center" wrapText="1" readingOrder="2"/>
    </xf>
    <xf numFmtId="0" fontId="13" fillId="3" borderId="27" xfId="58" applyFont="1" applyFill="1" applyBorder="1" applyAlignment="1">
      <alignment horizontal="right" vertical="center" wrapText="1" readingOrder="2"/>
    </xf>
    <xf numFmtId="0" fontId="23" fillId="3" borderId="34" xfId="58" applyFont="1" applyFill="1" applyBorder="1" applyAlignment="1">
      <alignment horizontal="center" vertical="center" wrapText="1" readingOrder="2"/>
    </xf>
    <xf numFmtId="0" fontId="23" fillId="3" borderId="97" xfId="58" applyFont="1" applyFill="1" applyBorder="1" applyAlignment="1">
      <alignment horizontal="center" vertical="center" wrapText="1" readingOrder="2"/>
    </xf>
    <xf numFmtId="0" fontId="23" fillId="3" borderId="32" xfId="58" applyFont="1" applyFill="1" applyBorder="1" applyAlignment="1">
      <alignment horizontal="center" vertical="center" wrapText="1" readingOrder="2"/>
    </xf>
    <xf numFmtId="0" fontId="23" fillId="3" borderId="97" xfId="58" applyFont="1" applyFill="1" applyBorder="1" applyAlignment="1">
      <alignment horizontal="center" vertical="center" readingOrder="2"/>
    </xf>
    <xf numFmtId="0" fontId="23" fillId="3" borderId="32" xfId="58" applyFont="1" applyFill="1" applyBorder="1" applyAlignment="1">
      <alignment horizontal="center" vertical="center" readingOrder="2"/>
    </xf>
    <xf numFmtId="0" fontId="23" fillId="3" borderId="66" xfId="58" applyFont="1" applyFill="1" applyBorder="1" applyAlignment="1">
      <alignment horizontal="center" vertical="center" wrapText="1" readingOrder="2"/>
    </xf>
    <xf numFmtId="0" fontId="23" fillId="3" borderId="76" xfId="58" applyFont="1" applyFill="1" applyBorder="1" applyAlignment="1">
      <alignment horizontal="center" vertical="center" wrapText="1" readingOrder="2"/>
    </xf>
    <xf numFmtId="0" fontId="23" fillId="3" borderId="64" xfId="58" applyFont="1" applyFill="1" applyBorder="1" applyAlignment="1">
      <alignment horizontal="center" vertical="center" wrapText="1" readingOrder="2"/>
    </xf>
    <xf numFmtId="0" fontId="21" fillId="3" borderId="28" xfId="58" applyFont="1" applyFill="1" applyBorder="1" applyAlignment="1">
      <alignment horizontal="left" vertical="center" wrapText="1" readingOrder="1"/>
    </xf>
    <xf numFmtId="0" fontId="21" fillId="3" borderId="31" xfId="58" applyFont="1" applyFill="1" applyBorder="1" applyAlignment="1">
      <alignment horizontal="left" vertical="center" wrapText="1" readingOrder="1"/>
    </xf>
    <xf numFmtId="0" fontId="21" fillId="3" borderId="29" xfId="58" applyFont="1" applyFill="1" applyBorder="1" applyAlignment="1">
      <alignment horizontal="left" vertical="center" wrapText="1" readingOrder="1"/>
    </xf>
    <xf numFmtId="0" fontId="22" fillId="4" borderId="0" xfId="25" applyFont="1" applyFill="1" applyAlignment="1">
      <alignment horizontal="center" vertical="center"/>
    </xf>
    <xf numFmtId="0" fontId="13" fillId="4" borderId="0" xfId="25" applyFont="1" applyFill="1" applyAlignment="1">
      <alignment horizontal="center" vertical="center"/>
    </xf>
    <xf numFmtId="0" fontId="23" fillId="4" borderId="0" xfId="25" applyFont="1" applyFill="1" applyAlignment="1">
      <alignment horizontal="center" vertical="center"/>
    </xf>
    <xf numFmtId="0" fontId="22" fillId="4" borderId="0" xfId="25" applyFont="1" applyFill="1" applyAlignment="1">
      <alignment horizontal="center" vertical="center" readingOrder="2"/>
    </xf>
    <xf numFmtId="0" fontId="22" fillId="4" borderId="0" xfId="25" applyFont="1" applyFill="1" applyAlignment="1">
      <alignment horizontal="center" vertical="center" wrapText="1"/>
    </xf>
    <xf numFmtId="0" fontId="13" fillId="4" borderId="0" xfId="25" applyFont="1" applyFill="1" applyAlignment="1">
      <alignment horizontal="center" vertical="center" wrapText="1"/>
    </xf>
    <xf numFmtId="0" fontId="22" fillId="4" borderId="0" xfId="25" applyFont="1" applyFill="1" applyAlignment="1">
      <alignment horizontal="center" vertical="center" wrapText="1" readingOrder="2"/>
    </xf>
    <xf numFmtId="0" fontId="23" fillId="5" borderId="0" xfId="25" applyFont="1" applyFill="1" applyAlignment="1">
      <alignment horizontal="center" vertical="center"/>
    </xf>
    <xf numFmtId="0" fontId="22" fillId="5" borderId="0" xfId="25" applyFont="1" applyFill="1" applyAlignment="1">
      <alignment horizontal="center" vertical="center"/>
    </xf>
    <xf numFmtId="0" fontId="13" fillId="5" borderId="0" xfId="25" applyFont="1" applyFill="1" applyAlignment="1">
      <alignment horizontal="center" vertical="center" wrapText="1"/>
    </xf>
    <xf numFmtId="0" fontId="13" fillId="5" borderId="0" xfId="25" applyFont="1" applyFill="1" applyAlignment="1">
      <alignment horizontal="center" vertical="center"/>
    </xf>
    <xf numFmtId="0" fontId="22" fillId="5" borderId="0" xfId="26" applyFont="1" applyFill="1" applyAlignment="1">
      <alignment horizontal="center" vertical="center" wrapText="1" readingOrder="2"/>
    </xf>
    <xf numFmtId="0" fontId="22" fillId="4" borderId="0" xfId="0" applyFont="1" applyFill="1" applyAlignment="1">
      <alignment horizontal="center" vertical="center"/>
    </xf>
    <xf numFmtId="0" fontId="22" fillId="4" borderId="0" xfId="0" applyFont="1" applyFill="1" applyAlignment="1">
      <alignment horizontal="center" vertical="center" readingOrder="2"/>
    </xf>
    <xf numFmtId="0" fontId="13" fillId="4" borderId="0" xfId="0" applyFont="1" applyFill="1" applyAlignment="1">
      <alignment horizontal="center" vertical="center"/>
    </xf>
    <xf numFmtId="0" fontId="23" fillId="4" borderId="23"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14" fillId="3" borderId="28" xfId="0" applyFont="1" applyFill="1" applyBorder="1" applyAlignment="1">
      <alignment horizontal="left" vertical="center" wrapText="1" indent="1"/>
    </xf>
    <xf numFmtId="0" fontId="14" fillId="3" borderId="31" xfId="0" applyFont="1" applyFill="1" applyBorder="1" applyAlignment="1">
      <alignment horizontal="left" vertical="center" wrapText="1" indent="1"/>
    </xf>
    <xf numFmtId="0" fontId="14" fillId="3" borderId="29" xfId="0" applyFont="1" applyFill="1" applyBorder="1" applyAlignment="1">
      <alignment horizontal="left" vertical="center" indent="1"/>
    </xf>
    <xf numFmtId="0" fontId="23" fillId="3" borderId="66" xfId="0" applyFont="1" applyFill="1" applyBorder="1" applyAlignment="1">
      <alignment horizontal="center" vertical="center" wrapText="1"/>
    </xf>
    <xf numFmtId="0" fontId="23" fillId="3" borderId="76" xfId="0" applyFont="1" applyFill="1" applyBorder="1" applyAlignment="1">
      <alignment horizontal="center" vertical="center" wrapText="1"/>
    </xf>
    <xf numFmtId="0" fontId="23" fillId="3" borderId="64" xfId="0" applyFont="1" applyFill="1" applyBorder="1" applyAlignment="1">
      <alignment horizontal="center" vertical="center" wrapText="1"/>
    </xf>
    <xf numFmtId="0" fontId="23" fillId="3" borderId="26" xfId="0" applyFont="1" applyFill="1" applyBorder="1" applyAlignment="1">
      <alignment horizontal="right" vertical="center" wrapText="1" indent="1"/>
    </xf>
    <xf numFmtId="0" fontId="23" fillId="3" borderId="30" xfId="0" applyFont="1" applyFill="1" applyBorder="1" applyAlignment="1">
      <alignment horizontal="right" vertical="center" wrapText="1" indent="1"/>
    </xf>
    <xf numFmtId="0" fontId="23" fillId="3" borderId="27" xfId="0" applyFont="1" applyFill="1" applyBorder="1" applyAlignment="1">
      <alignment horizontal="right" vertical="center" indent="1"/>
    </xf>
    <xf numFmtId="0" fontId="23" fillId="3" borderId="33" xfId="0" applyFont="1" applyFill="1" applyBorder="1" applyAlignment="1">
      <alignment horizontal="center" vertical="center" wrapText="1"/>
    </xf>
    <xf numFmtId="0" fontId="14" fillId="3" borderId="82" xfId="0" applyFont="1" applyFill="1" applyBorder="1" applyAlignment="1">
      <alignment horizontal="left" vertical="center" indent="1"/>
    </xf>
    <xf numFmtId="0" fontId="23" fillId="3" borderId="42" xfId="0" applyFont="1" applyFill="1" applyBorder="1" applyAlignment="1">
      <alignment horizontal="center" vertical="center" wrapText="1"/>
    </xf>
    <xf numFmtId="0" fontId="23" fillId="3" borderId="81" xfId="0" applyFont="1" applyFill="1" applyBorder="1" applyAlignment="1">
      <alignment horizontal="right" vertical="center" indent="1"/>
    </xf>
    <xf numFmtId="0" fontId="13" fillId="4" borderId="0" xfId="0" applyFont="1" applyFill="1" applyAlignment="1">
      <alignment horizontal="center" vertical="center" wrapText="1"/>
    </xf>
    <xf numFmtId="0" fontId="23" fillId="4" borderId="50" xfId="25" applyFont="1" applyFill="1" applyBorder="1" applyAlignment="1">
      <alignment horizontal="center" vertical="center" wrapText="1"/>
    </xf>
    <xf numFmtId="0" fontId="23" fillId="4" borderId="49" xfId="25" applyFont="1" applyFill="1" applyBorder="1" applyAlignment="1">
      <alignment horizontal="center" vertical="center" wrapText="1"/>
    </xf>
    <xf numFmtId="0" fontId="13" fillId="3" borderId="22" xfId="25" applyFont="1" applyFill="1" applyBorder="1" applyAlignment="1">
      <alignment horizontal="center" vertical="center"/>
    </xf>
    <xf numFmtId="0" fontId="22" fillId="3" borderId="19" xfId="25" applyFont="1" applyFill="1" applyBorder="1" applyAlignment="1">
      <alignment horizontal="center" vertical="center"/>
    </xf>
    <xf numFmtId="0" fontId="23" fillId="3" borderId="35" xfId="25" applyFont="1" applyFill="1" applyBorder="1" applyAlignment="1">
      <alignment horizontal="center" vertical="center" wrapText="1"/>
    </xf>
    <xf numFmtId="0" fontId="21" fillId="3" borderId="20" xfId="25" applyFont="1" applyFill="1" applyBorder="1" applyAlignment="1">
      <alignment horizontal="center" vertical="center"/>
    </xf>
    <xf numFmtId="0" fontId="23" fillId="3" borderId="17" xfId="25" applyFont="1" applyFill="1" applyBorder="1" applyAlignment="1">
      <alignment horizontal="center" vertical="center"/>
    </xf>
    <xf numFmtId="0" fontId="22" fillId="0" borderId="0" xfId="26" applyFont="1" applyFill="1" applyAlignment="1">
      <alignment horizontal="center" vertical="center" wrapText="1" readingOrder="2"/>
    </xf>
    <xf numFmtId="0" fontId="26" fillId="0" borderId="0" xfId="34" applyFont="1" applyBorder="1" applyAlignment="1">
      <alignment horizontal="left" vertical="center" wrapText="1" readingOrder="1"/>
    </xf>
    <xf numFmtId="0" fontId="10" fillId="0" borderId="0" xfId="34" applyAlignment="1">
      <alignment horizontal="right" vertical="top" wrapText="1" readingOrder="2"/>
    </xf>
    <xf numFmtId="0" fontId="26" fillId="0" borderId="0" xfId="34" applyFont="1" applyAlignment="1">
      <alignment horizontal="left" vertical="center" wrapText="1"/>
    </xf>
    <xf numFmtId="0" fontId="22" fillId="4" borderId="0" xfId="0" applyFont="1" applyFill="1" applyAlignment="1">
      <alignment horizontal="center" vertical="center" wrapText="1"/>
    </xf>
    <xf numFmtId="0" fontId="13" fillId="3" borderId="12" xfId="25" applyFont="1" applyFill="1" applyBorder="1" applyAlignment="1">
      <alignment horizontal="center" vertical="center"/>
    </xf>
    <xf numFmtId="0" fontId="13" fillId="3" borderId="19" xfId="25" applyFont="1" applyFill="1" applyBorder="1" applyAlignment="1">
      <alignment horizontal="center" vertical="center"/>
    </xf>
    <xf numFmtId="0" fontId="21" fillId="3" borderId="10" xfId="25" applyFont="1" applyFill="1" applyBorder="1" applyAlignment="1">
      <alignment horizontal="center" vertical="center"/>
    </xf>
    <xf numFmtId="0" fontId="21" fillId="3" borderId="17" xfId="25" applyFont="1" applyFill="1" applyBorder="1" applyAlignment="1">
      <alignment horizontal="center" vertical="center"/>
    </xf>
    <xf numFmtId="0" fontId="0" fillId="0" borderId="76" xfId="34" applyFont="1" applyBorder="1" applyAlignment="1">
      <alignment horizontal="right" vertical="top" wrapText="1" readingOrder="2"/>
    </xf>
    <xf numFmtId="0" fontId="0" fillId="0" borderId="0" xfId="34" applyFont="1" applyBorder="1" applyAlignment="1">
      <alignment horizontal="right" vertical="top" wrapText="1" readingOrder="2"/>
    </xf>
    <xf numFmtId="0" fontId="22" fillId="0" borderId="0" xfId="26" applyFont="1" applyFill="1" applyAlignment="1">
      <alignment horizontal="center" vertical="center" wrapText="1"/>
    </xf>
    <xf numFmtId="0" fontId="13" fillId="0" borderId="0" xfId="27" applyFont="1" applyFill="1" applyAlignment="1">
      <alignment horizontal="center" vertical="center" wrapText="1"/>
    </xf>
    <xf numFmtId="0" fontId="23" fillId="0" borderId="0" xfId="29" applyFont="1" applyBorder="1" applyAlignment="1">
      <alignment horizontal="center" vertical="center"/>
    </xf>
    <xf numFmtId="0" fontId="13" fillId="3" borderId="47" xfId="3" applyFont="1" applyFill="1" applyBorder="1" applyAlignment="1">
      <alignment horizontal="right" vertical="center" wrapText="1"/>
    </xf>
    <xf numFmtId="0" fontId="13" fillId="3" borderId="53" xfId="3" applyFont="1" applyFill="1" applyBorder="1" applyAlignment="1">
      <alignment horizontal="right" vertical="center" wrapText="1"/>
    </xf>
    <xf numFmtId="0" fontId="13" fillId="3" borderId="45" xfId="3" applyFont="1" applyFill="1" applyBorder="1" applyAlignment="1">
      <alignment horizontal="right" vertical="center" wrapText="1"/>
    </xf>
    <xf numFmtId="0" fontId="21" fillId="3" borderId="35" xfId="28" applyFont="1" applyFill="1" applyBorder="1" applyAlignment="1">
      <alignment horizontal="center" vertical="center" wrapText="1"/>
    </xf>
    <xf numFmtId="0" fontId="21" fillId="3" borderId="25" xfId="28" applyFont="1" applyFill="1" applyBorder="1" applyAlignment="1">
      <alignment horizontal="center" vertical="center" wrapText="1"/>
    </xf>
    <xf numFmtId="0" fontId="21" fillId="3" borderId="24" xfId="28" applyFont="1" applyFill="1" applyBorder="1" applyAlignment="1">
      <alignment horizontal="center" vertical="center" wrapText="1"/>
    </xf>
    <xf numFmtId="1" fontId="21" fillId="3" borderId="46" xfId="4" applyFont="1" applyFill="1" applyBorder="1">
      <alignment horizontal="left" vertical="center" wrapText="1"/>
    </xf>
    <xf numFmtId="1" fontId="21" fillId="3" borderId="52" xfId="4" applyFont="1" applyFill="1" applyBorder="1">
      <alignment horizontal="left" vertical="center" wrapText="1"/>
    </xf>
    <xf numFmtId="1" fontId="21" fillId="3" borderId="44" xfId="4" applyFont="1" applyFill="1" applyBorder="1">
      <alignment horizontal="left" vertical="center" wrapText="1"/>
    </xf>
    <xf numFmtId="0" fontId="21" fillId="3" borderId="21" xfId="28" applyFont="1" applyFill="1" applyBorder="1" applyAlignment="1">
      <alignment horizontal="center" vertical="center" wrapText="1"/>
    </xf>
    <xf numFmtId="0" fontId="21" fillId="3" borderId="11" xfId="28" applyFont="1" applyFill="1" applyBorder="1" applyAlignment="1">
      <alignment horizontal="center" vertical="center" wrapText="1"/>
    </xf>
    <xf numFmtId="0" fontId="21" fillId="3" borderId="18" xfId="28" applyFont="1" applyFill="1" applyBorder="1" applyAlignment="1">
      <alignment horizontal="center" vertical="center" wrapText="1"/>
    </xf>
    <xf numFmtId="1" fontId="21" fillId="3" borderId="46" xfId="4" applyFont="1" applyFill="1" applyBorder="1" applyAlignment="1">
      <alignment horizontal="left" vertical="center" wrapText="1" readingOrder="1"/>
    </xf>
    <xf numFmtId="1" fontId="21" fillId="3" borderId="52" xfId="4" applyFont="1" applyFill="1" applyBorder="1" applyAlignment="1">
      <alignment horizontal="left" vertical="center" wrapText="1" readingOrder="1"/>
    </xf>
    <xf numFmtId="1" fontId="21" fillId="3" borderId="44" xfId="4" applyFont="1" applyFill="1" applyBorder="1" applyAlignment="1">
      <alignment horizontal="left" vertical="center" wrapText="1" readingOrder="1"/>
    </xf>
    <xf numFmtId="0" fontId="13" fillId="3" borderId="64" xfId="29" applyFont="1" applyFill="1" applyBorder="1" applyAlignment="1">
      <alignment horizontal="center" vertical="center" wrapText="1"/>
    </xf>
    <xf numFmtId="0" fontId="13" fillId="3" borderId="36" xfId="29" applyFont="1" applyFill="1" applyBorder="1" applyAlignment="1">
      <alignment horizontal="center" vertical="center" wrapText="1"/>
    </xf>
    <xf numFmtId="0" fontId="13" fillId="3" borderId="65" xfId="29" applyFont="1" applyFill="1" applyBorder="1" applyAlignment="1">
      <alignment horizontal="center" vertical="center" wrapText="1"/>
    </xf>
    <xf numFmtId="0" fontId="21" fillId="3" borderId="35" xfId="29" applyFont="1" applyFill="1" applyBorder="1" applyAlignment="1">
      <alignment horizontal="center" vertical="center" wrapText="1"/>
    </xf>
    <xf numFmtId="0" fontId="21" fillId="3" borderId="24" xfId="29" applyFont="1" applyFill="1" applyBorder="1" applyAlignment="1">
      <alignment horizontal="center" vertical="center" wrapText="1"/>
    </xf>
    <xf numFmtId="0" fontId="21" fillId="3" borderId="33" xfId="29" applyFont="1" applyFill="1" applyBorder="1" applyAlignment="1">
      <alignment horizontal="center" vertical="center" wrapText="1"/>
    </xf>
    <xf numFmtId="0" fontId="21" fillId="3" borderId="66" xfId="29" applyFont="1" applyFill="1" applyBorder="1" applyAlignment="1">
      <alignment horizontal="center" vertical="center"/>
    </xf>
    <xf numFmtId="0" fontId="21" fillId="3" borderId="37" xfId="29" applyFont="1" applyFill="1" applyBorder="1" applyAlignment="1">
      <alignment horizontal="center" vertical="center"/>
    </xf>
    <xf numFmtId="0" fontId="21" fillId="3" borderId="67" xfId="29" applyFont="1" applyFill="1" applyBorder="1" applyAlignment="1">
      <alignment horizontal="center" vertical="center"/>
    </xf>
    <xf numFmtId="0" fontId="48" fillId="3" borderId="24" xfId="25" applyFont="1" applyFill="1" applyBorder="1" applyAlignment="1">
      <alignment horizontal="center" vertical="top" wrapText="1"/>
    </xf>
    <xf numFmtId="0" fontId="23" fillId="3" borderId="35" xfId="34" applyFont="1" applyFill="1" applyBorder="1" applyAlignment="1">
      <alignment horizontal="center" wrapText="1"/>
    </xf>
    <xf numFmtId="0" fontId="21" fillId="4" borderId="93" xfId="25" applyFont="1" applyFill="1" applyBorder="1" applyAlignment="1">
      <alignment horizontal="left" vertical="center" wrapText="1"/>
    </xf>
    <xf numFmtId="0" fontId="22" fillId="4" borderId="0" xfId="29" applyFont="1" applyFill="1" applyAlignment="1">
      <alignment horizontal="center" vertical="center"/>
    </xf>
    <xf numFmtId="0" fontId="22" fillId="4" borderId="0" xfId="29" applyFont="1" applyFill="1" applyAlignment="1">
      <alignment horizontal="center" vertical="center" readingOrder="2"/>
    </xf>
    <xf numFmtId="0" fontId="13" fillId="4" borderId="0" xfId="29" applyFont="1" applyFill="1" applyAlignment="1">
      <alignment horizontal="center" vertical="center" wrapText="1"/>
    </xf>
    <xf numFmtId="0" fontId="23" fillId="4" borderId="0" xfId="29" applyFont="1" applyFill="1" applyAlignment="1">
      <alignment horizontal="center" vertical="center"/>
    </xf>
    <xf numFmtId="0" fontId="23" fillId="4" borderId="93" xfId="25" applyFont="1" applyFill="1" applyBorder="1" applyAlignment="1">
      <alignment horizontal="center" vertical="center" wrapText="1"/>
    </xf>
    <xf numFmtId="0" fontId="13" fillId="3" borderId="64" xfId="28" applyFont="1" applyFill="1" applyBorder="1" applyAlignment="1">
      <alignment horizontal="center" vertical="center" wrapText="1"/>
    </xf>
    <xf numFmtId="0" fontId="21" fillId="3" borderId="36" xfId="28" applyFont="1" applyFill="1" applyBorder="1" applyAlignment="1">
      <alignment horizontal="center" vertical="center" wrapText="1"/>
    </xf>
    <xf numFmtId="0" fontId="21" fillId="3" borderId="56" xfId="28" applyFont="1" applyFill="1" applyBorder="1" applyAlignment="1">
      <alignment horizontal="center" vertical="center" wrapText="1"/>
    </xf>
    <xf numFmtId="0" fontId="21" fillId="3" borderId="66" xfId="28" applyFont="1" applyFill="1" applyBorder="1" applyAlignment="1">
      <alignment horizontal="center" vertical="center" wrapText="1"/>
    </xf>
    <xf numFmtId="0" fontId="21" fillId="3" borderId="64" xfId="28" applyFont="1" applyFill="1" applyBorder="1" applyAlignment="1">
      <alignment horizontal="center" vertical="center" wrapText="1"/>
    </xf>
    <xf numFmtId="0" fontId="21" fillId="3" borderId="67" xfId="28" applyFont="1" applyFill="1" applyBorder="1" applyAlignment="1">
      <alignment horizontal="center" vertical="center" wrapText="1"/>
    </xf>
    <xf numFmtId="0" fontId="21" fillId="3" borderId="65" xfId="28" applyFont="1" applyFill="1" applyBorder="1" applyAlignment="1">
      <alignment horizontal="center" vertical="center" wrapText="1"/>
    </xf>
    <xf numFmtId="0" fontId="22" fillId="0" borderId="0" xfId="26" applyFont="1" applyFill="1" applyAlignment="1">
      <alignment horizontal="center" vertical="center"/>
    </xf>
    <xf numFmtId="0" fontId="13" fillId="0" borderId="0" xfId="27" applyFont="1" applyFill="1" applyAlignment="1">
      <alignment horizontal="center" vertical="center"/>
    </xf>
    <xf numFmtId="0" fontId="13" fillId="3" borderId="63" xfId="3" applyFont="1" applyFill="1" applyBorder="1">
      <alignment horizontal="right" vertical="center" wrapText="1"/>
    </xf>
    <xf numFmtId="0" fontId="13" fillId="3" borderId="61" xfId="3" applyFont="1" applyFill="1" applyBorder="1">
      <alignment horizontal="right" vertical="center" wrapText="1"/>
    </xf>
    <xf numFmtId="0" fontId="13" fillId="3" borderId="59" xfId="3" applyFont="1" applyFill="1" applyBorder="1">
      <alignment horizontal="right" vertical="center" wrapText="1"/>
    </xf>
    <xf numFmtId="1" fontId="21" fillId="3" borderId="62" xfId="4" applyFont="1" applyFill="1" applyBorder="1" applyAlignment="1">
      <alignment horizontal="left" vertical="center" wrapText="1"/>
    </xf>
    <xf numFmtId="1" fontId="21" fillId="3" borderId="60" xfId="4" applyFont="1" applyFill="1" applyBorder="1" applyAlignment="1">
      <alignment horizontal="left" vertical="center" wrapText="1"/>
    </xf>
    <xf numFmtId="1" fontId="21" fillId="3" borderId="55" xfId="4" applyFont="1" applyFill="1" applyBorder="1" applyAlignment="1">
      <alignment horizontal="left" vertical="center" wrapText="1"/>
    </xf>
    <xf numFmtId="0" fontId="22" fillId="0" borderId="0" xfId="27" applyFont="1" applyFill="1" applyAlignment="1">
      <alignment horizontal="center" vertical="center" readingOrder="2"/>
    </xf>
    <xf numFmtId="0" fontId="21" fillId="3" borderId="80" xfId="28" applyFont="1" applyFill="1" applyBorder="1" applyAlignment="1">
      <alignment horizontal="center" vertical="center" wrapText="1"/>
    </xf>
    <xf numFmtId="0" fontId="21" fillId="3" borderId="78" xfId="28" applyFont="1" applyFill="1" applyBorder="1" applyAlignment="1">
      <alignment horizontal="center" vertical="center" wrapText="1"/>
    </xf>
    <xf numFmtId="0" fontId="21" fillId="3" borderId="79" xfId="28" applyFont="1" applyFill="1" applyBorder="1" applyAlignment="1">
      <alignment horizontal="center" vertical="center" wrapText="1"/>
    </xf>
    <xf numFmtId="0" fontId="21" fillId="3" borderId="58" xfId="28" applyFont="1" applyFill="1" applyBorder="1" applyAlignment="1">
      <alignment horizontal="center" vertical="center" wrapText="1"/>
    </xf>
  </cellXfs>
  <cellStyles count="60">
    <cellStyle name="Comma 2" xfId="23"/>
    <cellStyle name="Comma 2 2" xfId="33"/>
    <cellStyle name="Comma 2 2 2" xfId="37"/>
    <cellStyle name="Comma 3" xfId="32"/>
    <cellStyle name="Comma 3 2" xfId="36"/>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10" xfId="57"/>
    <cellStyle name="Normal 11" xfId="59"/>
    <cellStyle name="Normal 2" xfId="10"/>
    <cellStyle name="Normal 2 2" xfId="58"/>
    <cellStyle name="Normal 3" xfId="25"/>
    <cellStyle name="Normal 3 2" xfId="34"/>
    <cellStyle name="Normal 4" xfId="35"/>
    <cellStyle name="Normal 4 2" xfId="38"/>
    <cellStyle name="Normal 4 2 2" xfId="39"/>
    <cellStyle name="Normal 4 2 2 2" xfId="43"/>
    <cellStyle name="Normal 4 2 2 2 2" xfId="51"/>
    <cellStyle name="Normal 4 2 2 3" xfId="50"/>
    <cellStyle name="Normal 4 2 3" xfId="42"/>
    <cellStyle name="Normal 4 2 3 2" xfId="52"/>
    <cellStyle name="Normal 4 2 4" xfId="49"/>
    <cellStyle name="Normal 4 3" xfId="41"/>
    <cellStyle name="Normal 4 3 2" xfId="53"/>
    <cellStyle name="Normal 4 4" xfId="48"/>
    <cellStyle name="Normal 5" xfId="40"/>
    <cellStyle name="Normal 6" xfId="45"/>
    <cellStyle name="Normal 6 2" xfId="54"/>
    <cellStyle name="Normal 7" xfId="46"/>
    <cellStyle name="Normal 7 2" xfId="55"/>
    <cellStyle name="Normal 8" xfId="47"/>
    <cellStyle name="Normal 9" xfId="56"/>
    <cellStyle name="Normal_JUDICIAL2007" xfId="24"/>
    <cellStyle name="Normal_خدمات الانقاذ والإغاثة" xfId="29"/>
    <cellStyle name="NotA" xfId="11"/>
    <cellStyle name="T1" xfId="12"/>
    <cellStyle name="T1 2" xfId="13"/>
    <cellStyle name="T2" xfId="14"/>
    <cellStyle name="Total 2" xfId="4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worksheet" Target="worksheets/sheet16.xml"/><Relationship Id="rId26" Type="http://schemas.openxmlformats.org/officeDocument/2006/relationships/worksheet" Target="worksheets/sheet24.xml"/><Relationship Id="rId39" Type="http://schemas.openxmlformats.org/officeDocument/2006/relationships/customXml" Target="../customXml/item3.xml"/><Relationship Id="rId21" Type="http://schemas.openxmlformats.org/officeDocument/2006/relationships/worksheet" Target="worksheets/sheet19.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8.xml"/><Relationship Id="rId29" Type="http://schemas.openxmlformats.org/officeDocument/2006/relationships/chartsheet" Target="chartsheets/sheet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worksheet" Target="worksheets/sheet28.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worksheet" Target="worksheets/sheet27.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200">
                <a:cs typeface="+mn-cs"/>
              </a:defRPr>
            </a:pPr>
            <a:r>
              <a:rPr lang="ar-QA" sz="1400">
                <a:cs typeface="+mn-cs"/>
              </a:rPr>
              <a:t>الحوادث المرورية (قضايا)</a:t>
            </a:r>
            <a:r>
              <a:rPr lang="ar-QA" sz="1400" baseline="0">
                <a:cs typeface="+mn-cs"/>
              </a:rPr>
              <a:t> </a:t>
            </a:r>
            <a:r>
              <a:rPr lang="ar-QA" sz="1400" baseline="0">
                <a:solidFill>
                  <a:schemeClr val="bg1"/>
                </a:solidFill>
                <a:cs typeface="+mn-cs"/>
              </a:rPr>
              <a:t>م</a:t>
            </a:r>
            <a:endParaRPr lang="en-US" sz="1400">
              <a:solidFill>
                <a:schemeClr val="bg1"/>
              </a:solidFill>
              <a:cs typeface="+mn-cs"/>
            </a:endParaRPr>
          </a:p>
          <a:p>
            <a:pPr rtl="0">
              <a:defRPr sz="1200">
                <a:cs typeface="+mn-cs"/>
              </a:defRPr>
            </a:pPr>
            <a:r>
              <a:rPr lang="en-US" sz="1200" b="1">
                <a:latin typeface="Arial" pitchFamily="34" charset="0"/>
                <a:cs typeface="+mn-cs"/>
              </a:rPr>
              <a:t>TRAFFIC ACCIDENTS (CASES)</a:t>
            </a:r>
            <a:r>
              <a:rPr lang="en-US" sz="1200" b="1" baseline="0">
                <a:latin typeface="Arial" pitchFamily="34" charset="0"/>
                <a:cs typeface="+mn-cs"/>
              </a:rPr>
              <a:t> </a:t>
            </a:r>
          </a:p>
          <a:p>
            <a:pPr rtl="0">
              <a:defRPr sz="1200">
                <a:cs typeface="+mn-cs"/>
              </a:defRPr>
            </a:pPr>
            <a:r>
              <a:rPr lang="en-US" sz="1200" b="1" baseline="0">
                <a:latin typeface="Arial" pitchFamily="34" charset="0"/>
                <a:cs typeface="+mn-cs"/>
              </a:rPr>
              <a:t>2017 - 2020</a:t>
            </a:r>
            <a:endParaRPr lang="en-US" sz="1200" b="1">
              <a:latin typeface="Arial" pitchFamily="34" charset="0"/>
              <a:cs typeface="+mn-cs"/>
            </a:endParaRPr>
          </a:p>
        </c:rich>
      </c:tx>
      <c:layout>
        <c:manualLayout>
          <c:xMode val="edge"/>
          <c:yMode val="edge"/>
          <c:x val="0.36526804662181506"/>
          <c:y val="2.163976377952756E-2"/>
        </c:manualLayout>
      </c:layout>
      <c:overlay val="0"/>
    </c:title>
    <c:autoTitleDeleted val="0"/>
    <c:plotArea>
      <c:layout>
        <c:manualLayout>
          <c:layoutTarget val="inner"/>
          <c:xMode val="edge"/>
          <c:yMode val="edge"/>
          <c:x val="8.2896357198252751E-2"/>
          <c:y val="0.16321513843027724"/>
          <c:w val="0.77291551489417887"/>
          <c:h val="0.76217634514435695"/>
        </c:manualLayout>
      </c:layout>
      <c:lineChart>
        <c:grouping val="standard"/>
        <c:varyColors val="0"/>
        <c:ser>
          <c:idx val="2"/>
          <c:order val="0"/>
          <c:tx>
            <c:strRef>
              <c:f>'138'!$B$6</c:f>
              <c:strCache>
                <c:ptCount val="1"/>
                <c:pt idx="0">
                  <c:v>وفاة
 Death</c:v>
                </c:pt>
              </c:strCache>
            </c:strRef>
          </c:tx>
          <c:marker>
            <c:symbol val="none"/>
          </c:marker>
          <c:dLbls>
            <c:dLbl>
              <c:idx val="0"/>
              <c:layout>
                <c:manualLayout>
                  <c:x val="-1.7751004689662765E-2"/>
                  <c:y val="-2.08333333333333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2E0E-43D2-9468-1502992723FA}"/>
                </c:ext>
              </c:extLst>
            </c:dLbl>
            <c:dLbl>
              <c:idx val="3"/>
              <c:layout>
                <c:manualLayout>
                  <c:x val="-6.8273094960241403E-3"/>
                  <c:y val="-1.2500000000000001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2E0E-43D2-9468-1502992723FA}"/>
                </c:ext>
              </c:extLst>
            </c:dLbl>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2E0E-43D2-9468-1502992723FA}"/>
                </c:ext>
              </c:extLst>
            </c:dLbl>
            <c:dLbl>
              <c:idx val="6"/>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'138'!$A$7:$A$10</c:f>
              <c:numCache>
                <c:formatCode>General</c:formatCode>
                <c:ptCount val="4"/>
                <c:pt idx="0">
                  <c:v>2017</c:v>
                </c:pt>
                <c:pt idx="1">
                  <c:v>2018</c:v>
                </c:pt>
                <c:pt idx="2">
                  <c:v>2019</c:v>
                </c:pt>
                <c:pt idx="3">
                  <c:v>2020</c:v>
                </c:pt>
              </c:numCache>
            </c:numRef>
          </c:cat>
          <c:val>
            <c:numRef>
              <c:f>'138'!$B$7:$B$10</c:f>
              <c:numCache>
                <c:formatCode>#,##0</c:formatCode>
                <c:ptCount val="4"/>
                <c:pt idx="0">
                  <c:v>159</c:v>
                </c:pt>
                <c:pt idx="1">
                  <c:v>154</c:v>
                </c:pt>
                <c:pt idx="2">
                  <c:v>134</c:v>
                </c:pt>
                <c:pt idx="3">
                  <c:v>126</c:v>
                </c:pt>
              </c:numCache>
            </c:numRef>
          </c:val>
          <c:smooth val="0"/>
          <c:extLst xmlns:c16r2="http://schemas.microsoft.com/office/drawing/2015/06/chart">
            <c:ext xmlns:c16="http://schemas.microsoft.com/office/drawing/2014/chart" uri="{C3380CC4-5D6E-409C-BE32-E72D297353CC}">
              <c16:uniqueId val="{00000004-2E0E-43D2-9468-1502992723FA}"/>
            </c:ext>
          </c:extLst>
        </c:ser>
        <c:ser>
          <c:idx val="3"/>
          <c:order val="1"/>
          <c:tx>
            <c:strRef>
              <c:f>'138'!$C$6</c:f>
              <c:strCache>
                <c:ptCount val="1"/>
                <c:pt idx="0">
                  <c:v>اصابة بليغة 
Sever injury</c:v>
                </c:pt>
              </c:strCache>
            </c:strRef>
          </c:tx>
          <c:marker>
            <c:symbol val="none"/>
          </c:marker>
          <c:dLbls>
            <c:dLbl>
              <c:idx val="0"/>
              <c:layout>
                <c:manualLayout>
                  <c:x val="-3.8232933177735184E-2"/>
                  <c:y val="-4.1666666666666666E-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2E0E-43D2-9468-1502992723FA}"/>
                </c:ext>
              </c:extLst>
            </c:dLbl>
            <c:dLbl>
              <c:idx val="3"/>
              <c:layout>
                <c:manualLayout>
                  <c:x val="-5.4618475968193124E-3"/>
                  <c:y val="-1.458333333333333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2E0E-43D2-9468-1502992723FA}"/>
                </c:ext>
              </c:extLst>
            </c:dLbl>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2E0E-43D2-9468-1502992723FA}"/>
                </c:ext>
              </c:extLst>
            </c:dLbl>
            <c:dLbl>
              <c:idx val="6"/>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'138'!$A$7:$A$10</c:f>
              <c:numCache>
                <c:formatCode>General</c:formatCode>
                <c:ptCount val="4"/>
                <c:pt idx="0">
                  <c:v>2017</c:v>
                </c:pt>
                <c:pt idx="1">
                  <c:v>2018</c:v>
                </c:pt>
                <c:pt idx="2">
                  <c:v>2019</c:v>
                </c:pt>
                <c:pt idx="3">
                  <c:v>2020</c:v>
                </c:pt>
              </c:numCache>
            </c:numRef>
          </c:cat>
          <c:val>
            <c:numRef>
              <c:f>'138'!$C$7:$C$10</c:f>
              <c:numCache>
                <c:formatCode>#,##0</c:formatCode>
                <c:ptCount val="4"/>
                <c:pt idx="0">
                  <c:v>580</c:v>
                </c:pt>
                <c:pt idx="1">
                  <c:v>530</c:v>
                </c:pt>
                <c:pt idx="2">
                  <c:v>607</c:v>
                </c:pt>
                <c:pt idx="3">
                  <c:v>540</c:v>
                </c:pt>
              </c:numCache>
            </c:numRef>
          </c:val>
          <c:smooth val="0"/>
          <c:extLst xmlns:c16r2="http://schemas.microsoft.com/office/drawing/2015/06/chart">
            <c:ext xmlns:c16="http://schemas.microsoft.com/office/drawing/2014/chart" uri="{C3380CC4-5D6E-409C-BE32-E72D297353CC}">
              <c16:uniqueId val="{00000009-2E0E-43D2-9468-1502992723FA}"/>
            </c:ext>
          </c:extLst>
        </c:ser>
        <c:ser>
          <c:idx val="4"/>
          <c:order val="2"/>
          <c:tx>
            <c:strRef>
              <c:f>'138'!$D$6</c:f>
              <c:strCache>
                <c:ptCount val="1"/>
                <c:pt idx="0">
                  <c:v>اصابة خفيفة
Slight injury</c:v>
                </c:pt>
              </c:strCache>
            </c:strRef>
          </c:tx>
          <c:spPr>
            <a:ln>
              <a:solidFill>
                <a:schemeClr val="accent6">
                  <a:lumMod val="75000"/>
                </a:schemeClr>
              </a:solidFill>
            </a:ln>
          </c:spPr>
          <c:marker>
            <c:symbol val="none"/>
          </c:marker>
          <c:dLbls>
            <c:dLbl>
              <c:idx val="0"/>
              <c:layout>
                <c:manualLayout>
                  <c:x val="-2.4578314185686907E-2"/>
                  <c:y val="1.8749999999999999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2E0E-43D2-9468-1502992723FA}"/>
                </c:ext>
              </c:extLst>
            </c:dLbl>
            <c:dLbl>
              <c:idx val="3"/>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2E0E-43D2-9468-1502992723FA}"/>
                </c:ext>
              </c:extLst>
            </c:dLbl>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C-2E0E-43D2-9468-1502992723FA}"/>
                </c:ext>
              </c:extLst>
            </c:dLbl>
            <c:dLbl>
              <c:idx val="6"/>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D-2E0E-43D2-9468-1502992723FA}"/>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'138'!$A$7:$A$10</c:f>
              <c:numCache>
                <c:formatCode>General</c:formatCode>
                <c:ptCount val="4"/>
                <c:pt idx="0">
                  <c:v>2017</c:v>
                </c:pt>
                <c:pt idx="1">
                  <c:v>2018</c:v>
                </c:pt>
                <c:pt idx="2">
                  <c:v>2019</c:v>
                </c:pt>
                <c:pt idx="3">
                  <c:v>2020</c:v>
                </c:pt>
              </c:numCache>
            </c:numRef>
          </c:cat>
          <c:val>
            <c:numRef>
              <c:f>'138'!$D$7:$D$10</c:f>
              <c:numCache>
                <c:formatCode>#,##0</c:formatCode>
                <c:ptCount val="4"/>
                <c:pt idx="0">
                  <c:v>5322</c:v>
                </c:pt>
                <c:pt idx="1">
                  <c:v>5474</c:v>
                </c:pt>
                <c:pt idx="2">
                  <c:v>5805</c:v>
                </c:pt>
                <c:pt idx="3">
                  <c:v>5096</c:v>
                </c:pt>
              </c:numCache>
            </c:numRef>
          </c:val>
          <c:smooth val="0"/>
          <c:extLst xmlns:c16r2="http://schemas.microsoft.com/office/drawing/2015/06/chart">
            <c:ext xmlns:c16="http://schemas.microsoft.com/office/drawing/2014/chart" uri="{C3380CC4-5D6E-409C-BE32-E72D297353CC}">
              <c16:uniqueId val="{0000000E-2E0E-43D2-9468-1502992723FA}"/>
            </c:ext>
          </c:extLst>
        </c:ser>
        <c:dLbls>
          <c:showLegendKey val="0"/>
          <c:showVal val="0"/>
          <c:showCatName val="0"/>
          <c:showSerName val="0"/>
          <c:showPercent val="0"/>
          <c:showBubbleSize val="0"/>
        </c:dLbls>
        <c:marker val="1"/>
        <c:smooth val="0"/>
        <c:axId val="187032704"/>
        <c:axId val="187034240"/>
      </c:lineChart>
      <c:catAx>
        <c:axId val="187032704"/>
        <c:scaling>
          <c:orientation val="minMax"/>
        </c:scaling>
        <c:delete val="0"/>
        <c:axPos val="b"/>
        <c:majorGridlines>
          <c:spPr>
            <a:ln>
              <a:solidFill>
                <a:schemeClr val="bg1">
                  <a:lumMod val="85000"/>
                </a:schemeClr>
              </a:solidFill>
            </a:ln>
          </c:spPr>
        </c:majorGridlines>
        <c:numFmt formatCode="General" sourceLinked="1"/>
        <c:majorTickMark val="none"/>
        <c:minorTickMark val="none"/>
        <c:tickLblPos val="nextTo"/>
        <c:txPr>
          <a:bodyPr/>
          <a:lstStyle/>
          <a:p>
            <a:pPr>
              <a:defRPr b="1">
                <a:latin typeface="Arial" pitchFamily="34" charset="0"/>
                <a:cs typeface="Arial" pitchFamily="34" charset="0"/>
              </a:defRPr>
            </a:pPr>
            <a:endParaRPr lang="en-US"/>
          </a:p>
        </c:txPr>
        <c:crossAx val="187034240"/>
        <c:crosses val="autoZero"/>
        <c:auto val="1"/>
        <c:lblAlgn val="ctr"/>
        <c:lblOffset val="100"/>
        <c:noMultiLvlLbl val="0"/>
      </c:catAx>
      <c:valAx>
        <c:axId val="187034240"/>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txPr>
          <a:bodyPr/>
          <a:lstStyle/>
          <a:p>
            <a:pPr>
              <a:defRPr b="1">
                <a:latin typeface="Arial" pitchFamily="34" charset="0"/>
                <a:cs typeface="Arial" pitchFamily="34" charset="0"/>
              </a:defRPr>
            </a:pPr>
            <a:endParaRPr lang="en-US"/>
          </a:p>
        </c:txPr>
        <c:crossAx val="187032704"/>
        <c:crosses val="autoZero"/>
        <c:crossBetween val="between"/>
      </c:valAx>
    </c:plotArea>
    <c:legend>
      <c:legendPos val="r"/>
      <c:layout>
        <c:manualLayout>
          <c:xMode val="edge"/>
          <c:yMode val="edge"/>
          <c:x val="0.8558850332982848"/>
          <c:y val="0.37434002201337735"/>
          <c:w val="0.11987390013119185"/>
          <c:h val="0.32658070866141731"/>
        </c:manualLayout>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200" b="0" i="0" u="none" strike="noStrike" kern="1200"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حوادث الطرق </a:t>
            </a:r>
          </a:p>
          <a:p>
            <a:pPr algn="ctr" rtl="0">
              <a:defRPr sz="12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Calibri"/>
                <a:ea typeface="Calibri"/>
                <a:cs typeface="Calibri"/>
              </a:rPr>
              <a:t>DEATHS AND INJURED IN TRAFFIC</a:t>
            </a:r>
            <a:r>
              <a:rPr lang="ar-QA" sz="1400" b="1" i="0" u="none" strike="noStrike" kern="1200" baseline="0">
                <a:solidFill>
                  <a:srgbClr val="000000"/>
                </a:solidFill>
                <a:latin typeface="Calibri"/>
                <a:ea typeface="Calibri"/>
                <a:cs typeface="Calibri"/>
              </a:rPr>
              <a:t> </a:t>
            </a:r>
            <a:r>
              <a:rPr lang="en-US" sz="1400" b="1" i="0" u="none" strike="noStrike" kern="1200" baseline="0">
                <a:solidFill>
                  <a:srgbClr val="000000"/>
                </a:solidFill>
                <a:latin typeface="Calibri"/>
                <a:ea typeface="Calibri"/>
                <a:cs typeface="Calibri"/>
              </a:rPr>
              <a:t>ACCIDENTS</a:t>
            </a:r>
          </a:p>
          <a:p>
            <a:pPr algn="ctr" rtl="0">
              <a:defRPr sz="1200" b="0" i="0" u="none" strike="noStrike" kern="1200"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2017 - 2020</a:t>
            </a:r>
          </a:p>
        </c:rich>
      </c:tx>
      <c:layout>
        <c:manualLayout>
          <c:xMode val="edge"/>
          <c:yMode val="edge"/>
          <c:x val="0.31967109946861444"/>
          <c:y val="2.020164273215375E-2"/>
        </c:manualLayout>
      </c:layout>
      <c:overlay val="0"/>
      <c:spPr>
        <a:noFill/>
        <a:ln w="25400">
          <a:noFill/>
        </a:ln>
      </c:spPr>
    </c:title>
    <c:autoTitleDeleted val="0"/>
    <c:plotArea>
      <c:layout>
        <c:manualLayout>
          <c:layoutTarget val="inner"/>
          <c:xMode val="edge"/>
          <c:yMode val="edge"/>
          <c:x val="6.7788390681652905E-2"/>
          <c:y val="0.22349181350703864"/>
          <c:w val="0.89539325470946163"/>
          <c:h val="0.66034730479981074"/>
        </c:manualLayout>
      </c:layout>
      <c:lineChart>
        <c:grouping val="standard"/>
        <c:varyColors val="0"/>
        <c:ser>
          <c:idx val="1"/>
          <c:order val="0"/>
          <c:tx>
            <c:strRef>
              <c:f>'140'!$B$6</c:f>
              <c:strCache>
                <c:ptCount val="1"/>
                <c:pt idx="0">
                  <c:v>وفاة
Death</c:v>
                </c:pt>
              </c:strCache>
            </c:strRef>
          </c:tx>
          <c:spPr>
            <a:ln>
              <a:prstDash val="dash"/>
            </a:ln>
          </c:spPr>
          <c:marker>
            <c:symbol val="none"/>
          </c:marker>
          <c:dLbls>
            <c:dLbl>
              <c:idx val="0"/>
              <c:layout>
                <c:manualLayout>
                  <c:x val="-4.5545137001784086E-2"/>
                  <c:y val="-1.2097561595163515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D4E7-4F52-BD32-035B9823249F}"/>
                </c:ext>
              </c:extLst>
            </c:dLbl>
            <c:dLbl>
              <c:idx val="3"/>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D4E7-4F52-BD32-035B9823249F}"/>
                </c:ext>
              </c:extLst>
            </c:dLbl>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D4E7-4F52-BD32-035B9823249F}"/>
                </c:ext>
              </c:extLst>
            </c:dLbl>
            <c:dLbl>
              <c:idx val="6"/>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D4E7-4F52-BD32-035B9823249F}"/>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'140'!$A$7:$A$10</c:f>
              <c:numCache>
                <c:formatCode>General</c:formatCode>
                <c:ptCount val="4"/>
                <c:pt idx="0">
                  <c:v>2017</c:v>
                </c:pt>
                <c:pt idx="1">
                  <c:v>2018</c:v>
                </c:pt>
                <c:pt idx="2">
                  <c:v>2019</c:v>
                </c:pt>
                <c:pt idx="3">
                  <c:v>2020</c:v>
                </c:pt>
              </c:numCache>
            </c:numRef>
          </c:cat>
          <c:val>
            <c:numRef>
              <c:f>'140'!$B$7:$B$10</c:f>
              <c:numCache>
                <c:formatCode>#,##0</c:formatCode>
                <c:ptCount val="4"/>
                <c:pt idx="0">
                  <c:v>177</c:v>
                </c:pt>
                <c:pt idx="1">
                  <c:v>168</c:v>
                </c:pt>
                <c:pt idx="2">
                  <c:v>154</c:v>
                </c:pt>
                <c:pt idx="3">
                  <c:v>138</c:v>
                </c:pt>
              </c:numCache>
            </c:numRef>
          </c:val>
          <c:smooth val="0"/>
          <c:extLst xmlns:c16r2="http://schemas.microsoft.com/office/drawing/2015/06/chart">
            <c:ext xmlns:c16="http://schemas.microsoft.com/office/drawing/2014/chart" uri="{C3380CC4-5D6E-409C-BE32-E72D297353CC}">
              <c16:uniqueId val="{00000004-D4E7-4F52-BD32-035B9823249F}"/>
            </c:ext>
          </c:extLst>
        </c:ser>
        <c:ser>
          <c:idx val="2"/>
          <c:order val="1"/>
          <c:tx>
            <c:strRef>
              <c:f>'140'!$C$6</c:f>
              <c:strCache>
                <c:ptCount val="1"/>
                <c:pt idx="0">
                  <c:v>اصابة بليغة
Sever injury</c:v>
                </c:pt>
              </c:strCache>
            </c:strRef>
          </c:tx>
          <c:marker>
            <c:symbol val="none"/>
          </c:marker>
          <c:dLbls>
            <c:dLbl>
              <c:idx val="0"/>
              <c:layout>
                <c:manualLayout>
                  <c:x val="-5.1421913945938744E-2"/>
                  <c:y val="-1.0081301329302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D4E7-4F52-BD32-035B9823249F}"/>
                </c:ext>
              </c:extLst>
            </c:dLbl>
            <c:dLbl>
              <c:idx val="3"/>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D4E7-4F52-BD32-035B9823249F}"/>
                </c:ext>
              </c:extLst>
            </c:dLbl>
            <c:dLbl>
              <c:idx val="4"/>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7-D4E7-4F52-BD32-035B9823249F}"/>
                </c:ext>
              </c:extLst>
            </c:dLbl>
            <c:dLbl>
              <c:idx val="6"/>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8-D4E7-4F52-BD32-035B9823249F}"/>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'140'!$A$7:$A$10</c:f>
              <c:numCache>
                <c:formatCode>General</c:formatCode>
                <c:ptCount val="4"/>
                <c:pt idx="0">
                  <c:v>2017</c:v>
                </c:pt>
                <c:pt idx="1">
                  <c:v>2018</c:v>
                </c:pt>
                <c:pt idx="2">
                  <c:v>2019</c:v>
                </c:pt>
                <c:pt idx="3">
                  <c:v>2020</c:v>
                </c:pt>
              </c:numCache>
            </c:numRef>
          </c:cat>
          <c:val>
            <c:numRef>
              <c:f>'140'!$C$7:$C$10</c:f>
              <c:numCache>
                <c:formatCode>#,##0</c:formatCode>
                <c:ptCount val="4"/>
                <c:pt idx="0">
                  <c:v>743</c:v>
                </c:pt>
                <c:pt idx="1">
                  <c:v>683</c:v>
                </c:pt>
                <c:pt idx="2">
                  <c:v>777</c:v>
                </c:pt>
                <c:pt idx="3">
                  <c:v>648</c:v>
                </c:pt>
              </c:numCache>
            </c:numRef>
          </c:val>
          <c:smooth val="0"/>
          <c:extLst xmlns:c16r2="http://schemas.microsoft.com/office/drawing/2015/06/chart">
            <c:ext xmlns:c16="http://schemas.microsoft.com/office/drawing/2014/chart" uri="{C3380CC4-5D6E-409C-BE32-E72D297353CC}">
              <c16:uniqueId val="{00000009-D4E7-4F52-BD32-035B9823249F}"/>
            </c:ext>
          </c:extLst>
        </c:ser>
        <c:ser>
          <c:idx val="3"/>
          <c:order val="2"/>
          <c:tx>
            <c:strRef>
              <c:f>'140'!$D$6</c:f>
              <c:strCache>
                <c:ptCount val="1"/>
                <c:pt idx="0">
                  <c:v>اصابة خفيفة
Slight injury</c:v>
                </c:pt>
              </c:strCache>
            </c:strRef>
          </c:tx>
          <c:marker>
            <c:symbol val="none"/>
          </c:marker>
          <c:dLbls>
            <c:dLbl>
              <c:idx val="0"/>
              <c:layout>
                <c:manualLayout>
                  <c:x val="-5.2781371639155972E-2"/>
                  <c:y val="-1.2078152302647393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A-D4E7-4F52-BD32-035B9823249F}"/>
                </c:ext>
              </c:extLst>
            </c:dLbl>
            <c:dLbl>
              <c:idx val="3"/>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B-D4E7-4F52-BD32-035B9823249F}"/>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'140'!$A$7:$A$10</c:f>
              <c:numCache>
                <c:formatCode>General</c:formatCode>
                <c:ptCount val="4"/>
                <c:pt idx="0">
                  <c:v>2017</c:v>
                </c:pt>
                <c:pt idx="1">
                  <c:v>2018</c:v>
                </c:pt>
                <c:pt idx="2">
                  <c:v>2019</c:v>
                </c:pt>
                <c:pt idx="3">
                  <c:v>2020</c:v>
                </c:pt>
              </c:numCache>
            </c:numRef>
          </c:cat>
          <c:val>
            <c:numRef>
              <c:f>'140'!$D$7:$D$10</c:f>
              <c:numCache>
                <c:formatCode>#,##0</c:formatCode>
                <c:ptCount val="4"/>
                <c:pt idx="0">
                  <c:v>7966</c:v>
                </c:pt>
                <c:pt idx="1">
                  <c:v>8113</c:v>
                </c:pt>
                <c:pt idx="2">
                  <c:v>8396</c:v>
                </c:pt>
                <c:pt idx="3">
                  <c:v>7138</c:v>
                </c:pt>
              </c:numCache>
            </c:numRef>
          </c:val>
          <c:smooth val="0"/>
          <c:extLst xmlns:c16r2="http://schemas.microsoft.com/office/drawing/2015/06/chart">
            <c:ext xmlns:c16="http://schemas.microsoft.com/office/drawing/2014/chart" uri="{C3380CC4-5D6E-409C-BE32-E72D297353CC}">
              <c16:uniqueId val="{0000000C-D4E7-4F52-BD32-035B9823249F}"/>
            </c:ext>
          </c:extLst>
        </c:ser>
        <c:dLbls>
          <c:showLegendKey val="0"/>
          <c:showVal val="0"/>
          <c:showCatName val="0"/>
          <c:showSerName val="0"/>
          <c:showPercent val="0"/>
          <c:showBubbleSize val="0"/>
        </c:dLbls>
        <c:marker val="1"/>
        <c:smooth val="0"/>
        <c:axId val="187274752"/>
        <c:axId val="187276288"/>
      </c:lineChart>
      <c:catAx>
        <c:axId val="187274752"/>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87276288"/>
        <c:crosses val="autoZero"/>
        <c:auto val="1"/>
        <c:lblAlgn val="ctr"/>
        <c:lblOffset val="100"/>
        <c:noMultiLvlLbl val="0"/>
      </c:catAx>
      <c:valAx>
        <c:axId val="187276288"/>
        <c:scaling>
          <c:orientation val="minMax"/>
        </c:scaling>
        <c:delete val="0"/>
        <c:axPos val="l"/>
        <c:majorGridlines>
          <c:spPr>
            <a:ln>
              <a:solidFill>
                <a:schemeClr val="bg2"/>
              </a:solidFill>
            </a:ln>
          </c:spPr>
        </c:majorGridlines>
        <c:numFmt formatCode="#,##0"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87274752"/>
        <c:crosses val="autoZero"/>
        <c:crossBetween val="between"/>
      </c:valAx>
    </c:plotArea>
    <c:legend>
      <c:legendPos val="r"/>
      <c:layout>
        <c:manualLayout>
          <c:xMode val="edge"/>
          <c:yMode val="edge"/>
          <c:x val="9.4439688974931033E-2"/>
          <c:y val="0.14527960101810269"/>
          <c:w val="0.77860581216181146"/>
          <c:h val="8.6564212656635567E-2"/>
        </c:manualLayout>
      </c:layout>
      <c:overlay val="0"/>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التوزيع النسبي للوفيات والإصابات الناتجه عن الحرائق </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Arial" panose="020B0604020202020204" pitchFamily="34" charset="0"/>
                <a:cs typeface="Arial" panose="020B0604020202020204" pitchFamily="34" charset="0"/>
              </a:rPr>
              <a:t>Distribution percentage deaths</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and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injuried</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resulting</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from</a:t>
            </a:r>
            <a:r>
              <a:rPr lang="en-US" sz="1400" b="1" i="0" u="none" strike="noStrike" baseline="0">
                <a:solidFill>
                  <a:srgbClr val="000000"/>
                </a:solidFill>
                <a:latin typeface="Calibri"/>
                <a:cs typeface="+mn-cs"/>
              </a:rPr>
              <a:t> </a:t>
            </a:r>
            <a:r>
              <a:rPr lang="en-US" sz="1400" b="1" i="0" u="none" strike="noStrike" baseline="0">
                <a:solidFill>
                  <a:srgbClr val="000000"/>
                </a:solidFill>
                <a:latin typeface="Arial" panose="020B0604020202020204" pitchFamily="34" charset="0"/>
                <a:cs typeface="Arial" panose="020B0604020202020204" pitchFamily="34" charset="0"/>
              </a:rPr>
              <a:t>f</a:t>
            </a:r>
            <a:r>
              <a:rPr lang="en-US" sz="1200" b="1" i="0" u="none" strike="noStrike" baseline="0">
                <a:solidFill>
                  <a:srgbClr val="000000"/>
                </a:solidFill>
                <a:latin typeface="Arial" panose="020B0604020202020204" pitchFamily="34" charset="0"/>
                <a:cs typeface="Arial" panose="020B0604020202020204" pitchFamily="34" charset="0"/>
              </a:rPr>
              <a:t>ires </a:t>
            </a:r>
            <a:endParaRPr lang="ar-QA" sz="1200" b="1" i="0" u="none" strike="noStrike" baseline="0">
              <a:solidFill>
                <a:srgbClr val="000000"/>
              </a:solidFill>
              <a:latin typeface="Arial" panose="020B0604020202020204" pitchFamily="34" charset="0"/>
              <a:cs typeface="Arial" panose="020B0604020202020204" pitchFamily="34" charset="0"/>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2020</a:t>
            </a:r>
          </a:p>
        </c:rich>
      </c:tx>
      <c:layout>
        <c:manualLayout>
          <c:xMode val="edge"/>
          <c:yMode val="edge"/>
          <c:x val="0.21153456022876585"/>
          <c:y val="4.0422810785015507E-2"/>
        </c:manualLayout>
      </c:layout>
      <c:overlay val="0"/>
      <c:spPr>
        <a:noFill/>
        <a:ln w="25400">
          <a:noFill/>
        </a:ln>
      </c:spPr>
    </c:title>
    <c:autoTitleDeleted val="0"/>
    <c:plotArea>
      <c:layout>
        <c:manualLayout>
          <c:layoutTarget val="inner"/>
          <c:xMode val="edge"/>
          <c:yMode val="edge"/>
          <c:x val="0.24161647379524151"/>
          <c:y val="0.20198013826183991"/>
          <c:w val="0.52854653366785598"/>
          <c:h val="0.7252522027787377"/>
        </c:manualLayout>
      </c:layout>
      <c:pieChart>
        <c:varyColors val="1"/>
        <c:ser>
          <c:idx val="0"/>
          <c:order val="0"/>
          <c:tx>
            <c:strRef>
              <c:f>'152'!$A$19</c:f>
              <c:strCache>
                <c:ptCount val="1"/>
                <c:pt idx="0">
                  <c:v>2020</c:v>
                </c:pt>
              </c:strCache>
            </c:strRef>
          </c:tx>
          <c:spPr>
            <a:scene3d>
              <a:camera prst="orthographicFront"/>
              <a:lightRig rig="threePt" dir="t"/>
            </a:scene3d>
            <a:sp3d prstMaterial="softEdge"/>
          </c:spPr>
          <c:dPt>
            <c:idx val="1"/>
            <c:bubble3D val="0"/>
            <c:spPr>
              <a:solidFill>
                <a:schemeClr val="accent2">
                  <a:lumMod val="60000"/>
                  <a:lumOff val="40000"/>
                </a:schemeClr>
              </a:solidFill>
              <a:scene3d>
                <a:camera prst="orthographicFront"/>
                <a:lightRig rig="threePt" dir="t"/>
              </a:scene3d>
              <a:sp3d prstMaterial="softEdge"/>
            </c:spPr>
            <c:extLst xmlns:c16r2="http://schemas.microsoft.com/office/drawing/2015/06/chart">
              <c:ext xmlns:c16="http://schemas.microsoft.com/office/drawing/2014/chart" uri="{C3380CC4-5D6E-409C-BE32-E72D297353CC}">
                <c16:uniqueId val="{00000001-3A75-4013-9D80-ADA58629A066}"/>
              </c:ext>
            </c:extLst>
          </c:dPt>
          <c:dLbls>
            <c:dLbl>
              <c:idx val="2"/>
              <c:layout>
                <c:manualLayout>
                  <c:x val="0.11795759180720437"/>
                  <c:y val="4.41050691466294E-2"/>
                </c:manualLayout>
              </c:layout>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3A75-4013-9D80-ADA58629A066}"/>
                </c:ext>
              </c:extLst>
            </c:dLbl>
            <c:numFmt formatCode="0.0%" sourceLinked="0"/>
            <c:spPr>
              <a:noFill/>
              <a:ln>
                <a:noFill/>
              </a:ln>
              <a:effectLst/>
            </c:spPr>
            <c:txPr>
              <a:bodyPr/>
              <a:lstStyle/>
              <a:p>
                <a:pPr>
                  <a:defRPr b="1"/>
                </a:pPr>
                <a:endParaRPr lang="en-US"/>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'152'!$B$18:$D$18</c:f>
              <c:strCache>
                <c:ptCount val="3"/>
                <c:pt idx="0">
                  <c:v>وفــاة
Death</c:v>
                </c:pt>
                <c:pt idx="1">
                  <c:v>إصابة بليغة
Sever Injuries</c:v>
                </c:pt>
                <c:pt idx="2">
                  <c:v>إصابة خفيفة
Slight Injuries</c:v>
                </c:pt>
              </c:strCache>
            </c:strRef>
          </c:cat>
          <c:val>
            <c:numRef>
              <c:f>'152'!$B$19:$D$19</c:f>
              <c:numCache>
                <c:formatCode>General</c:formatCode>
                <c:ptCount val="3"/>
                <c:pt idx="0">
                  <c:v>17</c:v>
                </c:pt>
                <c:pt idx="1">
                  <c:v>2</c:v>
                </c:pt>
                <c:pt idx="2">
                  <c:v>103</c:v>
                </c:pt>
              </c:numCache>
            </c:numRef>
          </c:val>
          <c:extLst xmlns:c16r2="http://schemas.microsoft.com/office/drawing/2015/06/chart">
            <c:ext xmlns:c16="http://schemas.microsoft.com/office/drawing/2014/chart" uri="{C3380CC4-5D6E-409C-BE32-E72D297353CC}">
              <c16:uniqueId val="{00000003-3A75-4013-9D80-ADA58629A066}"/>
            </c:ext>
          </c:extLst>
        </c:ser>
        <c:dLbls>
          <c:showLegendKey val="0"/>
          <c:showVal val="0"/>
          <c:showCatName val="0"/>
          <c:showSerName val="0"/>
          <c:showPercent val="0"/>
          <c:showBubbleSize val="0"/>
          <c:showLeaderLines val="1"/>
        </c:dLbls>
        <c:firstSliceAng val="90"/>
      </c:pieChart>
      <c:spPr>
        <a:noFill/>
        <a:ln w="25400">
          <a:noFill/>
        </a:ln>
      </c:spPr>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جميع الحرائق في الدولة حسب الشهر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panose="020B0604020202020204" pitchFamily="34" charset="0"/>
                <a:cs typeface="Arial" panose="020B0604020202020204" pitchFamily="34" charset="0"/>
              </a:rPr>
              <a:t>DEATHS AND INJURIED RESULTING FROM ALL FIRES IN THE COUNTRY BY MONTH</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2020</a:t>
            </a:r>
          </a:p>
        </c:rich>
      </c:tx>
      <c:layout>
        <c:manualLayout>
          <c:xMode val="edge"/>
          <c:yMode val="edge"/>
          <c:x val="0.17576734163994931"/>
          <c:y val="2.6244246910914638E-2"/>
        </c:manualLayout>
      </c:layout>
      <c:overlay val="0"/>
      <c:spPr>
        <a:noFill/>
        <a:ln w="25400">
          <a:noFill/>
        </a:ln>
      </c:spPr>
    </c:title>
    <c:autoTitleDeleted val="0"/>
    <c:plotArea>
      <c:layout>
        <c:manualLayout>
          <c:layoutTarget val="inner"/>
          <c:xMode val="edge"/>
          <c:yMode val="edge"/>
          <c:x val="6.9245669405383542E-2"/>
          <c:y val="0.2214527420078542"/>
          <c:w val="0.8833772900768887"/>
          <c:h val="0.66843524287149692"/>
        </c:manualLayout>
      </c:layout>
      <c:barChart>
        <c:barDir val="col"/>
        <c:grouping val="clustered"/>
        <c:varyColors val="0"/>
        <c:ser>
          <c:idx val="1"/>
          <c:order val="0"/>
          <c:tx>
            <c:strRef>
              <c:f>'153'!$B$29</c:f>
              <c:strCache>
                <c:ptCount val="1"/>
                <c:pt idx="0">
                  <c:v>وفــاة
Death</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'153'!$A$30:$A$41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'153'!$B$30:$B$41</c:f>
              <c:numCache>
                <c:formatCode>General</c:formatCode>
                <c:ptCount val="12"/>
                <c:pt idx="0">
                  <c:v>0</c:v>
                </c:pt>
                <c:pt idx="1">
                  <c:v>2</c:v>
                </c:pt>
                <c:pt idx="2">
                  <c:v>4</c:v>
                </c:pt>
                <c:pt idx="3">
                  <c:v>0</c:v>
                </c:pt>
                <c:pt idx="4">
                  <c:v>1</c:v>
                </c:pt>
                <c:pt idx="5">
                  <c:v>0</c:v>
                </c:pt>
                <c:pt idx="6">
                  <c:v>7</c:v>
                </c:pt>
                <c:pt idx="7">
                  <c:v>0</c:v>
                </c:pt>
                <c:pt idx="8">
                  <c:v>2</c:v>
                </c:pt>
                <c:pt idx="9">
                  <c:v>0</c:v>
                </c:pt>
                <c:pt idx="10">
                  <c:v>0</c:v>
                </c:pt>
                <c:pt idx="11">
                  <c:v>1</c:v>
                </c:pt>
              </c:numCache>
            </c:numRef>
          </c:val>
          <c:extLst xmlns:c16r2="http://schemas.microsoft.com/office/drawing/2015/06/chart">
            <c:ext xmlns:c16="http://schemas.microsoft.com/office/drawing/2014/chart" uri="{C3380CC4-5D6E-409C-BE32-E72D297353CC}">
              <c16:uniqueId val="{00000000-C411-4B17-8661-19B3938191A5}"/>
            </c:ext>
          </c:extLst>
        </c:ser>
        <c:ser>
          <c:idx val="2"/>
          <c:order val="1"/>
          <c:tx>
            <c:strRef>
              <c:f>'153'!$C$29</c:f>
              <c:strCache>
                <c:ptCount val="1"/>
                <c:pt idx="0">
                  <c:v>إصابة بليغة
Sever Injuries</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'153'!$A$30:$A$41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'153'!$C$30:$C$41</c:f>
              <c:numCache>
                <c:formatCode>General</c:formatCode>
                <c:ptCount val="12"/>
                <c:pt idx="0">
                  <c:v>0</c:v>
                </c:pt>
                <c:pt idx="1">
                  <c:v>1</c:v>
                </c:pt>
                <c:pt idx="2">
                  <c:v>0</c:v>
                </c:pt>
                <c:pt idx="3">
                  <c:v>0</c:v>
                </c:pt>
                <c:pt idx="4">
                  <c:v>0</c:v>
                </c:pt>
                <c:pt idx="5">
                  <c:v>0</c:v>
                </c:pt>
                <c:pt idx="6">
                  <c:v>0</c:v>
                </c:pt>
                <c:pt idx="7">
                  <c:v>0</c:v>
                </c:pt>
                <c:pt idx="8">
                  <c:v>0</c:v>
                </c:pt>
                <c:pt idx="9">
                  <c:v>1</c:v>
                </c:pt>
                <c:pt idx="10">
                  <c:v>0</c:v>
                </c:pt>
                <c:pt idx="11">
                  <c:v>0</c:v>
                </c:pt>
              </c:numCache>
            </c:numRef>
          </c:val>
          <c:extLst xmlns:c16r2="http://schemas.microsoft.com/office/drawing/2015/06/chart">
            <c:ext xmlns:c16="http://schemas.microsoft.com/office/drawing/2014/chart" uri="{C3380CC4-5D6E-409C-BE32-E72D297353CC}">
              <c16:uniqueId val="{00000001-C411-4B17-8661-19B3938191A5}"/>
            </c:ext>
          </c:extLst>
        </c:ser>
        <c:ser>
          <c:idx val="3"/>
          <c:order val="2"/>
          <c:tx>
            <c:strRef>
              <c:f>'153'!$D$29</c:f>
              <c:strCache>
                <c:ptCount val="1"/>
                <c:pt idx="0">
                  <c:v>إصابة خفيفة
Slight Injuries</c:v>
                </c:pt>
              </c:strCache>
            </c:strRef>
          </c:tx>
          <c:invertIfNegative val="0"/>
          <c:dLbls>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'153'!$A$30:$A$41</c:f>
              <c:strCache>
                <c:ptCount val="12"/>
                <c:pt idx="0">
                  <c:v>ينايــر
January</c:v>
                </c:pt>
                <c:pt idx="1">
                  <c:v>فبـرايـر
February</c:v>
                </c:pt>
                <c:pt idx="2">
                  <c:v>مـارس
March</c:v>
                </c:pt>
                <c:pt idx="3">
                  <c:v>ابـريـل
April</c:v>
                </c:pt>
                <c:pt idx="4">
                  <c:v>مايــو
May</c:v>
                </c:pt>
                <c:pt idx="5">
                  <c:v>يونيـــو
June</c:v>
                </c:pt>
                <c:pt idx="6">
                  <c:v>يوليـــو
July</c:v>
                </c:pt>
                <c:pt idx="7">
                  <c:v>اغسطس
August</c:v>
                </c:pt>
                <c:pt idx="8">
                  <c:v>سبتمبــر
September</c:v>
                </c:pt>
                <c:pt idx="9">
                  <c:v>اكتوبــر
October</c:v>
                </c:pt>
                <c:pt idx="10">
                  <c:v>نوفمبــر
November</c:v>
                </c:pt>
                <c:pt idx="11">
                  <c:v>ديسمبــر
December</c:v>
                </c:pt>
              </c:strCache>
            </c:strRef>
          </c:cat>
          <c:val>
            <c:numRef>
              <c:f>'153'!$D$30:$D$41</c:f>
              <c:numCache>
                <c:formatCode>General</c:formatCode>
                <c:ptCount val="12"/>
                <c:pt idx="0">
                  <c:v>3</c:v>
                </c:pt>
                <c:pt idx="1">
                  <c:v>6</c:v>
                </c:pt>
                <c:pt idx="2">
                  <c:v>5</c:v>
                </c:pt>
                <c:pt idx="3">
                  <c:v>4</c:v>
                </c:pt>
                <c:pt idx="4">
                  <c:v>11</c:v>
                </c:pt>
                <c:pt idx="5">
                  <c:v>19</c:v>
                </c:pt>
                <c:pt idx="6">
                  <c:v>15</c:v>
                </c:pt>
                <c:pt idx="7">
                  <c:v>13</c:v>
                </c:pt>
                <c:pt idx="8">
                  <c:v>7</c:v>
                </c:pt>
                <c:pt idx="9">
                  <c:v>13</c:v>
                </c:pt>
                <c:pt idx="10">
                  <c:v>7</c:v>
                </c:pt>
                <c:pt idx="11">
                  <c:v>0</c:v>
                </c:pt>
              </c:numCache>
            </c:numRef>
          </c:val>
          <c:extLst xmlns:c16r2="http://schemas.microsoft.com/office/drawing/2015/06/chart">
            <c:ext xmlns:c16="http://schemas.microsoft.com/office/drawing/2014/chart" uri="{C3380CC4-5D6E-409C-BE32-E72D297353CC}">
              <c16:uniqueId val="{00000002-C411-4B17-8661-19B3938191A5}"/>
            </c:ext>
          </c:extLst>
        </c:ser>
        <c:dLbls>
          <c:showLegendKey val="0"/>
          <c:showVal val="0"/>
          <c:showCatName val="0"/>
          <c:showSerName val="0"/>
          <c:showPercent val="0"/>
          <c:showBubbleSize val="0"/>
        </c:dLbls>
        <c:gapWidth val="150"/>
        <c:axId val="47795584"/>
        <c:axId val="47809664"/>
      </c:barChart>
      <c:catAx>
        <c:axId val="4779558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47809664"/>
        <c:crosses val="autoZero"/>
        <c:auto val="1"/>
        <c:lblAlgn val="ctr"/>
        <c:lblOffset val="100"/>
        <c:noMultiLvlLbl val="0"/>
      </c:catAx>
      <c:valAx>
        <c:axId val="47809664"/>
        <c:scaling>
          <c:orientation val="minMax"/>
          <c:min val="0"/>
        </c:scaling>
        <c:delete val="0"/>
        <c:axPos val="l"/>
        <c:majorGridlines>
          <c:spPr>
            <a:ln w="19050">
              <a:solidFill>
                <a:srgbClr val="EEECE1"/>
              </a:solidFill>
            </a:ln>
          </c:spPr>
        </c:majorGridlines>
        <c:numFmt formatCode="General" sourceLinked="1"/>
        <c:majorTickMark val="none"/>
        <c:min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47795584"/>
        <c:crosses val="autoZero"/>
        <c:crossBetween val="between"/>
      </c:valAx>
    </c:plotArea>
    <c:legend>
      <c:legendPos val="r"/>
      <c:layout>
        <c:manualLayout>
          <c:xMode val="edge"/>
          <c:yMode val="edge"/>
          <c:x val="6.652730150737772E-2"/>
          <c:y val="0.14426912218423601"/>
          <c:w val="0.88985962201252056"/>
          <c:h val="7.443553670768460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chartsheets/sheet1.xml><?xml version="1.0" encoding="utf-8"?>
<chartsheet xmlns="http://schemas.openxmlformats.org/spreadsheetml/2006/main" xmlns:r="http://schemas.openxmlformats.org/officeDocument/2006/relationships">
  <sheetPr codeName="Chart13"/>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(37) شكل رقم   </oddFooter>
  </headerFooter>
  <drawing r:id="rId2"/>
</chartsheet>
</file>

<file path=xl/chartsheets/sheet2.xml><?xml version="1.0" encoding="utf-8"?>
<chartsheet xmlns="http://schemas.openxmlformats.org/spreadsheetml/2006/main" xmlns:r="http://schemas.openxmlformats.org/officeDocument/2006/relationships">
  <sheetPr codeName="Chart16"/>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(38) شكل رقم</oddFooter>
  </headerFooter>
  <drawing r:id="rId2"/>
</chartsheet>
</file>

<file path=xl/chartsheets/sheet3.xml><?xml version="1.0" encoding="utf-8"?>
<chartsheet xmlns="http://schemas.openxmlformats.org/spreadsheetml/2006/main" xmlns:r="http://schemas.openxmlformats.org/officeDocument/2006/relationships">
  <sheetPr codeName="Chart31"/>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(39) شكل رقم</oddFooter>
  </headerFooter>
  <drawing r:id="rId2"/>
</chartsheet>
</file>

<file path=xl/chartsheets/sheet4.xml><?xml version="1.0" encoding="utf-8"?>
<chartsheet xmlns="http://schemas.openxmlformats.org/spreadsheetml/2006/main" xmlns:r="http://schemas.openxmlformats.org/officeDocument/2006/relationships">
  <sheetPr codeName="Chart30"/>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(40)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5.xml.rels><?xml version="1.0" encoding="UTF-8" standalone="yes"?>
<Relationships xmlns="http://schemas.openxmlformats.org/package/2006/relationships"><Relationship Id="rId1" Type="http://schemas.openxmlformats.org/officeDocument/2006/relationships/image" Target="../media/image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a:extLst>
            <a:ext uri="{FF2B5EF4-FFF2-40B4-BE49-F238E27FC236}">
              <a16:creationId xmlns="" xmlns:a16="http://schemas.microsoft.com/office/drawing/2014/main" id="{00000000-0008-0000-0000-000002000000}"/>
            </a:ext>
          </a:extLst>
        </xdr:cNvPr>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a:extLst>
            <a:ext uri="{FF2B5EF4-FFF2-40B4-BE49-F238E27FC236}">
              <a16:creationId xmlns="" xmlns:a16="http://schemas.microsoft.com/office/drawing/2014/main" id="{00000000-0008-0000-0000-000004000000}"/>
            </a:ext>
          </a:extLst>
        </xdr:cNvPr>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1428750</xdr:colOff>
      <xdr:row>0</xdr:row>
      <xdr:rowOff>38100</xdr:rowOff>
    </xdr:from>
    <xdr:to>
      <xdr:col>10</xdr:col>
      <xdr:colOff>2156023</xdr:colOff>
      <xdr:row>2</xdr:row>
      <xdr:rowOff>300900</xdr:rowOff>
    </xdr:to>
    <xdr:pic>
      <xdr:nvPicPr>
        <xdr:cNvPr id="2" name="Picture 1">
          <a:extLst>
            <a:ext uri="{FF2B5EF4-FFF2-40B4-BE49-F238E27FC236}">
              <a16:creationId xmlns="" xmlns:a16="http://schemas.microsoft.com/office/drawing/2014/main" id="{231292F1-212D-4B54-AF6F-1200BD3623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5527" y="381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416984</xdr:colOff>
      <xdr:row>0</xdr:row>
      <xdr:rowOff>43394</xdr:rowOff>
    </xdr:from>
    <xdr:to>
      <xdr:col>10</xdr:col>
      <xdr:colOff>1144257</xdr:colOff>
      <xdr:row>3</xdr:row>
      <xdr:rowOff>106185</xdr:rowOff>
    </xdr:to>
    <xdr:pic>
      <xdr:nvPicPr>
        <xdr:cNvPr id="2" name="Picture 1">
          <a:extLst>
            <a:ext uri="{FF2B5EF4-FFF2-40B4-BE49-F238E27FC236}">
              <a16:creationId xmlns="" xmlns:a16="http://schemas.microsoft.com/office/drawing/2014/main" id="{618315A1-4340-4A06-A88B-31FFE79D86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9366518" y="43394"/>
          <a:ext cx="727273" cy="7200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466725</xdr:colOff>
      <xdr:row>0</xdr:row>
      <xdr:rowOff>38100</xdr:rowOff>
    </xdr:from>
    <xdr:to>
      <xdr:col>5</xdr:col>
      <xdr:colOff>1193998</xdr:colOff>
      <xdr:row>3</xdr:row>
      <xdr:rowOff>15150</xdr:rowOff>
    </xdr:to>
    <xdr:pic>
      <xdr:nvPicPr>
        <xdr:cNvPr id="3" name="Picture 2">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63452" y="3810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a:extLst xmlns:a="http://schemas.openxmlformats.org/drawingml/2006/main">
            <a:ext uri="{FF2B5EF4-FFF2-40B4-BE49-F238E27FC236}">
              <a16:creationId xmlns="" xmlns:a16="http://schemas.microsoft.com/office/drawing/2014/main" id="{BF9B2A5B-54CD-496C-8512-E5CBC5C78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5</xdr:col>
      <xdr:colOff>1323975</xdr:colOff>
      <xdr:row>0</xdr:row>
      <xdr:rowOff>38100</xdr:rowOff>
    </xdr:from>
    <xdr:to>
      <xdr:col>5</xdr:col>
      <xdr:colOff>2051248</xdr:colOff>
      <xdr:row>3</xdr:row>
      <xdr:rowOff>100875</xdr:rowOff>
    </xdr:to>
    <xdr:pic>
      <xdr:nvPicPr>
        <xdr:cNvPr id="3" name="Picture 2">
          <a:extLst>
            <a:ext uri="{FF2B5EF4-FFF2-40B4-BE49-F238E27FC236}">
              <a16:creationId xmlns=""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53927" y="3810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704850</xdr:colOff>
      <xdr:row>0</xdr:row>
      <xdr:rowOff>38100</xdr:rowOff>
    </xdr:from>
    <xdr:to>
      <xdr:col>5</xdr:col>
      <xdr:colOff>1432123</xdr:colOff>
      <xdr:row>3</xdr:row>
      <xdr:rowOff>15150</xdr:rowOff>
    </xdr:to>
    <xdr:pic>
      <xdr:nvPicPr>
        <xdr:cNvPr id="3" name="Picture 2">
          <a:extLst>
            <a:ext uri="{FF2B5EF4-FFF2-40B4-BE49-F238E27FC236}">
              <a16:creationId xmlns=""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73052" y="3810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absoluteAnchor>
    <xdr:pos x="0" y="0"/>
    <xdr:ext cx="8650941" cy="6286500"/>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3" name="Picture 2">
          <a:extLst xmlns:a="http://schemas.openxmlformats.org/drawingml/2006/main">
            <a:ext uri="{FF2B5EF4-FFF2-40B4-BE49-F238E27FC236}">
              <a16:creationId xmlns="" xmlns:a16="http://schemas.microsoft.com/office/drawing/2014/main" id="{B5A14200-9395-42D4-B9B9-90CA82F65A1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19.xml><?xml version="1.0" encoding="utf-8"?>
<xdr:wsDr xmlns:xdr="http://schemas.openxmlformats.org/drawingml/2006/spreadsheetDrawing" xmlns:a="http://schemas.openxmlformats.org/drawingml/2006/main">
  <xdr:twoCellAnchor editAs="oneCell">
    <xdr:from>
      <xdr:col>5</xdr:col>
      <xdr:colOff>1085850</xdr:colOff>
      <xdr:row>0</xdr:row>
      <xdr:rowOff>38100</xdr:rowOff>
    </xdr:from>
    <xdr:to>
      <xdr:col>5</xdr:col>
      <xdr:colOff>1813123</xdr:colOff>
      <xdr:row>2</xdr:row>
      <xdr:rowOff>281850</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73052" y="3810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2524125</xdr:colOff>
      <xdr:row>0</xdr:row>
      <xdr:rowOff>211455</xdr:rowOff>
    </xdr:from>
    <xdr:to>
      <xdr:col>2</xdr:col>
      <xdr:colOff>241498</xdr:colOff>
      <xdr:row>2</xdr:row>
      <xdr:rowOff>24675</xdr:rowOff>
    </xdr:to>
    <xdr:pic>
      <xdr:nvPicPr>
        <xdr:cNvPr id="3" name="Picture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7235352" y="211455"/>
          <a:ext cx="917773" cy="90859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19</xdr:col>
      <xdr:colOff>400050</xdr:colOff>
      <xdr:row>0</xdr:row>
      <xdr:rowOff>38100</xdr:rowOff>
    </xdr:from>
    <xdr:to>
      <xdr:col>19</xdr:col>
      <xdr:colOff>1127323</xdr:colOff>
      <xdr:row>3</xdr:row>
      <xdr:rowOff>100875</xdr:rowOff>
    </xdr:to>
    <xdr:pic>
      <xdr:nvPicPr>
        <xdr:cNvPr id="4" name="Picture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48177" y="38100"/>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304800</xdr:colOff>
      <xdr:row>0</xdr:row>
      <xdr:rowOff>38100</xdr:rowOff>
    </xdr:from>
    <xdr:to>
      <xdr:col>19</xdr:col>
      <xdr:colOff>1032073</xdr:colOff>
      <xdr:row>3</xdr:row>
      <xdr:rowOff>100875</xdr:rowOff>
    </xdr:to>
    <xdr:pic>
      <xdr:nvPicPr>
        <xdr:cNvPr id="4" name="Picture 3">
          <a:extLst>
            <a:ext uri="{FF2B5EF4-FFF2-40B4-BE49-F238E27FC236}">
              <a16:creationId xmlns=""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48177" y="38100"/>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781050</xdr:colOff>
      <xdr:row>0</xdr:row>
      <xdr:rowOff>85725</xdr:rowOff>
    </xdr:from>
    <xdr:to>
      <xdr:col>5</xdr:col>
      <xdr:colOff>1508323</xdr:colOff>
      <xdr:row>2</xdr:row>
      <xdr:rowOff>367575</xdr:rowOff>
    </xdr:to>
    <xdr:pic>
      <xdr:nvPicPr>
        <xdr:cNvPr id="4" name="Picture 3">
          <a:extLst>
            <a:ext uri="{FF2B5EF4-FFF2-40B4-BE49-F238E27FC236}">
              <a16:creationId xmlns=""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11152" y="85725"/>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19</xdr:col>
      <xdr:colOff>304800</xdr:colOff>
      <xdr:row>0</xdr:row>
      <xdr:rowOff>38100</xdr:rowOff>
    </xdr:from>
    <xdr:to>
      <xdr:col>19</xdr:col>
      <xdr:colOff>1032073</xdr:colOff>
      <xdr:row>2</xdr:row>
      <xdr:rowOff>300900</xdr:rowOff>
    </xdr:to>
    <xdr:pic>
      <xdr:nvPicPr>
        <xdr:cNvPr id="4" name="Picture 3">
          <a:extLst>
            <a:ext uri="{FF2B5EF4-FFF2-40B4-BE49-F238E27FC236}">
              <a16:creationId xmlns="" xmlns:a16="http://schemas.microsoft.com/office/drawing/2014/main"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662727" y="38100"/>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971550</xdr:colOff>
      <xdr:row>0</xdr:row>
      <xdr:rowOff>38100</xdr:rowOff>
    </xdr:from>
    <xdr:to>
      <xdr:col>5</xdr:col>
      <xdr:colOff>1698823</xdr:colOff>
      <xdr:row>3</xdr:row>
      <xdr:rowOff>100875</xdr:rowOff>
    </xdr:to>
    <xdr:pic>
      <xdr:nvPicPr>
        <xdr:cNvPr id="3" name="Picture 2">
          <a:extLst>
            <a:ext uri="{FF2B5EF4-FFF2-40B4-BE49-F238E27FC236}">
              <a16:creationId xmlns=""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730152" y="381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657225</xdr:colOff>
      <xdr:row>0</xdr:row>
      <xdr:rowOff>38100</xdr:rowOff>
    </xdr:from>
    <xdr:to>
      <xdr:col>4</xdr:col>
      <xdr:colOff>1384498</xdr:colOff>
      <xdr:row>3</xdr:row>
      <xdr:rowOff>34200</xdr:rowOff>
    </xdr:to>
    <xdr:pic>
      <xdr:nvPicPr>
        <xdr:cNvPr id="3" name="Picture 2">
          <a:extLst>
            <a:ext uri="{FF2B5EF4-FFF2-40B4-BE49-F238E27FC236}">
              <a16:creationId xmlns=""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2652" y="38100"/>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476250</xdr:colOff>
      <xdr:row>0</xdr:row>
      <xdr:rowOff>38100</xdr:rowOff>
    </xdr:from>
    <xdr:to>
      <xdr:col>7</xdr:col>
      <xdr:colOff>1203523</xdr:colOff>
      <xdr:row>3</xdr:row>
      <xdr:rowOff>72300</xdr:rowOff>
    </xdr:to>
    <xdr:pic>
      <xdr:nvPicPr>
        <xdr:cNvPr id="3" name="Picture 2">
          <a:extLst>
            <a:ext uri="{FF2B5EF4-FFF2-40B4-BE49-F238E27FC236}">
              <a16:creationId xmlns=""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68502" y="38100"/>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476250</xdr:colOff>
      <xdr:row>0</xdr:row>
      <xdr:rowOff>38100</xdr:rowOff>
    </xdr:from>
    <xdr:to>
      <xdr:col>7</xdr:col>
      <xdr:colOff>1203523</xdr:colOff>
      <xdr:row>3</xdr:row>
      <xdr:rowOff>100875</xdr:rowOff>
    </xdr:to>
    <xdr:pic>
      <xdr:nvPicPr>
        <xdr:cNvPr id="3" name="Picture 2">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768502" y="38100"/>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5</xdr:col>
      <xdr:colOff>1409700</xdr:colOff>
      <xdr:row>0</xdr:row>
      <xdr:rowOff>38100</xdr:rowOff>
    </xdr:from>
    <xdr:to>
      <xdr:col>5</xdr:col>
      <xdr:colOff>2136973</xdr:colOff>
      <xdr:row>3</xdr:row>
      <xdr:rowOff>72300</xdr:rowOff>
    </xdr:to>
    <xdr:pic>
      <xdr:nvPicPr>
        <xdr:cNvPr id="3" name="Picture 2">
          <a:extLst>
            <a:ext uri="{FF2B5EF4-FFF2-40B4-BE49-F238E27FC236}">
              <a16:creationId xmlns=""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63527" y="38100"/>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5</xdr:col>
      <xdr:colOff>1095375</xdr:colOff>
      <xdr:row>0</xdr:row>
      <xdr:rowOff>47625</xdr:rowOff>
    </xdr:from>
    <xdr:to>
      <xdr:col>5</xdr:col>
      <xdr:colOff>1822648</xdr:colOff>
      <xdr:row>3</xdr:row>
      <xdr:rowOff>81825</xdr:rowOff>
    </xdr:to>
    <xdr:pic>
      <xdr:nvPicPr>
        <xdr:cNvPr id="3" name="Picture 2">
          <a:extLst>
            <a:ext uri="{FF2B5EF4-FFF2-40B4-BE49-F238E27FC236}">
              <a16:creationId xmlns=""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92102" y="47625"/>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387152</xdr:colOff>
      <xdr:row>0</xdr:row>
      <xdr:rowOff>38100</xdr:rowOff>
    </xdr:from>
    <xdr:to>
      <xdr:col>15</xdr:col>
      <xdr:colOff>1114425</xdr:colOff>
      <xdr:row>3</xdr:row>
      <xdr:rowOff>100875</xdr:rowOff>
    </xdr:to>
    <xdr:pic>
      <xdr:nvPicPr>
        <xdr:cNvPr id="2" name="Picture 1">
          <a:extLst>
            <a:ext uri="{FF2B5EF4-FFF2-40B4-BE49-F238E27FC236}">
              <a16:creationId xmlns="" xmlns:a16="http://schemas.microsoft.com/office/drawing/2014/main" id="{1B9993CF-E98E-4E73-A68C-F79581D1B7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80425" y="3810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638175</xdr:colOff>
      <xdr:row>0</xdr:row>
      <xdr:rowOff>38100</xdr:rowOff>
    </xdr:from>
    <xdr:to>
      <xdr:col>9</xdr:col>
      <xdr:colOff>1365448</xdr:colOff>
      <xdr:row>3</xdr:row>
      <xdr:rowOff>100875</xdr:rowOff>
    </xdr:to>
    <xdr:pic>
      <xdr:nvPicPr>
        <xdr:cNvPr id="3" name="Picture 2">
          <a:extLst>
            <a:ext uri="{FF2B5EF4-FFF2-40B4-BE49-F238E27FC236}">
              <a16:creationId xmlns=""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3810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absoluteAnchor>
    <xdr:pos x="0" y="0"/>
    <xdr:ext cx="8662147" cy="6297706"/>
    <xdr:graphicFrame macro="">
      <xdr:nvGraphicFramePr>
        <xdr:cNvPr id="2" name="Chart 1">
          <a:extLst>
            <a:ext uri="{FF2B5EF4-FFF2-40B4-BE49-F238E27FC236}">
              <a16:creationId xmlns="" xmlns:a16="http://schemas.microsoft.com/office/drawing/2014/main" id="{00000000-0008-0000-1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0.00586</cdr:x>
      <cdr:y>0.00805</cdr:y>
    </cdr:from>
    <cdr:to>
      <cdr:x>0.08982</cdr:x>
      <cdr:y>0.12218</cdr:y>
    </cdr:to>
    <cdr:pic>
      <cdr:nvPicPr>
        <cdr:cNvPr id="3" name="Picture 2">
          <a:extLst xmlns:a="http://schemas.openxmlformats.org/drawingml/2006/main">
            <a:ext uri="{FF2B5EF4-FFF2-40B4-BE49-F238E27FC236}">
              <a16:creationId xmlns="" xmlns:a16="http://schemas.microsoft.com/office/drawing/2014/main" id="{7D140E51-6720-426B-A20B-37848F54BF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33.xml><?xml version="1.0" encoding="utf-8"?>
<xdr:wsDr xmlns:xdr="http://schemas.openxmlformats.org/drawingml/2006/spreadsheetDrawing" xmlns:a="http://schemas.openxmlformats.org/drawingml/2006/main">
  <xdr:twoCellAnchor editAs="oneCell">
    <xdr:from>
      <xdr:col>9</xdr:col>
      <xdr:colOff>638175</xdr:colOff>
      <xdr:row>0</xdr:row>
      <xdr:rowOff>38100</xdr:rowOff>
    </xdr:from>
    <xdr:to>
      <xdr:col>9</xdr:col>
      <xdr:colOff>1365448</xdr:colOff>
      <xdr:row>3</xdr:row>
      <xdr:rowOff>100875</xdr:rowOff>
    </xdr:to>
    <xdr:pic>
      <xdr:nvPicPr>
        <xdr:cNvPr id="3" name="Picture 2">
          <a:extLst>
            <a:ext uri="{FF2B5EF4-FFF2-40B4-BE49-F238E27FC236}">
              <a16:creationId xmlns=""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38100"/>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8650941" cy="6286500"/>
    <xdr:graphicFrame macro="">
      <xdr:nvGraphicFramePr>
        <xdr:cNvPr id="2" name="Chart 1">
          <a:extLst>
            <a:ext uri="{FF2B5EF4-FFF2-40B4-BE49-F238E27FC236}">
              <a16:creationId xmlns=""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0.00588</cdr:x>
      <cdr:y>0.00807</cdr:y>
    </cdr:from>
    <cdr:to>
      <cdr:x>0.09001</cdr:x>
      <cdr:y>0.12237</cdr:y>
    </cdr:to>
    <cdr:pic>
      <cdr:nvPicPr>
        <cdr:cNvPr id="3" name="Picture 2">
          <a:extLst xmlns:a="http://schemas.openxmlformats.org/drawingml/2006/main">
            <a:ext uri="{FF2B5EF4-FFF2-40B4-BE49-F238E27FC236}">
              <a16:creationId xmlns="" xmlns:a16="http://schemas.microsoft.com/office/drawing/2014/main" id="{43360746-BBCA-4473-BDB9-7CC34F2006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36.xml><?xml version="1.0" encoding="utf-8"?>
<xdr:wsDr xmlns:xdr="http://schemas.openxmlformats.org/drawingml/2006/spreadsheetDrawing" xmlns:a="http://schemas.openxmlformats.org/drawingml/2006/main">
  <xdr:twoCellAnchor editAs="oneCell">
    <xdr:from>
      <xdr:col>9</xdr:col>
      <xdr:colOff>1295400</xdr:colOff>
      <xdr:row>0</xdr:row>
      <xdr:rowOff>38100</xdr:rowOff>
    </xdr:from>
    <xdr:to>
      <xdr:col>9</xdr:col>
      <xdr:colOff>2022673</xdr:colOff>
      <xdr:row>2</xdr:row>
      <xdr:rowOff>196125</xdr:rowOff>
    </xdr:to>
    <xdr:pic>
      <xdr:nvPicPr>
        <xdr:cNvPr id="3" name="Picture 2">
          <a:extLst>
            <a:ext uri="{FF2B5EF4-FFF2-40B4-BE49-F238E27FC236}">
              <a16:creationId xmlns=""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38100"/>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1066800</xdr:colOff>
      <xdr:row>0</xdr:row>
      <xdr:rowOff>38100</xdr:rowOff>
    </xdr:from>
    <xdr:to>
      <xdr:col>9</xdr:col>
      <xdr:colOff>574873</xdr:colOff>
      <xdr:row>3</xdr:row>
      <xdr:rowOff>24675</xdr:rowOff>
    </xdr:to>
    <xdr:pic>
      <xdr:nvPicPr>
        <xdr:cNvPr id="3" name="Picture 2">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3810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990600</xdr:colOff>
      <xdr:row>0</xdr:row>
      <xdr:rowOff>38100</xdr:rowOff>
    </xdr:from>
    <xdr:to>
      <xdr:col>6</xdr:col>
      <xdr:colOff>622498</xdr:colOff>
      <xdr:row>2</xdr:row>
      <xdr:rowOff>300900</xdr:rowOff>
    </xdr:to>
    <xdr:pic>
      <xdr:nvPicPr>
        <xdr:cNvPr id="2" name="Picture 1">
          <a:extLst>
            <a:ext uri="{FF2B5EF4-FFF2-40B4-BE49-F238E27FC236}">
              <a16:creationId xmlns="" xmlns:a16="http://schemas.microsoft.com/office/drawing/2014/main" id="{4CD46959-9B45-4B6E-8900-F89ADCCE05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63452" y="38100"/>
          <a:ext cx="727273"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1476375</xdr:colOff>
      <xdr:row>0</xdr:row>
      <xdr:rowOff>47625</xdr:rowOff>
    </xdr:from>
    <xdr:to>
      <xdr:col>9</xdr:col>
      <xdr:colOff>2203648</xdr:colOff>
      <xdr:row>3</xdr:row>
      <xdr:rowOff>110400</xdr:rowOff>
    </xdr:to>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47625"/>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897731</xdr:colOff>
      <xdr:row>0</xdr:row>
      <xdr:rowOff>64294</xdr:rowOff>
    </xdr:from>
    <xdr:to>
      <xdr:col>9</xdr:col>
      <xdr:colOff>1625004</xdr:colOff>
      <xdr:row>3</xdr:row>
      <xdr:rowOff>127069</xdr:rowOff>
    </xdr:to>
    <xdr:pic>
      <xdr:nvPicPr>
        <xdr:cNvPr id="3" name="Picture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60846" y="64294"/>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1310215</xdr:colOff>
      <xdr:row>0</xdr:row>
      <xdr:rowOff>44451</xdr:rowOff>
    </xdr:from>
    <xdr:to>
      <xdr:col>5</xdr:col>
      <xdr:colOff>2037488</xdr:colOff>
      <xdr:row>3</xdr:row>
      <xdr:rowOff>50076</xdr:rowOff>
    </xdr:to>
    <xdr:pic>
      <xdr:nvPicPr>
        <xdr:cNvPr id="3" name="Picture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86812" y="44451"/>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457200</xdr:colOff>
      <xdr:row>0</xdr:row>
      <xdr:rowOff>38100</xdr:rowOff>
    </xdr:from>
    <xdr:to>
      <xdr:col>10</xdr:col>
      <xdr:colOff>666749</xdr:colOff>
      <xdr:row>2</xdr:row>
      <xdr:rowOff>314324</xdr:rowOff>
    </xdr:to>
    <xdr:pic>
      <xdr:nvPicPr>
        <xdr:cNvPr id="2" name="Picture 1">
          <a:extLst>
            <a:ext uri="{FF2B5EF4-FFF2-40B4-BE49-F238E27FC236}">
              <a16:creationId xmlns="" xmlns:a16="http://schemas.microsoft.com/office/drawing/2014/main" id="{850761D1-07AB-4C84-A6E7-78E8E85D34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523726" y="38100"/>
          <a:ext cx="733424" cy="742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7"/>
  <sheetViews>
    <sheetView showGridLines="0" rightToLeft="1" view="pageBreakPreview" zoomScaleNormal="100" zoomScaleSheetLayoutView="100" workbookViewId="0">
      <selection activeCell="A22" sqref="A22"/>
    </sheetView>
  </sheetViews>
  <sheetFormatPr defaultRowHeight="12.75"/>
  <cols>
    <col min="1" max="1" width="72.7109375" customWidth="1"/>
  </cols>
  <sheetData>
    <row r="2" spans="1:1" ht="66" customHeight="1">
      <c r="A2" s="78"/>
    </row>
    <row r="3" spans="1:1" ht="35.25">
      <c r="A3" s="79" t="s">
        <v>160</v>
      </c>
    </row>
    <row r="4" spans="1:1" ht="26.25">
      <c r="A4" s="80"/>
    </row>
    <row r="5" spans="1:1" ht="20.25">
      <c r="A5" s="81"/>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8"/>
  <sheetViews>
    <sheetView rightToLeft="1" view="pageBreakPreview" zoomScaleNormal="100" zoomScaleSheetLayoutView="100" workbookViewId="0">
      <selection activeCell="G9" sqref="G9"/>
    </sheetView>
  </sheetViews>
  <sheetFormatPr defaultColWidth="9.140625" defaultRowHeight="12.75"/>
  <cols>
    <col min="1" max="1" width="27.140625" style="512" customWidth="1"/>
    <col min="2" max="10" width="9.28515625" style="512" customWidth="1"/>
    <col min="11" max="11" width="32.85546875" style="512" customWidth="1"/>
    <col min="12" max="16384" width="9.140625" style="512"/>
  </cols>
  <sheetData>
    <row r="1" spans="1:11" ht="18">
      <c r="A1" s="721" t="s">
        <v>617</v>
      </c>
      <c r="B1" s="589"/>
      <c r="C1" s="589"/>
      <c r="D1" s="589"/>
      <c r="E1" s="589"/>
      <c r="F1" s="589"/>
      <c r="G1" s="589"/>
      <c r="H1" s="589"/>
      <c r="I1" s="589"/>
      <c r="J1" s="589"/>
      <c r="K1" s="589"/>
    </row>
    <row r="2" spans="1:11" ht="18">
      <c r="A2" s="722">
        <v>2020</v>
      </c>
      <c r="B2" s="722"/>
      <c r="C2" s="722"/>
      <c r="D2" s="722"/>
      <c r="E2" s="722"/>
      <c r="F2" s="722"/>
      <c r="G2" s="722"/>
      <c r="H2" s="722"/>
      <c r="I2" s="722"/>
      <c r="J2" s="722"/>
      <c r="K2" s="722"/>
    </row>
    <row r="3" spans="1:11" ht="32.25" customHeight="1">
      <c r="A3" s="723" t="s">
        <v>592</v>
      </c>
      <c r="B3" s="723"/>
      <c r="C3" s="723"/>
      <c r="D3" s="723"/>
      <c r="E3" s="723"/>
      <c r="F3" s="723"/>
      <c r="G3" s="723"/>
      <c r="H3" s="723"/>
      <c r="I3" s="723"/>
      <c r="J3" s="723"/>
      <c r="K3" s="723"/>
    </row>
    <row r="4" spans="1:11" ht="15.75">
      <c r="A4" s="723">
        <v>2020</v>
      </c>
      <c r="B4" s="723"/>
      <c r="C4" s="723"/>
      <c r="D4" s="723"/>
      <c r="E4" s="723"/>
      <c r="F4" s="723"/>
      <c r="G4" s="723"/>
      <c r="H4" s="723"/>
      <c r="I4" s="723"/>
      <c r="J4" s="723"/>
      <c r="K4" s="723"/>
    </row>
    <row r="5" spans="1:11" ht="19.5" customHeight="1">
      <c r="A5" s="513" t="s">
        <v>313</v>
      </c>
      <c r="B5" s="724"/>
      <c r="C5" s="724"/>
      <c r="D5" s="724"/>
      <c r="E5" s="724"/>
      <c r="F5" s="724"/>
      <c r="G5" s="724"/>
      <c r="H5" s="724"/>
      <c r="I5" s="724"/>
      <c r="J5" s="724"/>
      <c r="K5" s="514" t="s">
        <v>314</v>
      </c>
    </row>
    <row r="6" spans="1:11" ht="30" customHeight="1">
      <c r="A6" s="716" t="s">
        <v>593</v>
      </c>
      <c r="B6" s="676" t="s">
        <v>594</v>
      </c>
      <c r="C6" s="718"/>
      <c r="D6" s="677"/>
      <c r="E6" s="676" t="s">
        <v>586</v>
      </c>
      <c r="F6" s="718"/>
      <c r="G6" s="677"/>
      <c r="H6" s="676" t="s">
        <v>336</v>
      </c>
      <c r="I6" s="718"/>
      <c r="J6" s="677"/>
      <c r="K6" s="719" t="s">
        <v>595</v>
      </c>
    </row>
    <row r="7" spans="1:11" ht="30" customHeight="1">
      <c r="A7" s="717"/>
      <c r="B7" s="515" t="s">
        <v>454</v>
      </c>
      <c r="C7" s="515" t="s">
        <v>455</v>
      </c>
      <c r="D7" s="515" t="s">
        <v>456</v>
      </c>
      <c r="E7" s="515" t="s">
        <v>454</v>
      </c>
      <c r="F7" s="515" t="s">
        <v>455</v>
      </c>
      <c r="G7" s="515" t="s">
        <v>456</v>
      </c>
      <c r="H7" s="515" t="s">
        <v>454</v>
      </c>
      <c r="I7" s="515" t="s">
        <v>455</v>
      </c>
      <c r="J7" s="515" t="s">
        <v>456</v>
      </c>
      <c r="K7" s="720"/>
    </row>
    <row r="8" spans="1:11" ht="41.25" customHeight="1" thickBot="1">
      <c r="A8" s="106" t="s">
        <v>596</v>
      </c>
      <c r="B8" s="516">
        <v>172</v>
      </c>
      <c r="C8" s="516">
        <v>3</v>
      </c>
      <c r="D8" s="517">
        <f>B8+C8</f>
        <v>175</v>
      </c>
      <c r="E8" s="516">
        <v>3798</v>
      </c>
      <c r="F8" s="516">
        <v>21</v>
      </c>
      <c r="G8" s="517">
        <f>E8+F8</f>
        <v>3819</v>
      </c>
      <c r="H8" s="517">
        <f>B8+E8</f>
        <v>3970</v>
      </c>
      <c r="I8" s="517">
        <f>C8+F8</f>
        <v>24</v>
      </c>
      <c r="J8" s="517">
        <f>D8+G8</f>
        <v>3994</v>
      </c>
      <c r="K8" s="518" t="s">
        <v>597</v>
      </c>
    </row>
    <row r="9" spans="1:11" ht="56.25" customHeight="1" thickBot="1">
      <c r="A9" s="519" t="s">
        <v>598</v>
      </c>
      <c r="B9" s="484">
        <v>79</v>
      </c>
      <c r="C9" s="484">
        <v>1</v>
      </c>
      <c r="D9" s="231">
        <f>B9+C9</f>
        <v>80</v>
      </c>
      <c r="E9" s="484">
        <v>3504</v>
      </c>
      <c r="F9" s="484">
        <v>41</v>
      </c>
      <c r="G9" s="231">
        <f>E9+F9</f>
        <v>3545</v>
      </c>
      <c r="H9" s="231">
        <f>B9+E9</f>
        <v>3583</v>
      </c>
      <c r="I9" s="231">
        <f t="shared" ref="I9:J12" si="0">C9+F9</f>
        <v>42</v>
      </c>
      <c r="J9" s="231">
        <f t="shared" si="0"/>
        <v>3625</v>
      </c>
      <c r="K9" s="520" t="s">
        <v>599</v>
      </c>
    </row>
    <row r="10" spans="1:11" ht="30" customHeight="1" thickBot="1">
      <c r="A10" s="108" t="s">
        <v>600</v>
      </c>
      <c r="B10" s="521">
        <v>251</v>
      </c>
      <c r="C10" s="521">
        <v>2</v>
      </c>
      <c r="D10" s="193">
        <f t="shared" ref="D10:D12" si="1">B10+C10</f>
        <v>253</v>
      </c>
      <c r="E10" s="521">
        <v>248</v>
      </c>
      <c r="F10" s="521">
        <v>0</v>
      </c>
      <c r="G10" s="193">
        <f t="shared" ref="G10:G12" si="2">E10+F10</f>
        <v>248</v>
      </c>
      <c r="H10" s="193">
        <f t="shared" ref="H10:H12" si="3">B10+E10</f>
        <v>499</v>
      </c>
      <c r="I10" s="193">
        <f t="shared" si="0"/>
        <v>2</v>
      </c>
      <c r="J10" s="193">
        <f t="shared" si="0"/>
        <v>501</v>
      </c>
      <c r="K10" s="522" t="s">
        <v>601</v>
      </c>
    </row>
    <row r="11" spans="1:11" ht="30" customHeight="1" thickBot="1">
      <c r="A11" s="519" t="s">
        <v>602</v>
      </c>
      <c r="B11" s="484">
        <v>63</v>
      </c>
      <c r="C11" s="484">
        <v>2</v>
      </c>
      <c r="D11" s="231">
        <f t="shared" si="1"/>
        <v>65</v>
      </c>
      <c r="E11" s="484">
        <v>1502</v>
      </c>
      <c r="F11" s="484">
        <v>8</v>
      </c>
      <c r="G11" s="231">
        <f t="shared" si="2"/>
        <v>1510</v>
      </c>
      <c r="H11" s="231">
        <f t="shared" si="3"/>
        <v>1565</v>
      </c>
      <c r="I11" s="231">
        <f t="shared" si="0"/>
        <v>10</v>
      </c>
      <c r="J11" s="231">
        <f t="shared" si="0"/>
        <v>1575</v>
      </c>
      <c r="K11" s="523" t="s">
        <v>603</v>
      </c>
    </row>
    <row r="12" spans="1:11" ht="41.25" customHeight="1">
      <c r="A12" s="110" t="s">
        <v>608</v>
      </c>
      <c r="B12" s="532">
        <v>215</v>
      </c>
      <c r="C12" s="532">
        <v>7</v>
      </c>
      <c r="D12" s="533">
        <f t="shared" si="1"/>
        <v>222</v>
      </c>
      <c r="E12" s="532">
        <v>299</v>
      </c>
      <c r="F12" s="532">
        <v>39</v>
      </c>
      <c r="G12" s="533">
        <f t="shared" si="2"/>
        <v>338</v>
      </c>
      <c r="H12" s="533">
        <f t="shared" si="3"/>
        <v>514</v>
      </c>
      <c r="I12" s="533">
        <f t="shared" si="0"/>
        <v>46</v>
      </c>
      <c r="J12" s="533">
        <f t="shared" si="0"/>
        <v>560</v>
      </c>
      <c r="K12" s="534" t="s">
        <v>609</v>
      </c>
    </row>
    <row r="13" spans="1:11" ht="30" customHeight="1">
      <c r="A13" s="524" t="s">
        <v>3</v>
      </c>
      <c r="B13" s="525">
        <f>SUM(B8:B12)</f>
        <v>780</v>
      </c>
      <c r="C13" s="525">
        <f t="shared" ref="C13:J13" si="4">SUM(C8:C12)</f>
        <v>15</v>
      </c>
      <c r="D13" s="525">
        <f t="shared" si="4"/>
        <v>795</v>
      </c>
      <c r="E13" s="525">
        <f t="shared" si="4"/>
        <v>9351</v>
      </c>
      <c r="F13" s="525">
        <f t="shared" si="4"/>
        <v>109</v>
      </c>
      <c r="G13" s="525">
        <f t="shared" si="4"/>
        <v>9460</v>
      </c>
      <c r="H13" s="525">
        <f t="shared" si="4"/>
        <v>10131</v>
      </c>
      <c r="I13" s="525">
        <f t="shared" si="4"/>
        <v>124</v>
      </c>
      <c r="J13" s="525">
        <f t="shared" si="4"/>
        <v>10255</v>
      </c>
      <c r="K13" s="526" t="s">
        <v>2</v>
      </c>
    </row>
    <row r="14" spans="1:11" ht="18" customHeight="1"/>
    <row r="15" spans="1:11" ht="18" customHeight="1"/>
    <row r="16" spans="1:11" ht="18" customHeight="1"/>
    <row r="17" ht="18" customHeight="1"/>
    <row r="18" ht="18" customHeight="1"/>
    <row r="19" ht="28.5" customHeight="1"/>
    <row r="20" ht="18" customHeight="1"/>
    <row r="21" ht="18" customHeight="1"/>
    <row r="22" ht="31.5" customHeight="1"/>
    <row r="23" ht="18" customHeight="1"/>
    <row r="24" ht="18" customHeight="1"/>
    <row r="25" ht="18" customHeight="1"/>
    <row r="26" ht="18" customHeight="1"/>
    <row r="27" ht="18" customHeight="1"/>
    <row r="28" ht="18" customHeight="1"/>
    <row r="29" ht="18" customHeight="1"/>
    <row r="30" ht="18" customHeight="1"/>
    <row r="31" ht="31.5" customHeight="1"/>
    <row r="32" ht="18" customHeight="1"/>
    <row r="33" ht="18" customHeight="1"/>
    <row r="34" ht="18" customHeight="1"/>
    <row r="35" ht="31.5" customHeight="1"/>
    <row r="36" ht="18" customHeight="1"/>
    <row r="37" ht="18" customHeight="1"/>
    <row r="38" ht="22.5" customHeight="1"/>
  </sheetData>
  <mergeCells count="10">
    <mergeCell ref="A1:K1"/>
    <mergeCell ref="A2:K2"/>
    <mergeCell ref="A3:K3"/>
    <mergeCell ref="A4:K4"/>
    <mergeCell ref="B5:J5"/>
    <mergeCell ref="A6:A7"/>
    <mergeCell ref="B6:D6"/>
    <mergeCell ref="E6:G6"/>
    <mergeCell ref="H6:J6"/>
    <mergeCell ref="K6:K7"/>
  </mergeCells>
  <printOptions horizontalCentered="1" verticalCentered="1"/>
  <pageMargins left="0" right="0" top="0.39370078740157483"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0"/>
  <sheetViews>
    <sheetView rightToLeft="1" view="pageBreakPreview" zoomScaleNormal="100" zoomScaleSheetLayoutView="100" workbookViewId="0">
      <selection activeCell="M8" sqref="M8"/>
    </sheetView>
  </sheetViews>
  <sheetFormatPr defaultColWidth="14.140625" defaultRowHeight="15.75"/>
  <cols>
    <col min="1" max="1" width="16" style="486" customWidth="1"/>
    <col min="2" max="2" width="7" style="486" customWidth="1"/>
    <col min="3" max="3" width="8.5703125" style="486" customWidth="1"/>
    <col min="4" max="5" width="7" style="486" customWidth="1"/>
    <col min="6" max="6" width="8.5703125" style="486" customWidth="1"/>
    <col min="7" max="8" width="7" style="486" customWidth="1"/>
    <col min="9" max="9" width="8.5703125" style="486" customWidth="1"/>
    <col min="10" max="10" width="7" style="486" customWidth="1"/>
    <col min="11" max="11" width="17.7109375" style="486" customWidth="1"/>
    <col min="12" max="16384" width="14.140625" style="486"/>
  </cols>
  <sheetData>
    <row r="1" spans="1:12" ht="18">
      <c r="A1" s="727" t="s">
        <v>582</v>
      </c>
      <c r="B1" s="727"/>
      <c r="C1" s="727"/>
      <c r="D1" s="727"/>
      <c r="E1" s="727"/>
      <c r="F1" s="727"/>
      <c r="G1" s="727"/>
      <c r="H1" s="727"/>
      <c r="I1" s="727"/>
      <c r="J1" s="727"/>
      <c r="K1" s="727"/>
    </row>
    <row r="2" spans="1:12" ht="18">
      <c r="A2" s="727">
        <v>2020</v>
      </c>
      <c r="B2" s="727"/>
      <c r="C2" s="727"/>
      <c r="D2" s="727"/>
      <c r="E2" s="727"/>
      <c r="F2" s="727"/>
      <c r="G2" s="727"/>
      <c r="H2" s="727"/>
      <c r="I2" s="727"/>
      <c r="J2" s="727"/>
      <c r="K2" s="727"/>
    </row>
    <row r="3" spans="1:12">
      <c r="A3" s="728" t="s">
        <v>583</v>
      </c>
      <c r="B3" s="728"/>
      <c r="C3" s="728"/>
      <c r="D3" s="728"/>
      <c r="E3" s="728"/>
      <c r="F3" s="728"/>
      <c r="G3" s="728"/>
      <c r="H3" s="728"/>
      <c r="I3" s="728"/>
      <c r="J3" s="728"/>
      <c r="K3" s="728"/>
      <c r="L3" s="487"/>
    </row>
    <row r="4" spans="1:12">
      <c r="A4" s="729">
        <v>2020</v>
      </c>
      <c r="B4" s="729"/>
      <c r="C4" s="729"/>
      <c r="D4" s="729"/>
      <c r="E4" s="729"/>
      <c r="F4" s="729"/>
      <c r="G4" s="729"/>
      <c r="H4" s="729"/>
      <c r="I4" s="729"/>
      <c r="J4" s="729"/>
      <c r="K4" s="729"/>
    </row>
    <row r="5" spans="1:12">
      <c r="A5" s="488" t="s">
        <v>618</v>
      </c>
      <c r="B5" s="489"/>
      <c r="C5" s="489"/>
      <c r="D5" s="489"/>
      <c r="E5" s="489"/>
      <c r="F5" s="489"/>
      <c r="G5" s="489"/>
      <c r="H5" s="489"/>
      <c r="I5" s="489"/>
      <c r="J5" s="489"/>
      <c r="K5" s="490" t="s">
        <v>619</v>
      </c>
    </row>
    <row r="6" spans="1:12" ht="42" customHeight="1">
      <c r="A6" s="730" t="s">
        <v>584</v>
      </c>
      <c r="B6" s="733" t="s">
        <v>585</v>
      </c>
      <c r="C6" s="734"/>
      <c r="D6" s="735"/>
      <c r="E6" s="733" t="s">
        <v>586</v>
      </c>
      <c r="F6" s="736"/>
      <c r="G6" s="737"/>
      <c r="H6" s="738" t="s">
        <v>336</v>
      </c>
      <c r="I6" s="739"/>
      <c r="J6" s="740"/>
      <c r="K6" s="741" t="s">
        <v>636</v>
      </c>
    </row>
    <row r="7" spans="1:12" ht="16.5" customHeight="1">
      <c r="A7" s="731"/>
      <c r="B7" s="491" t="s">
        <v>587</v>
      </c>
      <c r="C7" s="491" t="s">
        <v>588</v>
      </c>
      <c r="D7" s="491" t="s">
        <v>3</v>
      </c>
      <c r="E7" s="491" t="s">
        <v>587</v>
      </c>
      <c r="F7" s="491" t="s">
        <v>588</v>
      </c>
      <c r="G7" s="491" t="s">
        <v>3</v>
      </c>
      <c r="H7" s="491" t="s">
        <v>587</v>
      </c>
      <c r="I7" s="491" t="s">
        <v>588</v>
      </c>
      <c r="J7" s="491" t="s">
        <v>3</v>
      </c>
      <c r="K7" s="742"/>
    </row>
    <row r="8" spans="1:12" ht="16.5" customHeight="1">
      <c r="A8" s="732"/>
      <c r="B8" s="492" t="s">
        <v>589</v>
      </c>
      <c r="C8" s="492" t="s">
        <v>590</v>
      </c>
      <c r="D8" s="492" t="s">
        <v>2</v>
      </c>
      <c r="E8" s="492" t="s">
        <v>589</v>
      </c>
      <c r="F8" s="492" t="s">
        <v>590</v>
      </c>
      <c r="G8" s="492" t="s">
        <v>2</v>
      </c>
      <c r="H8" s="492" t="s">
        <v>589</v>
      </c>
      <c r="I8" s="492" t="s">
        <v>590</v>
      </c>
      <c r="J8" s="492" t="s">
        <v>2</v>
      </c>
      <c r="K8" s="743"/>
    </row>
    <row r="9" spans="1:12" ht="26.25" customHeight="1" thickBot="1">
      <c r="A9" s="493" t="s">
        <v>364</v>
      </c>
      <c r="B9" s="494">
        <v>3</v>
      </c>
      <c r="C9" s="494">
        <v>1</v>
      </c>
      <c r="D9" s="495">
        <f>B9+C9</f>
        <v>4</v>
      </c>
      <c r="E9" s="494">
        <v>2</v>
      </c>
      <c r="F9" s="494">
        <v>0</v>
      </c>
      <c r="G9" s="495">
        <f>E9+F9</f>
        <v>2</v>
      </c>
      <c r="H9" s="495">
        <f>B9+E9</f>
        <v>5</v>
      </c>
      <c r="I9" s="495">
        <f>C9+F9</f>
        <v>1</v>
      </c>
      <c r="J9" s="495">
        <f>H9+I9</f>
        <v>6</v>
      </c>
      <c r="K9" s="496" t="s">
        <v>30</v>
      </c>
    </row>
    <row r="10" spans="1:12" ht="26.25" customHeight="1" thickBot="1">
      <c r="A10" s="497" t="s">
        <v>591</v>
      </c>
      <c r="B10" s="498">
        <v>71</v>
      </c>
      <c r="C10" s="498">
        <v>0</v>
      </c>
      <c r="D10" s="499">
        <f t="shared" ref="D10:D18" si="0">B10+C10</f>
        <v>71</v>
      </c>
      <c r="E10" s="498">
        <v>36</v>
      </c>
      <c r="F10" s="498">
        <v>0</v>
      </c>
      <c r="G10" s="499">
        <f t="shared" ref="G10:G18" si="1">E10+F10</f>
        <v>36</v>
      </c>
      <c r="H10" s="499">
        <f t="shared" ref="H10:I18" si="2">B10+E10</f>
        <v>107</v>
      </c>
      <c r="I10" s="499">
        <f t="shared" si="2"/>
        <v>0</v>
      </c>
      <c r="J10" s="499">
        <f>H10+I10</f>
        <v>107</v>
      </c>
      <c r="K10" s="500" t="s">
        <v>29</v>
      </c>
    </row>
    <row r="11" spans="1:12" ht="26.25" customHeight="1" thickBot="1">
      <c r="A11" s="501" t="s">
        <v>366</v>
      </c>
      <c r="B11" s="502">
        <v>3</v>
      </c>
      <c r="C11" s="502">
        <v>1</v>
      </c>
      <c r="D11" s="503">
        <f t="shared" si="0"/>
        <v>4</v>
      </c>
      <c r="E11" s="502">
        <v>20</v>
      </c>
      <c r="F11" s="502">
        <v>0</v>
      </c>
      <c r="G11" s="503">
        <f t="shared" si="1"/>
        <v>20</v>
      </c>
      <c r="H11" s="503">
        <f t="shared" si="2"/>
        <v>23</v>
      </c>
      <c r="I11" s="503">
        <f t="shared" si="2"/>
        <v>1</v>
      </c>
      <c r="J11" s="503">
        <f t="shared" ref="J11:J18" si="3">H11+I11</f>
        <v>24</v>
      </c>
      <c r="K11" s="504" t="s">
        <v>28</v>
      </c>
    </row>
    <row r="12" spans="1:12" ht="26.25" customHeight="1" thickBot="1">
      <c r="A12" s="497" t="s">
        <v>367</v>
      </c>
      <c r="B12" s="498">
        <v>3</v>
      </c>
      <c r="C12" s="498">
        <v>0</v>
      </c>
      <c r="D12" s="499">
        <f t="shared" si="0"/>
        <v>3</v>
      </c>
      <c r="E12" s="498">
        <v>9</v>
      </c>
      <c r="F12" s="498">
        <v>0</v>
      </c>
      <c r="G12" s="499">
        <f t="shared" si="1"/>
        <v>9</v>
      </c>
      <c r="H12" s="499">
        <f t="shared" si="2"/>
        <v>12</v>
      </c>
      <c r="I12" s="499">
        <f t="shared" si="2"/>
        <v>0</v>
      </c>
      <c r="J12" s="499">
        <f t="shared" si="3"/>
        <v>12</v>
      </c>
      <c r="K12" s="500" t="s">
        <v>27</v>
      </c>
    </row>
    <row r="13" spans="1:12" ht="26.25" customHeight="1" thickBot="1">
      <c r="A13" s="501" t="s">
        <v>368</v>
      </c>
      <c r="B13" s="502">
        <v>2</v>
      </c>
      <c r="C13" s="502">
        <v>0</v>
      </c>
      <c r="D13" s="503">
        <f t="shared" si="0"/>
        <v>2</v>
      </c>
      <c r="E13" s="502">
        <v>0</v>
      </c>
      <c r="F13" s="502">
        <v>0</v>
      </c>
      <c r="G13" s="503">
        <f t="shared" si="1"/>
        <v>0</v>
      </c>
      <c r="H13" s="503">
        <f t="shared" si="2"/>
        <v>2</v>
      </c>
      <c r="I13" s="503">
        <f t="shared" si="2"/>
        <v>0</v>
      </c>
      <c r="J13" s="503">
        <f t="shared" si="3"/>
        <v>2</v>
      </c>
      <c r="K13" s="504" t="s">
        <v>26</v>
      </c>
    </row>
    <row r="14" spans="1:12" ht="26.25" customHeight="1" thickBot="1">
      <c r="A14" s="497" t="s">
        <v>369</v>
      </c>
      <c r="B14" s="498">
        <v>20</v>
      </c>
      <c r="C14" s="498">
        <v>0</v>
      </c>
      <c r="D14" s="499">
        <f t="shared" si="0"/>
        <v>20</v>
      </c>
      <c r="E14" s="498">
        <v>18</v>
      </c>
      <c r="F14" s="498">
        <v>0</v>
      </c>
      <c r="G14" s="499">
        <f t="shared" si="1"/>
        <v>18</v>
      </c>
      <c r="H14" s="499">
        <f t="shared" si="2"/>
        <v>38</v>
      </c>
      <c r="I14" s="499">
        <f t="shared" si="2"/>
        <v>0</v>
      </c>
      <c r="J14" s="499">
        <f t="shared" si="3"/>
        <v>38</v>
      </c>
      <c r="K14" s="500" t="s">
        <v>25</v>
      </c>
    </row>
    <row r="15" spans="1:12" ht="26.25" customHeight="1" thickBot="1">
      <c r="A15" s="501" t="s">
        <v>370</v>
      </c>
      <c r="B15" s="502">
        <v>47</v>
      </c>
      <c r="C15" s="502">
        <v>0</v>
      </c>
      <c r="D15" s="503">
        <f t="shared" si="0"/>
        <v>47</v>
      </c>
      <c r="E15" s="502">
        <v>33</v>
      </c>
      <c r="F15" s="502">
        <v>0</v>
      </c>
      <c r="G15" s="503">
        <f t="shared" si="1"/>
        <v>33</v>
      </c>
      <c r="H15" s="503">
        <f t="shared" si="2"/>
        <v>80</v>
      </c>
      <c r="I15" s="503">
        <f t="shared" si="2"/>
        <v>0</v>
      </c>
      <c r="J15" s="503">
        <f t="shared" si="3"/>
        <v>80</v>
      </c>
      <c r="K15" s="504" t="s">
        <v>24</v>
      </c>
    </row>
    <row r="16" spans="1:12" ht="26.25" customHeight="1" thickBot="1">
      <c r="A16" s="497" t="s">
        <v>371</v>
      </c>
      <c r="B16" s="498">
        <v>30</v>
      </c>
      <c r="C16" s="498">
        <v>0</v>
      </c>
      <c r="D16" s="499">
        <f t="shared" si="0"/>
        <v>30</v>
      </c>
      <c r="E16" s="498">
        <v>38</v>
      </c>
      <c r="F16" s="498">
        <v>0</v>
      </c>
      <c r="G16" s="499">
        <f t="shared" si="1"/>
        <v>38</v>
      </c>
      <c r="H16" s="499">
        <f t="shared" si="2"/>
        <v>68</v>
      </c>
      <c r="I16" s="499">
        <f t="shared" si="2"/>
        <v>0</v>
      </c>
      <c r="J16" s="499">
        <f t="shared" si="3"/>
        <v>68</v>
      </c>
      <c r="K16" s="500" t="s">
        <v>23</v>
      </c>
    </row>
    <row r="17" spans="1:11" ht="26.25" customHeight="1" thickBot="1">
      <c r="A17" s="501" t="s">
        <v>372</v>
      </c>
      <c r="B17" s="502">
        <v>30</v>
      </c>
      <c r="C17" s="502">
        <v>0</v>
      </c>
      <c r="D17" s="503">
        <f t="shared" si="0"/>
        <v>30</v>
      </c>
      <c r="E17" s="502">
        <v>43</v>
      </c>
      <c r="F17" s="502">
        <v>0</v>
      </c>
      <c r="G17" s="503">
        <f t="shared" si="1"/>
        <v>43</v>
      </c>
      <c r="H17" s="503">
        <f t="shared" si="2"/>
        <v>73</v>
      </c>
      <c r="I17" s="503">
        <f t="shared" si="2"/>
        <v>0</v>
      </c>
      <c r="J17" s="503">
        <f t="shared" si="3"/>
        <v>73</v>
      </c>
      <c r="K17" s="504" t="s">
        <v>22</v>
      </c>
    </row>
    <row r="18" spans="1:11" ht="26.25" customHeight="1">
      <c r="A18" s="505" t="s">
        <v>373</v>
      </c>
      <c r="B18" s="506">
        <v>42</v>
      </c>
      <c r="C18" s="506">
        <v>0</v>
      </c>
      <c r="D18" s="507">
        <f t="shared" si="0"/>
        <v>42</v>
      </c>
      <c r="E18" s="506">
        <v>49</v>
      </c>
      <c r="F18" s="506">
        <v>0</v>
      </c>
      <c r="G18" s="507">
        <f t="shared" si="1"/>
        <v>49</v>
      </c>
      <c r="H18" s="507">
        <f t="shared" si="2"/>
        <v>91</v>
      </c>
      <c r="I18" s="507">
        <f t="shared" si="2"/>
        <v>0</v>
      </c>
      <c r="J18" s="507">
        <f t="shared" si="3"/>
        <v>91</v>
      </c>
      <c r="K18" s="508" t="s">
        <v>21</v>
      </c>
    </row>
    <row r="19" spans="1:11" ht="30" customHeight="1">
      <c r="A19" s="509" t="s">
        <v>3</v>
      </c>
      <c r="B19" s="510">
        <f t="shared" ref="B19:J19" si="4">SUM(B9:B18)</f>
        <v>251</v>
      </c>
      <c r="C19" s="510">
        <f t="shared" si="4"/>
        <v>2</v>
      </c>
      <c r="D19" s="510">
        <f t="shared" si="4"/>
        <v>253</v>
      </c>
      <c r="E19" s="510">
        <f t="shared" si="4"/>
        <v>248</v>
      </c>
      <c r="F19" s="510">
        <f t="shared" si="4"/>
        <v>0</v>
      </c>
      <c r="G19" s="510">
        <f t="shared" si="4"/>
        <v>248</v>
      </c>
      <c r="H19" s="510">
        <f t="shared" si="4"/>
        <v>499</v>
      </c>
      <c r="I19" s="510">
        <f t="shared" si="4"/>
        <v>2</v>
      </c>
      <c r="J19" s="510">
        <f t="shared" si="4"/>
        <v>501</v>
      </c>
      <c r="K19" s="511" t="s">
        <v>2</v>
      </c>
    </row>
    <row r="20" spans="1:11" ht="24.75" customHeight="1">
      <c r="A20" s="726" t="s">
        <v>634</v>
      </c>
      <c r="B20" s="726"/>
      <c r="C20" s="726"/>
      <c r="D20" s="726"/>
      <c r="E20" s="726"/>
      <c r="F20" s="725" t="s">
        <v>635</v>
      </c>
      <c r="G20" s="725"/>
      <c r="H20" s="725"/>
      <c r="I20" s="725"/>
      <c r="J20" s="725"/>
      <c r="K20" s="725"/>
    </row>
  </sheetData>
  <mergeCells count="11">
    <mergeCell ref="F20:K20"/>
    <mergeCell ref="A20:E20"/>
    <mergeCell ref="A1:K1"/>
    <mergeCell ref="A2:K2"/>
    <mergeCell ref="A3:K3"/>
    <mergeCell ref="A4:K4"/>
    <mergeCell ref="A6:A8"/>
    <mergeCell ref="B6:D6"/>
    <mergeCell ref="E6:G6"/>
    <mergeCell ref="H6:J6"/>
    <mergeCell ref="K6:K8"/>
  </mergeCells>
  <printOptions horizontalCentered="1" verticalCentered="1"/>
  <pageMargins left="0" right="0" top="0.39370078740157483" bottom="0.39370078740157483" header="0" footer="0"/>
  <pageSetup paperSize="9" scale="95"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11"/>
  <sheetViews>
    <sheetView rightToLeft="1" view="pageBreakPreview" zoomScaleNormal="100" zoomScaleSheetLayoutView="100" workbookViewId="0">
      <selection activeCell="D15" sqref="D15"/>
    </sheetView>
  </sheetViews>
  <sheetFormatPr defaultColWidth="9.140625" defaultRowHeight="12.75"/>
  <cols>
    <col min="1" max="1" width="18.5703125" style="22" customWidth="1"/>
    <col min="2" max="5" width="12.42578125" style="22" customWidth="1"/>
    <col min="6" max="6" width="18.5703125" style="23" customWidth="1"/>
    <col min="7" max="16384" width="9.140625" style="22"/>
  </cols>
  <sheetData>
    <row r="1" spans="1:6" ht="19.5" customHeight="1">
      <c r="A1" s="744" t="s">
        <v>419</v>
      </c>
      <c r="B1" s="744"/>
      <c r="C1" s="744"/>
      <c r="D1" s="744"/>
      <c r="E1" s="744"/>
      <c r="F1" s="744"/>
    </row>
    <row r="2" spans="1:6" ht="19.5" customHeight="1">
      <c r="A2" s="747" t="s">
        <v>517</v>
      </c>
      <c r="B2" s="747"/>
      <c r="C2" s="747"/>
      <c r="D2" s="747"/>
      <c r="E2" s="747"/>
      <c r="F2" s="747"/>
    </row>
    <row r="3" spans="1:6" ht="19.5" customHeight="1">
      <c r="A3" s="745" t="s">
        <v>218</v>
      </c>
      <c r="B3" s="745"/>
      <c r="C3" s="745"/>
      <c r="D3" s="745"/>
      <c r="E3" s="745"/>
      <c r="F3" s="745"/>
    </row>
    <row r="4" spans="1:6" ht="15">
      <c r="A4" s="746" t="s">
        <v>517</v>
      </c>
      <c r="B4" s="746"/>
      <c r="C4" s="746"/>
      <c r="D4" s="746"/>
      <c r="E4" s="746"/>
      <c r="F4" s="746"/>
    </row>
    <row r="5" spans="1:6" ht="20.25" customHeight="1">
      <c r="A5" s="27" t="s">
        <v>315</v>
      </c>
      <c r="B5" s="27"/>
      <c r="C5" s="27"/>
      <c r="D5" s="32"/>
      <c r="E5" s="45"/>
      <c r="F5" s="26" t="s">
        <v>316</v>
      </c>
    </row>
    <row r="6" spans="1:6" ht="48" customHeight="1">
      <c r="A6" s="191" t="s">
        <v>88</v>
      </c>
      <c r="B6" s="43" t="s">
        <v>536</v>
      </c>
      <c r="C6" s="43" t="s">
        <v>575</v>
      </c>
      <c r="D6" s="43" t="s">
        <v>576</v>
      </c>
      <c r="E6" s="43" t="s">
        <v>554</v>
      </c>
      <c r="F6" s="47" t="s">
        <v>87</v>
      </c>
    </row>
    <row r="7" spans="1:6" ht="31.5" customHeight="1" thickBot="1">
      <c r="A7" s="233">
        <v>2017</v>
      </c>
      <c r="B7" s="234">
        <v>159</v>
      </c>
      <c r="C7" s="234">
        <v>580</v>
      </c>
      <c r="D7" s="234">
        <v>5322</v>
      </c>
      <c r="E7" s="235">
        <f>SUM(B7:D7)</f>
        <v>6061</v>
      </c>
      <c r="F7" s="236">
        <v>2017</v>
      </c>
    </row>
    <row r="8" spans="1:6" ht="31.5" customHeight="1" thickBot="1">
      <c r="A8" s="237">
        <v>2018</v>
      </c>
      <c r="B8" s="238">
        <v>154</v>
      </c>
      <c r="C8" s="238">
        <v>530</v>
      </c>
      <c r="D8" s="238">
        <v>5474</v>
      </c>
      <c r="E8" s="239">
        <f t="shared" ref="E8:E10" si="0">SUM(B8:D8)</f>
        <v>6158</v>
      </c>
      <c r="F8" s="240">
        <v>2018</v>
      </c>
    </row>
    <row r="9" spans="1:6" ht="31.5" customHeight="1" thickBot="1">
      <c r="A9" s="241">
        <v>2019</v>
      </c>
      <c r="B9" s="155">
        <v>134</v>
      </c>
      <c r="C9" s="155">
        <v>607</v>
      </c>
      <c r="D9" s="155">
        <v>5805</v>
      </c>
      <c r="E9" s="242">
        <f t="shared" si="0"/>
        <v>6546</v>
      </c>
      <c r="F9" s="243">
        <v>2019</v>
      </c>
    </row>
    <row r="10" spans="1:6" ht="31.5" customHeight="1">
      <c r="A10" s="237">
        <v>2020</v>
      </c>
      <c r="B10" s="238">
        <v>126</v>
      </c>
      <c r="C10" s="238">
        <v>540</v>
      </c>
      <c r="D10" s="238">
        <v>5096</v>
      </c>
      <c r="E10" s="239">
        <f t="shared" si="0"/>
        <v>5762</v>
      </c>
      <c r="F10" s="240">
        <v>2020</v>
      </c>
    </row>
    <row r="11" spans="1:6">
      <c r="A11" s="443"/>
      <c r="B11" s="443"/>
      <c r="C11" s="443"/>
      <c r="D11" s="442"/>
      <c r="E11" s="442"/>
      <c r="F11" s="442"/>
    </row>
  </sheetData>
  <mergeCells count="4">
    <mergeCell ref="A1:F1"/>
    <mergeCell ref="A3:F3"/>
    <mergeCell ref="A4:F4"/>
    <mergeCell ref="A2:F2"/>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42"/>
  <sheetViews>
    <sheetView rightToLeft="1" view="pageBreakPreview" zoomScaleNormal="100" zoomScaleSheetLayoutView="100" workbookViewId="0">
      <selection activeCell="A35" sqref="A35"/>
    </sheetView>
  </sheetViews>
  <sheetFormatPr defaultColWidth="9.140625" defaultRowHeight="12.75"/>
  <cols>
    <col min="1" max="1" width="29.42578125" style="22" customWidth="1"/>
    <col min="2" max="5" width="10.140625" style="22" customWidth="1"/>
    <col min="6" max="6" width="31.28515625" style="23" customWidth="1"/>
    <col min="7" max="16384" width="9.140625" style="22"/>
  </cols>
  <sheetData>
    <row r="1" spans="1:6" ht="18">
      <c r="A1" s="748" t="s">
        <v>483</v>
      </c>
      <c r="B1" s="744"/>
      <c r="C1" s="744"/>
      <c r="D1" s="744"/>
      <c r="E1" s="744"/>
      <c r="F1" s="744"/>
    </row>
    <row r="2" spans="1:6" ht="18">
      <c r="A2" s="750">
        <v>2020</v>
      </c>
      <c r="B2" s="750"/>
      <c r="C2" s="750"/>
      <c r="D2" s="750"/>
      <c r="E2" s="750"/>
      <c r="F2" s="750"/>
    </row>
    <row r="3" spans="1:6" ht="15.75">
      <c r="A3" s="749" t="s">
        <v>484</v>
      </c>
      <c r="B3" s="749"/>
      <c r="C3" s="749"/>
      <c r="D3" s="749"/>
      <c r="E3" s="749"/>
      <c r="F3" s="749"/>
    </row>
    <row r="4" spans="1:6" ht="15.75">
      <c r="A4" s="749">
        <v>2020</v>
      </c>
      <c r="B4" s="749"/>
      <c r="C4" s="749"/>
      <c r="D4" s="749"/>
      <c r="E4" s="749"/>
      <c r="F4" s="749"/>
    </row>
    <row r="5" spans="1:6" ht="19.5" customHeight="1">
      <c r="A5" s="27" t="s">
        <v>317</v>
      </c>
      <c r="B5" s="27"/>
      <c r="C5" s="27"/>
      <c r="E5" s="23"/>
      <c r="F5" s="26" t="s">
        <v>318</v>
      </c>
    </row>
    <row r="6" spans="1:6" ht="48.75" customHeight="1">
      <c r="A6" s="48" t="s">
        <v>116</v>
      </c>
      <c r="B6" s="43" t="s">
        <v>527</v>
      </c>
      <c r="C6" s="43" t="s">
        <v>528</v>
      </c>
      <c r="D6" s="43" t="s">
        <v>526</v>
      </c>
      <c r="E6" s="43" t="s">
        <v>456</v>
      </c>
      <c r="F6" s="47" t="s">
        <v>115</v>
      </c>
    </row>
    <row r="7" spans="1:6" ht="18" customHeight="1" thickBot="1">
      <c r="A7" s="106" t="s">
        <v>114</v>
      </c>
      <c r="B7" s="228">
        <v>0</v>
      </c>
      <c r="C7" s="228">
        <v>0</v>
      </c>
      <c r="D7" s="228">
        <v>0</v>
      </c>
      <c r="E7" s="229">
        <f t="shared" ref="E7:E41" si="0">SUM(B7:D7)</f>
        <v>0</v>
      </c>
      <c r="F7" s="339" t="s">
        <v>408</v>
      </c>
    </row>
    <row r="8" spans="1:6" ht="18" customHeight="1" thickBot="1">
      <c r="A8" s="340" t="s">
        <v>113</v>
      </c>
      <c r="B8" s="341">
        <v>1</v>
      </c>
      <c r="C8" s="341">
        <v>6</v>
      </c>
      <c r="D8" s="341">
        <v>47</v>
      </c>
      <c r="E8" s="342">
        <f t="shared" si="0"/>
        <v>54</v>
      </c>
      <c r="F8" s="343" t="s">
        <v>112</v>
      </c>
    </row>
    <row r="9" spans="1:6" ht="18" customHeight="1" thickBot="1">
      <c r="A9" s="34" t="s">
        <v>111</v>
      </c>
      <c r="B9" s="192">
        <v>2</v>
      </c>
      <c r="C9" s="192">
        <v>6</v>
      </c>
      <c r="D9" s="192">
        <v>83</v>
      </c>
      <c r="E9" s="193">
        <f t="shared" si="0"/>
        <v>91</v>
      </c>
      <c r="F9" s="338" t="s">
        <v>110</v>
      </c>
    </row>
    <row r="10" spans="1:6" ht="18" customHeight="1" thickBot="1">
      <c r="A10" s="340" t="s">
        <v>109</v>
      </c>
      <c r="B10" s="341">
        <v>1</v>
      </c>
      <c r="C10" s="341">
        <v>1</v>
      </c>
      <c r="D10" s="341">
        <v>2</v>
      </c>
      <c r="E10" s="342">
        <f t="shared" si="0"/>
        <v>4</v>
      </c>
      <c r="F10" s="344" t="s">
        <v>401</v>
      </c>
    </row>
    <row r="11" spans="1:6" ht="18" customHeight="1" thickBot="1">
      <c r="A11" s="34" t="s">
        <v>108</v>
      </c>
      <c r="B11" s="192">
        <v>0</v>
      </c>
      <c r="C11" s="192">
        <v>1</v>
      </c>
      <c r="D11" s="192">
        <v>5</v>
      </c>
      <c r="E11" s="193">
        <f t="shared" si="0"/>
        <v>6</v>
      </c>
      <c r="F11" s="345" t="s">
        <v>395</v>
      </c>
    </row>
    <row r="12" spans="1:6" ht="18" customHeight="1" thickBot="1">
      <c r="A12" s="340" t="s">
        <v>107</v>
      </c>
      <c r="B12" s="341">
        <v>0</v>
      </c>
      <c r="C12" s="341">
        <v>0</v>
      </c>
      <c r="D12" s="341">
        <v>0</v>
      </c>
      <c r="E12" s="342">
        <f t="shared" si="0"/>
        <v>0</v>
      </c>
      <c r="F12" s="344" t="s">
        <v>396</v>
      </c>
    </row>
    <row r="13" spans="1:6" ht="18" customHeight="1" thickBot="1">
      <c r="A13" s="34" t="s">
        <v>106</v>
      </c>
      <c r="B13" s="192">
        <v>1</v>
      </c>
      <c r="C13" s="192">
        <v>6</v>
      </c>
      <c r="D13" s="192">
        <v>45</v>
      </c>
      <c r="E13" s="193">
        <f t="shared" si="0"/>
        <v>52</v>
      </c>
      <c r="F13" s="338" t="s">
        <v>105</v>
      </c>
    </row>
    <row r="14" spans="1:6" ht="18" customHeight="1" thickBot="1">
      <c r="A14" s="340" t="s">
        <v>104</v>
      </c>
      <c r="B14" s="341">
        <v>0</v>
      </c>
      <c r="C14" s="341">
        <v>0</v>
      </c>
      <c r="D14" s="341">
        <v>0</v>
      </c>
      <c r="E14" s="342">
        <f t="shared" si="0"/>
        <v>0</v>
      </c>
      <c r="F14" s="344" t="s">
        <v>397</v>
      </c>
    </row>
    <row r="15" spans="1:6" ht="18" customHeight="1" thickBot="1">
      <c r="A15" s="34" t="s">
        <v>103</v>
      </c>
      <c r="B15" s="192">
        <v>0</v>
      </c>
      <c r="C15" s="192">
        <v>0</v>
      </c>
      <c r="D15" s="192">
        <v>0</v>
      </c>
      <c r="E15" s="193">
        <f t="shared" si="0"/>
        <v>0</v>
      </c>
      <c r="F15" s="345" t="s">
        <v>399</v>
      </c>
    </row>
    <row r="16" spans="1:6" ht="18" customHeight="1" thickBot="1">
      <c r="A16" s="340" t="s">
        <v>102</v>
      </c>
      <c r="B16" s="230">
        <v>0</v>
      </c>
      <c r="C16" s="230">
        <v>0</v>
      </c>
      <c r="D16" s="230">
        <v>0</v>
      </c>
      <c r="E16" s="231">
        <f t="shared" si="0"/>
        <v>0</v>
      </c>
      <c r="F16" s="344" t="s">
        <v>398</v>
      </c>
    </row>
    <row r="17" spans="1:6" ht="18" customHeight="1" thickBot="1">
      <c r="A17" s="34" t="s">
        <v>101</v>
      </c>
      <c r="B17" s="192">
        <v>15</v>
      </c>
      <c r="C17" s="192">
        <v>82</v>
      </c>
      <c r="D17" s="192">
        <v>1160</v>
      </c>
      <c r="E17" s="193">
        <f t="shared" si="0"/>
        <v>1257</v>
      </c>
      <c r="F17" s="345" t="s">
        <v>400</v>
      </c>
    </row>
    <row r="18" spans="1:6" ht="18" customHeight="1" thickBot="1">
      <c r="A18" s="340" t="s">
        <v>100</v>
      </c>
      <c r="B18" s="341">
        <v>5</v>
      </c>
      <c r="C18" s="341">
        <v>41</v>
      </c>
      <c r="D18" s="341">
        <v>525</v>
      </c>
      <c r="E18" s="342">
        <f t="shared" si="0"/>
        <v>571</v>
      </c>
      <c r="F18" s="343" t="s">
        <v>99</v>
      </c>
    </row>
    <row r="19" spans="1:6" ht="18" customHeight="1" thickBot="1">
      <c r="A19" s="34" t="s">
        <v>280</v>
      </c>
      <c r="B19" s="192">
        <v>69</v>
      </c>
      <c r="C19" s="192">
        <v>276</v>
      </c>
      <c r="D19" s="192">
        <v>2100</v>
      </c>
      <c r="E19" s="193">
        <f t="shared" si="0"/>
        <v>2445</v>
      </c>
      <c r="F19" s="345" t="s">
        <v>281</v>
      </c>
    </row>
    <row r="20" spans="1:6" ht="18" customHeight="1" thickBot="1">
      <c r="A20" s="340" t="s">
        <v>98</v>
      </c>
      <c r="B20" s="341">
        <v>0</v>
      </c>
      <c r="C20" s="341">
        <v>0</v>
      </c>
      <c r="D20" s="341">
        <v>9</v>
      </c>
      <c r="E20" s="342">
        <f t="shared" si="0"/>
        <v>9</v>
      </c>
      <c r="F20" s="343" t="s">
        <v>97</v>
      </c>
    </row>
    <row r="21" spans="1:6" ht="18" customHeight="1" thickBot="1">
      <c r="A21" s="34" t="s">
        <v>96</v>
      </c>
      <c r="B21" s="192">
        <v>0</v>
      </c>
      <c r="C21" s="192">
        <v>0</v>
      </c>
      <c r="D21" s="192">
        <v>0</v>
      </c>
      <c r="E21" s="193">
        <f t="shared" si="0"/>
        <v>0</v>
      </c>
      <c r="F21" s="345" t="s">
        <v>95</v>
      </c>
    </row>
    <row r="22" spans="1:6" ht="28.5" customHeight="1" thickBot="1">
      <c r="A22" s="340" t="s">
        <v>94</v>
      </c>
      <c r="B22" s="341">
        <v>0</v>
      </c>
      <c r="C22" s="341">
        <v>0</v>
      </c>
      <c r="D22" s="341">
        <v>0</v>
      </c>
      <c r="E22" s="342">
        <f t="shared" si="0"/>
        <v>0</v>
      </c>
      <c r="F22" s="344" t="s">
        <v>402</v>
      </c>
    </row>
    <row r="23" spans="1:6" ht="18" customHeight="1" thickBot="1">
      <c r="A23" s="34" t="s">
        <v>93</v>
      </c>
      <c r="B23" s="192">
        <v>0</v>
      </c>
      <c r="C23" s="192">
        <v>0</v>
      </c>
      <c r="D23" s="192">
        <v>0</v>
      </c>
      <c r="E23" s="193">
        <f t="shared" si="0"/>
        <v>0</v>
      </c>
      <c r="F23" s="338" t="s">
        <v>92</v>
      </c>
    </row>
    <row r="24" spans="1:6" ht="18" customHeight="1" thickBot="1">
      <c r="A24" s="340" t="s">
        <v>91</v>
      </c>
      <c r="B24" s="341">
        <v>0</v>
      </c>
      <c r="C24" s="341">
        <v>0</v>
      </c>
      <c r="D24" s="341">
        <v>0</v>
      </c>
      <c r="E24" s="342">
        <f t="shared" si="0"/>
        <v>0</v>
      </c>
      <c r="F24" s="344" t="s">
        <v>90</v>
      </c>
    </row>
    <row r="25" spans="1:6" ht="15.75" thickBot="1">
      <c r="A25" s="34" t="s">
        <v>577</v>
      </c>
      <c r="B25" s="192">
        <v>1</v>
      </c>
      <c r="C25" s="192">
        <v>1</v>
      </c>
      <c r="D25" s="192">
        <v>16</v>
      </c>
      <c r="E25" s="193">
        <f t="shared" si="0"/>
        <v>18</v>
      </c>
      <c r="F25" s="345" t="s">
        <v>579</v>
      </c>
    </row>
    <row r="26" spans="1:6" ht="15.75" thickBot="1">
      <c r="A26" s="340" t="s">
        <v>578</v>
      </c>
      <c r="B26" s="341">
        <v>0</v>
      </c>
      <c r="C26" s="341">
        <v>1</v>
      </c>
      <c r="D26" s="341">
        <v>3</v>
      </c>
      <c r="E26" s="342">
        <f t="shared" si="0"/>
        <v>4</v>
      </c>
      <c r="F26" s="344" t="s">
        <v>580</v>
      </c>
    </row>
    <row r="27" spans="1:6" ht="18" customHeight="1" thickBot="1">
      <c r="A27" s="36" t="s">
        <v>353</v>
      </c>
      <c r="B27" s="228">
        <v>3</v>
      </c>
      <c r="C27" s="228">
        <v>14</v>
      </c>
      <c r="D27" s="228">
        <v>54</v>
      </c>
      <c r="E27" s="229">
        <f t="shared" si="0"/>
        <v>71</v>
      </c>
      <c r="F27" s="475" t="s">
        <v>403</v>
      </c>
    </row>
    <row r="28" spans="1:6" ht="18" customHeight="1" thickBot="1">
      <c r="A28" s="25" t="s">
        <v>354</v>
      </c>
      <c r="B28" s="230">
        <v>5</v>
      </c>
      <c r="C28" s="230">
        <v>0</v>
      </c>
      <c r="D28" s="230">
        <v>0</v>
      </c>
      <c r="E28" s="231">
        <f t="shared" si="0"/>
        <v>5</v>
      </c>
      <c r="F28" s="125" t="s">
        <v>404</v>
      </c>
    </row>
    <row r="29" spans="1:6" ht="18" customHeight="1" thickBot="1">
      <c r="A29" s="36" t="s">
        <v>355</v>
      </c>
      <c r="B29" s="228">
        <v>0</v>
      </c>
      <c r="C29" s="228">
        <v>0</v>
      </c>
      <c r="D29" s="228">
        <v>1</v>
      </c>
      <c r="E29" s="229">
        <f t="shared" si="0"/>
        <v>1</v>
      </c>
      <c r="F29" s="479" t="s">
        <v>378</v>
      </c>
    </row>
    <row r="30" spans="1:6" ht="18" customHeight="1" thickBot="1">
      <c r="A30" s="25" t="s">
        <v>356</v>
      </c>
      <c r="B30" s="230">
        <v>12</v>
      </c>
      <c r="C30" s="230">
        <v>51</v>
      </c>
      <c r="D30" s="230">
        <v>644</v>
      </c>
      <c r="E30" s="231">
        <f t="shared" si="0"/>
        <v>707</v>
      </c>
      <c r="F30" s="46" t="s">
        <v>379</v>
      </c>
    </row>
    <row r="31" spans="1:6" ht="18" customHeight="1" thickBot="1">
      <c r="A31" s="36" t="s">
        <v>357</v>
      </c>
      <c r="B31" s="228">
        <v>0</v>
      </c>
      <c r="C31" s="228">
        <v>0</v>
      </c>
      <c r="D31" s="228">
        <v>1</v>
      </c>
      <c r="E31" s="229">
        <f t="shared" si="0"/>
        <v>1</v>
      </c>
      <c r="F31" s="475" t="s">
        <v>380</v>
      </c>
    </row>
    <row r="32" spans="1:6" ht="18" customHeight="1" thickBot="1">
      <c r="A32" s="25" t="s">
        <v>358</v>
      </c>
      <c r="B32" s="230">
        <v>0</v>
      </c>
      <c r="C32" s="230">
        <v>0</v>
      </c>
      <c r="D32" s="230">
        <v>7</v>
      </c>
      <c r="E32" s="231">
        <f t="shared" si="0"/>
        <v>7</v>
      </c>
      <c r="F32" s="125" t="s">
        <v>407</v>
      </c>
    </row>
    <row r="33" spans="1:6" ht="18" customHeight="1" thickBot="1">
      <c r="A33" s="36" t="s">
        <v>359</v>
      </c>
      <c r="B33" s="228">
        <v>2</v>
      </c>
      <c r="C33" s="228">
        <v>11</v>
      </c>
      <c r="D33" s="228">
        <v>86</v>
      </c>
      <c r="E33" s="229">
        <f t="shared" si="0"/>
        <v>99</v>
      </c>
      <c r="F33" s="475" t="s">
        <v>377</v>
      </c>
    </row>
    <row r="34" spans="1:6" ht="18" customHeight="1" thickBot="1">
      <c r="A34" s="25" t="s">
        <v>360</v>
      </c>
      <c r="B34" s="230">
        <v>0</v>
      </c>
      <c r="C34" s="230">
        <v>1</v>
      </c>
      <c r="D34" s="230">
        <v>0</v>
      </c>
      <c r="E34" s="231">
        <f t="shared" si="0"/>
        <v>1</v>
      </c>
      <c r="F34" s="125" t="s">
        <v>405</v>
      </c>
    </row>
    <row r="35" spans="1:6" ht="31.5" customHeight="1" thickBot="1">
      <c r="A35" s="36" t="s">
        <v>361</v>
      </c>
      <c r="B35" s="228">
        <v>0</v>
      </c>
      <c r="C35" s="228">
        <v>0</v>
      </c>
      <c r="D35" s="228">
        <v>1</v>
      </c>
      <c r="E35" s="229">
        <f t="shared" si="0"/>
        <v>1</v>
      </c>
      <c r="F35" s="475" t="s">
        <v>406</v>
      </c>
    </row>
    <row r="36" spans="1:6" ht="18" customHeight="1" thickBot="1">
      <c r="A36" s="25" t="s">
        <v>382</v>
      </c>
      <c r="B36" s="230">
        <v>0</v>
      </c>
      <c r="C36" s="230">
        <v>1</v>
      </c>
      <c r="D36" s="230">
        <v>1</v>
      </c>
      <c r="E36" s="231">
        <f t="shared" si="0"/>
        <v>2</v>
      </c>
      <c r="F36" s="46" t="s">
        <v>381</v>
      </c>
    </row>
    <row r="37" spans="1:6" ht="18" customHeight="1" thickBot="1">
      <c r="A37" s="34" t="s">
        <v>486</v>
      </c>
      <c r="B37" s="192">
        <v>0</v>
      </c>
      <c r="C37" s="192">
        <v>2</v>
      </c>
      <c r="D37" s="192">
        <v>2</v>
      </c>
      <c r="E37" s="193">
        <f t="shared" si="0"/>
        <v>4</v>
      </c>
      <c r="F37" s="345" t="s">
        <v>496</v>
      </c>
    </row>
    <row r="38" spans="1:6" ht="18" customHeight="1" thickBot="1">
      <c r="A38" s="25" t="s">
        <v>489</v>
      </c>
      <c r="B38" s="230">
        <v>8</v>
      </c>
      <c r="C38" s="230">
        <v>32</v>
      </c>
      <c r="D38" s="230">
        <v>236</v>
      </c>
      <c r="E38" s="231">
        <f t="shared" si="0"/>
        <v>276</v>
      </c>
      <c r="F38" s="46" t="s">
        <v>497</v>
      </c>
    </row>
    <row r="39" spans="1:6" ht="31.5" customHeight="1" thickBot="1">
      <c r="A39" s="34" t="s">
        <v>488</v>
      </c>
      <c r="B39" s="192">
        <v>0</v>
      </c>
      <c r="C39" s="192">
        <v>1</v>
      </c>
      <c r="D39" s="192">
        <v>1</v>
      </c>
      <c r="E39" s="193">
        <f t="shared" si="0"/>
        <v>2</v>
      </c>
      <c r="F39" s="338" t="s">
        <v>498</v>
      </c>
    </row>
    <row r="40" spans="1:6" ht="18" customHeight="1" thickBot="1">
      <c r="A40" s="25" t="s">
        <v>487</v>
      </c>
      <c r="B40" s="230">
        <v>0</v>
      </c>
      <c r="C40" s="230">
        <v>1</v>
      </c>
      <c r="D40" s="230">
        <v>2</v>
      </c>
      <c r="E40" s="231">
        <f t="shared" si="0"/>
        <v>3</v>
      </c>
      <c r="F40" s="46" t="s">
        <v>499</v>
      </c>
    </row>
    <row r="41" spans="1:6" ht="18" customHeight="1">
      <c r="A41" s="480" t="s">
        <v>89</v>
      </c>
      <c r="B41" s="232">
        <v>1</v>
      </c>
      <c r="C41" s="232">
        <v>5</v>
      </c>
      <c r="D41" s="232">
        <v>65</v>
      </c>
      <c r="E41" s="481">
        <f t="shared" si="0"/>
        <v>71</v>
      </c>
      <c r="F41" s="482" t="s">
        <v>83</v>
      </c>
    </row>
    <row r="42" spans="1:6" ht="22.5" customHeight="1">
      <c r="A42" s="476" t="s">
        <v>3</v>
      </c>
      <c r="B42" s="477">
        <f>SUM(B7:B41)</f>
        <v>126</v>
      </c>
      <c r="C42" s="477">
        <f>SUM(C7:C41)</f>
        <v>540</v>
      </c>
      <c r="D42" s="477">
        <f>SUM(D7:D41)</f>
        <v>5096</v>
      </c>
      <c r="E42" s="477">
        <f>SUM(E7:E41)</f>
        <v>5762</v>
      </c>
      <c r="F42" s="478" t="s">
        <v>2</v>
      </c>
    </row>
  </sheetData>
  <mergeCells count="4">
    <mergeCell ref="A1:F1"/>
    <mergeCell ref="A3:F3"/>
    <mergeCell ref="A2:F2"/>
    <mergeCell ref="A4:F4"/>
  </mergeCells>
  <printOptions horizontalCentered="1" verticalCentered="1"/>
  <pageMargins left="0" right="0" top="0" bottom="0" header="0" footer="0"/>
  <pageSetup paperSize="9" scale="9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10"/>
  <sheetViews>
    <sheetView rightToLeft="1" view="pageBreakPreview" zoomScaleSheetLayoutView="100" workbookViewId="0">
      <selection activeCell="D8" sqref="D8"/>
    </sheetView>
  </sheetViews>
  <sheetFormatPr defaultColWidth="9.140625" defaultRowHeight="12.75"/>
  <cols>
    <col min="1" max="1" width="18.85546875" style="22" customWidth="1"/>
    <col min="2" max="5" width="12.42578125" style="22" customWidth="1"/>
    <col min="6" max="6" width="22.140625" style="23" customWidth="1"/>
    <col min="7" max="16384" width="9.140625" style="22"/>
  </cols>
  <sheetData>
    <row r="1" spans="1:6" ht="19.5" customHeight="1">
      <c r="A1" s="589" t="s">
        <v>220</v>
      </c>
      <c r="B1" s="589"/>
      <c r="C1" s="589"/>
      <c r="D1" s="589"/>
      <c r="E1" s="589"/>
      <c r="F1" s="589"/>
    </row>
    <row r="2" spans="1:6" ht="19.5" customHeight="1">
      <c r="A2" s="590" t="s">
        <v>517</v>
      </c>
      <c r="B2" s="590"/>
      <c r="C2" s="590"/>
      <c r="D2" s="590"/>
      <c r="E2" s="590"/>
      <c r="F2" s="590"/>
    </row>
    <row r="3" spans="1:6" ht="19.5" customHeight="1">
      <c r="A3" s="591" t="s">
        <v>219</v>
      </c>
      <c r="B3" s="591"/>
      <c r="C3" s="591"/>
      <c r="D3" s="591"/>
      <c r="E3" s="591"/>
      <c r="F3" s="591"/>
    </row>
    <row r="4" spans="1:6" ht="15">
      <c r="A4" s="592" t="s">
        <v>517</v>
      </c>
      <c r="B4" s="592"/>
      <c r="C4" s="592"/>
      <c r="D4" s="592"/>
      <c r="E4" s="592"/>
      <c r="F4" s="592"/>
    </row>
    <row r="5" spans="1:6" ht="20.25" customHeight="1">
      <c r="A5" s="244" t="s">
        <v>320</v>
      </c>
      <c r="B5" s="244"/>
      <c r="C5" s="244"/>
      <c r="D5" s="245"/>
      <c r="E5" s="246"/>
      <c r="F5" s="117" t="s">
        <v>319</v>
      </c>
    </row>
    <row r="6" spans="1:6" ht="48" customHeight="1">
      <c r="A6" s="247" t="s">
        <v>88</v>
      </c>
      <c r="B6" s="248" t="s">
        <v>466</v>
      </c>
      <c r="C6" s="248" t="s">
        <v>467</v>
      </c>
      <c r="D6" s="248" t="s">
        <v>468</v>
      </c>
      <c r="E6" s="248" t="s">
        <v>336</v>
      </c>
      <c r="F6" s="249" t="s">
        <v>117</v>
      </c>
    </row>
    <row r="7" spans="1:6" ht="31.5" customHeight="1" thickBot="1">
      <c r="A7" s="233">
        <v>2017</v>
      </c>
      <c r="B7" s="234">
        <v>177</v>
      </c>
      <c r="C7" s="234">
        <v>743</v>
      </c>
      <c r="D7" s="234">
        <v>7966</v>
      </c>
      <c r="E7" s="235">
        <f>D7+C7+B7</f>
        <v>8886</v>
      </c>
      <c r="F7" s="236">
        <v>2017</v>
      </c>
    </row>
    <row r="8" spans="1:6" ht="31.5" customHeight="1" thickBot="1">
      <c r="A8" s="237">
        <v>2018</v>
      </c>
      <c r="B8" s="238">
        <v>168</v>
      </c>
      <c r="C8" s="238">
        <v>683</v>
      </c>
      <c r="D8" s="238">
        <v>8113</v>
      </c>
      <c r="E8" s="239">
        <f>D8+C8+B8</f>
        <v>8964</v>
      </c>
      <c r="F8" s="240">
        <v>2018</v>
      </c>
    </row>
    <row r="9" spans="1:6" ht="31.5" customHeight="1" thickBot="1">
      <c r="A9" s="241">
        <v>2019</v>
      </c>
      <c r="B9" s="155">
        <v>154</v>
      </c>
      <c r="C9" s="155">
        <v>777</v>
      </c>
      <c r="D9" s="155">
        <v>8396</v>
      </c>
      <c r="E9" s="242">
        <f>D9+C9+B9</f>
        <v>9327</v>
      </c>
      <c r="F9" s="243">
        <v>2019</v>
      </c>
    </row>
    <row r="10" spans="1:6" ht="31.5" customHeight="1">
      <c r="A10" s="237">
        <v>2020</v>
      </c>
      <c r="B10" s="238">
        <v>138</v>
      </c>
      <c r="C10" s="238">
        <v>648</v>
      </c>
      <c r="D10" s="238">
        <v>7138</v>
      </c>
      <c r="E10" s="239">
        <f>D10+C10+B10</f>
        <v>7924</v>
      </c>
      <c r="F10" s="240">
        <v>2020</v>
      </c>
    </row>
  </sheetData>
  <mergeCells count="4">
    <mergeCell ref="A1:F1"/>
    <mergeCell ref="A3:F3"/>
    <mergeCell ref="A2:F2"/>
    <mergeCell ref="A4:F4"/>
  </mergeCells>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10"/>
  <sheetViews>
    <sheetView rightToLeft="1" view="pageBreakPreview" zoomScaleSheetLayoutView="100" workbookViewId="0">
      <selection activeCell="F6" sqref="F6"/>
    </sheetView>
  </sheetViews>
  <sheetFormatPr defaultColWidth="9.140625" defaultRowHeight="12.75"/>
  <cols>
    <col min="1" max="1" width="23.28515625" style="22" customWidth="1"/>
    <col min="2" max="2" width="10.42578125" style="22" customWidth="1"/>
    <col min="3" max="3" width="10.7109375" style="22" customWidth="1"/>
    <col min="4" max="4" width="12" style="22" customWidth="1"/>
    <col min="5" max="5" width="10.42578125" style="22" customWidth="1"/>
    <col min="6" max="6" width="27.85546875" style="22" customWidth="1"/>
    <col min="7" max="16384" width="9.140625" style="22"/>
  </cols>
  <sheetData>
    <row r="1" spans="1:7" ht="19.5" customHeight="1">
      <c r="A1" s="752" t="s">
        <v>167</v>
      </c>
      <c r="B1" s="752"/>
      <c r="C1" s="752"/>
      <c r="D1" s="752"/>
      <c r="E1" s="752"/>
      <c r="F1" s="752"/>
    </row>
    <row r="2" spans="1:7" s="49" customFormat="1" ht="18" customHeight="1">
      <c r="A2" s="755" t="s">
        <v>517</v>
      </c>
      <c r="B2" s="755"/>
      <c r="C2" s="755"/>
      <c r="D2" s="755"/>
      <c r="E2" s="755"/>
      <c r="F2" s="755"/>
      <c r="G2" s="50"/>
    </row>
    <row r="3" spans="1:7" ht="33" customHeight="1">
      <c r="A3" s="753" t="s">
        <v>325</v>
      </c>
      <c r="B3" s="754"/>
      <c r="C3" s="754"/>
      <c r="D3" s="754"/>
      <c r="E3" s="754"/>
      <c r="F3" s="754"/>
    </row>
    <row r="4" spans="1:7" ht="15">
      <c r="A4" s="751" t="s">
        <v>517</v>
      </c>
      <c r="B4" s="751"/>
      <c r="C4" s="751"/>
      <c r="D4" s="751"/>
      <c r="E4" s="751"/>
      <c r="F4" s="751"/>
    </row>
    <row r="5" spans="1:7" ht="20.25" customHeight="1">
      <c r="A5" s="147" t="s">
        <v>321</v>
      </c>
      <c r="B5" s="148"/>
      <c r="C5" s="148"/>
      <c r="D5" s="148"/>
      <c r="E5" s="148"/>
      <c r="F5" s="149" t="s">
        <v>322</v>
      </c>
    </row>
    <row r="6" spans="1:7" ht="54.75" customHeight="1">
      <c r="A6" s="317" t="s">
        <v>168</v>
      </c>
      <c r="B6" s="163" t="s">
        <v>529</v>
      </c>
      <c r="C6" s="163" t="s">
        <v>532</v>
      </c>
      <c r="D6" s="163" t="s">
        <v>530</v>
      </c>
      <c r="E6" s="318" t="s">
        <v>531</v>
      </c>
      <c r="F6" s="319" t="s">
        <v>558</v>
      </c>
    </row>
    <row r="7" spans="1:7" ht="33" customHeight="1" thickBot="1">
      <c r="A7" s="313">
        <v>2017</v>
      </c>
      <c r="B7" s="314">
        <v>80</v>
      </c>
      <c r="C7" s="314">
        <v>41</v>
      </c>
      <c r="D7" s="314">
        <v>56</v>
      </c>
      <c r="E7" s="315">
        <f>SUM(B7:D7)</f>
        <v>177</v>
      </c>
      <c r="F7" s="316">
        <v>2017</v>
      </c>
    </row>
    <row r="8" spans="1:7" ht="33" customHeight="1" thickBot="1">
      <c r="A8" s="44">
        <v>2018</v>
      </c>
      <c r="B8" s="101">
        <v>81</v>
      </c>
      <c r="C8" s="101">
        <v>41</v>
      </c>
      <c r="D8" s="101">
        <v>46</v>
      </c>
      <c r="E8" s="76">
        <f>SUM(B8:D8)</f>
        <v>168</v>
      </c>
      <c r="F8" s="194">
        <v>2018</v>
      </c>
    </row>
    <row r="9" spans="1:7" ht="33" customHeight="1" thickBot="1">
      <c r="A9" s="75">
        <v>2019</v>
      </c>
      <c r="B9" s="284">
        <v>70</v>
      </c>
      <c r="C9" s="284">
        <v>40</v>
      </c>
      <c r="D9" s="284">
        <v>44</v>
      </c>
      <c r="E9" s="283">
        <f>SUM(B9:D9)</f>
        <v>154</v>
      </c>
      <c r="F9" s="198">
        <v>2019</v>
      </c>
    </row>
    <row r="10" spans="1:7" ht="33" customHeight="1">
      <c r="A10" s="44">
        <v>2020</v>
      </c>
      <c r="B10" s="101">
        <v>69</v>
      </c>
      <c r="C10" s="101">
        <v>26</v>
      </c>
      <c r="D10" s="101">
        <v>43</v>
      </c>
      <c r="E10" s="76">
        <f>SUM(B10:D10)</f>
        <v>138</v>
      </c>
      <c r="F10" s="194">
        <v>2020</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T17"/>
  <sheetViews>
    <sheetView rightToLeft="1" view="pageBreakPreview" zoomScaleNormal="100" zoomScaleSheetLayoutView="100" workbookViewId="0">
      <selection activeCell="M11" sqref="M11"/>
    </sheetView>
  </sheetViews>
  <sheetFormatPr defaultColWidth="9.140625" defaultRowHeight="12.75"/>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7.7109375" style="2" customWidth="1"/>
    <col min="21" max="16384" width="9.140625" style="1"/>
  </cols>
  <sheetData>
    <row r="1" spans="1:20" ht="18">
      <c r="A1" s="756" t="s">
        <v>431</v>
      </c>
      <c r="B1" s="756"/>
      <c r="C1" s="756"/>
      <c r="D1" s="756"/>
      <c r="E1" s="756"/>
      <c r="F1" s="756"/>
      <c r="G1" s="756"/>
      <c r="H1" s="756"/>
      <c r="I1" s="756"/>
      <c r="J1" s="756"/>
      <c r="K1" s="756"/>
      <c r="L1" s="756"/>
      <c r="M1" s="756"/>
      <c r="N1" s="756"/>
      <c r="O1" s="756"/>
      <c r="P1" s="756"/>
      <c r="Q1" s="756"/>
      <c r="R1" s="756"/>
      <c r="S1" s="756"/>
      <c r="T1" s="756"/>
    </row>
    <row r="2" spans="1:20" s="9" customFormat="1" ht="18">
      <c r="A2" s="757">
        <v>2020</v>
      </c>
      <c r="B2" s="757"/>
      <c r="C2" s="757"/>
      <c r="D2" s="757"/>
      <c r="E2" s="757"/>
      <c r="F2" s="757"/>
      <c r="G2" s="757"/>
      <c r="H2" s="757"/>
      <c r="I2" s="757"/>
      <c r="J2" s="757"/>
      <c r="K2" s="757"/>
      <c r="L2" s="757"/>
      <c r="M2" s="757"/>
      <c r="N2" s="757"/>
      <c r="O2" s="757"/>
      <c r="P2" s="757"/>
      <c r="Q2" s="757"/>
      <c r="R2" s="757"/>
      <c r="S2" s="757"/>
      <c r="T2" s="757"/>
    </row>
    <row r="3" spans="1:20" ht="15.75">
      <c r="A3" s="758" t="s">
        <v>434</v>
      </c>
      <c r="B3" s="758"/>
      <c r="C3" s="758"/>
      <c r="D3" s="758"/>
      <c r="E3" s="758"/>
      <c r="F3" s="758"/>
      <c r="G3" s="758"/>
      <c r="H3" s="758"/>
      <c r="I3" s="758"/>
      <c r="J3" s="758"/>
      <c r="K3" s="758"/>
      <c r="L3" s="758"/>
      <c r="M3" s="758"/>
      <c r="N3" s="758"/>
      <c r="O3" s="758"/>
      <c r="P3" s="758"/>
      <c r="Q3" s="758"/>
      <c r="R3" s="758"/>
      <c r="S3" s="758"/>
      <c r="T3" s="758"/>
    </row>
    <row r="4" spans="1:20" ht="15.75">
      <c r="A4" s="758">
        <v>2020</v>
      </c>
      <c r="B4" s="758"/>
      <c r="C4" s="758"/>
      <c r="D4" s="758"/>
      <c r="E4" s="758"/>
      <c r="F4" s="758"/>
      <c r="G4" s="758"/>
      <c r="H4" s="758"/>
      <c r="I4" s="758"/>
      <c r="J4" s="758"/>
      <c r="K4" s="758"/>
      <c r="L4" s="758"/>
      <c r="M4" s="758"/>
      <c r="N4" s="758"/>
      <c r="O4" s="758"/>
      <c r="P4" s="758"/>
      <c r="Q4" s="758"/>
      <c r="R4" s="758"/>
      <c r="S4" s="758"/>
      <c r="T4" s="758"/>
    </row>
    <row r="5" spans="1:20" ht="20.25" customHeight="1">
      <c r="A5" s="8" t="s">
        <v>375</v>
      </c>
      <c r="B5" s="759"/>
      <c r="C5" s="760"/>
      <c r="D5" s="760"/>
      <c r="E5" s="760"/>
      <c r="F5" s="760"/>
      <c r="G5" s="760"/>
      <c r="H5" s="759"/>
      <c r="I5" s="760"/>
      <c r="J5" s="760"/>
      <c r="K5" s="760"/>
      <c r="L5" s="760"/>
      <c r="M5" s="760"/>
      <c r="N5" s="759"/>
      <c r="O5" s="760"/>
      <c r="P5" s="760"/>
      <c r="Q5" s="760"/>
      <c r="R5" s="760"/>
      <c r="S5" s="760"/>
      <c r="T5" s="4" t="s">
        <v>376</v>
      </c>
    </row>
    <row r="6" spans="1:20" ht="33.75" customHeight="1">
      <c r="A6" s="767" t="s">
        <v>36</v>
      </c>
      <c r="B6" s="764" t="s">
        <v>39</v>
      </c>
      <c r="C6" s="765"/>
      <c r="D6" s="765"/>
      <c r="E6" s="765"/>
      <c r="F6" s="765"/>
      <c r="G6" s="766"/>
      <c r="H6" s="764" t="s">
        <v>40</v>
      </c>
      <c r="I6" s="765"/>
      <c r="J6" s="765"/>
      <c r="K6" s="765"/>
      <c r="L6" s="765"/>
      <c r="M6" s="766"/>
      <c r="N6" s="764" t="s">
        <v>41</v>
      </c>
      <c r="O6" s="765"/>
      <c r="P6" s="765"/>
      <c r="Q6" s="765"/>
      <c r="R6" s="765"/>
      <c r="S6" s="766"/>
      <c r="T6" s="761" t="s">
        <v>282</v>
      </c>
    </row>
    <row r="7" spans="1:20" ht="33.75" customHeight="1">
      <c r="A7" s="768"/>
      <c r="B7" s="770" t="s">
        <v>533</v>
      </c>
      <c r="C7" s="770"/>
      <c r="D7" s="770" t="s">
        <v>534</v>
      </c>
      <c r="E7" s="770"/>
      <c r="F7" s="770" t="s">
        <v>535</v>
      </c>
      <c r="G7" s="770"/>
      <c r="H7" s="770" t="s">
        <v>533</v>
      </c>
      <c r="I7" s="770"/>
      <c r="J7" s="770" t="s">
        <v>534</v>
      </c>
      <c r="K7" s="770"/>
      <c r="L7" s="770" t="s">
        <v>535</v>
      </c>
      <c r="M7" s="770"/>
      <c r="N7" s="770" t="s">
        <v>533</v>
      </c>
      <c r="O7" s="770"/>
      <c r="P7" s="770" t="s">
        <v>534</v>
      </c>
      <c r="Q7" s="770"/>
      <c r="R7" s="770" t="s">
        <v>535</v>
      </c>
      <c r="S7" s="770"/>
      <c r="T7" s="762"/>
    </row>
    <row r="8" spans="1:20" ht="33" customHeight="1">
      <c r="A8" s="769"/>
      <c r="B8" s="134" t="s">
        <v>1</v>
      </c>
      <c r="C8" s="134" t="s">
        <v>0</v>
      </c>
      <c r="D8" s="134" t="s">
        <v>1</v>
      </c>
      <c r="E8" s="134" t="s">
        <v>0</v>
      </c>
      <c r="F8" s="134" t="s">
        <v>1</v>
      </c>
      <c r="G8" s="134" t="s">
        <v>0</v>
      </c>
      <c r="H8" s="134" t="s">
        <v>1</v>
      </c>
      <c r="I8" s="134" t="s">
        <v>0</v>
      </c>
      <c r="J8" s="134" t="s">
        <v>1</v>
      </c>
      <c r="K8" s="134" t="s">
        <v>0</v>
      </c>
      <c r="L8" s="134" t="s">
        <v>1</v>
      </c>
      <c r="M8" s="134" t="s">
        <v>0</v>
      </c>
      <c r="N8" s="134" t="s">
        <v>1</v>
      </c>
      <c r="O8" s="134" t="s">
        <v>0</v>
      </c>
      <c r="P8" s="134" t="s">
        <v>1</v>
      </c>
      <c r="Q8" s="134" t="s">
        <v>0</v>
      </c>
      <c r="R8" s="134" t="s">
        <v>1</v>
      </c>
      <c r="S8" s="134" t="s">
        <v>0</v>
      </c>
      <c r="T8" s="763"/>
    </row>
    <row r="9" spans="1:20" ht="32.25" customHeight="1" thickBot="1">
      <c r="A9" s="7" t="s">
        <v>64</v>
      </c>
      <c r="B9" s="228">
        <v>17</v>
      </c>
      <c r="C9" s="228">
        <v>0</v>
      </c>
      <c r="D9" s="228">
        <v>5</v>
      </c>
      <c r="E9" s="228">
        <v>3</v>
      </c>
      <c r="F9" s="228">
        <v>3</v>
      </c>
      <c r="G9" s="228">
        <v>1</v>
      </c>
      <c r="H9" s="228">
        <v>92</v>
      </c>
      <c r="I9" s="228">
        <v>4</v>
      </c>
      <c r="J9" s="228">
        <v>30</v>
      </c>
      <c r="K9" s="228">
        <v>13</v>
      </c>
      <c r="L9" s="228">
        <v>3</v>
      </c>
      <c r="M9" s="228">
        <v>1</v>
      </c>
      <c r="N9" s="228">
        <v>679</v>
      </c>
      <c r="O9" s="228">
        <v>143</v>
      </c>
      <c r="P9" s="228">
        <v>201</v>
      </c>
      <c r="Q9" s="228">
        <v>154</v>
      </c>
      <c r="R9" s="228">
        <v>24</v>
      </c>
      <c r="S9" s="228">
        <v>5</v>
      </c>
      <c r="T9" s="13" t="s">
        <v>4</v>
      </c>
    </row>
    <row r="10" spans="1:20" ht="32.25" customHeight="1" thickBot="1">
      <c r="A10" s="3" t="s">
        <v>169</v>
      </c>
      <c r="B10" s="230">
        <v>1</v>
      </c>
      <c r="C10" s="230">
        <v>0</v>
      </c>
      <c r="D10" s="230">
        <v>0</v>
      </c>
      <c r="E10" s="230">
        <v>0</v>
      </c>
      <c r="F10" s="230">
        <v>1</v>
      </c>
      <c r="G10" s="230">
        <v>0</v>
      </c>
      <c r="H10" s="230">
        <v>3</v>
      </c>
      <c r="I10" s="230">
        <v>0</v>
      </c>
      <c r="J10" s="230">
        <v>0</v>
      </c>
      <c r="K10" s="230">
        <v>2</v>
      </c>
      <c r="L10" s="230">
        <v>1</v>
      </c>
      <c r="M10" s="230">
        <v>0</v>
      </c>
      <c r="N10" s="230">
        <v>36</v>
      </c>
      <c r="O10" s="230">
        <v>13</v>
      </c>
      <c r="P10" s="230">
        <v>22</v>
      </c>
      <c r="Q10" s="230">
        <v>11</v>
      </c>
      <c r="R10" s="230">
        <v>2</v>
      </c>
      <c r="S10" s="230">
        <v>2</v>
      </c>
      <c r="T10" s="14" t="s">
        <v>37</v>
      </c>
    </row>
    <row r="11" spans="1:20" ht="32.25" customHeight="1" thickBot="1">
      <c r="A11" s="7" t="s">
        <v>170</v>
      </c>
      <c r="B11" s="228">
        <v>14</v>
      </c>
      <c r="C11" s="228">
        <v>1</v>
      </c>
      <c r="D11" s="228">
        <v>3</v>
      </c>
      <c r="E11" s="228">
        <v>2</v>
      </c>
      <c r="F11" s="228">
        <v>4</v>
      </c>
      <c r="G11" s="228">
        <v>0</v>
      </c>
      <c r="H11" s="228">
        <v>62</v>
      </c>
      <c r="I11" s="228">
        <v>4</v>
      </c>
      <c r="J11" s="228">
        <v>18</v>
      </c>
      <c r="K11" s="228">
        <v>11</v>
      </c>
      <c r="L11" s="228">
        <v>12</v>
      </c>
      <c r="M11" s="228">
        <v>6</v>
      </c>
      <c r="N11" s="228">
        <v>770</v>
      </c>
      <c r="O11" s="228">
        <v>213</v>
      </c>
      <c r="P11" s="228">
        <v>250</v>
      </c>
      <c r="Q11" s="228">
        <v>215</v>
      </c>
      <c r="R11" s="228">
        <v>88</v>
      </c>
      <c r="S11" s="228">
        <v>28</v>
      </c>
      <c r="T11" s="13" t="s">
        <v>163</v>
      </c>
    </row>
    <row r="12" spans="1:20" ht="32.25" customHeight="1" thickBot="1">
      <c r="A12" s="3" t="s">
        <v>477</v>
      </c>
      <c r="B12" s="219">
        <v>35</v>
      </c>
      <c r="C12" s="219">
        <v>1</v>
      </c>
      <c r="D12" s="219">
        <v>10</v>
      </c>
      <c r="E12" s="219">
        <v>3</v>
      </c>
      <c r="F12" s="219">
        <v>34</v>
      </c>
      <c r="G12" s="219">
        <v>0</v>
      </c>
      <c r="H12" s="219">
        <v>202</v>
      </c>
      <c r="I12" s="219">
        <v>1</v>
      </c>
      <c r="J12" s="219">
        <v>74</v>
      </c>
      <c r="K12" s="219">
        <v>18</v>
      </c>
      <c r="L12" s="219">
        <v>85</v>
      </c>
      <c r="M12" s="219">
        <v>5</v>
      </c>
      <c r="N12" s="219">
        <v>2426</v>
      </c>
      <c r="O12" s="219">
        <v>104</v>
      </c>
      <c r="P12" s="219">
        <v>985</v>
      </c>
      <c r="Q12" s="219">
        <v>345</v>
      </c>
      <c r="R12" s="219">
        <v>342</v>
      </c>
      <c r="S12" s="219">
        <v>39</v>
      </c>
      <c r="T12" s="14" t="s">
        <v>38</v>
      </c>
    </row>
    <row r="13" spans="1:20" ht="32.25" customHeight="1">
      <c r="A13" s="209" t="s">
        <v>204</v>
      </c>
      <c r="B13" s="232">
        <v>0</v>
      </c>
      <c r="C13" s="232">
        <v>0</v>
      </c>
      <c r="D13" s="232">
        <v>0</v>
      </c>
      <c r="E13" s="232">
        <v>0</v>
      </c>
      <c r="F13" s="232">
        <v>0</v>
      </c>
      <c r="G13" s="232">
        <v>0</v>
      </c>
      <c r="H13" s="232">
        <v>0</v>
      </c>
      <c r="I13" s="232">
        <v>0</v>
      </c>
      <c r="J13" s="232">
        <v>1</v>
      </c>
      <c r="K13" s="232">
        <v>0</v>
      </c>
      <c r="L13" s="232">
        <v>0</v>
      </c>
      <c r="M13" s="232">
        <v>0</v>
      </c>
      <c r="N13" s="232">
        <v>16</v>
      </c>
      <c r="O13" s="232">
        <v>0</v>
      </c>
      <c r="P13" s="232">
        <v>17</v>
      </c>
      <c r="Q13" s="232">
        <v>5</v>
      </c>
      <c r="R13" s="232">
        <v>3</v>
      </c>
      <c r="S13" s="232">
        <v>0</v>
      </c>
      <c r="T13" s="210" t="s">
        <v>205</v>
      </c>
    </row>
    <row r="14" spans="1:20" ht="32.25" customHeight="1">
      <c r="A14" s="211" t="s">
        <v>3</v>
      </c>
      <c r="B14" s="212">
        <f>SUM(B9:B13)</f>
        <v>67</v>
      </c>
      <c r="C14" s="212">
        <f t="shared" ref="C14:S14" si="0">SUM(C9:C13)</f>
        <v>2</v>
      </c>
      <c r="D14" s="212">
        <f t="shared" si="0"/>
        <v>18</v>
      </c>
      <c r="E14" s="212">
        <f t="shared" si="0"/>
        <v>8</v>
      </c>
      <c r="F14" s="212">
        <f t="shared" si="0"/>
        <v>42</v>
      </c>
      <c r="G14" s="212">
        <f t="shared" si="0"/>
        <v>1</v>
      </c>
      <c r="H14" s="212">
        <f t="shared" si="0"/>
        <v>359</v>
      </c>
      <c r="I14" s="212">
        <f t="shared" si="0"/>
        <v>9</v>
      </c>
      <c r="J14" s="212">
        <f t="shared" si="0"/>
        <v>123</v>
      </c>
      <c r="K14" s="212">
        <f t="shared" si="0"/>
        <v>44</v>
      </c>
      <c r="L14" s="212">
        <f t="shared" si="0"/>
        <v>101</v>
      </c>
      <c r="M14" s="212">
        <f t="shared" si="0"/>
        <v>12</v>
      </c>
      <c r="N14" s="212">
        <f t="shared" si="0"/>
        <v>3927</v>
      </c>
      <c r="O14" s="212">
        <f t="shared" si="0"/>
        <v>473</v>
      </c>
      <c r="P14" s="212">
        <f t="shared" si="0"/>
        <v>1475</v>
      </c>
      <c r="Q14" s="212">
        <f t="shared" si="0"/>
        <v>730</v>
      </c>
      <c r="R14" s="212">
        <f t="shared" si="0"/>
        <v>459</v>
      </c>
      <c r="S14" s="212">
        <f t="shared" si="0"/>
        <v>74</v>
      </c>
      <c r="T14" s="213" t="s">
        <v>2</v>
      </c>
    </row>
    <row r="17" spans="2:2">
      <c r="B17" s="214"/>
    </row>
  </sheetData>
  <mergeCells count="27">
    <mergeCell ref="T6:T8"/>
    <mergeCell ref="N6:S6"/>
    <mergeCell ref="A6:A8"/>
    <mergeCell ref="D7:E7"/>
    <mergeCell ref="F7:G7"/>
    <mergeCell ref="B6:G6"/>
    <mergeCell ref="B7:C7"/>
    <mergeCell ref="H6:M6"/>
    <mergeCell ref="H7:I7"/>
    <mergeCell ref="N7:O7"/>
    <mergeCell ref="P7:Q7"/>
    <mergeCell ref="R7:S7"/>
    <mergeCell ref="J7:K7"/>
    <mergeCell ref="L7:M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93"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T17"/>
  <sheetViews>
    <sheetView rightToLeft="1" view="pageBreakPreview" zoomScaleNormal="100" zoomScaleSheetLayoutView="100" workbookViewId="0">
      <selection activeCell="K12" sqref="K12"/>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16384" width="9.140625" style="1"/>
  </cols>
  <sheetData>
    <row r="1" spans="1:20" ht="18">
      <c r="A1" s="756" t="s">
        <v>432</v>
      </c>
      <c r="B1" s="756"/>
      <c r="C1" s="756"/>
      <c r="D1" s="756"/>
      <c r="E1" s="756"/>
      <c r="F1" s="756"/>
      <c r="G1" s="756"/>
      <c r="H1" s="756"/>
      <c r="I1" s="756"/>
      <c r="J1" s="756"/>
      <c r="K1" s="756"/>
      <c r="L1" s="756"/>
      <c r="M1" s="756"/>
      <c r="N1" s="756"/>
      <c r="O1" s="756"/>
      <c r="P1" s="756"/>
      <c r="Q1" s="756"/>
      <c r="R1" s="756"/>
      <c r="S1" s="756"/>
      <c r="T1" s="756"/>
    </row>
    <row r="2" spans="1:20" s="9" customFormat="1" ht="18">
      <c r="A2" s="757">
        <v>2020</v>
      </c>
      <c r="B2" s="757"/>
      <c r="C2" s="757"/>
      <c r="D2" s="757"/>
      <c r="E2" s="757"/>
      <c r="F2" s="757"/>
      <c r="G2" s="757"/>
      <c r="H2" s="757"/>
      <c r="I2" s="757"/>
      <c r="J2" s="757"/>
      <c r="K2" s="757"/>
      <c r="L2" s="757"/>
      <c r="M2" s="757"/>
      <c r="N2" s="757"/>
      <c r="O2" s="757"/>
      <c r="P2" s="757"/>
      <c r="Q2" s="757"/>
      <c r="R2" s="757"/>
      <c r="S2" s="757"/>
      <c r="T2" s="757"/>
    </row>
    <row r="3" spans="1:20" ht="15.75">
      <c r="A3" s="758" t="s">
        <v>433</v>
      </c>
      <c r="B3" s="758"/>
      <c r="C3" s="758"/>
      <c r="D3" s="758"/>
      <c r="E3" s="758"/>
      <c r="F3" s="758"/>
      <c r="G3" s="758"/>
      <c r="H3" s="758"/>
      <c r="I3" s="758"/>
      <c r="J3" s="758"/>
      <c r="K3" s="758"/>
      <c r="L3" s="758"/>
      <c r="M3" s="758"/>
      <c r="N3" s="758"/>
      <c r="O3" s="758"/>
      <c r="P3" s="758"/>
      <c r="Q3" s="758"/>
      <c r="R3" s="758"/>
      <c r="S3" s="758"/>
      <c r="T3" s="758"/>
    </row>
    <row r="4" spans="1:20" ht="15.75">
      <c r="A4" s="758">
        <v>2020</v>
      </c>
      <c r="B4" s="758"/>
      <c r="C4" s="758"/>
      <c r="D4" s="758"/>
      <c r="E4" s="758"/>
      <c r="F4" s="758"/>
      <c r="G4" s="758"/>
      <c r="H4" s="758"/>
      <c r="I4" s="758"/>
      <c r="J4" s="758"/>
      <c r="K4" s="758"/>
      <c r="L4" s="758"/>
      <c r="M4" s="758"/>
      <c r="N4" s="758"/>
      <c r="O4" s="758"/>
      <c r="P4" s="758"/>
      <c r="Q4" s="758"/>
      <c r="R4" s="758"/>
      <c r="S4" s="758"/>
      <c r="T4" s="758"/>
    </row>
    <row r="5" spans="1:20" ht="20.25" customHeight="1">
      <c r="A5" s="8" t="s">
        <v>387</v>
      </c>
      <c r="B5" s="759"/>
      <c r="C5" s="760"/>
      <c r="D5" s="760"/>
      <c r="E5" s="760"/>
      <c r="F5" s="760"/>
      <c r="G5" s="760"/>
      <c r="H5" s="759"/>
      <c r="I5" s="760"/>
      <c r="J5" s="760"/>
      <c r="K5" s="760"/>
      <c r="L5" s="760"/>
      <c r="M5" s="760"/>
      <c r="N5" s="759"/>
      <c r="O5" s="760"/>
      <c r="P5" s="760"/>
      <c r="Q5" s="760"/>
      <c r="R5" s="760"/>
      <c r="S5" s="760"/>
      <c r="T5" s="4" t="s">
        <v>388</v>
      </c>
    </row>
    <row r="6" spans="1:20" ht="33.75" customHeight="1">
      <c r="A6" s="767" t="s">
        <v>42</v>
      </c>
      <c r="B6" s="764" t="s">
        <v>39</v>
      </c>
      <c r="C6" s="765"/>
      <c r="D6" s="765"/>
      <c r="E6" s="765"/>
      <c r="F6" s="765"/>
      <c r="G6" s="766"/>
      <c r="H6" s="764" t="s">
        <v>40</v>
      </c>
      <c r="I6" s="765"/>
      <c r="J6" s="765"/>
      <c r="K6" s="765"/>
      <c r="L6" s="765"/>
      <c r="M6" s="766"/>
      <c r="N6" s="764" t="s">
        <v>41</v>
      </c>
      <c r="O6" s="765"/>
      <c r="P6" s="765"/>
      <c r="Q6" s="765"/>
      <c r="R6" s="765"/>
      <c r="S6" s="766"/>
      <c r="T6" s="761" t="s">
        <v>45</v>
      </c>
    </row>
    <row r="7" spans="1:20" ht="33.75" customHeight="1">
      <c r="A7" s="768"/>
      <c r="B7" s="772" t="s">
        <v>533</v>
      </c>
      <c r="C7" s="772"/>
      <c r="D7" s="772" t="s">
        <v>534</v>
      </c>
      <c r="E7" s="772"/>
      <c r="F7" s="772" t="s">
        <v>535</v>
      </c>
      <c r="G7" s="772"/>
      <c r="H7" s="772" t="s">
        <v>533</v>
      </c>
      <c r="I7" s="772"/>
      <c r="J7" s="772" t="s">
        <v>534</v>
      </c>
      <c r="K7" s="772"/>
      <c r="L7" s="772" t="s">
        <v>535</v>
      </c>
      <c r="M7" s="772"/>
      <c r="N7" s="772" t="s">
        <v>533</v>
      </c>
      <c r="O7" s="772"/>
      <c r="P7" s="772" t="s">
        <v>534</v>
      </c>
      <c r="Q7" s="772"/>
      <c r="R7" s="772" t="s">
        <v>535</v>
      </c>
      <c r="S7" s="772"/>
      <c r="T7" s="762"/>
    </row>
    <row r="8" spans="1:20" ht="33" customHeight="1">
      <c r="A8" s="773"/>
      <c r="B8" s="130" t="s">
        <v>1</v>
      </c>
      <c r="C8" s="130" t="s">
        <v>0</v>
      </c>
      <c r="D8" s="130" t="s">
        <v>1</v>
      </c>
      <c r="E8" s="130" t="s">
        <v>0</v>
      </c>
      <c r="F8" s="130" t="s">
        <v>1</v>
      </c>
      <c r="G8" s="130" t="s">
        <v>0</v>
      </c>
      <c r="H8" s="130" t="s">
        <v>1</v>
      </c>
      <c r="I8" s="130" t="s">
        <v>0</v>
      </c>
      <c r="J8" s="130" t="s">
        <v>1</v>
      </c>
      <c r="K8" s="130" t="s">
        <v>0</v>
      </c>
      <c r="L8" s="130" t="s">
        <v>1</v>
      </c>
      <c r="M8" s="130" t="s">
        <v>0</v>
      </c>
      <c r="N8" s="130" t="s">
        <v>1</v>
      </c>
      <c r="O8" s="130" t="s">
        <v>0</v>
      </c>
      <c r="P8" s="130" t="s">
        <v>1</v>
      </c>
      <c r="Q8" s="130" t="s">
        <v>0</v>
      </c>
      <c r="R8" s="130" t="s">
        <v>1</v>
      </c>
      <c r="S8" s="130" t="s">
        <v>0</v>
      </c>
      <c r="T8" s="771"/>
    </row>
    <row r="9" spans="1:20" ht="29.25" customHeight="1" thickBot="1">
      <c r="A9" s="355" t="s">
        <v>286</v>
      </c>
      <c r="B9" s="250">
        <v>0</v>
      </c>
      <c r="C9" s="228">
        <v>0</v>
      </c>
      <c r="D9" s="228">
        <v>1</v>
      </c>
      <c r="E9" s="228">
        <v>0</v>
      </c>
      <c r="F9" s="228">
        <v>1</v>
      </c>
      <c r="G9" s="228">
        <v>0</v>
      </c>
      <c r="H9" s="228">
        <v>0</v>
      </c>
      <c r="I9" s="228">
        <v>0</v>
      </c>
      <c r="J9" s="228">
        <v>10</v>
      </c>
      <c r="K9" s="228">
        <v>3</v>
      </c>
      <c r="L9" s="228">
        <v>3</v>
      </c>
      <c r="M9" s="228">
        <v>2</v>
      </c>
      <c r="N9" s="228">
        <v>27</v>
      </c>
      <c r="O9" s="228">
        <v>3</v>
      </c>
      <c r="P9" s="228">
        <v>136</v>
      </c>
      <c r="Q9" s="228">
        <v>104</v>
      </c>
      <c r="R9" s="228">
        <v>50</v>
      </c>
      <c r="S9" s="228">
        <v>20</v>
      </c>
      <c r="T9" s="137" t="s">
        <v>287</v>
      </c>
    </row>
    <row r="10" spans="1:20" ht="29.25" customHeight="1" thickBot="1">
      <c r="A10" s="356" t="s">
        <v>501</v>
      </c>
      <c r="B10" s="251">
        <v>4</v>
      </c>
      <c r="C10" s="230">
        <v>0</v>
      </c>
      <c r="D10" s="230">
        <v>3</v>
      </c>
      <c r="E10" s="230">
        <v>2</v>
      </c>
      <c r="F10" s="230">
        <v>4</v>
      </c>
      <c r="G10" s="230">
        <v>0</v>
      </c>
      <c r="H10" s="230">
        <v>35</v>
      </c>
      <c r="I10" s="230">
        <v>1</v>
      </c>
      <c r="J10" s="230">
        <v>25</v>
      </c>
      <c r="K10" s="230">
        <v>2</v>
      </c>
      <c r="L10" s="230">
        <v>2</v>
      </c>
      <c r="M10" s="230">
        <v>0</v>
      </c>
      <c r="N10" s="230">
        <v>316</v>
      </c>
      <c r="O10" s="230">
        <v>31</v>
      </c>
      <c r="P10" s="230">
        <v>215</v>
      </c>
      <c r="Q10" s="230">
        <v>92</v>
      </c>
      <c r="R10" s="230">
        <v>20</v>
      </c>
      <c r="S10" s="230">
        <v>7</v>
      </c>
      <c r="T10" s="353" t="s">
        <v>501</v>
      </c>
    </row>
    <row r="11" spans="1:20" ht="29.25" customHeight="1" thickBot="1">
      <c r="A11" s="357" t="s">
        <v>502</v>
      </c>
      <c r="B11" s="250">
        <v>21</v>
      </c>
      <c r="C11" s="228">
        <v>1</v>
      </c>
      <c r="D11" s="228">
        <v>7</v>
      </c>
      <c r="E11" s="228">
        <v>1</v>
      </c>
      <c r="F11" s="228">
        <v>9</v>
      </c>
      <c r="G11" s="228">
        <v>1</v>
      </c>
      <c r="H11" s="228">
        <v>142</v>
      </c>
      <c r="I11" s="228">
        <v>3</v>
      </c>
      <c r="J11" s="228">
        <v>40</v>
      </c>
      <c r="K11" s="228">
        <v>15</v>
      </c>
      <c r="L11" s="228">
        <v>22</v>
      </c>
      <c r="M11" s="228">
        <v>2</v>
      </c>
      <c r="N11" s="228">
        <v>1576</v>
      </c>
      <c r="O11" s="228">
        <v>142</v>
      </c>
      <c r="P11" s="228">
        <v>443</v>
      </c>
      <c r="Q11" s="228">
        <v>206</v>
      </c>
      <c r="R11" s="228">
        <v>118</v>
      </c>
      <c r="S11" s="228">
        <v>12</v>
      </c>
      <c r="T11" s="354" t="s">
        <v>502</v>
      </c>
    </row>
    <row r="12" spans="1:20" ht="29.25" customHeight="1" thickBot="1">
      <c r="A12" s="356" t="s">
        <v>503</v>
      </c>
      <c r="B12" s="251">
        <v>22</v>
      </c>
      <c r="C12" s="230">
        <v>1</v>
      </c>
      <c r="D12" s="230">
        <v>5</v>
      </c>
      <c r="E12" s="230">
        <v>3</v>
      </c>
      <c r="F12" s="230">
        <v>10</v>
      </c>
      <c r="G12" s="230">
        <v>0</v>
      </c>
      <c r="H12" s="230">
        <v>109</v>
      </c>
      <c r="I12" s="230">
        <v>3</v>
      </c>
      <c r="J12" s="230">
        <v>30</v>
      </c>
      <c r="K12" s="230">
        <v>16</v>
      </c>
      <c r="L12" s="230">
        <v>39</v>
      </c>
      <c r="M12" s="230">
        <v>3</v>
      </c>
      <c r="N12" s="230">
        <v>1172</v>
      </c>
      <c r="O12" s="230">
        <v>191</v>
      </c>
      <c r="P12" s="230">
        <v>442</v>
      </c>
      <c r="Q12" s="230">
        <v>203</v>
      </c>
      <c r="R12" s="230">
        <v>148</v>
      </c>
      <c r="S12" s="230">
        <v>14</v>
      </c>
      <c r="T12" s="353" t="s">
        <v>503</v>
      </c>
    </row>
    <row r="13" spans="1:20" ht="29.25" customHeight="1" thickBot="1">
      <c r="A13" s="357" t="s">
        <v>504</v>
      </c>
      <c r="B13" s="250">
        <v>12</v>
      </c>
      <c r="C13" s="228">
        <v>0</v>
      </c>
      <c r="D13" s="228">
        <v>2</v>
      </c>
      <c r="E13" s="228">
        <v>1</v>
      </c>
      <c r="F13" s="228">
        <v>7</v>
      </c>
      <c r="G13" s="228">
        <v>0</v>
      </c>
      <c r="H13" s="228">
        <v>45</v>
      </c>
      <c r="I13" s="228">
        <v>1</v>
      </c>
      <c r="J13" s="228">
        <v>10</v>
      </c>
      <c r="K13" s="228">
        <v>1</v>
      </c>
      <c r="L13" s="228">
        <v>17</v>
      </c>
      <c r="M13" s="228">
        <v>3</v>
      </c>
      <c r="N13" s="228">
        <v>523</v>
      </c>
      <c r="O13" s="228">
        <v>76</v>
      </c>
      <c r="P13" s="228">
        <v>172</v>
      </c>
      <c r="Q13" s="228">
        <v>74</v>
      </c>
      <c r="R13" s="228">
        <v>79</v>
      </c>
      <c r="S13" s="228">
        <v>12</v>
      </c>
      <c r="T13" s="354" t="s">
        <v>504</v>
      </c>
    </row>
    <row r="14" spans="1:20" ht="29.25" customHeight="1" thickBot="1">
      <c r="A14" s="356" t="s">
        <v>505</v>
      </c>
      <c r="B14" s="251">
        <v>7</v>
      </c>
      <c r="C14" s="230">
        <v>0</v>
      </c>
      <c r="D14" s="230">
        <v>0</v>
      </c>
      <c r="E14" s="230">
        <v>0</v>
      </c>
      <c r="F14" s="230">
        <v>5</v>
      </c>
      <c r="G14" s="230">
        <v>0</v>
      </c>
      <c r="H14" s="230">
        <v>21</v>
      </c>
      <c r="I14" s="230">
        <v>0</v>
      </c>
      <c r="J14" s="230">
        <v>7</v>
      </c>
      <c r="K14" s="230">
        <v>4</v>
      </c>
      <c r="L14" s="230">
        <v>9</v>
      </c>
      <c r="M14" s="230">
        <v>1</v>
      </c>
      <c r="N14" s="230">
        <v>223</v>
      </c>
      <c r="O14" s="230">
        <v>27</v>
      </c>
      <c r="P14" s="230">
        <v>53</v>
      </c>
      <c r="Q14" s="230">
        <v>30</v>
      </c>
      <c r="R14" s="230">
        <v>31</v>
      </c>
      <c r="S14" s="230">
        <v>7</v>
      </c>
      <c r="T14" s="353" t="s">
        <v>505</v>
      </c>
    </row>
    <row r="15" spans="1:20" ht="29.25" customHeight="1" thickBot="1">
      <c r="A15" s="16" t="s">
        <v>506</v>
      </c>
      <c r="B15" s="250">
        <v>1</v>
      </c>
      <c r="C15" s="228">
        <v>0</v>
      </c>
      <c r="D15" s="228">
        <v>0</v>
      </c>
      <c r="E15" s="228">
        <v>1</v>
      </c>
      <c r="F15" s="228">
        <v>6</v>
      </c>
      <c r="G15" s="228">
        <v>0</v>
      </c>
      <c r="H15" s="228">
        <v>7</v>
      </c>
      <c r="I15" s="228">
        <v>1</v>
      </c>
      <c r="J15" s="228">
        <v>1</v>
      </c>
      <c r="K15" s="228">
        <v>3</v>
      </c>
      <c r="L15" s="228">
        <v>9</v>
      </c>
      <c r="M15" s="228">
        <v>1</v>
      </c>
      <c r="N15" s="228">
        <v>90</v>
      </c>
      <c r="O15" s="228">
        <v>3</v>
      </c>
      <c r="P15" s="228">
        <v>14</v>
      </c>
      <c r="Q15" s="228">
        <v>21</v>
      </c>
      <c r="R15" s="228">
        <v>13</v>
      </c>
      <c r="S15" s="228">
        <v>2</v>
      </c>
      <c r="T15" s="354" t="s">
        <v>506</v>
      </c>
    </row>
    <row r="16" spans="1:20" ht="29.25" customHeight="1">
      <c r="A16" s="128" t="s">
        <v>204</v>
      </c>
      <c r="B16" s="251">
        <v>0</v>
      </c>
      <c r="C16" s="251">
        <v>0</v>
      </c>
      <c r="D16" s="251">
        <v>0</v>
      </c>
      <c r="E16" s="251">
        <v>0</v>
      </c>
      <c r="F16" s="251">
        <v>0</v>
      </c>
      <c r="G16" s="251">
        <v>0</v>
      </c>
      <c r="H16" s="251">
        <v>0</v>
      </c>
      <c r="I16" s="251">
        <v>0</v>
      </c>
      <c r="J16" s="251">
        <v>0</v>
      </c>
      <c r="K16" s="251">
        <v>0</v>
      </c>
      <c r="L16" s="251">
        <v>0</v>
      </c>
      <c r="M16" s="251">
        <v>0</v>
      </c>
      <c r="N16" s="251">
        <v>0</v>
      </c>
      <c r="O16" s="251">
        <v>0</v>
      </c>
      <c r="P16" s="251">
        <v>0</v>
      </c>
      <c r="Q16" s="251">
        <v>0</v>
      </c>
      <c r="R16" s="251">
        <v>0</v>
      </c>
      <c r="S16" s="251">
        <v>0</v>
      </c>
      <c r="T16" s="5" t="s">
        <v>205</v>
      </c>
    </row>
    <row r="17" spans="1:20" ht="29.25" customHeight="1">
      <c r="A17" s="129" t="s">
        <v>3</v>
      </c>
      <c r="B17" s="135">
        <f>SUM(B9:B16)</f>
        <v>67</v>
      </c>
      <c r="C17" s="135">
        <f t="shared" ref="C17:S17" si="0">SUM(C9:C16)</f>
        <v>2</v>
      </c>
      <c r="D17" s="135">
        <f t="shared" si="0"/>
        <v>18</v>
      </c>
      <c r="E17" s="135">
        <f t="shared" si="0"/>
        <v>8</v>
      </c>
      <c r="F17" s="135">
        <f t="shared" si="0"/>
        <v>42</v>
      </c>
      <c r="G17" s="135">
        <f t="shared" si="0"/>
        <v>1</v>
      </c>
      <c r="H17" s="135">
        <f t="shared" si="0"/>
        <v>359</v>
      </c>
      <c r="I17" s="135">
        <f t="shared" si="0"/>
        <v>9</v>
      </c>
      <c r="J17" s="135">
        <f t="shared" si="0"/>
        <v>123</v>
      </c>
      <c r="K17" s="135">
        <f t="shared" si="0"/>
        <v>44</v>
      </c>
      <c r="L17" s="135">
        <f t="shared" si="0"/>
        <v>101</v>
      </c>
      <c r="M17" s="135">
        <f t="shared" si="0"/>
        <v>12</v>
      </c>
      <c r="N17" s="135">
        <f t="shared" si="0"/>
        <v>3927</v>
      </c>
      <c r="O17" s="135">
        <f t="shared" si="0"/>
        <v>473</v>
      </c>
      <c r="P17" s="135">
        <f t="shared" si="0"/>
        <v>1475</v>
      </c>
      <c r="Q17" s="135">
        <f t="shared" si="0"/>
        <v>730</v>
      </c>
      <c r="R17" s="135">
        <f t="shared" si="0"/>
        <v>459</v>
      </c>
      <c r="S17" s="135">
        <f t="shared" si="0"/>
        <v>74</v>
      </c>
      <c r="T17" s="136" t="s">
        <v>2</v>
      </c>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4"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17"/>
  <sheetViews>
    <sheetView rightToLeft="1" tabSelected="1" view="pageBreakPreview" zoomScaleNormal="100" zoomScaleSheetLayoutView="100" workbookViewId="0">
      <selection activeCell="G10" sqref="G10"/>
    </sheetView>
  </sheetViews>
  <sheetFormatPr defaultColWidth="9.140625" defaultRowHeight="12.75"/>
  <cols>
    <col min="1" max="1" width="22.28515625" style="1" customWidth="1"/>
    <col min="2" max="5" width="12.42578125" style="1" customWidth="1"/>
    <col min="6" max="6" width="23.85546875" style="2" customWidth="1"/>
    <col min="7" max="16384" width="9.140625" style="1"/>
  </cols>
  <sheetData>
    <row r="1" spans="1:6" ht="18">
      <c r="A1" s="756" t="s">
        <v>171</v>
      </c>
      <c r="B1" s="756"/>
      <c r="C1" s="756"/>
      <c r="D1" s="756"/>
      <c r="E1" s="756"/>
      <c r="F1" s="756"/>
    </row>
    <row r="2" spans="1:6" s="9" customFormat="1" ht="16.5" customHeight="1">
      <c r="A2" s="757">
        <v>2020</v>
      </c>
      <c r="B2" s="757"/>
      <c r="C2" s="757"/>
      <c r="D2" s="757"/>
      <c r="E2" s="757"/>
      <c r="F2" s="757"/>
    </row>
    <row r="3" spans="1:6" ht="30" customHeight="1">
      <c r="A3" s="774" t="s">
        <v>172</v>
      </c>
      <c r="B3" s="758"/>
      <c r="C3" s="758"/>
      <c r="D3" s="758"/>
      <c r="E3" s="758"/>
      <c r="F3" s="758"/>
    </row>
    <row r="4" spans="1:6" ht="15.75">
      <c r="A4" s="758">
        <v>2020</v>
      </c>
      <c r="B4" s="758"/>
      <c r="C4" s="758"/>
      <c r="D4" s="758"/>
      <c r="E4" s="758"/>
      <c r="F4" s="758"/>
    </row>
    <row r="5" spans="1:6" ht="20.25" customHeight="1">
      <c r="A5" s="8" t="s">
        <v>323</v>
      </c>
      <c r="B5" s="759"/>
      <c r="C5" s="760"/>
      <c r="D5" s="208"/>
      <c r="E5" s="208"/>
      <c r="F5" s="4" t="s">
        <v>324</v>
      </c>
    </row>
    <row r="6" spans="1:6" ht="53.25" customHeight="1">
      <c r="A6" s="474" t="s">
        <v>35</v>
      </c>
      <c r="B6" s="474" t="s">
        <v>536</v>
      </c>
      <c r="C6" s="474" t="s">
        <v>537</v>
      </c>
      <c r="D6" s="474" t="s">
        <v>538</v>
      </c>
      <c r="E6" s="98" t="s">
        <v>336</v>
      </c>
      <c r="F6" s="216" t="s">
        <v>159</v>
      </c>
    </row>
    <row r="7" spans="1:6" ht="24" customHeight="1" thickBot="1">
      <c r="A7" s="106" t="s">
        <v>33</v>
      </c>
      <c r="B7" s="483">
        <v>0</v>
      </c>
      <c r="C7" s="483">
        <v>1</v>
      </c>
      <c r="D7" s="483">
        <v>31</v>
      </c>
      <c r="E7" s="102">
        <f t="shared" ref="E7" si="0">SUM(B7:D7)</f>
        <v>32</v>
      </c>
      <c r="F7" s="13" t="s">
        <v>606</v>
      </c>
    </row>
    <row r="8" spans="1:6" ht="24" customHeight="1" thickBot="1">
      <c r="A8" s="176" t="s">
        <v>638</v>
      </c>
      <c r="B8" s="550">
        <v>1</v>
      </c>
      <c r="C8" s="550">
        <v>43</v>
      </c>
      <c r="D8" s="550">
        <v>557</v>
      </c>
      <c r="E8" s="551">
        <f t="shared" ref="E8:E15" si="1">SUM(B8:D8)</f>
        <v>601</v>
      </c>
      <c r="F8" s="552" t="s">
        <v>637</v>
      </c>
    </row>
    <row r="9" spans="1:6" ht="24" customHeight="1" thickBot="1">
      <c r="A9" s="106" t="s">
        <v>639</v>
      </c>
      <c r="B9" s="483">
        <v>12</v>
      </c>
      <c r="C9" s="483">
        <v>99</v>
      </c>
      <c r="D9" s="483">
        <v>1367</v>
      </c>
      <c r="E9" s="102">
        <f t="shared" si="1"/>
        <v>1478</v>
      </c>
      <c r="F9" s="15" t="s">
        <v>650</v>
      </c>
    </row>
    <row r="10" spans="1:6" ht="24" customHeight="1" thickBot="1">
      <c r="A10" s="176" t="s">
        <v>640</v>
      </c>
      <c r="B10" s="550">
        <v>10</v>
      </c>
      <c r="C10" s="550">
        <v>53</v>
      </c>
      <c r="D10" s="550">
        <v>599</v>
      </c>
      <c r="E10" s="551">
        <f t="shared" si="1"/>
        <v>662</v>
      </c>
      <c r="F10" s="552" t="s">
        <v>649</v>
      </c>
    </row>
    <row r="11" spans="1:6" ht="24" customHeight="1" thickBot="1">
      <c r="A11" s="106" t="s">
        <v>641</v>
      </c>
      <c r="B11" s="483">
        <v>9</v>
      </c>
      <c r="C11" s="483">
        <v>42</v>
      </c>
      <c r="D11" s="483">
        <v>403</v>
      </c>
      <c r="E11" s="102">
        <f t="shared" si="1"/>
        <v>454</v>
      </c>
      <c r="F11" s="15" t="s">
        <v>648</v>
      </c>
    </row>
    <row r="12" spans="1:6" ht="24" customHeight="1" thickBot="1">
      <c r="A12" s="176" t="s">
        <v>642</v>
      </c>
      <c r="B12" s="550">
        <v>5</v>
      </c>
      <c r="C12" s="550">
        <v>30</v>
      </c>
      <c r="D12" s="550">
        <v>352</v>
      </c>
      <c r="E12" s="551">
        <f t="shared" si="1"/>
        <v>387</v>
      </c>
      <c r="F12" s="552" t="s">
        <v>647</v>
      </c>
    </row>
    <row r="13" spans="1:6" ht="24" customHeight="1" thickBot="1">
      <c r="A13" s="106" t="s">
        <v>643</v>
      </c>
      <c r="B13" s="483">
        <v>15</v>
      </c>
      <c r="C13" s="483">
        <v>59</v>
      </c>
      <c r="D13" s="483">
        <v>655</v>
      </c>
      <c r="E13" s="102">
        <f t="shared" si="1"/>
        <v>729</v>
      </c>
      <c r="F13" s="15" t="s">
        <v>646</v>
      </c>
    </row>
    <row r="14" spans="1:6" ht="24" customHeight="1" thickBot="1">
      <c r="A14" s="176" t="s">
        <v>644</v>
      </c>
      <c r="B14" s="550">
        <v>9</v>
      </c>
      <c r="C14" s="550">
        <v>27</v>
      </c>
      <c r="D14" s="550">
        <v>268</v>
      </c>
      <c r="E14" s="551">
        <f t="shared" si="1"/>
        <v>304</v>
      </c>
      <c r="F14" s="552" t="s">
        <v>645</v>
      </c>
    </row>
    <row r="15" spans="1:6" ht="24" customHeight="1" thickBot="1">
      <c r="A15" s="106" t="s">
        <v>581</v>
      </c>
      <c r="B15" s="483">
        <v>15</v>
      </c>
      <c r="C15" s="483">
        <v>39</v>
      </c>
      <c r="D15" s="483">
        <v>304</v>
      </c>
      <c r="E15" s="102">
        <f t="shared" si="1"/>
        <v>358</v>
      </c>
      <c r="F15" s="15" t="s">
        <v>607</v>
      </c>
    </row>
    <row r="16" spans="1:6" ht="24" customHeight="1">
      <c r="A16" s="176" t="s">
        <v>34</v>
      </c>
      <c r="B16" s="550">
        <v>62</v>
      </c>
      <c r="C16" s="550">
        <v>255</v>
      </c>
      <c r="D16" s="550">
        <v>2602</v>
      </c>
      <c r="E16" s="551">
        <f>SUM(B16:D16)</f>
        <v>2919</v>
      </c>
      <c r="F16" s="552" t="s">
        <v>605</v>
      </c>
    </row>
    <row r="17" spans="1:6" ht="24" customHeight="1">
      <c r="A17" s="587" t="s">
        <v>3</v>
      </c>
      <c r="B17" s="588">
        <f>SUM(B7:B16)</f>
        <v>138</v>
      </c>
      <c r="C17" s="588">
        <f t="shared" ref="C17:E17" si="2">SUM(C7:C16)</f>
        <v>648</v>
      </c>
      <c r="D17" s="588">
        <f t="shared" si="2"/>
        <v>7138</v>
      </c>
      <c r="E17" s="588">
        <f t="shared" si="2"/>
        <v>7924</v>
      </c>
      <c r="F17" s="553" t="s">
        <v>2</v>
      </c>
    </row>
  </sheetData>
  <mergeCells count="5">
    <mergeCell ref="A1:F1"/>
    <mergeCell ref="A2:F2"/>
    <mergeCell ref="A3:F3"/>
    <mergeCell ref="A4:F4"/>
    <mergeCell ref="B5:C5"/>
  </mergeCells>
  <printOptions horizontalCentered="1" verticalCentered="1"/>
  <pageMargins left="0" right="0" top="0" bottom="0" header="0" footer="0"/>
  <pageSetup paperSize="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U22"/>
  <sheetViews>
    <sheetView rightToLeft="1" view="pageBreakPreview" zoomScaleNormal="100" zoomScaleSheetLayoutView="100" workbookViewId="0">
      <selection activeCell="J9" sqref="J9"/>
    </sheetView>
  </sheetViews>
  <sheetFormatPr defaultColWidth="9.140625" defaultRowHeight="12.75"/>
  <cols>
    <col min="1" max="1" width="16.28515625" style="1" customWidth="1"/>
    <col min="2" max="13" width="6.7109375" style="1" customWidth="1"/>
    <col min="14" max="14" width="7.28515625" style="1" bestFit="1" customWidth="1"/>
    <col min="15" max="15" width="6.7109375" style="1" customWidth="1"/>
    <col min="16" max="17" width="7.28515625" style="1" bestFit="1" customWidth="1"/>
    <col min="18" max="19" width="6.7109375" style="1" customWidth="1"/>
    <col min="20" max="20" width="16.28515625" style="2" customWidth="1"/>
    <col min="21" max="21" width="40.85546875" style="2" customWidth="1"/>
    <col min="22" max="16384" width="9.140625" style="1"/>
  </cols>
  <sheetData>
    <row r="1" spans="1:21" ht="18">
      <c r="A1" s="756" t="s">
        <v>436</v>
      </c>
      <c r="B1" s="756"/>
      <c r="C1" s="756"/>
      <c r="D1" s="756"/>
      <c r="E1" s="756"/>
      <c r="F1" s="756"/>
      <c r="G1" s="756"/>
      <c r="H1" s="756"/>
      <c r="I1" s="756"/>
      <c r="J1" s="756"/>
      <c r="K1" s="756"/>
      <c r="L1" s="756"/>
      <c r="M1" s="756"/>
      <c r="N1" s="756"/>
      <c r="O1" s="756"/>
      <c r="P1" s="756"/>
      <c r="Q1" s="756"/>
      <c r="R1" s="756"/>
      <c r="S1" s="756"/>
      <c r="T1" s="756"/>
    </row>
    <row r="2" spans="1:21" s="9" customFormat="1" ht="18">
      <c r="A2" s="757">
        <v>2020</v>
      </c>
      <c r="B2" s="757"/>
      <c r="C2" s="757"/>
      <c r="D2" s="757"/>
      <c r="E2" s="757"/>
      <c r="F2" s="757"/>
      <c r="G2" s="757"/>
      <c r="H2" s="757"/>
      <c r="I2" s="757"/>
      <c r="J2" s="757"/>
      <c r="K2" s="757"/>
      <c r="L2" s="757"/>
      <c r="M2" s="757"/>
      <c r="N2" s="757"/>
      <c r="O2" s="757"/>
      <c r="P2" s="757"/>
      <c r="Q2" s="757"/>
      <c r="R2" s="757"/>
      <c r="S2" s="757"/>
      <c r="T2" s="757"/>
      <c r="U2" s="10"/>
    </row>
    <row r="3" spans="1:21" ht="33.75" customHeight="1">
      <c r="A3" s="774" t="s">
        <v>437</v>
      </c>
      <c r="B3" s="758"/>
      <c r="C3" s="758"/>
      <c r="D3" s="758"/>
      <c r="E3" s="758"/>
      <c r="F3" s="758"/>
      <c r="G3" s="758"/>
      <c r="H3" s="758"/>
      <c r="I3" s="758"/>
      <c r="J3" s="758"/>
      <c r="K3" s="758"/>
      <c r="L3" s="758"/>
      <c r="M3" s="758"/>
      <c r="N3" s="758"/>
      <c r="O3" s="758"/>
      <c r="P3" s="758"/>
      <c r="Q3" s="758"/>
      <c r="R3" s="758"/>
      <c r="S3" s="758"/>
      <c r="T3" s="758"/>
    </row>
    <row r="4" spans="1:21" ht="15.75">
      <c r="A4" s="758">
        <v>2020</v>
      </c>
      <c r="B4" s="758"/>
      <c r="C4" s="758"/>
      <c r="D4" s="758"/>
      <c r="E4" s="758"/>
      <c r="F4" s="758"/>
      <c r="G4" s="758"/>
      <c r="H4" s="758"/>
      <c r="I4" s="758"/>
      <c r="J4" s="758"/>
      <c r="K4" s="758"/>
      <c r="L4" s="758"/>
      <c r="M4" s="758"/>
      <c r="N4" s="758"/>
      <c r="O4" s="758"/>
      <c r="P4" s="758"/>
      <c r="Q4" s="758"/>
      <c r="R4" s="758"/>
      <c r="S4" s="758"/>
      <c r="T4" s="758"/>
    </row>
    <row r="5" spans="1:21" ht="20.25" customHeight="1">
      <c r="A5" s="8" t="s">
        <v>439</v>
      </c>
      <c r="B5" s="759"/>
      <c r="C5" s="760"/>
      <c r="D5" s="760"/>
      <c r="E5" s="760"/>
      <c r="F5" s="760"/>
      <c r="G5" s="760"/>
      <c r="H5" s="759"/>
      <c r="I5" s="760"/>
      <c r="J5" s="760"/>
      <c r="K5" s="760"/>
      <c r="L5" s="760"/>
      <c r="M5" s="760"/>
      <c r="N5" s="759"/>
      <c r="O5" s="760"/>
      <c r="P5" s="760"/>
      <c r="Q5" s="760"/>
      <c r="R5" s="760"/>
      <c r="S5" s="760"/>
      <c r="T5" s="4" t="s">
        <v>440</v>
      </c>
    </row>
    <row r="6" spans="1:21" ht="33.75" customHeight="1">
      <c r="A6" s="767" t="s">
        <v>43</v>
      </c>
      <c r="B6" s="764" t="s">
        <v>548</v>
      </c>
      <c r="C6" s="765"/>
      <c r="D6" s="765"/>
      <c r="E6" s="765"/>
      <c r="F6" s="765"/>
      <c r="G6" s="766"/>
      <c r="H6" s="764" t="s">
        <v>559</v>
      </c>
      <c r="I6" s="765"/>
      <c r="J6" s="765"/>
      <c r="K6" s="765"/>
      <c r="L6" s="765"/>
      <c r="M6" s="766"/>
      <c r="N6" s="764" t="s">
        <v>560</v>
      </c>
      <c r="O6" s="765"/>
      <c r="P6" s="765"/>
      <c r="Q6" s="765"/>
      <c r="R6" s="765"/>
      <c r="S6" s="766"/>
      <c r="T6" s="761" t="s">
        <v>44</v>
      </c>
    </row>
    <row r="7" spans="1:21" ht="33.75" customHeight="1">
      <c r="A7" s="768"/>
      <c r="B7" s="772" t="s">
        <v>533</v>
      </c>
      <c r="C7" s="772"/>
      <c r="D7" s="772" t="s">
        <v>534</v>
      </c>
      <c r="E7" s="772"/>
      <c r="F7" s="772" t="s">
        <v>535</v>
      </c>
      <c r="G7" s="772"/>
      <c r="H7" s="772" t="s">
        <v>533</v>
      </c>
      <c r="I7" s="772"/>
      <c r="J7" s="772" t="s">
        <v>534</v>
      </c>
      <c r="K7" s="772"/>
      <c r="L7" s="772" t="s">
        <v>535</v>
      </c>
      <c r="M7" s="772"/>
      <c r="N7" s="772" t="s">
        <v>533</v>
      </c>
      <c r="O7" s="772"/>
      <c r="P7" s="772" t="s">
        <v>534</v>
      </c>
      <c r="Q7" s="772"/>
      <c r="R7" s="772" t="s">
        <v>535</v>
      </c>
      <c r="S7" s="772"/>
      <c r="T7" s="762"/>
    </row>
    <row r="8" spans="1:21" ht="33" customHeight="1">
      <c r="A8" s="769"/>
      <c r="B8" s="134" t="s">
        <v>1</v>
      </c>
      <c r="C8" s="134" t="s">
        <v>0</v>
      </c>
      <c r="D8" s="134" t="s">
        <v>1</v>
      </c>
      <c r="E8" s="134" t="s">
        <v>0</v>
      </c>
      <c r="F8" s="134" t="s">
        <v>1</v>
      </c>
      <c r="G8" s="134" t="s">
        <v>0</v>
      </c>
      <c r="H8" s="134" t="s">
        <v>1</v>
      </c>
      <c r="I8" s="134" t="s">
        <v>0</v>
      </c>
      <c r="J8" s="134" t="s">
        <v>1</v>
      </c>
      <c r="K8" s="134" t="s">
        <v>0</v>
      </c>
      <c r="L8" s="134" t="s">
        <v>1</v>
      </c>
      <c r="M8" s="134" t="s">
        <v>0</v>
      </c>
      <c r="N8" s="134" t="s">
        <v>1</v>
      </c>
      <c r="O8" s="134" t="s">
        <v>0</v>
      </c>
      <c r="P8" s="134" t="s">
        <v>1</v>
      </c>
      <c r="Q8" s="134" t="s">
        <v>0</v>
      </c>
      <c r="R8" s="134" t="s">
        <v>1</v>
      </c>
      <c r="S8" s="134" t="s">
        <v>0</v>
      </c>
      <c r="T8" s="763"/>
    </row>
    <row r="9" spans="1:21" ht="29.25" customHeight="1" thickBot="1">
      <c r="A9" s="7" t="s">
        <v>20</v>
      </c>
      <c r="B9" s="228">
        <v>3</v>
      </c>
      <c r="C9" s="228">
        <v>1</v>
      </c>
      <c r="D9" s="228">
        <v>2</v>
      </c>
      <c r="E9" s="228">
        <v>1</v>
      </c>
      <c r="F9" s="228">
        <v>4</v>
      </c>
      <c r="G9" s="228">
        <v>1</v>
      </c>
      <c r="H9" s="228">
        <v>56</v>
      </c>
      <c r="I9" s="228">
        <v>4</v>
      </c>
      <c r="J9" s="228">
        <v>15</v>
      </c>
      <c r="K9" s="228">
        <v>7</v>
      </c>
      <c r="L9" s="228">
        <v>13</v>
      </c>
      <c r="M9" s="228">
        <v>3</v>
      </c>
      <c r="N9" s="228">
        <v>559</v>
      </c>
      <c r="O9" s="228">
        <v>101</v>
      </c>
      <c r="P9" s="228">
        <v>136</v>
      </c>
      <c r="Q9" s="228">
        <v>144</v>
      </c>
      <c r="R9" s="228">
        <v>50</v>
      </c>
      <c r="S9" s="228">
        <v>21</v>
      </c>
      <c r="T9" s="6" t="s">
        <v>19</v>
      </c>
    </row>
    <row r="10" spans="1:21" ht="29.25" customHeight="1" thickBot="1">
      <c r="A10" s="3" t="s">
        <v>18</v>
      </c>
      <c r="B10" s="230">
        <v>6</v>
      </c>
      <c r="C10" s="230">
        <v>0</v>
      </c>
      <c r="D10" s="230">
        <v>0</v>
      </c>
      <c r="E10" s="230">
        <v>1</v>
      </c>
      <c r="F10" s="230">
        <v>6</v>
      </c>
      <c r="G10" s="230">
        <v>0</v>
      </c>
      <c r="H10" s="230">
        <v>47</v>
      </c>
      <c r="I10" s="230">
        <v>0</v>
      </c>
      <c r="J10" s="230">
        <v>18</v>
      </c>
      <c r="K10" s="230">
        <v>6</v>
      </c>
      <c r="L10" s="230">
        <v>13</v>
      </c>
      <c r="M10" s="230">
        <v>3</v>
      </c>
      <c r="N10" s="230">
        <v>628</v>
      </c>
      <c r="O10" s="230">
        <v>66</v>
      </c>
      <c r="P10" s="230">
        <v>208</v>
      </c>
      <c r="Q10" s="230">
        <v>146</v>
      </c>
      <c r="R10" s="230">
        <v>62</v>
      </c>
      <c r="S10" s="230">
        <v>12</v>
      </c>
      <c r="T10" s="12" t="s">
        <v>17</v>
      </c>
    </row>
    <row r="11" spans="1:21" ht="29.25" customHeight="1" thickBot="1">
      <c r="A11" s="7" t="s">
        <v>16</v>
      </c>
      <c r="B11" s="228">
        <v>6</v>
      </c>
      <c r="C11" s="228">
        <v>0</v>
      </c>
      <c r="D11" s="228">
        <v>0</v>
      </c>
      <c r="E11" s="228">
        <v>0</v>
      </c>
      <c r="F11" s="228">
        <v>7</v>
      </c>
      <c r="G11" s="228">
        <v>0</v>
      </c>
      <c r="H11" s="228">
        <v>30</v>
      </c>
      <c r="I11" s="228">
        <v>2</v>
      </c>
      <c r="J11" s="228">
        <v>10</v>
      </c>
      <c r="K11" s="228">
        <v>3</v>
      </c>
      <c r="L11" s="228">
        <v>16</v>
      </c>
      <c r="M11" s="228">
        <v>1</v>
      </c>
      <c r="N11" s="228">
        <v>613</v>
      </c>
      <c r="O11" s="228">
        <v>78</v>
      </c>
      <c r="P11" s="228">
        <v>256</v>
      </c>
      <c r="Q11" s="228">
        <v>120</v>
      </c>
      <c r="R11" s="228">
        <v>75</v>
      </c>
      <c r="S11" s="228">
        <v>18</v>
      </c>
      <c r="T11" s="6" t="s">
        <v>15</v>
      </c>
    </row>
    <row r="12" spans="1:21" ht="29.25" customHeight="1" thickBot="1">
      <c r="A12" s="3" t="s">
        <v>14</v>
      </c>
      <c r="B12" s="230">
        <v>3</v>
      </c>
      <c r="C12" s="230">
        <v>0</v>
      </c>
      <c r="D12" s="230">
        <v>1</v>
      </c>
      <c r="E12" s="230">
        <v>0</v>
      </c>
      <c r="F12" s="230">
        <v>5</v>
      </c>
      <c r="G12" s="230">
        <v>0</v>
      </c>
      <c r="H12" s="230">
        <v>14</v>
      </c>
      <c r="I12" s="230">
        <v>0</v>
      </c>
      <c r="J12" s="230">
        <v>4</v>
      </c>
      <c r="K12" s="230">
        <v>0</v>
      </c>
      <c r="L12" s="230">
        <v>14</v>
      </c>
      <c r="M12" s="230">
        <v>1</v>
      </c>
      <c r="N12" s="230">
        <v>537</v>
      </c>
      <c r="O12" s="230">
        <v>57</v>
      </c>
      <c r="P12" s="230">
        <v>118</v>
      </c>
      <c r="Q12" s="230">
        <v>88</v>
      </c>
      <c r="R12" s="230">
        <v>102</v>
      </c>
      <c r="S12" s="230">
        <v>9</v>
      </c>
      <c r="T12" s="12" t="s">
        <v>13</v>
      </c>
    </row>
    <row r="13" spans="1:21" ht="29.25" customHeight="1" thickBot="1">
      <c r="A13" s="7" t="s">
        <v>10</v>
      </c>
      <c r="B13" s="228">
        <v>18</v>
      </c>
      <c r="C13" s="228">
        <v>1</v>
      </c>
      <c r="D13" s="228">
        <v>4</v>
      </c>
      <c r="E13" s="228">
        <v>2</v>
      </c>
      <c r="F13" s="228">
        <v>6</v>
      </c>
      <c r="G13" s="228">
        <v>0</v>
      </c>
      <c r="H13" s="228">
        <v>85</v>
      </c>
      <c r="I13" s="228">
        <v>2</v>
      </c>
      <c r="J13" s="228">
        <v>33</v>
      </c>
      <c r="K13" s="228">
        <v>17</v>
      </c>
      <c r="L13" s="228">
        <v>22</v>
      </c>
      <c r="M13" s="228">
        <v>2</v>
      </c>
      <c r="N13" s="228">
        <v>548</v>
      </c>
      <c r="O13" s="228">
        <v>73</v>
      </c>
      <c r="P13" s="228">
        <v>289</v>
      </c>
      <c r="Q13" s="228">
        <v>105</v>
      </c>
      <c r="R13" s="228">
        <v>44</v>
      </c>
      <c r="S13" s="228">
        <v>4</v>
      </c>
      <c r="T13" s="6" t="s">
        <v>9</v>
      </c>
    </row>
    <row r="14" spans="1:21" ht="29.25" customHeight="1" thickBot="1">
      <c r="A14" s="3" t="s">
        <v>8</v>
      </c>
      <c r="B14" s="230">
        <v>17</v>
      </c>
      <c r="C14" s="230">
        <v>0</v>
      </c>
      <c r="D14" s="230">
        <v>7</v>
      </c>
      <c r="E14" s="230">
        <v>2</v>
      </c>
      <c r="F14" s="230">
        <v>5</v>
      </c>
      <c r="G14" s="230">
        <v>0</v>
      </c>
      <c r="H14" s="230">
        <v>66</v>
      </c>
      <c r="I14" s="230">
        <v>0</v>
      </c>
      <c r="J14" s="230">
        <v>31</v>
      </c>
      <c r="K14" s="230">
        <v>10</v>
      </c>
      <c r="L14" s="230">
        <v>5</v>
      </c>
      <c r="M14" s="230">
        <v>1</v>
      </c>
      <c r="N14" s="230">
        <v>623</v>
      </c>
      <c r="O14" s="230">
        <v>89</v>
      </c>
      <c r="P14" s="230">
        <v>257</v>
      </c>
      <c r="Q14" s="230">
        <v>106</v>
      </c>
      <c r="R14" s="230">
        <v>49</v>
      </c>
      <c r="S14" s="230">
        <v>6</v>
      </c>
      <c r="T14" s="12" t="s">
        <v>7</v>
      </c>
    </row>
    <row r="15" spans="1:21" ht="29.25" customHeight="1" thickBot="1">
      <c r="A15" s="7" t="s">
        <v>12</v>
      </c>
      <c r="B15" s="228">
        <v>9</v>
      </c>
      <c r="C15" s="228">
        <v>0</v>
      </c>
      <c r="D15" s="228">
        <v>3</v>
      </c>
      <c r="E15" s="228">
        <v>0</v>
      </c>
      <c r="F15" s="228">
        <v>6</v>
      </c>
      <c r="G15" s="228">
        <v>0</v>
      </c>
      <c r="H15" s="228">
        <v>24</v>
      </c>
      <c r="I15" s="228">
        <v>0</v>
      </c>
      <c r="J15" s="228">
        <v>7</v>
      </c>
      <c r="K15" s="228">
        <v>0</v>
      </c>
      <c r="L15" s="228">
        <v>15</v>
      </c>
      <c r="M15" s="228">
        <v>1</v>
      </c>
      <c r="N15" s="228">
        <v>292</v>
      </c>
      <c r="O15" s="228">
        <v>7</v>
      </c>
      <c r="P15" s="228">
        <v>131</v>
      </c>
      <c r="Q15" s="228">
        <v>10</v>
      </c>
      <c r="R15" s="228">
        <v>66</v>
      </c>
      <c r="S15" s="228">
        <v>3</v>
      </c>
      <c r="T15" s="6" t="s">
        <v>11</v>
      </c>
    </row>
    <row r="16" spans="1:21" ht="29.25" customHeight="1">
      <c r="A16" s="11" t="s">
        <v>6</v>
      </c>
      <c r="B16" s="251">
        <v>5</v>
      </c>
      <c r="C16" s="251">
        <v>0</v>
      </c>
      <c r="D16" s="251">
        <v>1</v>
      </c>
      <c r="E16" s="251">
        <v>2</v>
      </c>
      <c r="F16" s="251">
        <v>3</v>
      </c>
      <c r="G16" s="251">
        <v>0</v>
      </c>
      <c r="H16" s="251">
        <v>37</v>
      </c>
      <c r="I16" s="251">
        <v>1</v>
      </c>
      <c r="J16" s="251">
        <v>5</v>
      </c>
      <c r="K16" s="251">
        <v>1</v>
      </c>
      <c r="L16" s="251">
        <v>3</v>
      </c>
      <c r="M16" s="251">
        <v>0</v>
      </c>
      <c r="N16" s="251">
        <v>127</v>
      </c>
      <c r="O16" s="251">
        <v>2</v>
      </c>
      <c r="P16" s="251">
        <v>80</v>
      </c>
      <c r="Q16" s="251">
        <v>11</v>
      </c>
      <c r="R16" s="251">
        <v>11</v>
      </c>
      <c r="S16" s="251">
        <v>1</v>
      </c>
      <c r="T16" s="204" t="s">
        <v>5</v>
      </c>
    </row>
    <row r="17" spans="1:21" ht="24.95" customHeight="1">
      <c r="A17" s="205" t="s">
        <v>3</v>
      </c>
      <c r="B17" s="206">
        <f>SUM(B9:B16)</f>
        <v>67</v>
      </c>
      <c r="C17" s="206">
        <f t="shared" ref="C17:R17" si="0">SUM(C9:C16)</f>
        <v>2</v>
      </c>
      <c r="D17" s="206">
        <f t="shared" si="0"/>
        <v>18</v>
      </c>
      <c r="E17" s="206">
        <f t="shared" si="0"/>
        <v>8</v>
      </c>
      <c r="F17" s="206">
        <f t="shared" si="0"/>
        <v>42</v>
      </c>
      <c r="G17" s="206">
        <f t="shared" si="0"/>
        <v>1</v>
      </c>
      <c r="H17" s="206">
        <f t="shared" si="0"/>
        <v>359</v>
      </c>
      <c r="I17" s="206">
        <f t="shared" si="0"/>
        <v>9</v>
      </c>
      <c r="J17" s="206">
        <f t="shared" si="0"/>
        <v>123</v>
      </c>
      <c r="K17" s="206">
        <f t="shared" si="0"/>
        <v>44</v>
      </c>
      <c r="L17" s="206">
        <f>SUM(L9:L16)</f>
        <v>101</v>
      </c>
      <c r="M17" s="206">
        <f>SUM(M9:M16)</f>
        <v>12</v>
      </c>
      <c r="N17" s="206">
        <f t="shared" si="0"/>
        <v>3927</v>
      </c>
      <c r="O17" s="206">
        <f t="shared" si="0"/>
        <v>473</v>
      </c>
      <c r="P17" s="206">
        <f t="shared" si="0"/>
        <v>1475</v>
      </c>
      <c r="Q17" s="206">
        <f t="shared" si="0"/>
        <v>730</v>
      </c>
      <c r="R17" s="206">
        <f t="shared" si="0"/>
        <v>459</v>
      </c>
      <c r="S17" s="206">
        <f>SUM(S9:S16)</f>
        <v>74</v>
      </c>
      <c r="T17" s="207" t="s">
        <v>2</v>
      </c>
      <c r="U17" s="1"/>
    </row>
    <row r="21" spans="1:21">
      <c r="B21" s="214"/>
    </row>
    <row r="22" spans="1:21">
      <c r="B22" s="214"/>
    </row>
  </sheetData>
  <mergeCells count="27">
    <mergeCell ref="A6:A8"/>
    <mergeCell ref="B6:G6"/>
    <mergeCell ref="H6:M6"/>
    <mergeCell ref="N6:S6"/>
    <mergeCell ref="R7:S7"/>
    <mergeCell ref="T6:T8"/>
    <mergeCell ref="B7:C7"/>
    <mergeCell ref="D7:E7"/>
    <mergeCell ref="F7:G7"/>
    <mergeCell ref="H7:I7"/>
    <mergeCell ref="J7:K7"/>
    <mergeCell ref="L7:M7"/>
    <mergeCell ref="N7:O7"/>
    <mergeCell ref="P7:Q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9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3"/>
  <sheetViews>
    <sheetView showGridLines="0" rightToLeft="1" view="pageBreakPreview" zoomScaleNormal="100" zoomScaleSheetLayoutView="100" workbookViewId="0">
      <selection activeCell="E5" sqref="E5"/>
    </sheetView>
  </sheetViews>
  <sheetFormatPr defaultColWidth="9.140625" defaultRowHeight="12.75"/>
  <cols>
    <col min="1" max="1" width="45.42578125" style="17" customWidth="1"/>
    <col min="2" max="2" width="2.5703125" style="17" customWidth="1"/>
    <col min="3" max="3" width="41" style="18" customWidth="1"/>
    <col min="4" max="16384" width="9.140625" style="17"/>
  </cols>
  <sheetData>
    <row r="1" spans="1:3" ht="57" customHeight="1"/>
    <row r="2" spans="1:3" s="21" customFormat="1" ht="29.25" customHeight="1">
      <c r="A2" s="220" t="s">
        <v>174</v>
      </c>
      <c r="B2" s="104"/>
      <c r="C2" s="222" t="s">
        <v>453</v>
      </c>
    </row>
    <row r="3" spans="1:3" ht="15">
      <c r="A3" s="131"/>
      <c r="C3" s="20"/>
    </row>
    <row r="4" spans="1:3" s="132" customFormat="1" ht="118.5" customHeight="1">
      <c r="A4" s="541" t="s">
        <v>512</v>
      </c>
      <c r="B4" s="19"/>
      <c r="C4" s="138" t="s">
        <v>514</v>
      </c>
    </row>
    <row r="5" spans="1:3" s="132" customFormat="1" ht="12" customHeight="1">
      <c r="A5" s="221"/>
      <c r="B5" s="19"/>
      <c r="C5" s="138"/>
    </row>
    <row r="6" spans="1:3" s="132" customFormat="1" ht="107.25" customHeight="1">
      <c r="A6" s="541" t="s">
        <v>449</v>
      </c>
      <c r="B6" s="19"/>
      <c r="C6" s="175" t="s">
        <v>386</v>
      </c>
    </row>
    <row r="7" spans="1:3" s="132" customFormat="1" ht="12" customHeight="1">
      <c r="A7" s="221"/>
      <c r="B7" s="19"/>
      <c r="C7" s="138"/>
    </row>
    <row r="8" spans="1:3" s="132" customFormat="1" ht="22.5">
      <c r="A8" s="542" t="s">
        <v>417</v>
      </c>
      <c r="B8" s="19"/>
      <c r="C8" s="189" t="s">
        <v>418</v>
      </c>
    </row>
    <row r="9" spans="1:3" s="132" customFormat="1" ht="22.5">
      <c r="A9" s="543" t="s">
        <v>295</v>
      </c>
      <c r="B9" s="19"/>
      <c r="C9" s="188" t="s">
        <v>299</v>
      </c>
    </row>
    <row r="10" spans="1:3" s="132" customFormat="1" ht="22.5">
      <c r="A10" s="543" t="s">
        <v>296</v>
      </c>
      <c r="B10" s="19"/>
      <c r="C10" s="285" t="s">
        <v>300</v>
      </c>
    </row>
    <row r="11" spans="1:3" s="132" customFormat="1" ht="22.5">
      <c r="A11" s="543" t="s">
        <v>298</v>
      </c>
      <c r="B11" s="19"/>
      <c r="C11" s="188" t="s">
        <v>301</v>
      </c>
    </row>
    <row r="12" spans="1:3" s="132" customFormat="1" ht="22.5">
      <c r="A12" s="543" t="s">
        <v>473</v>
      </c>
      <c r="B12" s="19"/>
      <c r="C12" s="285" t="s">
        <v>474</v>
      </c>
    </row>
    <row r="13" spans="1:3" s="132" customFormat="1" ht="81">
      <c r="A13" s="133" t="s">
        <v>297</v>
      </c>
      <c r="B13" s="19"/>
      <c r="C13" s="140" t="s">
        <v>297</v>
      </c>
    </row>
  </sheetData>
  <printOptions horizontalCentered="1"/>
  <pageMargins left="0" right="0" top="1.9685039370078741" bottom="0" header="0" footer="0"/>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20"/>
  <sheetViews>
    <sheetView rightToLeft="1" view="pageBreakPreview" zoomScaleNormal="100" zoomScaleSheetLayoutView="100" workbookViewId="0">
      <selection activeCell="A6" sqref="A6:A7"/>
    </sheetView>
  </sheetViews>
  <sheetFormatPr defaultColWidth="9.140625" defaultRowHeight="12.75"/>
  <cols>
    <col min="1" max="1" width="18.7109375" style="22" customWidth="1"/>
    <col min="2" max="5" width="11.140625" style="22" customWidth="1"/>
    <col min="6" max="6" width="26" style="23" customWidth="1"/>
    <col min="7" max="7" width="13.28515625" style="23" customWidth="1"/>
    <col min="8" max="16384" width="9.140625" style="22"/>
  </cols>
  <sheetData>
    <row r="1" spans="1:12" ht="18" customHeight="1">
      <c r="A1" s="756" t="s">
        <v>221</v>
      </c>
      <c r="B1" s="756"/>
      <c r="C1" s="756"/>
      <c r="D1" s="756"/>
      <c r="E1" s="756"/>
      <c r="F1" s="756"/>
      <c r="G1" s="84"/>
      <c r="H1" s="84"/>
      <c r="I1" s="84"/>
      <c r="J1" s="84"/>
      <c r="K1" s="84"/>
      <c r="L1" s="84"/>
    </row>
    <row r="2" spans="1:12" s="49" customFormat="1" ht="18" customHeight="1">
      <c r="A2" s="757">
        <v>2020</v>
      </c>
      <c r="B2" s="757"/>
      <c r="C2" s="757"/>
      <c r="D2" s="757"/>
      <c r="E2" s="757"/>
      <c r="F2" s="757"/>
      <c r="G2" s="85"/>
      <c r="H2" s="85"/>
      <c r="I2" s="85"/>
      <c r="J2" s="85"/>
      <c r="K2" s="85"/>
      <c r="L2" s="85"/>
    </row>
    <row r="3" spans="1:12" ht="15.75">
      <c r="A3" s="774" t="s">
        <v>478</v>
      </c>
      <c r="B3" s="758"/>
      <c r="C3" s="758"/>
      <c r="D3" s="758"/>
      <c r="E3" s="758"/>
      <c r="F3" s="758"/>
      <c r="G3" s="86"/>
      <c r="H3" s="86"/>
      <c r="I3" s="86"/>
      <c r="J3" s="86"/>
      <c r="K3" s="86"/>
      <c r="L3" s="86"/>
    </row>
    <row r="4" spans="1:12" ht="15.75" thickBot="1">
      <c r="A4" s="746">
        <v>2020</v>
      </c>
      <c r="B4" s="746"/>
      <c r="C4" s="746"/>
      <c r="D4" s="746"/>
      <c r="E4" s="746"/>
      <c r="F4" s="746"/>
    </row>
    <row r="5" spans="1:12" ht="20.25" customHeight="1">
      <c r="A5" s="37" t="s">
        <v>441</v>
      </c>
      <c r="B5" s="775"/>
      <c r="C5" s="776"/>
      <c r="D5" s="42"/>
      <c r="E5" s="42"/>
      <c r="F5" s="26" t="s">
        <v>442</v>
      </c>
      <c r="G5" s="22"/>
    </row>
    <row r="6" spans="1:12" s="23" customFormat="1" ht="31.5" customHeight="1" thickBot="1">
      <c r="A6" s="777" t="s">
        <v>119</v>
      </c>
      <c r="B6" s="779" t="s">
        <v>539</v>
      </c>
      <c r="C6" s="779"/>
      <c r="D6" s="779"/>
      <c r="E6" s="779"/>
      <c r="F6" s="780" t="s">
        <v>118</v>
      </c>
      <c r="G6" s="22"/>
    </row>
    <row r="7" spans="1:12" s="23" customFormat="1" ht="49.5" customHeight="1">
      <c r="A7" s="778"/>
      <c r="B7" s="441" t="s">
        <v>536</v>
      </c>
      <c r="C7" s="441" t="s">
        <v>467</v>
      </c>
      <c r="D7" s="441" t="s">
        <v>540</v>
      </c>
      <c r="E7" s="441" t="s">
        <v>336</v>
      </c>
      <c r="F7" s="781"/>
    </row>
    <row r="8" spans="1:12" s="23" customFormat="1" ht="24.75" customHeight="1" thickBot="1">
      <c r="A8" s="36" t="s">
        <v>20</v>
      </c>
      <c r="B8" s="252">
        <v>11</v>
      </c>
      <c r="C8" s="252">
        <v>84</v>
      </c>
      <c r="D8" s="252">
        <v>756</v>
      </c>
      <c r="E8" s="358">
        <f t="shared" ref="E8:E15" si="0">SUM(B8:D8)</f>
        <v>851</v>
      </c>
      <c r="F8" s="35" t="s">
        <v>19</v>
      </c>
    </row>
    <row r="9" spans="1:12" s="23" customFormat="1" ht="24.75" customHeight="1" thickBot="1">
      <c r="A9" s="25" t="s">
        <v>18</v>
      </c>
      <c r="B9" s="253">
        <v>13</v>
      </c>
      <c r="C9" s="253">
        <v>73</v>
      </c>
      <c r="D9" s="253">
        <v>819</v>
      </c>
      <c r="E9" s="196">
        <f t="shared" si="0"/>
        <v>905</v>
      </c>
      <c r="F9" s="53" t="s">
        <v>17</v>
      </c>
    </row>
    <row r="10" spans="1:12" s="23" customFormat="1" ht="24.75" customHeight="1" thickBot="1">
      <c r="A10" s="34" t="s">
        <v>16</v>
      </c>
      <c r="B10" s="252">
        <v>13</v>
      </c>
      <c r="C10" s="252">
        <v>58</v>
      </c>
      <c r="D10" s="252">
        <v>817</v>
      </c>
      <c r="E10" s="195">
        <f t="shared" si="0"/>
        <v>888</v>
      </c>
      <c r="F10" s="33" t="s">
        <v>15</v>
      </c>
    </row>
    <row r="11" spans="1:12" s="23" customFormat="1" ht="24.75" customHeight="1" thickBot="1">
      <c r="A11" s="25" t="s">
        <v>14</v>
      </c>
      <c r="B11" s="253">
        <v>9</v>
      </c>
      <c r="C11" s="253">
        <v>32</v>
      </c>
      <c r="D11" s="253">
        <v>736</v>
      </c>
      <c r="E11" s="196">
        <f t="shared" si="0"/>
        <v>777</v>
      </c>
      <c r="F11" s="127" t="s">
        <v>13</v>
      </c>
    </row>
    <row r="12" spans="1:12" s="23" customFormat="1" ht="24.75" customHeight="1" thickBot="1">
      <c r="A12" s="34" t="s">
        <v>10</v>
      </c>
      <c r="B12" s="252">
        <v>28</v>
      </c>
      <c r="C12" s="252">
        <v>131</v>
      </c>
      <c r="D12" s="252">
        <v>681</v>
      </c>
      <c r="E12" s="195">
        <f t="shared" si="0"/>
        <v>840</v>
      </c>
      <c r="F12" s="33" t="s">
        <v>9</v>
      </c>
    </row>
    <row r="13" spans="1:12" s="23" customFormat="1" ht="24.75" customHeight="1" thickBot="1">
      <c r="A13" s="25" t="s">
        <v>8</v>
      </c>
      <c r="B13" s="253">
        <v>27</v>
      </c>
      <c r="C13" s="253">
        <v>84</v>
      </c>
      <c r="D13" s="253">
        <v>768</v>
      </c>
      <c r="E13" s="196">
        <f t="shared" si="0"/>
        <v>879</v>
      </c>
      <c r="F13" s="24" t="s">
        <v>7</v>
      </c>
    </row>
    <row r="14" spans="1:12" s="23" customFormat="1" ht="24.75" customHeight="1" thickBot="1">
      <c r="A14" s="34" t="s">
        <v>12</v>
      </c>
      <c r="B14" s="252">
        <v>16</v>
      </c>
      <c r="C14" s="252">
        <v>39</v>
      </c>
      <c r="D14" s="252">
        <v>381</v>
      </c>
      <c r="E14" s="195">
        <f t="shared" si="0"/>
        <v>436</v>
      </c>
      <c r="F14" s="33" t="s">
        <v>11</v>
      </c>
    </row>
    <row r="15" spans="1:12" s="23" customFormat="1" ht="24.75" customHeight="1">
      <c r="A15" s="41" t="s">
        <v>6</v>
      </c>
      <c r="B15" s="253">
        <v>9</v>
      </c>
      <c r="C15" s="253">
        <v>39</v>
      </c>
      <c r="D15" s="253">
        <v>138</v>
      </c>
      <c r="E15" s="196">
        <f t="shared" si="0"/>
        <v>186</v>
      </c>
      <c r="F15" s="29" t="s">
        <v>5</v>
      </c>
    </row>
    <row r="16" spans="1:12" s="39" customFormat="1" ht="27" customHeight="1">
      <c r="A16" s="52" t="s">
        <v>3</v>
      </c>
      <c r="B16" s="77">
        <f>SUM(B8:B15)</f>
        <v>126</v>
      </c>
      <c r="C16" s="77">
        <f>SUM(C8:C15)</f>
        <v>540</v>
      </c>
      <c r="D16" s="77">
        <f>SUM(D8:D15)</f>
        <v>5096</v>
      </c>
      <c r="E16" s="77">
        <f>SUM(E8:E15)</f>
        <v>5762</v>
      </c>
      <c r="F16" s="51" t="s">
        <v>2</v>
      </c>
      <c r="G16" s="40"/>
    </row>
    <row r="20" spans="3:7">
      <c r="C20" s="23"/>
      <c r="D20" s="23"/>
      <c r="F20" s="22"/>
      <c r="G20" s="22"/>
    </row>
  </sheetData>
  <mergeCells count="8">
    <mergeCell ref="A1:F1"/>
    <mergeCell ref="A4:F4"/>
    <mergeCell ref="B5:C5"/>
    <mergeCell ref="A6:A7"/>
    <mergeCell ref="B6:E6"/>
    <mergeCell ref="F6:F7"/>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11"/>
  <sheetViews>
    <sheetView rightToLeft="1" view="pageBreakPreview" zoomScaleSheetLayoutView="100" workbookViewId="0">
      <selection activeCell="A6" sqref="A6"/>
    </sheetView>
  </sheetViews>
  <sheetFormatPr defaultColWidth="9.140625" defaultRowHeight="12.75"/>
  <cols>
    <col min="1" max="1" width="21.42578125" style="22" customWidth="1"/>
    <col min="2" max="4" width="15" style="22" customWidth="1"/>
    <col min="5" max="5" width="21.42578125" style="22" customWidth="1"/>
    <col min="6" max="16384" width="9.140625" style="22"/>
  </cols>
  <sheetData>
    <row r="1" spans="1:5" ht="19.5" customHeight="1">
      <c r="A1" s="744" t="s">
        <v>513</v>
      </c>
      <c r="B1" s="744"/>
      <c r="C1" s="744"/>
      <c r="D1" s="744"/>
      <c r="E1" s="744"/>
    </row>
    <row r="2" spans="1:5" s="49" customFormat="1" ht="18" customHeight="1">
      <c r="A2" s="782" t="s">
        <v>517</v>
      </c>
      <c r="B2" s="782"/>
      <c r="C2" s="782"/>
      <c r="D2" s="782"/>
      <c r="E2" s="782"/>
    </row>
    <row r="3" spans="1:5" ht="19.5" customHeight="1">
      <c r="A3" s="754" t="s">
        <v>515</v>
      </c>
      <c r="B3" s="754"/>
      <c r="C3" s="754"/>
      <c r="D3" s="754"/>
      <c r="E3" s="754"/>
    </row>
    <row r="4" spans="1:5" ht="15">
      <c r="A4" s="746" t="s">
        <v>517</v>
      </c>
      <c r="B4" s="746"/>
      <c r="C4" s="746"/>
      <c r="D4" s="746"/>
      <c r="E4" s="746"/>
    </row>
    <row r="5" spans="1:5" ht="20.25" customHeight="1">
      <c r="A5" s="27" t="s">
        <v>443</v>
      </c>
      <c r="C5" s="292"/>
      <c r="E5" s="26" t="s">
        <v>444</v>
      </c>
    </row>
    <row r="6" spans="1:5" ht="45" customHeight="1">
      <c r="A6" s="48" t="s">
        <v>120</v>
      </c>
      <c r="B6" s="163" t="s">
        <v>542</v>
      </c>
      <c r="C6" s="163" t="s">
        <v>541</v>
      </c>
      <c r="D6" s="163" t="s">
        <v>531</v>
      </c>
      <c r="E6" s="47" t="s">
        <v>87</v>
      </c>
    </row>
    <row r="7" spans="1:5" ht="33" customHeight="1" thickBot="1">
      <c r="A7" s="233">
        <v>2017</v>
      </c>
      <c r="B7" s="234">
        <v>234316</v>
      </c>
      <c r="C7" s="234">
        <v>77601</v>
      </c>
      <c r="D7" s="235">
        <f>C7+B7</f>
        <v>311917</v>
      </c>
      <c r="E7" s="254">
        <v>2017</v>
      </c>
    </row>
    <row r="8" spans="1:5" ht="33" customHeight="1" thickBot="1">
      <c r="A8" s="237">
        <v>2018</v>
      </c>
      <c r="B8" s="238">
        <v>217541</v>
      </c>
      <c r="C8" s="238">
        <v>74103</v>
      </c>
      <c r="D8" s="239">
        <f>C8+B8</f>
        <v>291644</v>
      </c>
      <c r="E8" s="197">
        <v>2018</v>
      </c>
    </row>
    <row r="9" spans="1:5" ht="33" customHeight="1" thickBot="1">
      <c r="A9" s="241">
        <v>2019</v>
      </c>
      <c r="B9" s="155">
        <v>210814</v>
      </c>
      <c r="C9" s="155">
        <v>66907</v>
      </c>
      <c r="D9" s="242">
        <f>C9+B9</f>
        <v>277721</v>
      </c>
      <c r="E9" s="255">
        <v>2019</v>
      </c>
    </row>
    <row r="10" spans="1:5" ht="33" customHeight="1">
      <c r="A10" s="237">
        <v>2020</v>
      </c>
      <c r="B10" s="238">
        <v>149274</v>
      </c>
      <c r="C10" s="238">
        <v>46068</v>
      </c>
      <c r="D10" s="239">
        <f>C10+B10</f>
        <v>195342</v>
      </c>
      <c r="E10" s="197">
        <v>2020</v>
      </c>
    </row>
    <row r="11" spans="1:5">
      <c r="E11" s="39"/>
    </row>
  </sheetData>
  <mergeCells count="4">
    <mergeCell ref="A1:E1"/>
    <mergeCell ref="A3:E3"/>
    <mergeCell ref="A4:E4"/>
    <mergeCell ref="A2:E2"/>
  </mergeCells>
  <printOptions horizontalCentered="1" verticalCentered="1"/>
  <pageMargins left="0" right="0" top="0" bottom="0"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U16"/>
  <sheetViews>
    <sheetView rightToLeft="1" view="pageBreakPreview" zoomScaleNormal="100" zoomScaleSheetLayoutView="100" workbookViewId="0">
      <selection activeCell="A6" sqref="A6:A8"/>
    </sheetView>
  </sheetViews>
  <sheetFormatPr defaultColWidth="9.140625" defaultRowHeight="12.75"/>
  <cols>
    <col min="1" max="1" width="18.7109375" style="22" customWidth="1"/>
    <col min="2" max="7" width="10.5703125" style="22" customWidth="1"/>
    <col min="8" max="8" width="18.7109375" style="23" customWidth="1"/>
    <col min="9" max="9" width="13.28515625" style="23" customWidth="1"/>
    <col min="10" max="10" width="17" style="23" customWidth="1"/>
    <col min="11" max="11" width="40.85546875" style="23" customWidth="1"/>
    <col min="12" max="16384" width="9.140625" style="22"/>
  </cols>
  <sheetData>
    <row r="1" spans="1:21" ht="20.25" customHeight="1">
      <c r="A1" s="786" t="s">
        <v>472</v>
      </c>
      <c r="B1" s="786"/>
      <c r="C1" s="786"/>
      <c r="D1" s="786"/>
      <c r="E1" s="786"/>
      <c r="F1" s="786"/>
      <c r="G1" s="786"/>
      <c r="H1" s="786"/>
      <c r="I1" s="84"/>
      <c r="J1" s="84"/>
      <c r="K1" s="84"/>
      <c r="L1" s="84"/>
      <c r="M1" s="84"/>
      <c r="N1" s="84"/>
      <c r="O1" s="84"/>
      <c r="P1" s="84"/>
      <c r="Q1" s="84"/>
      <c r="R1" s="84"/>
      <c r="S1" s="84"/>
      <c r="T1" s="84"/>
      <c r="U1" s="84"/>
    </row>
    <row r="2" spans="1:21" s="49" customFormat="1" ht="18">
      <c r="A2" s="757" t="s">
        <v>517</v>
      </c>
      <c r="B2" s="757"/>
      <c r="C2" s="757"/>
      <c r="D2" s="757"/>
      <c r="E2" s="757"/>
      <c r="F2" s="757"/>
      <c r="G2" s="757"/>
      <c r="H2" s="757"/>
      <c r="I2" s="85"/>
      <c r="J2" s="85"/>
      <c r="K2" s="85"/>
      <c r="L2" s="85"/>
      <c r="M2" s="85"/>
      <c r="N2" s="85"/>
      <c r="O2" s="85"/>
      <c r="P2" s="85"/>
      <c r="Q2" s="85"/>
      <c r="R2" s="85"/>
      <c r="S2" s="85"/>
      <c r="T2" s="85"/>
      <c r="U2" s="85"/>
    </row>
    <row r="3" spans="1:21" ht="15.75">
      <c r="A3" s="774" t="s">
        <v>471</v>
      </c>
      <c r="B3" s="774"/>
      <c r="C3" s="774"/>
      <c r="D3" s="774"/>
      <c r="E3" s="774"/>
      <c r="F3" s="758"/>
      <c r="G3" s="758"/>
      <c r="H3" s="758"/>
      <c r="I3" s="86"/>
      <c r="J3" s="86"/>
      <c r="K3" s="86"/>
      <c r="L3" s="86"/>
      <c r="M3" s="86"/>
      <c r="N3" s="86"/>
      <c r="O3" s="86"/>
      <c r="P3" s="86"/>
      <c r="Q3" s="86"/>
      <c r="R3" s="86"/>
      <c r="S3" s="86"/>
      <c r="T3" s="86"/>
      <c r="U3" s="86"/>
    </row>
    <row r="4" spans="1:21" ht="15.75" thickBot="1">
      <c r="A4" s="746" t="s">
        <v>517</v>
      </c>
      <c r="B4" s="746"/>
      <c r="C4" s="746"/>
      <c r="D4" s="746"/>
      <c r="E4" s="746"/>
      <c r="F4" s="746"/>
      <c r="G4" s="746"/>
      <c r="H4" s="746"/>
    </row>
    <row r="5" spans="1:21" ht="20.25" customHeight="1">
      <c r="A5" s="37" t="s">
        <v>446</v>
      </c>
      <c r="B5" s="775"/>
      <c r="C5" s="776"/>
      <c r="D5" s="775"/>
      <c r="E5" s="776"/>
      <c r="F5" s="150"/>
      <c r="G5" s="151"/>
      <c r="H5" s="83" t="s">
        <v>445</v>
      </c>
      <c r="I5" s="22"/>
    </row>
    <row r="6" spans="1:21" s="23" customFormat="1" ht="35.25" customHeight="1" thickBot="1">
      <c r="A6" s="777" t="s">
        <v>120</v>
      </c>
      <c r="B6" s="779" t="s">
        <v>334</v>
      </c>
      <c r="C6" s="779"/>
      <c r="D6" s="779" t="s">
        <v>335</v>
      </c>
      <c r="E6" s="779"/>
      <c r="F6" s="779" t="s">
        <v>336</v>
      </c>
      <c r="G6" s="779"/>
      <c r="H6" s="780" t="s">
        <v>333</v>
      </c>
      <c r="I6" s="22"/>
      <c r="L6" s="22"/>
      <c r="M6" s="22"/>
      <c r="N6" s="22"/>
    </row>
    <row r="7" spans="1:21" s="23" customFormat="1" ht="16.5" customHeight="1" thickBot="1">
      <c r="A7" s="787"/>
      <c r="B7" s="199" t="s">
        <v>329</v>
      </c>
      <c r="C7" s="199" t="s">
        <v>332</v>
      </c>
      <c r="D7" s="199" t="s">
        <v>329</v>
      </c>
      <c r="E7" s="199" t="s">
        <v>332</v>
      </c>
      <c r="F7" s="199" t="s">
        <v>329</v>
      </c>
      <c r="G7" s="199" t="s">
        <v>332</v>
      </c>
      <c r="H7" s="789"/>
      <c r="L7" s="22"/>
      <c r="M7" s="22"/>
      <c r="N7" s="22"/>
    </row>
    <row r="8" spans="1:21" s="23" customFormat="1" ht="16.5" customHeight="1">
      <c r="A8" s="788"/>
      <c r="B8" s="409" t="s">
        <v>330</v>
      </c>
      <c r="C8" s="409" t="s">
        <v>331</v>
      </c>
      <c r="D8" s="409" t="s">
        <v>330</v>
      </c>
      <c r="E8" s="409" t="s">
        <v>331</v>
      </c>
      <c r="F8" s="409" t="s">
        <v>330</v>
      </c>
      <c r="G8" s="409" t="s">
        <v>331</v>
      </c>
      <c r="H8" s="790"/>
      <c r="L8" s="22"/>
      <c r="M8" s="22"/>
      <c r="N8" s="22"/>
    </row>
    <row r="9" spans="1:21" s="23" customFormat="1" ht="24.75" customHeight="1" thickBot="1">
      <c r="A9" s="256">
        <v>2017</v>
      </c>
      <c r="B9" s="324">
        <v>304989</v>
      </c>
      <c r="C9" s="325">
        <v>97</v>
      </c>
      <c r="D9" s="324">
        <v>7826</v>
      </c>
      <c r="E9" s="325">
        <v>3</v>
      </c>
      <c r="F9" s="326">
        <f t="shared" ref="F9:G12" si="0">B9+D9</f>
        <v>312815</v>
      </c>
      <c r="G9" s="327">
        <f t="shared" si="0"/>
        <v>100</v>
      </c>
      <c r="H9" s="257">
        <v>2017</v>
      </c>
      <c r="L9" s="22"/>
      <c r="M9" s="22"/>
      <c r="N9" s="22"/>
    </row>
    <row r="10" spans="1:21" s="23" customFormat="1" ht="24.75" customHeight="1" thickBot="1">
      <c r="A10" s="258">
        <v>2018</v>
      </c>
      <c r="B10" s="262">
        <v>204618</v>
      </c>
      <c r="C10" s="263">
        <f>B10/$F10*100</f>
        <v>91.498866426089648</v>
      </c>
      <c r="D10" s="262">
        <v>19011</v>
      </c>
      <c r="E10" s="263">
        <f>D10/F10*100</f>
        <v>8.5011335739103604</v>
      </c>
      <c r="F10" s="264">
        <f t="shared" si="0"/>
        <v>223629</v>
      </c>
      <c r="G10" s="265">
        <f t="shared" si="0"/>
        <v>100.00000000000001</v>
      </c>
      <c r="H10" s="259">
        <v>2018</v>
      </c>
      <c r="L10" s="22"/>
      <c r="M10" s="22"/>
      <c r="N10" s="22"/>
    </row>
    <row r="11" spans="1:21" s="23" customFormat="1" ht="24.75" customHeight="1" thickBot="1">
      <c r="A11" s="367">
        <v>2019</v>
      </c>
      <c r="B11" s="368">
        <v>196511</v>
      </c>
      <c r="C11" s="369">
        <f>B11/$F11*100</f>
        <v>91.156251159683819</v>
      </c>
      <c r="D11" s="368">
        <v>19065</v>
      </c>
      <c r="E11" s="369">
        <f>D11/F11*100</f>
        <v>8.8437488403161755</v>
      </c>
      <c r="F11" s="370">
        <f t="shared" si="0"/>
        <v>215576</v>
      </c>
      <c r="G11" s="371">
        <f t="shared" si="0"/>
        <v>100</v>
      </c>
      <c r="H11" s="254">
        <v>2019</v>
      </c>
      <c r="L11" s="22"/>
      <c r="M11" s="22"/>
      <c r="N11" s="22"/>
    </row>
    <row r="12" spans="1:21" s="23" customFormat="1" ht="24.75" customHeight="1">
      <c r="A12" s="260">
        <v>2020</v>
      </c>
      <c r="B12" s="366">
        <v>119258</v>
      </c>
      <c r="C12" s="321">
        <f>B12/$F12*100</f>
        <v>91.548192956059822</v>
      </c>
      <c r="D12" s="366">
        <v>11010</v>
      </c>
      <c r="E12" s="321">
        <f>D12/F12*100</f>
        <v>8.4518070439401853</v>
      </c>
      <c r="F12" s="322">
        <f t="shared" si="0"/>
        <v>130268</v>
      </c>
      <c r="G12" s="323">
        <f t="shared" si="0"/>
        <v>100</v>
      </c>
      <c r="H12" s="197">
        <v>2020</v>
      </c>
      <c r="L12" s="22"/>
      <c r="M12" s="22"/>
      <c r="N12" s="22"/>
    </row>
    <row r="13" spans="1:21" ht="37.5" customHeight="1">
      <c r="A13" s="791" t="s">
        <v>620</v>
      </c>
      <c r="B13" s="791"/>
      <c r="C13" s="792"/>
      <c r="D13" s="792"/>
      <c r="E13" s="783" t="s">
        <v>621</v>
      </c>
      <c r="F13" s="783"/>
      <c r="G13" s="783"/>
      <c r="H13" s="783"/>
    </row>
    <row r="14" spans="1:21" ht="22.5" customHeight="1">
      <c r="A14" s="784" t="s">
        <v>500</v>
      </c>
      <c r="B14" s="784"/>
      <c r="C14" s="784"/>
      <c r="D14" s="784"/>
      <c r="E14" s="785" t="s">
        <v>516</v>
      </c>
      <c r="F14" s="785"/>
      <c r="G14" s="785"/>
      <c r="H14" s="785"/>
    </row>
    <row r="15" spans="1:21">
      <c r="E15" s="359"/>
      <c r="F15" s="359"/>
      <c r="G15" s="359"/>
      <c r="H15" s="359"/>
    </row>
    <row r="16" spans="1:21">
      <c r="C16" s="23"/>
      <c r="E16" s="23"/>
      <c r="G16" s="23"/>
      <c r="H16" s="22"/>
      <c r="I16" s="22"/>
      <c r="J16" s="22"/>
      <c r="K16" s="22"/>
    </row>
  </sheetData>
  <mergeCells count="15">
    <mergeCell ref="E13:H13"/>
    <mergeCell ref="A14:D14"/>
    <mergeCell ref="E14:H14"/>
    <mergeCell ref="A1:H1"/>
    <mergeCell ref="A2:H2"/>
    <mergeCell ref="A3:H3"/>
    <mergeCell ref="A4:H4"/>
    <mergeCell ref="A6:A8"/>
    <mergeCell ref="F6:G6"/>
    <mergeCell ref="H6:H8"/>
    <mergeCell ref="B5:C5"/>
    <mergeCell ref="B6:C6"/>
    <mergeCell ref="D5:E5"/>
    <mergeCell ref="D6:E6"/>
    <mergeCell ref="A13:D13"/>
  </mergeCells>
  <printOptions horizontalCentered="1" verticalCentered="1"/>
  <pageMargins left="0" right="0" top="0" bottom="0" header="0" footer="0"/>
  <pageSetup paperSize="9"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U12"/>
  <sheetViews>
    <sheetView rightToLeft="1" view="pageBreakPreview" zoomScaleNormal="100" zoomScaleSheetLayoutView="100" workbookViewId="0">
      <selection activeCell="H6" sqref="H6:H8"/>
    </sheetView>
  </sheetViews>
  <sheetFormatPr defaultColWidth="9.140625" defaultRowHeight="12.75"/>
  <cols>
    <col min="1" max="1" width="18.7109375" style="22" customWidth="1"/>
    <col min="2" max="7" width="10.5703125" style="22" customWidth="1"/>
    <col min="8" max="8" width="18.7109375" style="23" customWidth="1"/>
    <col min="9" max="9" width="13.28515625" style="23" customWidth="1"/>
    <col min="10" max="10" width="17" style="23" customWidth="1"/>
    <col min="11" max="11" width="40.85546875" style="23" customWidth="1"/>
    <col min="12" max="16384" width="9.140625" style="22"/>
  </cols>
  <sheetData>
    <row r="1" spans="1:21" ht="18">
      <c r="A1" s="786" t="s">
        <v>339</v>
      </c>
      <c r="B1" s="786"/>
      <c r="C1" s="786"/>
      <c r="D1" s="786"/>
      <c r="E1" s="786"/>
      <c r="F1" s="786"/>
      <c r="G1" s="786"/>
      <c r="H1" s="786"/>
      <c r="I1" s="84"/>
      <c r="J1" s="84"/>
      <c r="K1" s="84"/>
      <c r="L1" s="84"/>
      <c r="M1" s="84"/>
      <c r="N1" s="84"/>
      <c r="O1" s="84"/>
      <c r="P1" s="84"/>
      <c r="Q1" s="84"/>
      <c r="R1" s="84"/>
      <c r="S1" s="84"/>
      <c r="T1" s="84"/>
      <c r="U1" s="84"/>
    </row>
    <row r="2" spans="1:21" s="49" customFormat="1" ht="18" customHeight="1">
      <c r="A2" s="757" t="s">
        <v>517</v>
      </c>
      <c r="B2" s="757"/>
      <c r="C2" s="757"/>
      <c r="D2" s="757"/>
      <c r="E2" s="757"/>
      <c r="F2" s="757"/>
      <c r="G2" s="757"/>
      <c r="H2" s="757"/>
      <c r="I2" s="85"/>
      <c r="J2" s="85"/>
      <c r="K2" s="85"/>
      <c r="L2" s="85"/>
      <c r="M2" s="85"/>
      <c r="N2" s="85"/>
      <c r="O2" s="85"/>
      <c r="P2" s="85"/>
      <c r="Q2" s="85"/>
      <c r="R2" s="85"/>
      <c r="S2" s="85"/>
      <c r="T2" s="85"/>
      <c r="U2" s="85"/>
    </row>
    <row r="3" spans="1:21" ht="15.75">
      <c r="A3" s="774" t="s">
        <v>428</v>
      </c>
      <c r="B3" s="774"/>
      <c r="C3" s="774"/>
      <c r="D3" s="774"/>
      <c r="E3" s="774"/>
      <c r="F3" s="758"/>
      <c r="G3" s="758"/>
      <c r="H3" s="758"/>
      <c r="I3" s="86"/>
      <c r="J3" s="86"/>
      <c r="K3" s="86"/>
      <c r="L3" s="86"/>
      <c r="M3" s="86"/>
      <c r="N3" s="86"/>
      <c r="O3" s="86"/>
      <c r="P3" s="86"/>
      <c r="Q3" s="86"/>
      <c r="R3" s="86"/>
      <c r="S3" s="86"/>
      <c r="T3" s="86"/>
      <c r="U3" s="86"/>
    </row>
    <row r="4" spans="1:21" ht="15.75" thickBot="1">
      <c r="A4" s="746" t="s">
        <v>517</v>
      </c>
      <c r="B4" s="746"/>
      <c r="C4" s="746"/>
      <c r="D4" s="746"/>
      <c r="E4" s="746"/>
      <c r="F4" s="746"/>
      <c r="G4" s="746"/>
      <c r="H4" s="746"/>
    </row>
    <row r="5" spans="1:21" ht="20.25" customHeight="1">
      <c r="A5" s="37" t="s">
        <v>448</v>
      </c>
      <c r="B5" s="775"/>
      <c r="C5" s="776"/>
      <c r="D5" s="775"/>
      <c r="E5" s="776"/>
      <c r="F5" s="150"/>
      <c r="G5" s="151"/>
      <c r="H5" s="83" t="s">
        <v>447</v>
      </c>
      <c r="I5" s="22"/>
    </row>
    <row r="6" spans="1:21" s="23" customFormat="1" ht="35.25" customHeight="1" thickBot="1">
      <c r="A6" s="777" t="s">
        <v>120</v>
      </c>
      <c r="B6" s="779" t="s">
        <v>334</v>
      </c>
      <c r="C6" s="779"/>
      <c r="D6" s="779" t="s">
        <v>335</v>
      </c>
      <c r="E6" s="779"/>
      <c r="F6" s="779" t="s">
        <v>336</v>
      </c>
      <c r="G6" s="779"/>
      <c r="H6" s="780" t="s">
        <v>333</v>
      </c>
      <c r="I6" s="22"/>
      <c r="L6" s="22"/>
      <c r="M6" s="22"/>
      <c r="N6" s="22"/>
    </row>
    <row r="7" spans="1:21" s="23" customFormat="1" ht="17.25" customHeight="1" thickBot="1">
      <c r="A7" s="787"/>
      <c r="B7" s="199" t="s">
        <v>329</v>
      </c>
      <c r="C7" s="199" t="s">
        <v>332</v>
      </c>
      <c r="D7" s="199" t="s">
        <v>329</v>
      </c>
      <c r="E7" s="199" t="s">
        <v>332</v>
      </c>
      <c r="F7" s="199" t="s">
        <v>329</v>
      </c>
      <c r="G7" s="199" t="s">
        <v>332</v>
      </c>
      <c r="H7" s="789"/>
      <c r="L7" s="22"/>
      <c r="M7" s="22"/>
      <c r="N7" s="22"/>
    </row>
    <row r="8" spans="1:21" s="23" customFormat="1" ht="17.25" customHeight="1">
      <c r="A8" s="788"/>
      <c r="B8" s="409" t="s">
        <v>330</v>
      </c>
      <c r="C8" s="409" t="s">
        <v>331</v>
      </c>
      <c r="D8" s="409" t="s">
        <v>330</v>
      </c>
      <c r="E8" s="409" t="s">
        <v>331</v>
      </c>
      <c r="F8" s="409" t="s">
        <v>330</v>
      </c>
      <c r="G8" s="409" t="s">
        <v>331</v>
      </c>
      <c r="H8" s="790"/>
      <c r="L8" s="22"/>
      <c r="M8" s="22"/>
      <c r="N8" s="22"/>
    </row>
    <row r="9" spans="1:21" s="23" customFormat="1" ht="24.75" customHeight="1" thickBot="1">
      <c r="A9" s="367">
        <v>2017</v>
      </c>
      <c r="B9" s="324">
        <v>170</v>
      </c>
      <c r="C9" s="325">
        <v>96</v>
      </c>
      <c r="D9" s="324">
        <v>7</v>
      </c>
      <c r="E9" s="325">
        <v>4</v>
      </c>
      <c r="F9" s="326">
        <v>177</v>
      </c>
      <c r="G9" s="327">
        <v>100</v>
      </c>
      <c r="H9" s="254">
        <v>2017</v>
      </c>
      <c r="L9" s="22"/>
      <c r="M9" s="22"/>
      <c r="N9" s="22"/>
    </row>
    <row r="10" spans="1:21" s="23" customFormat="1" ht="24.75" customHeight="1" thickBot="1">
      <c r="A10" s="260">
        <v>2018</v>
      </c>
      <c r="B10" s="320">
        <v>158</v>
      </c>
      <c r="C10" s="321">
        <f>B10/F10*100</f>
        <v>94.047619047619051</v>
      </c>
      <c r="D10" s="320">
        <v>10</v>
      </c>
      <c r="E10" s="321">
        <f>D10/F10*100</f>
        <v>5.9523809523809517</v>
      </c>
      <c r="F10" s="322">
        <f t="shared" ref="F10:G12" si="0">B10+D10</f>
        <v>168</v>
      </c>
      <c r="G10" s="323">
        <f t="shared" si="0"/>
        <v>100</v>
      </c>
      <c r="H10" s="197">
        <v>2018</v>
      </c>
      <c r="L10" s="22"/>
      <c r="M10" s="22"/>
      <c r="N10" s="22"/>
    </row>
    <row r="11" spans="1:21" s="23" customFormat="1" ht="24.75" customHeight="1" thickBot="1">
      <c r="A11" s="261">
        <v>2019</v>
      </c>
      <c r="B11" s="266">
        <v>141</v>
      </c>
      <c r="C11" s="267">
        <f>B11/F11*100</f>
        <v>91.558441558441558</v>
      </c>
      <c r="D11" s="266">
        <v>13</v>
      </c>
      <c r="E11" s="267">
        <f>D11/F11*100</f>
        <v>8.4415584415584419</v>
      </c>
      <c r="F11" s="268">
        <f t="shared" si="0"/>
        <v>154</v>
      </c>
      <c r="G11" s="269">
        <f t="shared" si="0"/>
        <v>100</v>
      </c>
      <c r="H11" s="255">
        <v>2019</v>
      </c>
      <c r="L11" s="22"/>
      <c r="M11" s="22"/>
      <c r="N11" s="22"/>
    </row>
    <row r="12" spans="1:21" ht="24.75" customHeight="1">
      <c r="A12" s="260">
        <v>2020</v>
      </c>
      <c r="B12" s="320">
        <v>127</v>
      </c>
      <c r="C12" s="321">
        <f>B12/F12*100</f>
        <v>92.028985507246375</v>
      </c>
      <c r="D12" s="320">
        <v>11</v>
      </c>
      <c r="E12" s="321">
        <f>D12/F12*100</f>
        <v>7.9710144927536222</v>
      </c>
      <c r="F12" s="322">
        <f t="shared" si="0"/>
        <v>138</v>
      </c>
      <c r="G12" s="323">
        <f t="shared" si="0"/>
        <v>100</v>
      </c>
      <c r="H12" s="197">
        <v>2020</v>
      </c>
      <c r="I12" s="22"/>
      <c r="J12" s="22"/>
      <c r="K12" s="22"/>
    </row>
  </sheetData>
  <mergeCells count="11">
    <mergeCell ref="A6:A8"/>
    <mergeCell ref="B6:C6"/>
    <mergeCell ref="D6:E6"/>
    <mergeCell ref="F6:G6"/>
    <mergeCell ref="H6:H8"/>
    <mergeCell ref="A1:H1"/>
    <mergeCell ref="A2:H2"/>
    <mergeCell ref="A3:H3"/>
    <mergeCell ref="A4:H4"/>
    <mergeCell ref="B5:C5"/>
    <mergeCell ref="D5:E5"/>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19"/>
  <sheetViews>
    <sheetView showGridLines="0" rightToLeft="1" view="pageBreakPreview" zoomScaleNormal="75" workbookViewId="0">
      <selection activeCell="A6" sqref="A6:A8"/>
    </sheetView>
  </sheetViews>
  <sheetFormatPr defaultColWidth="9.140625" defaultRowHeight="12.75"/>
  <cols>
    <col min="1" max="1" width="31.42578125" style="54" customWidth="1"/>
    <col min="2" max="5" width="7.7109375" style="54" customWidth="1"/>
    <col min="6" max="6" width="32.5703125" style="54" customWidth="1"/>
    <col min="7" max="16384" width="9.140625" style="49"/>
  </cols>
  <sheetData>
    <row r="1" spans="1:11" ht="18" customHeight="1">
      <c r="A1" s="793" t="s">
        <v>143</v>
      </c>
      <c r="B1" s="793"/>
      <c r="C1" s="793"/>
      <c r="D1" s="793"/>
      <c r="E1" s="793"/>
      <c r="F1" s="793"/>
    </row>
    <row r="2" spans="1:11" ht="18" customHeight="1">
      <c r="A2" s="782" t="s">
        <v>517</v>
      </c>
      <c r="B2" s="782"/>
      <c r="C2" s="782"/>
      <c r="D2" s="782"/>
      <c r="E2" s="782"/>
      <c r="F2" s="782"/>
    </row>
    <row r="3" spans="1:11" ht="18" customHeight="1">
      <c r="A3" s="794" t="s">
        <v>435</v>
      </c>
      <c r="B3" s="794"/>
      <c r="C3" s="794"/>
      <c r="D3" s="794"/>
      <c r="E3" s="794"/>
      <c r="F3" s="794"/>
    </row>
    <row r="4" spans="1:11" ht="18" customHeight="1">
      <c r="A4" s="795" t="s">
        <v>517</v>
      </c>
      <c r="B4" s="795"/>
      <c r="C4" s="795"/>
      <c r="D4" s="795"/>
      <c r="E4" s="795"/>
      <c r="F4" s="795"/>
    </row>
    <row r="5" spans="1:11" s="22" customFormat="1" ht="19.5" customHeight="1">
      <c r="A5" s="27" t="s">
        <v>625</v>
      </c>
      <c r="B5" s="27"/>
      <c r="C5" s="27"/>
      <c r="D5" s="27"/>
      <c r="E5" s="27"/>
      <c r="F5" s="26" t="s">
        <v>624</v>
      </c>
    </row>
    <row r="6" spans="1:11" s="58" customFormat="1" ht="17.25" customHeight="1" thickBot="1">
      <c r="A6" s="796" t="s">
        <v>574</v>
      </c>
      <c r="B6" s="799">
        <v>2017</v>
      </c>
      <c r="C6" s="799">
        <v>2018</v>
      </c>
      <c r="D6" s="805">
        <v>2019</v>
      </c>
      <c r="E6" s="805">
        <v>2020</v>
      </c>
      <c r="F6" s="802" t="s">
        <v>563</v>
      </c>
    </row>
    <row r="7" spans="1:11" s="58" customFormat="1" ht="17.25" customHeight="1" thickBot="1">
      <c r="A7" s="797"/>
      <c r="B7" s="800"/>
      <c r="C7" s="800"/>
      <c r="D7" s="806"/>
      <c r="E7" s="806"/>
      <c r="F7" s="803"/>
    </row>
    <row r="8" spans="1:11" s="58" customFormat="1" ht="17.25" customHeight="1">
      <c r="A8" s="798"/>
      <c r="B8" s="801"/>
      <c r="C8" s="801"/>
      <c r="D8" s="807"/>
      <c r="E8" s="807"/>
      <c r="F8" s="804"/>
    </row>
    <row r="9" spans="1:11" ht="30" customHeight="1" thickBot="1">
      <c r="A9" s="60" t="s">
        <v>142</v>
      </c>
      <c r="B9" s="156">
        <v>697</v>
      </c>
      <c r="C9" s="270">
        <v>731</v>
      </c>
      <c r="D9" s="270">
        <v>666</v>
      </c>
      <c r="E9" s="270">
        <v>671</v>
      </c>
      <c r="F9" s="59" t="s">
        <v>141</v>
      </c>
      <c r="K9" s="58"/>
    </row>
    <row r="10" spans="1:11" ht="30" customHeight="1" thickBot="1">
      <c r="A10" s="62" t="s">
        <v>140</v>
      </c>
      <c r="B10" s="157">
        <v>346</v>
      </c>
      <c r="C10" s="271">
        <v>386</v>
      </c>
      <c r="D10" s="271">
        <v>401</v>
      </c>
      <c r="E10" s="271">
        <v>417</v>
      </c>
      <c r="F10" s="61" t="s">
        <v>139</v>
      </c>
    </row>
    <row r="11" spans="1:11" ht="30" customHeight="1" thickBot="1">
      <c r="A11" s="60" t="s">
        <v>138</v>
      </c>
      <c r="B11" s="156">
        <v>158</v>
      </c>
      <c r="C11" s="270">
        <v>203</v>
      </c>
      <c r="D11" s="270">
        <v>184</v>
      </c>
      <c r="E11" s="270">
        <v>174</v>
      </c>
      <c r="F11" s="59" t="s">
        <v>137</v>
      </c>
      <c r="K11" s="58"/>
    </row>
    <row r="12" spans="1:11" ht="30" customHeight="1" thickBot="1">
      <c r="A12" s="62" t="s">
        <v>136</v>
      </c>
      <c r="B12" s="157">
        <v>16</v>
      </c>
      <c r="C12" s="271">
        <v>9</v>
      </c>
      <c r="D12" s="271">
        <v>27</v>
      </c>
      <c r="E12" s="271">
        <v>23</v>
      </c>
      <c r="F12" s="61" t="s">
        <v>135</v>
      </c>
    </row>
    <row r="13" spans="1:11" ht="30" customHeight="1" thickBot="1">
      <c r="A13" s="60" t="s">
        <v>134</v>
      </c>
      <c r="B13" s="156">
        <v>19</v>
      </c>
      <c r="C13" s="270">
        <v>27</v>
      </c>
      <c r="D13" s="270">
        <v>73</v>
      </c>
      <c r="E13" s="270">
        <v>115</v>
      </c>
      <c r="F13" s="59" t="s">
        <v>133</v>
      </c>
      <c r="K13" s="58"/>
    </row>
    <row r="14" spans="1:11" ht="30" customHeight="1" thickBot="1">
      <c r="A14" s="62" t="s">
        <v>132</v>
      </c>
      <c r="B14" s="157">
        <v>3</v>
      </c>
      <c r="C14" s="271">
        <v>7</v>
      </c>
      <c r="D14" s="271">
        <v>4</v>
      </c>
      <c r="E14" s="271">
        <v>4</v>
      </c>
      <c r="F14" s="61" t="s">
        <v>131</v>
      </c>
    </row>
    <row r="15" spans="1:11" ht="30" customHeight="1" thickBot="1">
      <c r="A15" s="60" t="s">
        <v>130</v>
      </c>
      <c r="B15" s="156">
        <v>7</v>
      </c>
      <c r="C15" s="270">
        <v>17</v>
      </c>
      <c r="D15" s="270">
        <v>10</v>
      </c>
      <c r="E15" s="270">
        <v>5</v>
      </c>
      <c r="F15" s="59" t="s">
        <v>129</v>
      </c>
      <c r="K15" s="58"/>
    </row>
    <row r="16" spans="1:11" ht="30" customHeight="1" thickBot="1">
      <c r="A16" s="62" t="s">
        <v>128</v>
      </c>
      <c r="B16" s="157">
        <v>30</v>
      </c>
      <c r="C16" s="271">
        <v>50</v>
      </c>
      <c r="D16" s="271">
        <v>22</v>
      </c>
      <c r="E16" s="271">
        <v>8</v>
      </c>
      <c r="F16" s="61" t="s">
        <v>127</v>
      </c>
    </row>
    <row r="17" spans="1:11" ht="30" customHeight="1" thickBot="1">
      <c r="A17" s="60" t="s">
        <v>126</v>
      </c>
      <c r="B17" s="156">
        <v>18</v>
      </c>
      <c r="C17" s="270">
        <v>29</v>
      </c>
      <c r="D17" s="270">
        <v>22</v>
      </c>
      <c r="E17" s="270">
        <v>14</v>
      </c>
      <c r="F17" s="59" t="s">
        <v>125</v>
      </c>
      <c r="K17" s="58"/>
    </row>
    <row r="18" spans="1:11" ht="30" customHeight="1">
      <c r="A18" s="30" t="s">
        <v>124</v>
      </c>
      <c r="B18" s="158">
        <v>369</v>
      </c>
      <c r="C18" s="272">
        <v>463</v>
      </c>
      <c r="D18" s="272">
        <v>851</v>
      </c>
      <c r="E18" s="272">
        <v>765</v>
      </c>
      <c r="F18" s="57" t="s">
        <v>123</v>
      </c>
    </row>
    <row r="19" spans="1:11" s="55" customFormat="1" ht="23.25" customHeight="1">
      <c r="A19" s="56" t="s">
        <v>122</v>
      </c>
      <c r="B19" s="96">
        <f>SUM(B9:B18)</f>
        <v>1663</v>
      </c>
      <c r="C19" s="96">
        <f>SUM(C9:C18)</f>
        <v>1922</v>
      </c>
      <c r="D19" s="96">
        <f>SUM(D9:D18)</f>
        <v>2260</v>
      </c>
      <c r="E19" s="96">
        <f>SUM(E9:E18)</f>
        <v>2196</v>
      </c>
      <c r="F19" s="146" t="s">
        <v>121</v>
      </c>
    </row>
  </sheetData>
  <mergeCells count="10">
    <mergeCell ref="A1:F1"/>
    <mergeCell ref="A3:F3"/>
    <mergeCell ref="A4:F4"/>
    <mergeCell ref="A6:A8"/>
    <mergeCell ref="C6:C8"/>
    <mergeCell ref="F6:F8"/>
    <mergeCell ref="A2:F2"/>
    <mergeCell ref="B6:B8"/>
    <mergeCell ref="D6:D8"/>
    <mergeCell ref="E6:E8"/>
  </mergeCells>
  <printOptions horizontalCentered="1" verticalCentered="1"/>
  <pageMargins left="0" right="0" top="0" bottom="0" header="0" footer="0"/>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H17"/>
  <sheetViews>
    <sheetView showGridLines="0" rightToLeft="1" view="pageBreakPreview" zoomScaleNormal="75" workbookViewId="0">
      <selection activeCell="A6" sqref="A6:A8"/>
    </sheetView>
  </sheetViews>
  <sheetFormatPr defaultColWidth="9.140625" defaultRowHeight="12.75"/>
  <cols>
    <col min="1" max="1" width="27.42578125" style="54" customWidth="1"/>
    <col min="2" max="5" width="10.7109375" style="54" customWidth="1"/>
    <col min="6" max="6" width="28.28515625" style="54" customWidth="1"/>
    <col min="7" max="16384" width="9.140625" style="49"/>
  </cols>
  <sheetData>
    <row r="1" spans="1:8" ht="18" customHeight="1">
      <c r="A1" s="793" t="s">
        <v>438</v>
      </c>
      <c r="B1" s="793"/>
      <c r="C1" s="793"/>
      <c r="D1" s="793"/>
      <c r="E1" s="793"/>
      <c r="F1" s="793"/>
    </row>
    <row r="2" spans="1:8" ht="18" customHeight="1">
      <c r="A2" s="782" t="s">
        <v>517</v>
      </c>
      <c r="B2" s="782"/>
      <c r="C2" s="782"/>
      <c r="D2" s="782"/>
      <c r="E2" s="782"/>
      <c r="F2" s="782"/>
    </row>
    <row r="3" spans="1:8" ht="18" customHeight="1">
      <c r="A3" s="794" t="s">
        <v>144</v>
      </c>
      <c r="B3" s="794"/>
      <c r="C3" s="794"/>
      <c r="D3" s="794"/>
      <c r="E3" s="794"/>
      <c r="F3" s="794"/>
    </row>
    <row r="4" spans="1:8" ht="18" customHeight="1">
      <c r="A4" s="795" t="s">
        <v>517</v>
      </c>
      <c r="B4" s="795"/>
      <c r="C4" s="795"/>
      <c r="D4" s="795"/>
      <c r="E4" s="795"/>
      <c r="F4" s="795"/>
    </row>
    <row r="5" spans="1:8" s="22" customFormat="1" ht="19.5" customHeight="1">
      <c r="A5" s="27" t="s">
        <v>627</v>
      </c>
      <c r="B5" s="27"/>
      <c r="C5" s="27"/>
      <c r="D5" s="27"/>
      <c r="E5" s="27"/>
      <c r="F5" s="26" t="s">
        <v>626</v>
      </c>
    </row>
    <row r="6" spans="1:8" s="58" customFormat="1" ht="17.25" customHeight="1" thickBot="1">
      <c r="A6" s="796" t="s">
        <v>573</v>
      </c>
      <c r="B6" s="799">
        <v>2017</v>
      </c>
      <c r="C6" s="799">
        <v>2018</v>
      </c>
      <c r="D6" s="805">
        <v>2019</v>
      </c>
      <c r="E6" s="805">
        <v>2020</v>
      </c>
      <c r="F6" s="808" t="s">
        <v>561</v>
      </c>
    </row>
    <row r="7" spans="1:8" s="58" customFormat="1" ht="17.25" customHeight="1" thickBot="1">
      <c r="A7" s="797"/>
      <c r="B7" s="800"/>
      <c r="C7" s="800"/>
      <c r="D7" s="806"/>
      <c r="E7" s="806"/>
      <c r="F7" s="809"/>
    </row>
    <row r="8" spans="1:8" s="58" customFormat="1" ht="17.25" customHeight="1">
      <c r="A8" s="798"/>
      <c r="B8" s="801"/>
      <c r="C8" s="801"/>
      <c r="D8" s="807"/>
      <c r="E8" s="807"/>
      <c r="F8" s="810"/>
    </row>
    <row r="9" spans="1:8" ht="30" customHeight="1" thickBot="1">
      <c r="A9" s="297" t="s">
        <v>288</v>
      </c>
      <c r="B9" s="295">
        <v>350</v>
      </c>
      <c r="C9" s="293">
        <v>380</v>
      </c>
      <c r="D9" s="293">
        <v>297</v>
      </c>
      <c r="E9" s="293">
        <v>264</v>
      </c>
      <c r="F9" s="445" t="s">
        <v>347</v>
      </c>
      <c r="H9" s="58"/>
    </row>
    <row r="10" spans="1:8" ht="30" customHeight="1" thickBot="1">
      <c r="A10" s="62" t="s">
        <v>289</v>
      </c>
      <c r="B10" s="157">
        <v>84</v>
      </c>
      <c r="C10" s="157">
        <v>97</v>
      </c>
      <c r="D10" s="157">
        <v>69</v>
      </c>
      <c r="E10" s="157">
        <v>26</v>
      </c>
      <c r="F10" s="446" t="s">
        <v>348</v>
      </c>
    </row>
    <row r="11" spans="1:8" ht="30" customHeight="1" thickBot="1">
      <c r="A11" s="74" t="s">
        <v>290</v>
      </c>
      <c r="B11" s="299">
        <v>128</v>
      </c>
      <c r="C11" s="299">
        <v>102</v>
      </c>
      <c r="D11" s="299">
        <v>114</v>
      </c>
      <c r="E11" s="299">
        <v>85</v>
      </c>
      <c r="F11" s="447" t="s">
        <v>349</v>
      </c>
      <c r="H11" s="58"/>
    </row>
    <row r="12" spans="1:8" ht="30" customHeight="1" thickBot="1">
      <c r="A12" s="62" t="s">
        <v>291</v>
      </c>
      <c r="B12" s="157">
        <v>120</v>
      </c>
      <c r="C12" s="157">
        <v>142</v>
      </c>
      <c r="D12" s="157">
        <v>125</v>
      </c>
      <c r="E12" s="157">
        <v>122</v>
      </c>
      <c r="F12" s="446" t="s">
        <v>350</v>
      </c>
    </row>
    <row r="13" spans="1:8" ht="30" customHeight="1" thickBot="1">
      <c r="A13" s="74" t="s">
        <v>340</v>
      </c>
      <c r="B13" s="299">
        <v>17</v>
      </c>
      <c r="C13" s="299">
        <v>40</v>
      </c>
      <c r="D13" s="299">
        <v>29</v>
      </c>
      <c r="E13" s="299">
        <v>21</v>
      </c>
      <c r="F13" s="447" t="s">
        <v>343</v>
      </c>
      <c r="H13" s="58"/>
    </row>
    <row r="14" spans="1:8" ht="30" customHeight="1" thickBot="1">
      <c r="A14" s="62" t="s">
        <v>292</v>
      </c>
      <c r="B14" s="157">
        <v>0</v>
      </c>
      <c r="C14" s="157">
        <v>0</v>
      </c>
      <c r="D14" s="157">
        <v>0</v>
      </c>
      <c r="E14" s="157">
        <v>0</v>
      </c>
      <c r="F14" s="446" t="s">
        <v>344</v>
      </c>
    </row>
    <row r="15" spans="1:8" ht="30" customHeight="1" thickBot="1">
      <c r="A15" s="74" t="s">
        <v>341</v>
      </c>
      <c r="B15" s="299">
        <v>97</v>
      </c>
      <c r="C15" s="299">
        <v>85</v>
      </c>
      <c r="D15" s="299">
        <v>74</v>
      </c>
      <c r="E15" s="299">
        <v>82</v>
      </c>
      <c r="F15" s="447" t="s">
        <v>345</v>
      </c>
      <c r="H15" s="58"/>
    </row>
    <row r="16" spans="1:8" ht="30" customHeight="1">
      <c r="A16" s="298" t="s">
        <v>351</v>
      </c>
      <c r="B16" s="294">
        <v>867</v>
      </c>
      <c r="C16" s="296">
        <v>1076</v>
      </c>
      <c r="D16" s="296">
        <v>1552</v>
      </c>
      <c r="E16" s="296">
        <v>1596</v>
      </c>
      <c r="F16" s="448" t="s">
        <v>346</v>
      </c>
    </row>
    <row r="17" spans="1:6" s="55" customFormat="1" ht="25.5" customHeight="1">
      <c r="A17" s="56" t="s">
        <v>122</v>
      </c>
      <c r="B17" s="96">
        <f>SUM(B9:B16)</f>
        <v>1663</v>
      </c>
      <c r="C17" s="273">
        <f>SUM(C9:C16)</f>
        <v>1922</v>
      </c>
      <c r="D17" s="273">
        <f>SUM(D9:D16)</f>
        <v>2260</v>
      </c>
      <c r="E17" s="273">
        <f>SUM(E9:E16)</f>
        <v>2196</v>
      </c>
      <c r="F17" s="146" t="s">
        <v>2</v>
      </c>
    </row>
  </sheetData>
  <mergeCells count="10">
    <mergeCell ref="A1:F1"/>
    <mergeCell ref="A3:F3"/>
    <mergeCell ref="A4:F4"/>
    <mergeCell ref="A6:A8"/>
    <mergeCell ref="F6:F8"/>
    <mergeCell ref="B6:B8"/>
    <mergeCell ref="A2:F2"/>
    <mergeCell ref="D6:D8"/>
    <mergeCell ref="C6:C8"/>
    <mergeCell ref="E6:E8"/>
  </mergeCells>
  <printOptions horizontalCentered="1" verticalCentered="1"/>
  <pageMargins left="0" right="0" top="0" bottom="0" header="0" footer="0"/>
  <pageSetup paperSize="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60"/>
  <sheetViews>
    <sheetView rightToLeft="1" view="pageBreakPreview" zoomScaleNormal="100" zoomScaleSheetLayoutView="100" workbookViewId="0">
      <selection activeCell="M7" sqref="M7"/>
    </sheetView>
  </sheetViews>
  <sheetFormatPr defaultColWidth="9.140625" defaultRowHeight="12.75"/>
  <cols>
    <col min="1" max="1" width="19.85546875" style="54" customWidth="1"/>
    <col min="2" max="9" width="10.5703125" style="54" customWidth="1"/>
    <col min="10" max="10" width="21.140625" style="63" customWidth="1"/>
    <col min="11" max="16384" width="9.140625" style="63"/>
  </cols>
  <sheetData>
    <row r="1" spans="1:12" ht="18">
      <c r="A1" s="823" t="s">
        <v>374</v>
      </c>
      <c r="B1" s="823"/>
      <c r="C1" s="823"/>
      <c r="D1" s="823"/>
      <c r="E1" s="823"/>
      <c r="F1" s="823"/>
      <c r="G1" s="823"/>
      <c r="H1" s="823"/>
      <c r="I1" s="823"/>
      <c r="J1" s="823"/>
    </row>
    <row r="2" spans="1:12" ht="18">
      <c r="A2" s="824" t="s">
        <v>517</v>
      </c>
      <c r="B2" s="824"/>
      <c r="C2" s="824"/>
      <c r="D2" s="824"/>
      <c r="E2" s="824"/>
      <c r="F2" s="824"/>
      <c r="G2" s="824"/>
      <c r="H2" s="824"/>
      <c r="I2" s="824"/>
      <c r="J2" s="824"/>
    </row>
    <row r="3" spans="1:12" ht="15.75">
      <c r="A3" s="825" t="s">
        <v>421</v>
      </c>
      <c r="B3" s="825"/>
      <c r="C3" s="825"/>
      <c r="D3" s="825"/>
      <c r="E3" s="825"/>
      <c r="F3" s="825"/>
      <c r="G3" s="825"/>
      <c r="H3" s="825"/>
      <c r="I3" s="825"/>
      <c r="J3" s="825"/>
    </row>
    <row r="4" spans="1:12" ht="15">
      <c r="A4" s="826" t="s">
        <v>517</v>
      </c>
      <c r="B4" s="826"/>
      <c r="C4" s="826"/>
      <c r="D4" s="826"/>
      <c r="E4" s="826"/>
      <c r="F4" s="826"/>
      <c r="G4" s="826"/>
      <c r="H4" s="826"/>
      <c r="I4" s="826"/>
      <c r="J4" s="826"/>
    </row>
    <row r="5" spans="1:12" s="22" customFormat="1" ht="19.5" customHeight="1">
      <c r="A5" s="27" t="s">
        <v>629</v>
      </c>
      <c r="B5" s="27"/>
      <c r="C5" s="27"/>
      <c r="D5" s="27"/>
      <c r="E5" s="27"/>
      <c r="G5" s="27"/>
      <c r="I5" s="822" t="s">
        <v>628</v>
      </c>
      <c r="J5" s="822"/>
    </row>
    <row r="6" spans="1:12" s="22" customFormat="1" ht="31.9" customHeight="1">
      <c r="A6" s="811" t="s">
        <v>120</v>
      </c>
      <c r="B6" s="821" t="s">
        <v>384</v>
      </c>
      <c r="C6" s="821"/>
      <c r="D6" s="821"/>
      <c r="E6" s="821"/>
      <c r="F6" s="821" t="s">
        <v>623</v>
      </c>
      <c r="G6" s="821"/>
      <c r="H6" s="821"/>
      <c r="I6" s="821"/>
      <c r="J6" s="817" t="s">
        <v>333</v>
      </c>
    </row>
    <row r="7" spans="1:12" s="22" customFormat="1" ht="37.5" customHeight="1">
      <c r="A7" s="812"/>
      <c r="B7" s="820" t="s">
        <v>383</v>
      </c>
      <c r="C7" s="820"/>
      <c r="D7" s="820"/>
      <c r="E7" s="820"/>
      <c r="F7" s="820" t="s">
        <v>622</v>
      </c>
      <c r="G7" s="820"/>
      <c r="H7" s="820"/>
      <c r="I7" s="820"/>
      <c r="J7" s="818"/>
    </row>
    <row r="8" spans="1:12" ht="35.25" customHeight="1">
      <c r="A8" s="812"/>
      <c r="B8" s="814" t="s">
        <v>543</v>
      </c>
      <c r="C8" s="816" t="s">
        <v>544</v>
      </c>
      <c r="D8" s="816"/>
      <c r="E8" s="814" t="s">
        <v>545</v>
      </c>
      <c r="F8" s="814" t="s">
        <v>543</v>
      </c>
      <c r="G8" s="816" t="s">
        <v>544</v>
      </c>
      <c r="H8" s="816"/>
      <c r="I8" s="814" t="s">
        <v>545</v>
      </c>
      <c r="J8" s="818"/>
    </row>
    <row r="9" spans="1:12" ht="36" customHeight="1">
      <c r="A9" s="813"/>
      <c r="B9" s="815"/>
      <c r="C9" s="380" t="s">
        <v>546</v>
      </c>
      <c r="D9" s="300" t="s">
        <v>547</v>
      </c>
      <c r="E9" s="815"/>
      <c r="F9" s="815"/>
      <c r="G9" s="380" t="s">
        <v>546</v>
      </c>
      <c r="H9" s="300" t="s">
        <v>547</v>
      </c>
      <c r="I9" s="815"/>
      <c r="J9" s="819"/>
      <c r="L9" s="69"/>
    </row>
    <row r="10" spans="1:12" ht="25.5" customHeight="1" thickBot="1">
      <c r="A10" s="372">
        <v>2017</v>
      </c>
      <c r="B10" s="373">
        <v>7</v>
      </c>
      <c r="C10" s="373">
        <v>18</v>
      </c>
      <c r="D10" s="373">
        <v>147</v>
      </c>
      <c r="E10" s="374">
        <f>B10+C10+D10</f>
        <v>172</v>
      </c>
      <c r="F10" s="375">
        <v>1</v>
      </c>
      <c r="G10" s="375">
        <v>4</v>
      </c>
      <c r="H10" s="375">
        <v>49</v>
      </c>
      <c r="I10" s="376">
        <f>F10+G10+H10</f>
        <v>54</v>
      </c>
      <c r="J10" s="377">
        <v>2017</v>
      </c>
      <c r="L10" s="67"/>
    </row>
    <row r="11" spans="1:12" ht="25.5" customHeight="1" thickBot="1">
      <c r="A11" s="274">
        <v>2018</v>
      </c>
      <c r="B11" s="328">
        <v>2</v>
      </c>
      <c r="C11" s="328">
        <v>7</v>
      </c>
      <c r="D11" s="328">
        <v>108</v>
      </c>
      <c r="E11" s="329">
        <f>B11+C11+D11</f>
        <v>117</v>
      </c>
      <c r="F11" s="275">
        <v>1</v>
      </c>
      <c r="G11" s="275">
        <v>1</v>
      </c>
      <c r="H11" s="275">
        <v>27</v>
      </c>
      <c r="I11" s="379">
        <f>F11+G11+H11</f>
        <v>29</v>
      </c>
      <c r="J11" s="277">
        <v>2018</v>
      </c>
      <c r="L11" s="66"/>
    </row>
    <row r="12" spans="1:12" ht="25.5" customHeight="1" thickBot="1">
      <c r="A12" s="278">
        <v>2019</v>
      </c>
      <c r="B12" s="279">
        <v>3</v>
      </c>
      <c r="C12" s="279">
        <v>4</v>
      </c>
      <c r="D12" s="279">
        <v>63</v>
      </c>
      <c r="E12" s="280">
        <f>B12+C12+D12</f>
        <v>70</v>
      </c>
      <c r="F12" s="281">
        <v>2</v>
      </c>
      <c r="G12" s="281">
        <v>2</v>
      </c>
      <c r="H12" s="281">
        <v>17</v>
      </c>
      <c r="I12" s="378">
        <f>F12+G12+H12</f>
        <v>21</v>
      </c>
      <c r="J12" s="282">
        <v>2019</v>
      </c>
      <c r="L12" s="67"/>
    </row>
    <row r="13" spans="1:12" ht="25.5" customHeight="1">
      <c r="A13" s="274">
        <v>2020</v>
      </c>
      <c r="B13" s="328">
        <v>17</v>
      </c>
      <c r="C13" s="328">
        <v>2</v>
      </c>
      <c r="D13" s="328">
        <v>103</v>
      </c>
      <c r="E13" s="329">
        <f>B13+C13+D13</f>
        <v>122</v>
      </c>
      <c r="F13" s="275">
        <v>0</v>
      </c>
      <c r="G13" s="275">
        <v>0</v>
      </c>
      <c r="H13" s="275">
        <v>21</v>
      </c>
      <c r="I13" s="276">
        <f>F13+G13+H13</f>
        <v>21</v>
      </c>
      <c r="J13" s="277">
        <v>2020</v>
      </c>
      <c r="L13" s="67"/>
    </row>
    <row r="14" spans="1:12" ht="15.75">
      <c r="A14" s="159"/>
      <c r="B14" s="159"/>
      <c r="C14" s="159"/>
      <c r="D14" s="159"/>
      <c r="E14" s="159"/>
    </row>
    <row r="16" spans="1:12">
      <c r="A16" s="97"/>
      <c r="B16" s="97"/>
      <c r="C16" s="97"/>
      <c r="D16" s="97"/>
      <c r="E16" s="97"/>
    </row>
    <row r="17" spans="1:12" ht="12.75" customHeight="1">
      <c r="B17" s="97"/>
      <c r="C17" s="97"/>
      <c r="H17" s="63"/>
      <c r="I17" s="63"/>
    </row>
    <row r="18" spans="1:12" ht="41.25">
      <c r="A18" s="330"/>
      <c r="B18" s="331" t="s">
        <v>480</v>
      </c>
      <c r="C18" s="332" t="s">
        <v>482</v>
      </c>
      <c r="D18" s="331" t="s">
        <v>481</v>
      </c>
      <c r="E18" s="330"/>
      <c r="H18" s="63"/>
      <c r="I18" s="63"/>
    </row>
    <row r="19" spans="1:12">
      <c r="A19" s="332">
        <v>2020</v>
      </c>
      <c r="B19" s="332">
        <f>B13</f>
        <v>17</v>
      </c>
      <c r="C19" s="332">
        <f>C13</f>
        <v>2</v>
      </c>
      <c r="D19" s="332">
        <f>D13</f>
        <v>103</v>
      </c>
      <c r="E19" s="332">
        <f>SUM(B19:D19)</f>
        <v>122</v>
      </c>
    </row>
    <row r="20" spans="1:12">
      <c r="A20" s="332"/>
      <c r="B20" s="333">
        <f>B19/$E$19%</f>
        <v>13.934426229508198</v>
      </c>
      <c r="C20" s="333">
        <f>C19/$E$19%</f>
        <v>1.639344262295082</v>
      </c>
      <c r="D20" s="333">
        <f>D19/$E$19%</f>
        <v>84.426229508196727</v>
      </c>
      <c r="E20" s="333">
        <f>SUM(B20:D20)</f>
        <v>100</v>
      </c>
    </row>
    <row r="21" spans="1:12">
      <c r="A21" s="97"/>
      <c r="B21" s="97"/>
      <c r="C21" s="97"/>
      <c r="D21" s="97"/>
      <c r="E21" s="97"/>
    </row>
    <row r="22" spans="1:12" s="54" customFormat="1">
      <c r="A22" s="97"/>
      <c r="B22" s="97"/>
      <c r="C22" s="97"/>
      <c r="D22" s="97"/>
      <c r="E22" s="97"/>
      <c r="J22" s="63"/>
      <c r="K22" s="63"/>
      <c r="L22" s="63"/>
    </row>
    <row r="23" spans="1:12" s="54" customFormat="1">
      <c r="A23" s="97"/>
      <c r="B23" s="97"/>
      <c r="C23" s="97"/>
      <c r="D23" s="97"/>
      <c r="E23" s="97"/>
      <c r="J23" s="63"/>
      <c r="K23" s="63"/>
      <c r="L23" s="63"/>
    </row>
    <row r="24" spans="1:12" s="54" customFormat="1">
      <c r="A24" s="97"/>
      <c r="B24" s="97"/>
      <c r="C24" s="97"/>
      <c r="D24" s="97"/>
      <c r="E24" s="97"/>
      <c r="J24" s="63"/>
      <c r="K24" s="63"/>
      <c r="L24" s="63"/>
    </row>
    <row r="25" spans="1:12" s="54" customFormat="1">
      <c r="A25" s="97"/>
      <c r="B25" s="97"/>
      <c r="C25" s="97"/>
      <c r="D25" s="97"/>
      <c r="E25" s="97"/>
      <c r="J25" s="63"/>
      <c r="K25" s="63"/>
      <c r="L25" s="63"/>
    </row>
    <row r="26" spans="1:12">
      <c r="A26" s="63"/>
      <c r="B26" s="63"/>
      <c r="C26" s="63"/>
      <c r="D26" s="63"/>
      <c r="E26" s="63"/>
    </row>
    <row r="27" spans="1:12">
      <c r="A27" s="63"/>
      <c r="B27" s="63"/>
      <c r="C27" s="63"/>
      <c r="D27" s="63"/>
      <c r="E27" s="63"/>
    </row>
    <row r="28" spans="1:12">
      <c r="A28" s="63"/>
      <c r="B28" s="63"/>
      <c r="C28" s="63"/>
      <c r="D28" s="63"/>
      <c r="E28" s="63"/>
    </row>
    <row r="29" spans="1:12">
      <c r="A29" s="63"/>
      <c r="B29" s="63"/>
      <c r="C29" s="63"/>
      <c r="D29" s="63"/>
      <c r="E29" s="63"/>
    </row>
    <row r="30" spans="1:12" s="54" customFormat="1" ht="13.5" thickBot="1">
      <c r="J30" s="63"/>
      <c r="K30" s="63"/>
      <c r="L30" s="63"/>
    </row>
    <row r="31" spans="1:12" s="54" customFormat="1" ht="57.75" thickBot="1">
      <c r="F31" s="64" t="s">
        <v>145</v>
      </c>
      <c r="G31" s="64" t="s">
        <v>146</v>
      </c>
      <c r="H31" s="162" t="s">
        <v>283</v>
      </c>
      <c r="J31" s="63"/>
      <c r="K31" s="63"/>
      <c r="L31" s="63"/>
    </row>
    <row r="35" spans="1:12">
      <c r="A35" s="63"/>
      <c r="B35" s="63"/>
      <c r="C35" s="63"/>
      <c r="D35" s="63"/>
      <c r="E35" s="63"/>
    </row>
    <row r="36" spans="1:12">
      <c r="A36" s="63"/>
      <c r="B36" s="63"/>
      <c r="C36" s="63"/>
      <c r="D36" s="63"/>
      <c r="E36" s="63"/>
    </row>
    <row r="47" spans="1:12" s="54" customFormat="1">
      <c r="A47" s="63"/>
      <c r="B47" s="63"/>
      <c r="C47" s="63"/>
      <c r="D47" s="63"/>
      <c r="E47" s="63"/>
      <c r="J47" s="63"/>
      <c r="K47" s="63"/>
      <c r="L47" s="63"/>
    </row>
    <row r="48" spans="1:12" s="54" customFormat="1">
      <c r="A48" s="68" t="s">
        <v>32</v>
      </c>
      <c r="B48" s="68"/>
      <c r="C48" s="68"/>
      <c r="D48" s="68"/>
      <c r="E48" s="68"/>
      <c r="J48" s="63"/>
      <c r="K48" s="63"/>
      <c r="L48" s="63"/>
    </row>
    <row r="49" spans="1:12" s="54" customFormat="1">
      <c r="A49" s="65" t="s">
        <v>31</v>
      </c>
      <c r="B49" s="65"/>
      <c r="C49" s="65"/>
      <c r="D49" s="65"/>
      <c r="E49" s="65"/>
      <c r="J49" s="63"/>
      <c r="K49" s="63"/>
      <c r="L49" s="63"/>
    </row>
    <row r="50" spans="1:12" s="54" customFormat="1">
      <c r="A50" s="68" t="s">
        <v>30</v>
      </c>
      <c r="B50" s="68"/>
      <c r="C50" s="68"/>
      <c r="D50" s="68"/>
      <c r="E50" s="68"/>
      <c r="J50" s="63"/>
      <c r="K50" s="63"/>
      <c r="L50" s="63"/>
    </row>
    <row r="51" spans="1:12" s="54" customFormat="1">
      <c r="A51" s="65" t="s">
        <v>29</v>
      </c>
      <c r="B51" s="65"/>
      <c r="C51" s="65"/>
      <c r="D51" s="65"/>
      <c r="E51" s="65"/>
      <c r="J51" s="63"/>
      <c r="K51" s="63"/>
      <c r="L51" s="63"/>
    </row>
    <row r="52" spans="1:12" s="54" customFormat="1">
      <c r="A52" s="68" t="s">
        <v>28</v>
      </c>
      <c r="B52" s="68"/>
      <c r="C52" s="68"/>
      <c r="D52" s="68"/>
      <c r="E52" s="68"/>
      <c r="J52" s="63"/>
      <c r="K52" s="63"/>
      <c r="L52" s="63"/>
    </row>
    <row r="53" spans="1:12" s="54" customFormat="1">
      <c r="A53" s="65" t="s">
        <v>27</v>
      </c>
      <c r="B53" s="65"/>
      <c r="C53" s="65"/>
      <c r="D53" s="65"/>
      <c r="E53" s="65"/>
      <c r="J53" s="63"/>
      <c r="K53" s="63"/>
      <c r="L53" s="63"/>
    </row>
    <row r="54" spans="1:12" s="54" customFormat="1">
      <c r="A54" s="68" t="s">
        <v>26</v>
      </c>
      <c r="B54" s="68"/>
      <c r="C54" s="68"/>
      <c r="D54" s="68"/>
      <c r="E54" s="68"/>
      <c r="J54" s="63"/>
      <c r="K54" s="63"/>
      <c r="L54" s="63"/>
    </row>
    <row r="55" spans="1:12" s="54" customFormat="1">
      <c r="A55" s="65" t="s">
        <v>25</v>
      </c>
      <c r="B55" s="65"/>
      <c r="C55" s="65"/>
      <c r="D55" s="65"/>
      <c r="E55" s="65"/>
      <c r="J55" s="63"/>
      <c r="K55" s="63"/>
      <c r="L55" s="63"/>
    </row>
    <row r="56" spans="1:12" s="54" customFormat="1">
      <c r="A56" s="68" t="s">
        <v>24</v>
      </c>
      <c r="B56" s="68"/>
      <c r="C56" s="68"/>
      <c r="D56" s="68"/>
      <c r="E56" s="68"/>
      <c r="J56" s="63"/>
      <c r="K56" s="63"/>
      <c r="L56" s="63"/>
    </row>
    <row r="57" spans="1:12" s="54" customFormat="1">
      <c r="A57" s="65" t="s">
        <v>23</v>
      </c>
      <c r="B57" s="65"/>
      <c r="C57" s="65"/>
      <c r="D57" s="65"/>
      <c r="E57" s="65"/>
      <c r="J57" s="63"/>
      <c r="K57" s="63"/>
      <c r="L57" s="63"/>
    </row>
    <row r="58" spans="1:12" s="54" customFormat="1">
      <c r="A58" s="68" t="s">
        <v>22</v>
      </c>
      <c r="B58" s="68"/>
      <c r="C58" s="68"/>
      <c r="D58" s="68"/>
      <c r="E58" s="68"/>
      <c r="J58" s="63"/>
      <c r="K58" s="63"/>
      <c r="L58" s="63"/>
    </row>
    <row r="59" spans="1:12" s="54" customFormat="1">
      <c r="A59" s="65" t="s">
        <v>21</v>
      </c>
      <c r="B59" s="65"/>
      <c r="C59" s="65"/>
      <c r="D59" s="65"/>
      <c r="E59" s="65"/>
      <c r="J59" s="63"/>
      <c r="K59" s="63"/>
      <c r="L59" s="63"/>
    </row>
    <row r="60" spans="1:12" s="54" customFormat="1">
      <c r="A60" s="65"/>
      <c r="B60" s="65"/>
      <c r="C60" s="65"/>
      <c r="D60" s="65"/>
      <c r="E60" s="65"/>
      <c r="J60" s="63"/>
      <c r="K60" s="63"/>
      <c r="L60" s="63"/>
    </row>
  </sheetData>
  <mergeCells count="17">
    <mergeCell ref="I5:J5"/>
    <mergeCell ref="A1:J1"/>
    <mergeCell ref="A2:J2"/>
    <mergeCell ref="A3:J3"/>
    <mergeCell ref="A4:J4"/>
    <mergeCell ref="A6:A9"/>
    <mergeCell ref="B8:B9"/>
    <mergeCell ref="C8:D8"/>
    <mergeCell ref="J6:J9"/>
    <mergeCell ref="E8:E9"/>
    <mergeCell ref="F8:F9"/>
    <mergeCell ref="G8:H8"/>
    <mergeCell ref="I8:I9"/>
    <mergeCell ref="B7:E7"/>
    <mergeCell ref="F7:I7"/>
    <mergeCell ref="B6:E6"/>
    <mergeCell ref="F6:I6"/>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L71"/>
  <sheetViews>
    <sheetView rightToLeft="1" view="pageBreakPreview" zoomScaleNormal="100" zoomScaleSheetLayoutView="100" workbookViewId="0">
      <selection activeCell="F17" sqref="F17"/>
    </sheetView>
  </sheetViews>
  <sheetFormatPr defaultColWidth="9.140625" defaultRowHeight="12.75"/>
  <cols>
    <col min="1" max="1" width="19.85546875" style="54" customWidth="1"/>
    <col min="2" max="9" width="11.5703125" style="54" customWidth="1"/>
    <col min="10" max="10" width="21.140625" style="63" customWidth="1"/>
    <col min="11" max="16384" width="9.140625" style="63"/>
  </cols>
  <sheetData>
    <row r="1" spans="1:12" ht="18">
      <c r="A1" s="823" t="s">
        <v>173</v>
      </c>
      <c r="B1" s="823"/>
      <c r="C1" s="823"/>
      <c r="D1" s="823"/>
      <c r="E1" s="823"/>
      <c r="F1" s="823"/>
      <c r="G1" s="823"/>
      <c r="H1" s="823"/>
      <c r="I1" s="823"/>
      <c r="J1" s="823"/>
    </row>
    <row r="2" spans="1:12" ht="18">
      <c r="A2" s="824">
        <v>2020</v>
      </c>
      <c r="B2" s="824"/>
      <c r="C2" s="824"/>
      <c r="D2" s="824"/>
      <c r="E2" s="824"/>
      <c r="F2" s="824"/>
      <c r="G2" s="824"/>
      <c r="H2" s="824"/>
      <c r="I2" s="824"/>
      <c r="J2" s="824"/>
    </row>
    <row r="3" spans="1:12" ht="15.75">
      <c r="A3" s="825" t="s">
        <v>479</v>
      </c>
      <c r="B3" s="825"/>
      <c r="C3" s="825"/>
      <c r="D3" s="825"/>
      <c r="E3" s="825"/>
      <c r="F3" s="825"/>
      <c r="G3" s="825"/>
      <c r="H3" s="825"/>
      <c r="I3" s="825"/>
      <c r="J3" s="825"/>
    </row>
    <row r="4" spans="1:12" ht="15">
      <c r="A4" s="826">
        <v>2020</v>
      </c>
      <c r="B4" s="826"/>
      <c r="C4" s="826"/>
      <c r="D4" s="826"/>
      <c r="E4" s="826"/>
      <c r="F4" s="826"/>
      <c r="G4" s="826"/>
      <c r="H4" s="826"/>
      <c r="I4" s="826"/>
      <c r="J4" s="826"/>
    </row>
    <row r="5" spans="1:12" s="22" customFormat="1" ht="19.5" customHeight="1">
      <c r="A5" s="27" t="s">
        <v>631</v>
      </c>
      <c r="B5" s="827"/>
      <c r="C5" s="827"/>
      <c r="D5" s="827"/>
      <c r="E5" s="827"/>
      <c r="F5" s="827"/>
      <c r="G5" s="827"/>
      <c r="H5" s="827"/>
      <c r="I5" s="827"/>
      <c r="J5" s="26" t="s">
        <v>630</v>
      </c>
    </row>
    <row r="6" spans="1:12" s="22" customFormat="1" ht="31.9" customHeight="1">
      <c r="A6" s="811" t="s">
        <v>149</v>
      </c>
      <c r="B6" s="821" t="s">
        <v>384</v>
      </c>
      <c r="C6" s="821"/>
      <c r="D6" s="821"/>
      <c r="E6" s="821"/>
      <c r="F6" s="821" t="s">
        <v>385</v>
      </c>
      <c r="G6" s="821"/>
      <c r="H6" s="821"/>
      <c r="I6" s="821"/>
      <c r="J6" s="817" t="s">
        <v>148</v>
      </c>
    </row>
    <row r="7" spans="1:12" s="22" customFormat="1" ht="37.5" customHeight="1">
      <c r="A7" s="812"/>
      <c r="B7" s="820" t="s">
        <v>383</v>
      </c>
      <c r="C7" s="820"/>
      <c r="D7" s="820"/>
      <c r="E7" s="820"/>
      <c r="F7" s="820" t="s">
        <v>622</v>
      </c>
      <c r="G7" s="820"/>
      <c r="H7" s="820"/>
      <c r="I7" s="820"/>
      <c r="J7" s="818"/>
    </row>
    <row r="8" spans="1:12" ht="35.25" customHeight="1">
      <c r="A8" s="812"/>
      <c r="B8" s="814" t="s">
        <v>543</v>
      </c>
      <c r="C8" s="816" t="s">
        <v>544</v>
      </c>
      <c r="D8" s="816"/>
      <c r="E8" s="814" t="s">
        <v>545</v>
      </c>
      <c r="F8" s="814" t="s">
        <v>543</v>
      </c>
      <c r="G8" s="816" t="s">
        <v>544</v>
      </c>
      <c r="H8" s="816"/>
      <c r="I8" s="814" t="s">
        <v>545</v>
      </c>
      <c r="J8" s="818"/>
    </row>
    <row r="9" spans="1:12" ht="36" customHeight="1">
      <c r="A9" s="813"/>
      <c r="B9" s="815"/>
      <c r="C9" s="380" t="s">
        <v>546</v>
      </c>
      <c r="D9" s="300" t="s">
        <v>547</v>
      </c>
      <c r="E9" s="815"/>
      <c r="F9" s="815"/>
      <c r="G9" s="380" t="s">
        <v>546</v>
      </c>
      <c r="H9" s="300" t="s">
        <v>547</v>
      </c>
      <c r="I9" s="815"/>
      <c r="J9" s="819"/>
      <c r="L9" s="69"/>
    </row>
    <row r="10" spans="1:12" ht="21" customHeight="1" thickBot="1">
      <c r="A10" s="154" t="s">
        <v>362</v>
      </c>
      <c r="B10" s="200">
        <v>0</v>
      </c>
      <c r="C10" s="200">
        <v>0</v>
      </c>
      <c r="D10" s="200">
        <v>3</v>
      </c>
      <c r="E10" s="164">
        <f>SUM(B10:D10)</f>
        <v>3</v>
      </c>
      <c r="F10" s="200">
        <v>0</v>
      </c>
      <c r="G10" s="200">
        <v>0</v>
      </c>
      <c r="H10" s="200">
        <v>0</v>
      </c>
      <c r="I10" s="103">
        <f>SUM(F10:H10)</f>
        <v>0</v>
      </c>
      <c r="J10" s="161" t="s">
        <v>32</v>
      </c>
      <c r="L10" s="67"/>
    </row>
    <row r="11" spans="1:12" ht="21" customHeight="1" thickBot="1">
      <c r="A11" s="166" t="s">
        <v>363</v>
      </c>
      <c r="B11" s="201">
        <v>2</v>
      </c>
      <c r="C11" s="201">
        <v>1</v>
      </c>
      <c r="D11" s="201">
        <v>6</v>
      </c>
      <c r="E11" s="165">
        <f t="shared" ref="E11:E21" si="0">SUM(B11:D11)</f>
        <v>9</v>
      </c>
      <c r="F11" s="201">
        <v>0</v>
      </c>
      <c r="G11" s="201">
        <v>0</v>
      </c>
      <c r="H11" s="201">
        <v>4</v>
      </c>
      <c r="I11" s="167">
        <f t="shared" ref="I11:I21" si="1">SUM(F11:H11)</f>
        <v>4</v>
      </c>
      <c r="J11" s="160" t="s">
        <v>31</v>
      </c>
      <c r="L11" s="66"/>
    </row>
    <row r="12" spans="1:12" ht="21" customHeight="1" thickBot="1">
      <c r="A12" s="154" t="s">
        <v>364</v>
      </c>
      <c r="B12" s="200">
        <v>4</v>
      </c>
      <c r="C12" s="200">
        <v>0</v>
      </c>
      <c r="D12" s="200">
        <v>5</v>
      </c>
      <c r="E12" s="164">
        <f t="shared" si="0"/>
        <v>9</v>
      </c>
      <c r="F12" s="200">
        <v>0</v>
      </c>
      <c r="G12" s="200">
        <v>0</v>
      </c>
      <c r="H12" s="200">
        <v>0</v>
      </c>
      <c r="I12" s="103">
        <f t="shared" si="1"/>
        <v>0</v>
      </c>
      <c r="J12" s="161" t="s">
        <v>30</v>
      </c>
      <c r="L12" s="67"/>
    </row>
    <row r="13" spans="1:12" ht="21" customHeight="1" thickBot="1">
      <c r="A13" s="166" t="s">
        <v>365</v>
      </c>
      <c r="B13" s="201">
        <v>0</v>
      </c>
      <c r="C13" s="201">
        <v>0</v>
      </c>
      <c r="D13" s="201">
        <v>4</v>
      </c>
      <c r="E13" s="165">
        <f t="shared" si="0"/>
        <v>4</v>
      </c>
      <c r="F13" s="201">
        <v>0</v>
      </c>
      <c r="G13" s="201">
        <v>0</v>
      </c>
      <c r="H13" s="201">
        <v>1</v>
      </c>
      <c r="I13" s="167">
        <f t="shared" si="1"/>
        <v>1</v>
      </c>
      <c r="J13" s="160" t="s">
        <v>29</v>
      </c>
      <c r="L13" s="66"/>
    </row>
    <row r="14" spans="1:12" ht="21" customHeight="1" thickBot="1">
      <c r="A14" s="154" t="s">
        <v>366</v>
      </c>
      <c r="B14" s="200">
        <v>1</v>
      </c>
      <c r="C14" s="200">
        <v>0</v>
      </c>
      <c r="D14" s="200">
        <v>11</v>
      </c>
      <c r="E14" s="164">
        <f t="shared" si="0"/>
        <v>12</v>
      </c>
      <c r="F14" s="200">
        <v>0</v>
      </c>
      <c r="G14" s="200">
        <v>0</v>
      </c>
      <c r="H14" s="200">
        <v>4</v>
      </c>
      <c r="I14" s="103">
        <f t="shared" si="1"/>
        <v>4</v>
      </c>
      <c r="J14" s="161" t="s">
        <v>28</v>
      </c>
      <c r="L14" s="67"/>
    </row>
    <row r="15" spans="1:12" ht="21" customHeight="1" thickBot="1">
      <c r="A15" s="166" t="s">
        <v>367</v>
      </c>
      <c r="B15" s="201">
        <v>0</v>
      </c>
      <c r="C15" s="201">
        <v>0</v>
      </c>
      <c r="D15" s="201">
        <v>19</v>
      </c>
      <c r="E15" s="165">
        <f t="shared" si="0"/>
        <v>19</v>
      </c>
      <c r="F15" s="201">
        <v>0</v>
      </c>
      <c r="G15" s="201">
        <v>0</v>
      </c>
      <c r="H15" s="201">
        <v>5</v>
      </c>
      <c r="I15" s="167">
        <f t="shared" si="1"/>
        <v>5</v>
      </c>
      <c r="J15" s="160" t="s">
        <v>27</v>
      </c>
      <c r="L15" s="66"/>
    </row>
    <row r="16" spans="1:12" ht="21" customHeight="1" thickBot="1">
      <c r="A16" s="154" t="s">
        <v>368</v>
      </c>
      <c r="B16" s="200">
        <v>7</v>
      </c>
      <c r="C16" s="200">
        <v>0</v>
      </c>
      <c r="D16" s="200">
        <v>15</v>
      </c>
      <c r="E16" s="164">
        <f>SUM(B16:D16)</f>
        <v>22</v>
      </c>
      <c r="F16" s="200">
        <v>0</v>
      </c>
      <c r="G16" s="200">
        <v>0</v>
      </c>
      <c r="H16" s="200">
        <v>2</v>
      </c>
      <c r="I16" s="103">
        <f t="shared" si="1"/>
        <v>2</v>
      </c>
      <c r="J16" s="161" t="s">
        <v>26</v>
      </c>
      <c r="L16" s="67"/>
    </row>
    <row r="17" spans="1:12" ht="21" customHeight="1" thickBot="1">
      <c r="A17" s="166" t="s">
        <v>369</v>
      </c>
      <c r="B17" s="201">
        <v>0</v>
      </c>
      <c r="C17" s="201">
        <v>0</v>
      </c>
      <c r="D17" s="201">
        <v>13</v>
      </c>
      <c r="E17" s="165">
        <f t="shared" si="0"/>
        <v>13</v>
      </c>
      <c r="F17" s="201">
        <v>0</v>
      </c>
      <c r="G17" s="201">
        <v>0</v>
      </c>
      <c r="H17" s="201">
        <v>1</v>
      </c>
      <c r="I17" s="167">
        <f t="shared" si="1"/>
        <v>1</v>
      </c>
      <c r="J17" s="160" t="s">
        <v>25</v>
      </c>
      <c r="L17" s="66"/>
    </row>
    <row r="18" spans="1:12" ht="21" customHeight="1" thickBot="1">
      <c r="A18" s="154" t="s">
        <v>370</v>
      </c>
      <c r="B18" s="200">
        <v>2</v>
      </c>
      <c r="C18" s="200">
        <v>0</v>
      </c>
      <c r="D18" s="200">
        <v>7</v>
      </c>
      <c r="E18" s="164">
        <f t="shared" si="0"/>
        <v>9</v>
      </c>
      <c r="F18" s="200">
        <v>0</v>
      </c>
      <c r="G18" s="200">
        <v>0</v>
      </c>
      <c r="H18" s="200">
        <v>1</v>
      </c>
      <c r="I18" s="103">
        <f t="shared" si="1"/>
        <v>1</v>
      </c>
      <c r="J18" s="161" t="s">
        <v>24</v>
      </c>
      <c r="L18" s="67"/>
    </row>
    <row r="19" spans="1:12" ht="21" customHeight="1" thickBot="1">
      <c r="A19" s="166" t="s">
        <v>371</v>
      </c>
      <c r="B19" s="201">
        <v>0</v>
      </c>
      <c r="C19" s="201">
        <v>1</v>
      </c>
      <c r="D19" s="201">
        <v>13</v>
      </c>
      <c r="E19" s="165">
        <f t="shared" si="0"/>
        <v>14</v>
      </c>
      <c r="F19" s="201">
        <v>0</v>
      </c>
      <c r="G19" s="201">
        <v>0</v>
      </c>
      <c r="H19" s="201">
        <v>3</v>
      </c>
      <c r="I19" s="167">
        <f t="shared" si="1"/>
        <v>3</v>
      </c>
      <c r="J19" s="160" t="s">
        <v>23</v>
      </c>
      <c r="L19" s="66"/>
    </row>
    <row r="20" spans="1:12" ht="21" customHeight="1" thickBot="1">
      <c r="A20" s="154" t="s">
        <v>372</v>
      </c>
      <c r="B20" s="200">
        <v>0</v>
      </c>
      <c r="C20" s="200">
        <v>0</v>
      </c>
      <c r="D20" s="200">
        <v>7</v>
      </c>
      <c r="E20" s="164">
        <f t="shared" si="0"/>
        <v>7</v>
      </c>
      <c r="F20" s="200">
        <v>0</v>
      </c>
      <c r="G20" s="200">
        <v>0</v>
      </c>
      <c r="H20" s="200">
        <v>0</v>
      </c>
      <c r="I20" s="103">
        <f t="shared" si="1"/>
        <v>0</v>
      </c>
      <c r="J20" s="161" t="s">
        <v>22</v>
      </c>
      <c r="L20" s="67"/>
    </row>
    <row r="21" spans="1:12" ht="21" customHeight="1">
      <c r="A21" s="168" t="s">
        <v>373</v>
      </c>
      <c r="B21" s="202">
        <v>1</v>
      </c>
      <c r="C21" s="202">
        <v>0</v>
      </c>
      <c r="D21" s="202">
        <v>0</v>
      </c>
      <c r="E21" s="169">
        <f t="shared" si="0"/>
        <v>1</v>
      </c>
      <c r="F21" s="202">
        <v>0</v>
      </c>
      <c r="G21" s="202">
        <v>0</v>
      </c>
      <c r="H21" s="202">
        <v>0</v>
      </c>
      <c r="I21" s="170">
        <f t="shared" si="1"/>
        <v>0</v>
      </c>
      <c r="J21" s="171" t="s">
        <v>21</v>
      </c>
      <c r="L21" s="66"/>
    </row>
    <row r="22" spans="1:12" ht="21" customHeight="1">
      <c r="A22" s="172" t="s">
        <v>147</v>
      </c>
      <c r="B22" s="173">
        <f>SUM(B10:B21)</f>
        <v>17</v>
      </c>
      <c r="C22" s="173">
        <f t="shared" ref="C22:I22" si="2">SUM(C10:C21)</f>
        <v>2</v>
      </c>
      <c r="D22" s="173">
        <f t="shared" si="2"/>
        <v>103</v>
      </c>
      <c r="E22" s="173">
        <f t="shared" si="2"/>
        <v>122</v>
      </c>
      <c r="F22" s="173">
        <f t="shared" si="2"/>
        <v>0</v>
      </c>
      <c r="G22" s="173">
        <f t="shared" si="2"/>
        <v>0</v>
      </c>
      <c r="H22" s="173">
        <f t="shared" si="2"/>
        <v>21</v>
      </c>
      <c r="I22" s="173">
        <f t="shared" si="2"/>
        <v>21</v>
      </c>
      <c r="J22" s="174" t="s">
        <v>2</v>
      </c>
      <c r="L22" s="67"/>
    </row>
    <row r="23" spans="1:12">
      <c r="A23" s="97"/>
      <c r="B23" s="97"/>
      <c r="C23" s="97"/>
      <c r="D23" s="97"/>
      <c r="E23" s="97"/>
    </row>
    <row r="24" spans="1:12">
      <c r="A24" s="97"/>
      <c r="B24" s="97"/>
      <c r="C24" s="97"/>
      <c r="D24" s="97"/>
      <c r="E24" s="97"/>
    </row>
    <row r="25" spans="1:12">
      <c r="A25" s="97"/>
      <c r="B25" s="97"/>
      <c r="C25" s="97"/>
      <c r="D25" s="97"/>
      <c r="E25" s="97"/>
    </row>
    <row r="26" spans="1:12">
      <c r="B26" s="97"/>
      <c r="C26" s="97"/>
      <c r="D26" s="97"/>
      <c r="E26" s="97"/>
    </row>
    <row r="27" spans="1:12">
      <c r="B27" s="97"/>
      <c r="C27" s="97"/>
      <c r="D27" s="97"/>
      <c r="E27" s="97"/>
    </row>
    <row r="28" spans="1:12">
      <c r="B28" s="97"/>
      <c r="C28" s="97"/>
      <c r="D28" s="97"/>
      <c r="E28" s="97"/>
    </row>
    <row r="29" spans="1:12" s="54" customFormat="1" ht="41.25">
      <c r="B29" s="301" t="s">
        <v>480</v>
      </c>
      <c r="C29" s="97" t="s">
        <v>482</v>
      </c>
      <c r="D29" s="301" t="s">
        <v>481</v>
      </c>
      <c r="J29" s="63"/>
      <c r="K29" s="63"/>
      <c r="L29" s="63"/>
    </row>
    <row r="30" spans="1:12" s="54" customFormat="1" ht="25.5">
      <c r="A30" s="97" t="s">
        <v>206</v>
      </c>
      <c r="B30" s="97">
        <f>B10</f>
        <v>0</v>
      </c>
      <c r="C30" s="97">
        <f t="shared" ref="B30:D41" si="3">C10</f>
        <v>0</v>
      </c>
      <c r="D30" s="97">
        <f t="shared" si="3"/>
        <v>3</v>
      </c>
      <c r="E30" s="97"/>
      <c r="J30" s="63"/>
      <c r="K30" s="63"/>
      <c r="L30" s="63"/>
    </row>
    <row r="31" spans="1:12" s="54" customFormat="1" ht="25.5">
      <c r="A31" s="97" t="s">
        <v>207</v>
      </c>
      <c r="B31" s="97">
        <f t="shared" si="3"/>
        <v>2</v>
      </c>
      <c r="C31" s="97">
        <f t="shared" si="3"/>
        <v>1</v>
      </c>
      <c r="D31" s="97">
        <f t="shared" si="3"/>
        <v>6</v>
      </c>
      <c r="E31" s="97"/>
      <c r="J31" s="63"/>
      <c r="K31" s="63"/>
      <c r="L31" s="63"/>
    </row>
    <row r="32" spans="1:12" s="54" customFormat="1" ht="25.5">
      <c r="A32" s="97" t="s">
        <v>208</v>
      </c>
      <c r="B32" s="97">
        <f t="shared" si="3"/>
        <v>4</v>
      </c>
      <c r="C32" s="97">
        <f t="shared" si="3"/>
        <v>0</v>
      </c>
      <c r="D32" s="97">
        <f t="shared" si="3"/>
        <v>5</v>
      </c>
      <c r="E32" s="97"/>
      <c r="J32" s="63"/>
      <c r="K32" s="63"/>
      <c r="L32" s="63"/>
    </row>
    <row r="33" spans="1:12" ht="25.5">
      <c r="A33" s="97" t="s">
        <v>209</v>
      </c>
      <c r="B33" s="97">
        <f t="shared" si="3"/>
        <v>0</v>
      </c>
      <c r="C33" s="97">
        <f t="shared" si="3"/>
        <v>0</v>
      </c>
      <c r="D33" s="97">
        <f t="shared" si="3"/>
        <v>4</v>
      </c>
      <c r="E33" s="63"/>
    </row>
    <row r="34" spans="1:12" ht="25.5">
      <c r="A34" s="97" t="s">
        <v>210</v>
      </c>
      <c r="B34" s="97">
        <f t="shared" si="3"/>
        <v>1</v>
      </c>
      <c r="C34" s="97">
        <f t="shared" si="3"/>
        <v>0</v>
      </c>
      <c r="D34" s="97">
        <f t="shared" si="3"/>
        <v>11</v>
      </c>
      <c r="E34" s="63"/>
    </row>
    <row r="35" spans="1:12" ht="25.5">
      <c r="A35" s="97" t="s">
        <v>211</v>
      </c>
      <c r="B35" s="97">
        <f t="shared" si="3"/>
        <v>0</v>
      </c>
      <c r="C35" s="97">
        <f t="shared" si="3"/>
        <v>0</v>
      </c>
      <c r="D35" s="97">
        <f t="shared" si="3"/>
        <v>19</v>
      </c>
      <c r="E35" s="63"/>
    </row>
    <row r="36" spans="1:12" ht="25.5">
      <c r="A36" s="97" t="s">
        <v>212</v>
      </c>
      <c r="B36" s="97">
        <f t="shared" si="3"/>
        <v>7</v>
      </c>
      <c r="C36" s="97">
        <f t="shared" si="3"/>
        <v>0</v>
      </c>
      <c r="D36" s="97">
        <f t="shared" si="3"/>
        <v>15</v>
      </c>
      <c r="E36" s="63"/>
    </row>
    <row r="37" spans="1:12" s="54" customFormat="1">
      <c r="A37" s="63" t="s">
        <v>213</v>
      </c>
      <c r="B37" s="97">
        <f t="shared" si="3"/>
        <v>0</v>
      </c>
      <c r="C37" s="97">
        <f t="shared" si="3"/>
        <v>0</v>
      </c>
      <c r="D37" s="97">
        <f t="shared" si="3"/>
        <v>13</v>
      </c>
      <c r="J37" s="63"/>
      <c r="K37" s="63"/>
      <c r="L37" s="63"/>
    </row>
    <row r="38" spans="1:12" s="54" customFormat="1">
      <c r="A38" s="63" t="s">
        <v>214</v>
      </c>
      <c r="B38" s="97">
        <f t="shared" si="3"/>
        <v>2</v>
      </c>
      <c r="C38" s="97">
        <f t="shared" si="3"/>
        <v>0</v>
      </c>
      <c r="D38" s="97">
        <f t="shared" si="3"/>
        <v>7</v>
      </c>
      <c r="F38" s="302"/>
      <c r="G38" s="302"/>
      <c r="H38" s="303"/>
      <c r="J38" s="63"/>
      <c r="K38" s="63"/>
      <c r="L38" s="63"/>
    </row>
    <row r="39" spans="1:12">
      <c r="A39" s="63" t="s">
        <v>215</v>
      </c>
      <c r="B39" s="97">
        <f t="shared" si="3"/>
        <v>0</v>
      </c>
      <c r="C39" s="97">
        <f t="shared" si="3"/>
        <v>1</v>
      </c>
      <c r="D39" s="97">
        <f t="shared" si="3"/>
        <v>13</v>
      </c>
    </row>
    <row r="40" spans="1:12">
      <c r="A40" s="63" t="s">
        <v>216</v>
      </c>
      <c r="B40" s="97">
        <f t="shared" si="3"/>
        <v>0</v>
      </c>
      <c r="C40" s="97">
        <f t="shared" si="3"/>
        <v>0</v>
      </c>
      <c r="D40" s="97">
        <f t="shared" si="3"/>
        <v>7</v>
      </c>
    </row>
    <row r="41" spans="1:12">
      <c r="A41" s="54" t="s">
        <v>217</v>
      </c>
      <c r="B41" s="97">
        <f t="shared" si="3"/>
        <v>1</v>
      </c>
      <c r="C41" s="97">
        <f t="shared" si="3"/>
        <v>0</v>
      </c>
      <c r="D41" s="97">
        <f t="shared" si="3"/>
        <v>0</v>
      </c>
    </row>
    <row r="42" spans="1:12">
      <c r="A42" s="63"/>
      <c r="B42" s="63">
        <f>SUM(B30:B41)</f>
        <v>17</v>
      </c>
      <c r="C42" s="63">
        <f>SUM(C30:C41)</f>
        <v>2</v>
      </c>
      <c r="D42" s="63">
        <f>SUM(D30:D41)</f>
        <v>103</v>
      </c>
      <c r="E42" s="63"/>
    </row>
    <row r="43" spans="1:12">
      <c r="A43" s="63"/>
      <c r="B43" s="63"/>
      <c r="C43" s="63"/>
      <c r="D43" s="63"/>
      <c r="E43" s="63"/>
    </row>
    <row r="54" spans="1:12" s="54" customFormat="1">
      <c r="A54" s="63"/>
      <c r="B54" s="63"/>
      <c r="C54" s="63"/>
      <c r="D54" s="63"/>
      <c r="E54" s="63"/>
      <c r="J54" s="63"/>
      <c r="K54" s="63"/>
      <c r="L54" s="63"/>
    </row>
    <row r="55" spans="1:12" s="54" customFormat="1">
      <c r="A55" s="68"/>
      <c r="B55" s="68"/>
      <c r="C55" s="68"/>
      <c r="D55" s="68"/>
      <c r="E55" s="68"/>
      <c r="J55" s="63"/>
      <c r="K55" s="63"/>
      <c r="L55" s="63"/>
    </row>
    <row r="56" spans="1:12" s="54" customFormat="1">
      <c r="A56" s="65"/>
      <c r="B56" s="65"/>
      <c r="C56" s="65"/>
      <c r="D56" s="65"/>
      <c r="E56" s="65"/>
      <c r="J56" s="63"/>
      <c r="K56" s="63"/>
      <c r="L56" s="63"/>
    </row>
    <row r="57" spans="1:12" s="54" customFormat="1">
      <c r="A57" s="68"/>
      <c r="B57" s="68"/>
      <c r="C57" s="68"/>
      <c r="D57" s="68"/>
      <c r="E57" s="68"/>
      <c r="J57" s="63"/>
      <c r="K57" s="63"/>
      <c r="L57" s="63"/>
    </row>
    <row r="58" spans="1:12" s="54" customFormat="1">
      <c r="A58" s="65"/>
      <c r="B58" s="65"/>
      <c r="C58" s="65"/>
      <c r="D58" s="65"/>
      <c r="E58" s="65"/>
      <c r="J58" s="63"/>
      <c r="K58" s="63"/>
      <c r="L58" s="63"/>
    </row>
    <row r="59" spans="1:12" s="54" customFormat="1">
      <c r="A59" s="68"/>
      <c r="B59" s="68"/>
      <c r="C59" s="68"/>
      <c r="D59" s="68"/>
      <c r="E59" s="68"/>
      <c r="J59" s="63"/>
      <c r="K59" s="63"/>
      <c r="L59" s="63"/>
    </row>
    <row r="60" spans="1:12" s="54" customFormat="1">
      <c r="A60" s="65" t="s">
        <v>32</v>
      </c>
      <c r="B60" s="65"/>
      <c r="C60" s="65"/>
      <c r="D60" s="65"/>
      <c r="E60" s="65"/>
      <c r="J60" s="63"/>
      <c r="K60" s="63"/>
      <c r="L60" s="63"/>
    </row>
    <row r="61" spans="1:12" s="54" customFormat="1">
      <c r="A61" s="68" t="s">
        <v>31</v>
      </c>
      <c r="B61" s="68"/>
      <c r="C61" s="68"/>
      <c r="D61" s="68"/>
      <c r="E61" s="68"/>
      <c r="J61" s="63"/>
      <c r="K61" s="63"/>
      <c r="L61" s="63"/>
    </row>
    <row r="62" spans="1:12" s="54" customFormat="1">
      <c r="A62" s="65" t="s">
        <v>30</v>
      </c>
      <c r="B62" s="65"/>
      <c r="C62" s="65"/>
      <c r="D62" s="65"/>
      <c r="E62" s="65"/>
      <c r="J62" s="63"/>
      <c r="K62" s="63"/>
      <c r="L62" s="63"/>
    </row>
    <row r="63" spans="1:12" s="54" customFormat="1">
      <c r="A63" s="68" t="s">
        <v>29</v>
      </c>
      <c r="B63" s="68"/>
      <c r="C63" s="68"/>
      <c r="D63" s="68"/>
      <c r="E63" s="68"/>
      <c r="J63" s="63"/>
      <c r="K63" s="63"/>
      <c r="L63" s="63"/>
    </row>
    <row r="64" spans="1:12" s="54" customFormat="1">
      <c r="A64" s="65" t="s">
        <v>28</v>
      </c>
      <c r="B64" s="65"/>
      <c r="C64" s="65"/>
      <c r="D64" s="65"/>
      <c r="E64" s="65"/>
      <c r="J64" s="63"/>
      <c r="K64" s="63"/>
      <c r="L64" s="63"/>
    </row>
    <row r="65" spans="1:12" s="54" customFormat="1">
      <c r="A65" s="68" t="s">
        <v>27</v>
      </c>
      <c r="B65" s="68"/>
      <c r="C65" s="68"/>
      <c r="D65" s="68"/>
      <c r="E65" s="68"/>
      <c r="J65" s="63"/>
      <c r="K65" s="63"/>
      <c r="L65" s="63"/>
    </row>
    <row r="66" spans="1:12" s="54" customFormat="1">
      <c r="A66" s="65" t="s">
        <v>26</v>
      </c>
      <c r="B66" s="65"/>
      <c r="C66" s="65"/>
      <c r="D66" s="65"/>
      <c r="E66" s="65"/>
      <c r="J66" s="63"/>
      <c r="K66" s="63"/>
      <c r="L66" s="63"/>
    </row>
    <row r="67" spans="1:12" s="54" customFormat="1">
      <c r="A67" s="65" t="s">
        <v>25</v>
      </c>
      <c r="B67" s="65"/>
      <c r="C67" s="65"/>
      <c r="D67" s="65"/>
      <c r="E67" s="65"/>
      <c r="J67" s="63"/>
      <c r="K67" s="63"/>
      <c r="L67" s="63"/>
    </row>
    <row r="68" spans="1:12">
      <c r="A68" s="54" t="s">
        <v>24</v>
      </c>
    </row>
    <row r="69" spans="1:12">
      <c r="A69" s="54" t="s">
        <v>23</v>
      </c>
    </row>
    <row r="70" spans="1:12">
      <c r="A70" s="54" t="s">
        <v>22</v>
      </c>
    </row>
    <row r="71" spans="1:12">
      <c r="A71" s="54" t="s">
        <v>21</v>
      </c>
    </row>
  </sheetData>
  <mergeCells count="17">
    <mergeCell ref="B5:I5"/>
    <mergeCell ref="A6:A9"/>
    <mergeCell ref="J6:J9"/>
    <mergeCell ref="A1:J1"/>
    <mergeCell ref="A2:J2"/>
    <mergeCell ref="A3:J3"/>
    <mergeCell ref="A4:J4"/>
    <mergeCell ref="F8:F9"/>
    <mergeCell ref="G8:H8"/>
    <mergeCell ref="I8:I9"/>
    <mergeCell ref="B8:B9"/>
    <mergeCell ref="C8:D8"/>
    <mergeCell ref="E8:E9"/>
    <mergeCell ref="F7:I7"/>
    <mergeCell ref="B7:E7"/>
    <mergeCell ref="B6:E6"/>
    <mergeCell ref="F6:I6"/>
  </mergeCells>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K17"/>
  <sheetViews>
    <sheetView showGridLines="0" rightToLeft="1" view="pageBreakPreview" zoomScaleNormal="100" workbookViewId="0">
      <selection activeCell="A6" sqref="A6:A9"/>
    </sheetView>
  </sheetViews>
  <sheetFormatPr defaultColWidth="9.140625" defaultRowHeight="12.75"/>
  <cols>
    <col min="1" max="1" width="30.140625" style="54" customWidth="1"/>
    <col min="2" max="2" width="10.42578125" style="71" customWidth="1"/>
    <col min="3" max="3" width="10.7109375" style="71" customWidth="1"/>
    <col min="4" max="5" width="10.140625" style="71" customWidth="1"/>
    <col min="6" max="6" width="10.42578125" style="71" customWidth="1"/>
    <col min="7" max="7" width="10.7109375" style="71" customWidth="1"/>
    <col min="8" max="9" width="10.140625" style="71" customWidth="1"/>
    <col min="10" max="10" width="31" style="54" customWidth="1"/>
    <col min="11" max="16384" width="9.140625" style="49"/>
  </cols>
  <sheetData>
    <row r="1" spans="1:11" ht="26.25" customHeight="1">
      <c r="A1" s="835" t="s">
        <v>342</v>
      </c>
      <c r="B1" s="835"/>
      <c r="C1" s="835"/>
      <c r="D1" s="835"/>
      <c r="E1" s="835"/>
      <c r="F1" s="835"/>
      <c r="G1" s="835"/>
      <c r="H1" s="835"/>
      <c r="I1" s="835"/>
      <c r="J1" s="835"/>
    </row>
    <row r="2" spans="1:11" ht="18">
      <c r="A2" s="843" t="s">
        <v>521</v>
      </c>
      <c r="B2" s="843"/>
      <c r="C2" s="843"/>
      <c r="D2" s="843"/>
      <c r="E2" s="843"/>
      <c r="F2" s="843"/>
      <c r="G2" s="843"/>
      <c r="H2" s="843"/>
      <c r="I2" s="843"/>
      <c r="J2" s="843"/>
    </row>
    <row r="3" spans="1:11" ht="38.25" customHeight="1">
      <c r="A3" s="794" t="s">
        <v>389</v>
      </c>
      <c r="B3" s="794"/>
      <c r="C3" s="794"/>
      <c r="D3" s="794"/>
      <c r="E3" s="794"/>
      <c r="F3" s="794"/>
      <c r="G3" s="794"/>
      <c r="H3" s="794"/>
      <c r="I3" s="794"/>
      <c r="J3" s="794"/>
    </row>
    <row r="4" spans="1:11" ht="15.75">
      <c r="A4" s="836" t="s">
        <v>521</v>
      </c>
      <c r="B4" s="836"/>
      <c r="C4" s="836"/>
      <c r="D4" s="836"/>
      <c r="E4" s="836"/>
      <c r="F4" s="836"/>
      <c r="G4" s="836"/>
      <c r="H4" s="836"/>
      <c r="I4" s="836"/>
      <c r="J4" s="836"/>
    </row>
    <row r="5" spans="1:11" s="22" customFormat="1" ht="19.5" customHeight="1">
      <c r="A5" s="27" t="s">
        <v>633</v>
      </c>
      <c r="B5" s="27"/>
      <c r="D5" s="27"/>
      <c r="F5" s="27"/>
      <c r="H5" s="27"/>
      <c r="J5" s="26" t="s">
        <v>632</v>
      </c>
    </row>
    <row r="6" spans="1:11" s="58" customFormat="1" ht="22.5" customHeight="1">
      <c r="A6" s="837" t="s">
        <v>155</v>
      </c>
      <c r="B6" s="844">
        <v>2019</v>
      </c>
      <c r="C6" s="845"/>
      <c r="D6" s="845"/>
      <c r="E6" s="846"/>
      <c r="F6" s="844">
        <v>2020</v>
      </c>
      <c r="G6" s="845"/>
      <c r="H6" s="845"/>
      <c r="I6" s="846"/>
      <c r="J6" s="840" t="s">
        <v>420</v>
      </c>
    </row>
    <row r="7" spans="1:11" s="58" customFormat="1" ht="17.25" customHeight="1">
      <c r="A7" s="838"/>
      <c r="B7" s="799" t="s">
        <v>562</v>
      </c>
      <c r="C7" s="828" t="s">
        <v>548</v>
      </c>
      <c r="D7" s="831" t="s">
        <v>549</v>
      </c>
      <c r="E7" s="832"/>
      <c r="F7" s="799" t="s">
        <v>562</v>
      </c>
      <c r="G7" s="828" t="s">
        <v>548</v>
      </c>
      <c r="H7" s="831" t="s">
        <v>549</v>
      </c>
      <c r="I7" s="832"/>
      <c r="J7" s="841"/>
    </row>
    <row r="8" spans="1:11" s="58" customFormat="1" ht="17.25" customHeight="1">
      <c r="A8" s="838"/>
      <c r="B8" s="800"/>
      <c r="C8" s="829"/>
      <c r="D8" s="833"/>
      <c r="E8" s="834"/>
      <c r="F8" s="800"/>
      <c r="G8" s="829"/>
      <c r="H8" s="833"/>
      <c r="I8" s="834"/>
      <c r="J8" s="841"/>
    </row>
    <row r="9" spans="1:11" s="58" customFormat="1" ht="32.25" customHeight="1">
      <c r="A9" s="839"/>
      <c r="B9" s="847"/>
      <c r="C9" s="830"/>
      <c r="D9" s="380" t="s">
        <v>546</v>
      </c>
      <c r="E9" s="300" t="s">
        <v>547</v>
      </c>
      <c r="F9" s="847"/>
      <c r="G9" s="830"/>
      <c r="H9" s="380" t="s">
        <v>546</v>
      </c>
      <c r="I9" s="300" t="s">
        <v>547</v>
      </c>
      <c r="J9" s="842"/>
    </row>
    <row r="10" spans="1:11" ht="27.75" customHeight="1" thickBot="1">
      <c r="A10" s="60" t="s">
        <v>154</v>
      </c>
      <c r="B10" s="156">
        <v>328</v>
      </c>
      <c r="C10" s="156">
        <v>30</v>
      </c>
      <c r="D10" s="156">
        <v>62</v>
      </c>
      <c r="E10" s="156">
        <v>110</v>
      </c>
      <c r="F10" s="156">
        <v>348</v>
      </c>
      <c r="G10" s="156">
        <v>36</v>
      </c>
      <c r="H10" s="156">
        <v>56</v>
      </c>
      <c r="I10" s="156">
        <v>120</v>
      </c>
      <c r="J10" s="183" t="s">
        <v>391</v>
      </c>
    </row>
    <row r="11" spans="1:11" ht="27.75" customHeight="1" thickBot="1">
      <c r="A11" s="62" t="s">
        <v>153</v>
      </c>
      <c r="B11" s="157">
        <v>3</v>
      </c>
      <c r="C11" s="157">
        <v>1</v>
      </c>
      <c r="D11" s="157">
        <v>0</v>
      </c>
      <c r="E11" s="157">
        <v>0</v>
      </c>
      <c r="F11" s="157">
        <v>5</v>
      </c>
      <c r="G11" s="157">
        <v>0</v>
      </c>
      <c r="H11" s="157">
        <v>3</v>
      </c>
      <c r="I11" s="157">
        <v>7</v>
      </c>
      <c r="J11" s="184" t="s">
        <v>392</v>
      </c>
    </row>
    <row r="12" spans="1:11" ht="27.75" customHeight="1" thickBot="1">
      <c r="A12" s="74" t="s">
        <v>152</v>
      </c>
      <c r="B12" s="299">
        <v>0</v>
      </c>
      <c r="C12" s="299">
        <v>0</v>
      </c>
      <c r="D12" s="299">
        <v>0</v>
      </c>
      <c r="E12" s="299">
        <v>0</v>
      </c>
      <c r="F12" s="299">
        <v>0</v>
      </c>
      <c r="G12" s="299">
        <v>0</v>
      </c>
      <c r="H12" s="299">
        <v>0</v>
      </c>
      <c r="I12" s="299">
        <v>0</v>
      </c>
      <c r="J12" s="203" t="s">
        <v>390</v>
      </c>
      <c r="K12" s="186"/>
    </row>
    <row r="13" spans="1:11" ht="27.75" customHeight="1" thickBot="1">
      <c r="A13" s="62" t="s">
        <v>151</v>
      </c>
      <c r="B13" s="157">
        <v>241</v>
      </c>
      <c r="C13" s="157">
        <v>0</v>
      </c>
      <c r="D13" s="157">
        <v>0</v>
      </c>
      <c r="E13" s="157">
        <v>1</v>
      </c>
      <c r="F13" s="157">
        <v>87</v>
      </c>
      <c r="G13" s="157">
        <v>0</v>
      </c>
      <c r="H13" s="157">
        <v>0</v>
      </c>
      <c r="I13" s="157">
        <v>0</v>
      </c>
      <c r="J13" s="184" t="s">
        <v>393</v>
      </c>
    </row>
    <row r="14" spans="1:11" ht="27.75" customHeight="1" thickBot="1">
      <c r="A14" s="74" t="s">
        <v>150</v>
      </c>
      <c r="B14" s="299">
        <v>670</v>
      </c>
      <c r="C14" s="299">
        <v>12</v>
      </c>
      <c r="D14" s="299">
        <v>1</v>
      </c>
      <c r="E14" s="299">
        <v>21</v>
      </c>
      <c r="F14" s="299">
        <v>773</v>
      </c>
      <c r="G14" s="299">
        <v>21</v>
      </c>
      <c r="H14" s="299">
        <v>3</v>
      </c>
      <c r="I14" s="299">
        <v>7</v>
      </c>
      <c r="J14" s="185" t="s">
        <v>394</v>
      </c>
    </row>
    <row r="15" spans="1:11" ht="27.75" customHeight="1">
      <c r="A15" s="30" t="s">
        <v>124</v>
      </c>
      <c r="B15" s="158">
        <v>134</v>
      </c>
      <c r="C15" s="158">
        <v>6</v>
      </c>
      <c r="D15" s="158">
        <v>7</v>
      </c>
      <c r="E15" s="158">
        <v>20</v>
      </c>
      <c r="F15" s="158">
        <v>181</v>
      </c>
      <c r="G15" s="158">
        <v>21</v>
      </c>
      <c r="H15" s="158">
        <v>7</v>
      </c>
      <c r="I15" s="158">
        <v>15</v>
      </c>
      <c r="J15" s="187" t="s">
        <v>123</v>
      </c>
    </row>
    <row r="16" spans="1:11" s="55" customFormat="1" ht="27.75" customHeight="1">
      <c r="A16" s="73" t="s">
        <v>122</v>
      </c>
      <c r="B16" s="485">
        <f t="shared" ref="B16:E16" si="0">SUM(B10:B15)</f>
        <v>1376</v>
      </c>
      <c r="C16" s="485">
        <f t="shared" si="0"/>
        <v>49</v>
      </c>
      <c r="D16" s="485">
        <f t="shared" si="0"/>
        <v>70</v>
      </c>
      <c r="E16" s="485">
        <f t="shared" si="0"/>
        <v>152</v>
      </c>
      <c r="F16" s="485">
        <f t="shared" ref="F16:I16" si="1">SUM(F10:F15)</f>
        <v>1394</v>
      </c>
      <c r="G16" s="485">
        <f t="shared" si="1"/>
        <v>78</v>
      </c>
      <c r="H16" s="485">
        <f t="shared" si="1"/>
        <v>69</v>
      </c>
      <c r="I16" s="485">
        <f t="shared" si="1"/>
        <v>149</v>
      </c>
      <c r="J16" s="145" t="s">
        <v>121</v>
      </c>
    </row>
    <row r="17" spans="2:8" ht="15">
      <c r="B17" s="72"/>
      <c r="D17" s="72"/>
      <c r="F17" s="72"/>
      <c r="H17" s="72"/>
    </row>
  </sheetData>
  <mergeCells count="14">
    <mergeCell ref="G7:G9"/>
    <mergeCell ref="H7:I8"/>
    <mergeCell ref="A1:J1"/>
    <mergeCell ref="A3:J3"/>
    <mergeCell ref="A4:J4"/>
    <mergeCell ref="A6:A9"/>
    <mergeCell ref="J6:J9"/>
    <mergeCell ref="A2:J2"/>
    <mergeCell ref="B6:E6"/>
    <mergeCell ref="B7:B9"/>
    <mergeCell ref="D7:E8"/>
    <mergeCell ref="C7:C9"/>
    <mergeCell ref="F6:I6"/>
    <mergeCell ref="F7:F9"/>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8"/>
  <sheetViews>
    <sheetView rightToLeft="1" view="pageBreakPreview" zoomScaleNormal="100" zoomScaleSheetLayoutView="100" workbookViewId="0">
      <selection activeCell="G45" sqref="G45"/>
    </sheetView>
  </sheetViews>
  <sheetFormatPr defaultColWidth="9.140625" defaultRowHeight="12.75"/>
  <cols>
    <col min="1" max="1" width="14.28515625" style="91" customWidth="1"/>
    <col min="2" max="2" width="9.85546875" style="91" customWidth="1"/>
    <col min="3" max="4" width="8.28515625" style="91" customWidth="1"/>
    <col min="5" max="5" width="8.28515625" style="122" customWidth="1"/>
    <col min="6" max="7" width="8.28515625" style="91" customWidth="1"/>
    <col min="8" max="8" width="8.28515625" style="122" customWidth="1"/>
    <col min="9" max="10" width="8.28515625" style="91" customWidth="1"/>
    <col min="11" max="11" width="8.28515625" style="122" customWidth="1"/>
    <col min="12" max="13" width="8.28515625" style="91" customWidth="1"/>
    <col min="14" max="14" width="8.28515625" style="122" customWidth="1"/>
    <col min="15" max="15" width="12" style="122" customWidth="1"/>
    <col min="16" max="16" width="18.28515625" style="122" customWidth="1"/>
    <col min="17" max="16384" width="9.140625" style="91"/>
  </cols>
  <sheetData>
    <row r="1" spans="1:16" ht="18">
      <c r="A1" s="589" t="s">
        <v>490</v>
      </c>
      <c r="B1" s="589"/>
      <c r="C1" s="589"/>
      <c r="D1" s="589"/>
      <c r="E1" s="589"/>
      <c r="F1" s="589"/>
      <c r="G1" s="589"/>
      <c r="H1" s="589"/>
      <c r="I1" s="589"/>
      <c r="J1" s="589"/>
      <c r="K1" s="589"/>
      <c r="L1" s="589"/>
      <c r="M1" s="589"/>
      <c r="N1" s="589"/>
      <c r="O1" s="589"/>
      <c r="P1" s="589"/>
    </row>
    <row r="2" spans="1:16" ht="18">
      <c r="A2" s="590" t="s">
        <v>517</v>
      </c>
      <c r="B2" s="590"/>
      <c r="C2" s="590"/>
      <c r="D2" s="590"/>
      <c r="E2" s="590"/>
      <c r="F2" s="590"/>
      <c r="G2" s="590"/>
      <c r="H2" s="590"/>
      <c r="I2" s="590"/>
      <c r="J2" s="590"/>
      <c r="K2" s="590"/>
      <c r="L2" s="590"/>
      <c r="M2" s="590"/>
      <c r="N2" s="590"/>
      <c r="O2" s="590"/>
      <c r="P2" s="590"/>
    </row>
    <row r="3" spans="1:16" ht="15.75">
      <c r="A3" s="591" t="s">
        <v>491</v>
      </c>
      <c r="B3" s="591"/>
      <c r="C3" s="591"/>
      <c r="D3" s="591"/>
      <c r="E3" s="591"/>
      <c r="F3" s="591"/>
      <c r="G3" s="591"/>
      <c r="H3" s="591"/>
      <c r="I3" s="591"/>
      <c r="J3" s="591"/>
      <c r="K3" s="591"/>
      <c r="L3" s="591"/>
      <c r="M3" s="591"/>
      <c r="N3" s="591"/>
      <c r="O3" s="591"/>
      <c r="P3" s="591"/>
    </row>
    <row r="4" spans="1:16" ht="15">
      <c r="A4" s="592" t="s">
        <v>517</v>
      </c>
      <c r="B4" s="592"/>
      <c r="C4" s="592"/>
      <c r="D4" s="592"/>
      <c r="E4" s="592"/>
      <c r="F4" s="592"/>
      <c r="G4" s="592"/>
      <c r="H4" s="592"/>
      <c r="I4" s="592"/>
      <c r="J4" s="592"/>
      <c r="K4" s="592"/>
      <c r="L4" s="592"/>
      <c r="M4" s="592"/>
      <c r="N4" s="592"/>
      <c r="O4" s="592"/>
      <c r="P4" s="592"/>
    </row>
    <row r="5" spans="1:16" ht="15">
      <c r="A5" s="346" t="s">
        <v>611</v>
      </c>
      <c r="B5" s="244"/>
      <c r="C5" s="244"/>
      <c r="D5" s="244"/>
      <c r="E5" s="244"/>
      <c r="F5" s="244"/>
      <c r="G5" s="244"/>
      <c r="H5" s="244"/>
      <c r="I5" s="244"/>
      <c r="J5" s="244"/>
      <c r="K5" s="244"/>
      <c r="L5" s="244"/>
      <c r="M5" s="244"/>
      <c r="N5" s="244"/>
      <c r="O5" s="244"/>
      <c r="P5" s="117" t="s">
        <v>612</v>
      </c>
    </row>
    <row r="6" spans="1:16" ht="22.5" customHeight="1">
      <c r="A6" s="593" t="s">
        <v>63</v>
      </c>
      <c r="B6" s="595" t="s">
        <v>492</v>
      </c>
      <c r="C6" s="597">
        <v>2017</v>
      </c>
      <c r="D6" s="598"/>
      <c r="E6" s="599"/>
      <c r="F6" s="597">
        <v>2018</v>
      </c>
      <c r="G6" s="598"/>
      <c r="H6" s="599"/>
      <c r="I6" s="600">
        <v>2019</v>
      </c>
      <c r="J6" s="600"/>
      <c r="K6" s="600"/>
      <c r="L6" s="600">
        <v>2020</v>
      </c>
      <c r="M6" s="600"/>
      <c r="N6" s="600"/>
      <c r="O6" s="605" t="s">
        <v>493</v>
      </c>
      <c r="P6" s="607" t="s">
        <v>62</v>
      </c>
    </row>
    <row r="7" spans="1:16" ht="26.25" customHeight="1">
      <c r="A7" s="594"/>
      <c r="B7" s="596"/>
      <c r="C7" s="224" t="s">
        <v>454</v>
      </c>
      <c r="D7" s="224" t="s">
        <v>455</v>
      </c>
      <c r="E7" s="224" t="s">
        <v>456</v>
      </c>
      <c r="F7" s="224" t="s">
        <v>454</v>
      </c>
      <c r="G7" s="224" t="s">
        <v>455</v>
      </c>
      <c r="H7" s="224" t="s">
        <v>456</v>
      </c>
      <c r="I7" s="224" t="s">
        <v>454</v>
      </c>
      <c r="J7" s="224" t="s">
        <v>455</v>
      </c>
      <c r="K7" s="224" t="s">
        <v>456</v>
      </c>
      <c r="L7" s="224" t="s">
        <v>454</v>
      </c>
      <c r="M7" s="224" t="s">
        <v>455</v>
      </c>
      <c r="N7" s="224" t="s">
        <v>456</v>
      </c>
      <c r="O7" s="606"/>
      <c r="P7" s="608"/>
    </row>
    <row r="8" spans="1:16" ht="15.75" customHeight="1" thickBot="1">
      <c r="A8" s="609" t="s">
        <v>565</v>
      </c>
      <c r="B8" s="558" t="s">
        <v>64</v>
      </c>
      <c r="C8" s="190">
        <v>1</v>
      </c>
      <c r="D8" s="190">
        <v>0</v>
      </c>
      <c r="E8" s="105">
        <f>SUM(C8:D8)</f>
        <v>1</v>
      </c>
      <c r="F8" s="190">
        <v>1</v>
      </c>
      <c r="G8" s="190">
        <v>0</v>
      </c>
      <c r="H8" s="105">
        <f t="shared" ref="H8:H34" si="0">SUM(F8:G8)</f>
        <v>1</v>
      </c>
      <c r="I8" s="190">
        <v>1</v>
      </c>
      <c r="J8" s="190">
        <v>0</v>
      </c>
      <c r="K8" s="105">
        <f>SUM(I8:J8)</f>
        <v>1</v>
      </c>
      <c r="L8" s="190">
        <v>1</v>
      </c>
      <c r="M8" s="190">
        <v>0</v>
      </c>
      <c r="N8" s="105">
        <f>SUM(L8:M8)</f>
        <v>1</v>
      </c>
      <c r="O8" s="568" t="s">
        <v>4</v>
      </c>
      <c r="P8" s="612" t="s">
        <v>569</v>
      </c>
    </row>
    <row r="9" spans="1:16" ht="15.75" customHeight="1" thickBot="1">
      <c r="A9" s="610"/>
      <c r="B9" s="559" t="s">
        <v>494</v>
      </c>
      <c r="C9" s="348">
        <v>0</v>
      </c>
      <c r="D9" s="348">
        <v>0</v>
      </c>
      <c r="E9" s="350">
        <f t="shared" ref="E9:E32" si="1">SUM(C9:D9)</f>
        <v>0</v>
      </c>
      <c r="F9" s="348">
        <v>0</v>
      </c>
      <c r="G9" s="348">
        <v>0</v>
      </c>
      <c r="H9" s="350">
        <f t="shared" si="0"/>
        <v>0</v>
      </c>
      <c r="I9" s="348">
        <v>0</v>
      </c>
      <c r="J9" s="348">
        <v>0</v>
      </c>
      <c r="K9" s="350">
        <f t="shared" ref="K9:K34" si="2">SUM(I9:J9)</f>
        <v>0</v>
      </c>
      <c r="L9" s="348">
        <v>0</v>
      </c>
      <c r="M9" s="348">
        <v>0</v>
      </c>
      <c r="N9" s="350">
        <f t="shared" ref="N9:N33" si="3">SUM(L9:M9)</f>
        <v>0</v>
      </c>
      <c r="O9" s="569" t="s">
        <v>495</v>
      </c>
      <c r="P9" s="613"/>
    </row>
    <row r="10" spans="1:16" ht="15.75" customHeight="1">
      <c r="A10" s="611"/>
      <c r="B10" s="554" t="s">
        <v>3</v>
      </c>
      <c r="C10" s="347">
        <f>C8+C9</f>
        <v>1</v>
      </c>
      <c r="D10" s="347">
        <f>D8+D9</f>
        <v>0</v>
      </c>
      <c r="E10" s="347">
        <f t="shared" si="1"/>
        <v>1</v>
      </c>
      <c r="F10" s="347">
        <f>F8+F9</f>
        <v>1</v>
      </c>
      <c r="G10" s="347">
        <f>G8+G9</f>
        <v>0</v>
      </c>
      <c r="H10" s="347">
        <f t="shared" si="0"/>
        <v>1</v>
      </c>
      <c r="I10" s="347">
        <f>I8+I9</f>
        <v>1</v>
      </c>
      <c r="J10" s="347">
        <f>J8+J9</f>
        <v>0</v>
      </c>
      <c r="K10" s="347">
        <f t="shared" si="2"/>
        <v>1</v>
      </c>
      <c r="L10" s="347">
        <f>L8+L9</f>
        <v>1</v>
      </c>
      <c r="M10" s="347">
        <f>M8+M9</f>
        <v>0</v>
      </c>
      <c r="N10" s="347">
        <f>SUM(L10:M10)</f>
        <v>1</v>
      </c>
      <c r="O10" s="564" t="s">
        <v>2</v>
      </c>
      <c r="P10" s="614"/>
    </row>
    <row r="11" spans="1:16" ht="15.75" customHeight="1" thickBot="1">
      <c r="A11" s="625" t="s">
        <v>61</v>
      </c>
      <c r="B11" s="560" t="s">
        <v>64</v>
      </c>
      <c r="C11" s="438">
        <v>6</v>
      </c>
      <c r="D11" s="439">
        <v>0</v>
      </c>
      <c r="E11" s="440">
        <f>SUM(C11:D11)</f>
        <v>6</v>
      </c>
      <c r="F11" s="438">
        <v>7</v>
      </c>
      <c r="G11" s="439">
        <v>0</v>
      </c>
      <c r="H11" s="440">
        <f t="shared" ref="H11:H13" si="4">SUM(F11:G11)</f>
        <v>7</v>
      </c>
      <c r="I11" s="438">
        <v>9</v>
      </c>
      <c r="J11" s="439">
        <v>0</v>
      </c>
      <c r="K11" s="440">
        <f>SUM(I11:J11)</f>
        <v>9</v>
      </c>
      <c r="L11" s="438">
        <v>10</v>
      </c>
      <c r="M11" s="439">
        <v>0</v>
      </c>
      <c r="N11" s="440">
        <f>SUM(L11:M11)</f>
        <v>10</v>
      </c>
      <c r="O11" s="570" t="s">
        <v>4</v>
      </c>
      <c r="P11" s="626" t="s">
        <v>60</v>
      </c>
    </row>
    <row r="12" spans="1:16" ht="15.75" customHeight="1" thickBot="1">
      <c r="A12" s="601"/>
      <c r="B12" s="561" t="s">
        <v>494</v>
      </c>
      <c r="C12" s="431">
        <v>0</v>
      </c>
      <c r="D12" s="432">
        <v>0</v>
      </c>
      <c r="E12" s="433">
        <f t="shared" ref="E12:E13" si="5">SUM(C12:D12)</f>
        <v>0</v>
      </c>
      <c r="F12" s="431">
        <v>0</v>
      </c>
      <c r="G12" s="432">
        <v>0</v>
      </c>
      <c r="H12" s="433">
        <f t="shared" si="4"/>
        <v>0</v>
      </c>
      <c r="I12" s="431">
        <v>0</v>
      </c>
      <c r="J12" s="432">
        <v>0</v>
      </c>
      <c r="K12" s="433">
        <f t="shared" ref="K12:K13" si="6">SUM(I12:J12)</f>
        <v>0</v>
      </c>
      <c r="L12" s="431">
        <v>0</v>
      </c>
      <c r="M12" s="432">
        <v>0</v>
      </c>
      <c r="N12" s="433">
        <f>SUM(L12:M12)</f>
        <v>0</v>
      </c>
      <c r="O12" s="571" t="s">
        <v>495</v>
      </c>
      <c r="P12" s="603"/>
    </row>
    <row r="13" spans="1:16" ht="15.75" customHeight="1">
      <c r="A13" s="602"/>
      <c r="B13" s="555" t="s">
        <v>3</v>
      </c>
      <c r="C13" s="351">
        <f>C11+C12</f>
        <v>6</v>
      </c>
      <c r="D13" s="351">
        <f>D11+D12</f>
        <v>0</v>
      </c>
      <c r="E13" s="351">
        <f t="shared" si="5"/>
        <v>6</v>
      </c>
      <c r="F13" s="351">
        <f>F11+F12</f>
        <v>7</v>
      </c>
      <c r="G13" s="351">
        <f>G11+G12</f>
        <v>0</v>
      </c>
      <c r="H13" s="351">
        <f t="shared" si="4"/>
        <v>7</v>
      </c>
      <c r="I13" s="351">
        <f>I11+I12</f>
        <v>9</v>
      </c>
      <c r="J13" s="351">
        <f>J11+J12</f>
        <v>0</v>
      </c>
      <c r="K13" s="351">
        <f t="shared" si="6"/>
        <v>9</v>
      </c>
      <c r="L13" s="351">
        <f>L11+L12</f>
        <v>10</v>
      </c>
      <c r="M13" s="351">
        <f>M11+M12</f>
        <v>0</v>
      </c>
      <c r="N13" s="351">
        <f>SUM(L13:M13)</f>
        <v>10</v>
      </c>
      <c r="O13" s="565" t="s">
        <v>2</v>
      </c>
      <c r="P13" s="604"/>
    </row>
    <row r="14" spans="1:16" ht="15.75" customHeight="1" thickBot="1">
      <c r="A14" s="615" t="s">
        <v>59</v>
      </c>
      <c r="B14" s="562" t="s">
        <v>64</v>
      </c>
      <c r="C14" s="435">
        <v>5</v>
      </c>
      <c r="D14" s="436">
        <v>0</v>
      </c>
      <c r="E14" s="437">
        <f t="shared" si="1"/>
        <v>5</v>
      </c>
      <c r="F14" s="435">
        <v>4</v>
      </c>
      <c r="G14" s="436">
        <v>0</v>
      </c>
      <c r="H14" s="437">
        <f t="shared" si="0"/>
        <v>4</v>
      </c>
      <c r="I14" s="435">
        <v>2</v>
      </c>
      <c r="J14" s="436">
        <v>0</v>
      </c>
      <c r="K14" s="437">
        <f t="shared" si="2"/>
        <v>2</v>
      </c>
      <c r="L14" s="435">
        <v>5</v>
      </c>
      <c r="M14" s="436">
        <v>0</v>
      </c>
      <c r="N14" s="437">
        <f t="shared" si="3"/>
        <v>5</v>
      </c>
      <c r="O14" s="572" t="s">
        <v>4</v>
      </c>
      <c r="P14" s="616" t="s">
        <v>58</v>
      </c>
    </row>
    <row r="15" spans="1:16" ht="15.75" customHeight="1" thickBot="1">
      <c r="A15" s="601"/>
      <c r="B15" s="559" t="s">
        <v>494</v>
      </c>
      <c r="C15" s="348">
        <v>18</v>
      </c>
      <c r="D15" s="349">
        <v>0</v>
      </c>
      <c r="E15" s="350">
        <f t="shared" si="1"/>
        <v>18</v>
      </c>
      <c r="F15" s="348">
        <v>18</v>
      </c>
      <c r="G15" s="349">
        <v>0</v>
      </c>
      <c r="H15" s="350">
        <f t="shared" si="0"/>
        <v>18</v>
      </c>
      <c r="I15" s="348">
        <v>15</v>
      </c>
      <c r="J15" s="349">
        <v>0</v>
      </c>
      <c r="K15" s="350">
        <f t="shared" si="2"/>
        <v>15</v>
      </c>
      <c r="L15" s="348">
        <v>15</v>
      </c>
      <c r="M15" s="349">
        <v>0</v>
      </c>
      <c r="N15" s="350">
        <f t="shared" si="3"/>
        <v>15</v>
      </c>
      <c r="O15" s="569" t="s">
        <v>495</v>
      </c>
      <c r="P15" s="603"/>
    </row>
    <row r="16" spans="1:16" ht="15.75" customHeight="1">
      <c r="A16" s="602"/>
      <c r="B16" s="556" t="s">
        <v>3</v>
      </c>
      <c r="C16" s="434">
        <f>C14+C15</f>
        <v>23</v>
      </c>
      <c r="D16" s="434">
        <f>D14+D15</f>
        <v>0</v>
      </c>
      <c r="E16" s="434">
        <f t="shared" si="1"/>
        <v>23</v>
      </c>
      <c r="F16" s="434">
        <f>F14+F15</f>
        <v>22</v>
      </c>
      <c r="G16" s="434">
        <f>G14+G15</f>
        <v>0</v>
      </c>
      <c r="H16" s="434">
        <f t="shared" si="0"/>
        <v>22</v>
      </c>
      <c r="I16" s="434">
        <f>I14+I15</f>
        <v>17</v>
      </c>
      <c r="J16" s="434">
        <f>J14+J15</f>
        <v>0</v>
      </c>
      <c r="K16" s="434">
        <f t="shared" si="2"/>
        <v>17</v>
      </c>
      <c r="L16" s="434">
        <f>L14+L15</f>
        <v>20</v>
      </c>
      <c r="M16" s="434">
        <f>M14+M15</f>
        <v>0</v>
      </c>
      <c r="N16" s="434">
        <f t="shared" si="3"/>
        <v>20</v>
      </c>
      <c r="O16" s="566" t="s">
        <v>2</v>
      </c>
      <c r="P16" s="604"/>
    </row>
    <row r="17" spans="1:16" ht="15.75" customHeight="1" thickBot="1">
      <c r="A17" s="601" t="s">
        <v>57</v>
      </c>
      <c r="B17" s="559" t="s">
        <v>64</v>
      </c>
      <c r="C17" s="348">
        <v>4</v>
      </c>
      <c r="D17" s="349">
        <v>0</v>
      </c>
      <c r="E17" s="350">
        <f t="shared" si="1"/>
        <v>4</v>
      </c>
      <c r="F17" s="348">
        <v>4</v>
      </c>
      <c r="G17" s="349">
        <v>0</v>
      </c>
      <c r="H17" s="350">
        <f t="shared" si="0"/>
        <v>4</v>
      </c>
      <c r="I17" s="348">
        <v>5</v>
      </c>
      <c r="J17" s="349">
        <v>0</v>
      </c>
      <c r="K17" s="350">
        <f t="shared" si="2"/>
        <v>5</v>
      </c>
      <c r="L17" s="348">
        <v>4</v>
      </c>
      <c r="M17" s="349">
        <v>0</v>
      </c>
      <c r="N17" s="350">
        <f t="shared" si="3"/>
        <v>4</v>
      </c>
      <c r="O17" s="569" t="s">
        <v>4</v>
      </c>
      <c r="P17" s="603" t="s">
        <v>56</v>
      </c>
    </row>
    <row r="18" spans="1:16" ht="15.75" customHeight="1" thickBot="1">
      <c r="A18" s="601"/>
      <c r="B18" s="561" t="s">
        <v>494</v>
      </c>
      <c r="C18" s="431">
        <v>1</v>
      </c>
      <c r="D18" s="432">
        <v>0</v>
      </c>
      <c r="E18" s="433">
        <f t="shared" si="1"/>
        <v>1</v>
      </c>
      <c r="F18" s="431">
        <v>1</v>
      </c>
      <c r="G18" s="432">
        <v>0</v>
      </c>
      <c r="H18" s="433">
        <f t="shared" si="0"/>
        <v>1</v>
      </c>
      <c r="I18" s="431">
        <v>1</v>
      </c>
      <c r="J18" s="432">
        <v>0</v>
      </c>
      <c r="K18" s="433">
        <f t="shared" si="2"/>
        <v>1</v>
      </c>
      <c r="L18" s="431">
        <v>1</v>
      </c>
      <c r="M18" s="432">
        <v>0</v>
      </c>
      <c r="N18" s="433">
        <f t="shared" si="3"/>
        <v>1</v>
      </c>
      <c r="O18" s="571" t="s">
        <v>495</v>
      </c>
      <c r="P18" s="603"/>
    </row>
    <row r="19" spans="1:16" ht="15.75" customHeight="1">
      <c r="A19" s="602"/>
      <c r="B19" s="555" t="s">
        <v>3</v>
      </c>
      <c r="C19" s="351">
        <f>C17+C18</f>
        <v>5</v>
      </c>
      <c r="D19" s="351">
        <f>D17+D18</f>
        <v>0</v>
      </c>
      <c r="E19" s="351">
        <f t="shared" si="1"/>
        <v>5</v>
      </c>
      <c r="F19" s="351">
        <f>F17+F18</f>
        <v>5</v>
      </c>
      <c r="G19" s="351">
        <f>G17+G18</f>
        <v>0</v>
      </c>
      <c r="H19" s="351">
        <f t="shared" si="0"/>
        <v>5</v>
      </c>
      <c r="I19" s="351">
        <f>I17+I18</f>
        <v>6</v>
      </c>
      <c r="J19" s="351">
        <f>J17+J18</f>
        <v>0</v>
      </c>
      <c r="K19" s="351">
        <f t="shared" si="2"/>
        <v>6</v>
      </c>
      <c r="L19" s="351">
        <f>L17+L18</f>
        <v>5</v>
      </c>
      <c r="M19" s="351">
        <f>M17+M18</f>
        <v>0</v>
      </c>
      <c r="N19" s="351">
        <f t="shared" si="3"/>
        <v>5</v>
      </c>
      <c r="O19" s="565" t="s">
        <v>2</v>
      </c>
      <c r="P19" s="604"/>
    </row>
    <row r="20" spans="1:16" ht="15.75" customHeight="1" thickBot="1">
      <c r="A20" s="615" t="s">
        <v>55</v>
      </c>
      <c r="B20" s="562" t="s">
        <v>64</v>
      </c>
      <c r="C20" s="435">
        <v>15</v>
      </c>
      <c r="D20" s="436">
        <v>0</v>
      </c>
      <c r="E20" s="437">
        <f t="shared" si="1"/>
        <v>15</v>
      </c>
      <c r="F20" s="435">
        <v>18</v>
      </c>
      <c r="G20" s="436">
        <v>0</v>
      </c>
      <c r="H20" s="437">
        <f t="shared" si="0"/>
        <v>18</v>
      </c>
      <c r="I20" s="435">
        <v>20</v>
      </c>
      <c r="J20" s="436">
        <v>0</v>
      </c>
      <c r="K20" s="437">
        <f t="shared" si="2"/>
        <v>20</v>
      </c>
      <c r="L20" s="435">
        <v>21</v>
      </c>
      <c r="M20" s="436">
        <v>0</v>
      </c>
      <c r="N20" s="437">
        <f t="shared" si="3"/>
        <v>21</v>
      </c>
      <c r="O20" s="572" t="s">
        <v>4</v>
      </c>
      <c r="P20" s="627" t="s">
        <v>54</v>
      </c>
    </row>
    <row r="21" spans="1:16" ht="15.75" customHeight="1" thickBot="1">
      <c r="A21" s="601"/>
      <c r="B21" s="559" t="s">
        <v>494</v>
      </c>
      <c r="C21" s="348">
        <v>4</v>
      </c>
      <c r="D21" s="349">
        <v>0</v>
      </c>
      <c r="E21" s="350">
        <f t="shared" si="1"/>
        <v>4</v>
      </c>
      <c r="F21" s="348">
        <v>4</v>
      </c>
      <c r="G21" s="349">
        <v>0</v>
      </c>
      <c r="H21" s="350">
        <f t="shared" si="0"/>
        <v>4</v>
      </c>
      <c r="I21" s="348">
        <v>2</v>
      </c>
      <c r="J21" s="349">
        <v>0</v>
      </c>
      <c r="K21" s="350">
        <f t="shared" si="2"/>
        <v>2</v>
      </c>
      <c r="L21" s="348">
        <v>3</v>
      </c>
      <c r="M21" s="349">
        <v>0</v>
      </c>
      <c r="N21" s="350">
        <f t="shared" si="3"/>
        <v>3</v>
      </c>
      <c r="O21" s="569" t="s">
        <v>495</v>
      </c>
      <c r="P21" s="603"/>
    </row>
    <row r="22" spans="1:16" ht="15.75" customHeight="1">
      <c r="A22" s="602"/>
      <c r="B22" s="556" t="s">
        <v>3</v>
      </c>
      <c r="C22" s="434">
        <f>C20+C21</f>
        <v>19</v>
      </c>
      <c r="D22" s="434">
        <f>D20+D21</f>
        <v>0</v>
      </c>
      <c r="E22" s="434">
        <f t="shared" si="1"/>
        <v>19</v>
      </c>
      <c r="F22" s="434">
        <f>F20+F21</f>
        <v>22</v>
      </c>
      <c r="G22" s="434">
        <f>G20+G21</f>
        <v>0</v>
      </c>
      <c r="H22" s="434">
        <f t="shared" si="0"/>
        <v>22</v>
      </c>
      <c r="I22" s="434">
        <f>I20+I21</f>
        <v>22</v>
      </c>
      <c r="J22" s="434">
        <f>J20+J21</f>
        <v>0</v>
      </c>
      <c r="K22" s="434">
        <f t="shared" si="2"/>
        <v>22</v>
      </c>
      <c r="L22" s="434">
        <f>L20+L21</f>
        <v>24</v>
      </c>
      <c r="M22" s="434">
        <f>M20+M21</f>
        <v>0</v>
      </c>
      <c r="N22" s="434">
        <f t="shared" si="3"/>
        <v>24</v>
      </c>
      <c r="O22" s="566" t="s">
        <v>2</v>
      </c>
      <c r="P22" s="604"/>
    </row>
    <row r="23" spans="1:16" ht="15.75" customHeight="1" thickBot="1">
      <c r="A23" s="601" t="s">
        <v>53</v>
      </c>
      <c r="B23" s="559" t="s">
        <v>64</v>
      </c>
      <c r="C23" s="348">
        <v>29</v>
      </c>
      <c r="D23" s="349">
        <v>0</v>
      </c>
      <c r="E23" s="350">
        <f t="shared" si="1"/>
        <v>29</v>
      </c>
      <c r="F23" s="348">
        <v>27</v>
      </c>
      <c r="G23" s="349">
        <v>0</v>
      </c>
      <c r="H23" s="350">
        <f t="shared" si="0"/>
        <v>27</v>
      </c>
      <c r="I23" s="348">
        <v>31</v>
      </c>
      <c r="J23" s="349">
        <v>0</v>
      </c>
      <c r="K23" s="350">
        <f t="shared" si="2"/>
        <v>31</v>
      </c>
      <c r="L23" s="348">
        <v>29</v>
      </c>
      <c r="M23" s="349">
        <v>0</v>
      </c>
      <c r="N23" s="350">
        <f t="shared" si="3"/>
        <v>29</v>
      </c>
      <c r="O23" s="569" t="s">
        <v>4</v>
      </c>
      <c r="P23" s="603" t="s">
        <v>52</v>
      </c>
    </row>
    <row r="24" spans="1:16" ht="15.75" customHeight="1" thickBot="1">
      <c r="A24" s="601"/>
      <c r="B24" s="561" t="s">
        <v>494</v>
      </c>
      <c r="C24" s="431">
        <v>27</v>
      </c>
      <c r="D24" s="432">
        <v>0</v>
      </c>
      <c r="E24" s="433">
        <f t="shared" si="1"/>
        <v>27</v>
      </c>
      <c r="F24" s="431">
        <v>30</v>
      </c>
      <c r="G24" s="432">
        <v>0</v>
      </c>
      <c r="H24" s="433">
        <f t="shared" si="0"/>
        <v>30</v>
      </c>
      <c r="I24" s="431">
        <v>29</v>
      </c>
      <c r="J24" s="432">
        <v>0</v>
      </c>
      <c r="K24" s="433">
        <f t="shared" si="2"/>
        <v>29</v>
      </c>
      <c r="L24" s="431">
        <v>26</v>
      </c>
      <c r="M24" s="432">
        <v>0</v>
      </c>
      <c r="N24" s="433">
        <f t="shared" si="3"/>
        <v>26</v>
      </c>
      <c r="O24" s="571" t="s">
        <v>495</v>
      </c>
      <c r="P24" s="603"/>
    </row>
    <row r="25" spans="1:16" ht="15.75" customHeight="1">
      <c r="A25" s="602"/>
      <c r="B25" s="555" t="s">
        <v>3</v>
      </c>
      <c r="C25" s="351">
        <f>C23+C24</f>
        <v>56</v>
      </c>
      <c r="D25" s="351">
        <f>D23+D24</f>
        <v>0</v>
      </c>
      <c r="E25" s="351">
        <f t="shared" si="1"/>
        <v>56</v>
      </c>
      <c r="F25" s="351">
        <f>F23+F24</f>
        <v>57</v>
      </c>
      <c r="G25" s="351">
        <f>G23+G24</f>
        <v>0</v>
      </c>
      <c r="H25" s="351">
        <f t="shared" si="0"/>
        <v>57</v>
      </c>
      <c r="I25" s="351">
        <f>I23+I24</f>
        <v>60</v>
      </c>
      <c r="J25" s="351">
        <f>J23+J24</f>
        <v>0</v>
      </c>
      <c r="K25" s="351">
        <f t="shared" si="2"/>
        <v>60</v>
      </c>
      <c r="L25" s="351">
        <f>L23+L24</f>
        <v>55</v>
      </c>
      <c r="M25" s="351">
        <f>M23+M24</f>
        <v>0</v>
      </c>
      <c r="N25" s="351">
        <f t="shared" si="3"/>
        <v>55</v>
      </c>
      <c r="O25" s="565" t="s">
        <v>2</v>
      </c>
      <c r="P25" s="604"/>
    </row>
    <row r="26" spans="1:16" ht="15.75" customHeight="1" thickBot="1">
      <c r="A26" s="615" t="s">
        <v>51</v>
      </c>
      <c r="B26" s="562" t="s">
        <v>64</v>
      </c>
      <c r="C26" s="435">
        <v>27</v>
      </c>
      <c r="D26" s="436">
        <v>1</v>
      </c>
      <c r="E26" s="437">
        <f>SUM(C26:D26)</f>
        <v>28</v>
      </c>
      <c r="F26" s="435">
        <v>29</v>
      </c>
      <c r="G26" s="436">
        <v>2</v>
      </c>
      <c r="H26" s="437">
        <f t="shared" si="0"/>
        <v>31</v>
      </c>
      <c r="I26" s="435">
        <v>25</v>
      </c>
      <c r="J26" s="436">
        <v>2</v>
      </c>
      <c r="K26" s="437">
        <f t="shared" si="2"/>
        <v>27</v>
      </c>
      <c r="L26" s="435">
        <v>25</v>
      </c>
      <c r="M26" s="436">
        <v>2</v>
      </c>
      <c r="N26" s="437">
        <f t="shared" si="3"/>
        <v>27</v>
      </c>
      <c r="O26" s="572" t="s">
        <v>4</v>
      </c>
      <c r="P26" s="627" t="s">
        <v>50</v>
      </c>
    </row>
    <row r="27" spans="1:16" ht="15.75" customHeight="1" thickBot="1">
      <c r="A27" s="601"/>
      <c r="B27" s="559" t="s">
        <v>494</v>
      </c>
      <c r="C27" s="348">
        <v>28</v>
      </c>
      <c r="D27" s="349">
        <v>0</v>
      </c>
      <c r="E27" s="350">
        <f t="shared" si="1"/>
        <v>28</v>
      </c>
      <c r="F27" s="348">
        <v>32</v>
      </c>
      <c r="G27" s="349">
        <v>0</v>
      </c>
      <c r="H27" s="350">
        <f t="shared" si="0"/>
        <v>32</v>
      </c>
      <c r="I27" s="348">
        <v>41</v>
      </c>
      <c r="J27" s="349">
        <v>0</v>
      </c>
      <c r="K27" s="350">
        <f t="shared" si="2"/>
        <v>41</v>
      </c>
      <c r="L27" s="348">
        <v>40</v>
      </c>
      <c r="M27" s="349">
        <v>0</v>
      </c>
      <c r="N27" s="350">
        <f t="shared" si="3"/>
        <v>40</v>
      </c>
      <c r="O27" s="569" t="s">
        <v>495</v>
      </c>
      <c r="P27" s="603"/>
    </row>
    <row r="28" spans="1:16" ht="15.75" customHeight="1">
      <c r="A28" s="602"/>
      <c r="B28" s="556" t="s">
        <v>3</v>
      </c>
      <c r="C28" s="434">
        <f>C26+C27</f>
        <v>55</v>
      </c>
      <c r="D28" s="434">
        <f>D26+D27</f>
        <v>1</v>
      </c>
      <c r="E28" s="434">
        <f t="shared" si="1"/>
        <v>56</v>
      </c>
      <c r="F28" s="434">
        <f>F26+F27</f>
        <v>61</v>
      </c>
      <c r="G28" s="434">
        <f>G26+G27</f>
        <v>2</v>
      </c>
      <c r="H28" s="434">
        <f t="shared" si="0"/>
        <v>63</v>
      </c>
      <c r="I28" s="434">
        <f>I26+I27</f>
        <v>66</v>
      </c>
      <c r="J28" s="434">
        <f>J26+J27</f>
        <v>2</v>
      </c>
      <c r="K28" s="434">
        <f t="shared" si="2"/>
        <v>68</v>
      </c>
      <c r="L28" s="434">
        <f>L26+L27</f>
        <v>65</v>
      </c>
      <c r="M28" s="434">
        <f>M26+M27</f>
        <v>2</v>
      </c>
      <c r="N28" s="434">
        <f t="shared" si="3"/>
        <v>67</v>
      </c>
      <c r="O28" s="566" t="s">
        <v>2</v>
      </c>
      <c r="P28" s="604"/>
    </row>
    <row r="29" spans="1:16" ht="15.75" customHeight="1" thickBot="1">
      <c r="A29" s="601" t="s">
        <v>49</v>
      </c>
      <c r="B29" s="559" t="s">
        <v>64</v>
      </c>
      <c r="C29" s="348">
        <v>19</v>
      </c>
      <c r="D29" s="349">
        <v>3</v>
      </c>
      <c r="E29" s="350">
        <f t="shared" si="1"/>
        <v>22</v>
      </c>
      <c r="F29" s="348">
        <v>18</v>
      </c>
      <c r="G29" s="349">
        <v>3</v>
      </c>
      <c r="H29" s="350">
        <f t="shared" si="0"/>
        <v>21</v>
      </c>
      <c r="I29" s="348">
        <v>15</v>
      </c>
      <c r="J29" s="349">
        <v>3</v>
      </c>
      <c r="K29" s="350">
        <f t="shared" si="2"/>
        <v>18</v>
      </c>
      <c r="L29" s="348">
        <v>21</v>
      </c>
      <c r="M29" s="349">
        <v>5</v>
      </c>
      <c r="N29" s="350">
        <f t="shared" si="3"/>
        <v>26</v>
      </c>
      <c r="O29" s="569" t="s">
        <v>4</v>
      </c>
      <c r="P29" s="603" t="s">
        <v>48</v>
      </c>
    </row>
    <row r="30" spans="1:16" ht="15.75" customHeight="1" thickBot="1">
      <c r="A30" s="601"/>
      <c r="B30" s="561" t="s">
        <v>494</v>
      </c>
      <c r="C30" s="431">
        <v>43</v>
      </c>
      <c r="D30" s="432">
        <v>0</v>
      </c>
      <c r="E30" s="433">
        <f t="shared" si="1"/>
        <v>43</v>
      </c>
      <c r="F30" s="431">
        <v>41</v>
      </c>
      <c r="G30" s="432">
        <v>0</v>
      </c>
      <c r="H30" s="433">
        <f t="shared" si="0"/>
        <v>41</v>
      </c>
      <c r="I30" s="431">
        <v>36</v>
      </c>
      <c r="J30" s="432">
        <v>0</v>
      </c>
      <c r="K30" s="433">
        <f t="shared" si="2"/>
        <v>36</v>
      </c>
      <c r="L30" s="431">
        <v>36</v>
      </c>
      <c r="M30" s="432">
        <v>0</v>
      </c>
      <c r="N30" s="433">
        <f t="shared" si="3"/>
        <v>36</v>
      </c>
      <c r="O30" s="571" t="s">
        <v>495</v>
      </c>
      <c r="P30" s="603"/>
    </row>
    <row r="31" spans="1:16" ht="15.75" customHeight="1">
      <c r="A31" s="602"/>
      <c r="B31" s="555" t="s">
        <v>3</v>
      </c>
      <c r="C31" s="351">
        <f>C29+C30</f>
        <v>62</v>
      </c>
      <c r="D31" s="351">
        <f>D29+D30</f>
        <v>3</v>
      </c>
      <c r="E31" s="351">
        <f t="shared" si="1"/>
        <v>65</v>
      </c>
      <c r="F31" s="351">
        <f>F29+F30</f>
        <v>59</v>
      </c>
      <c r="G31" s="351">
        <f>G29+G30</f>
        <v>3</v>
      </c>
      <c r="H31" s="351">
        <f t="shared" si="0"/>
        <v>62</v>
      </c>
      <c r="I31" s="351">
        <f>I29+I30</f>
        <v>51</v>
      </c>
      <c r="J31" s="351">
        <f>J29+J30</f>
        <v>3</v>
      </c>
      <c r="K31" s="351">
        <f t="shared" si="2"/>
        <v>54</v>
      </c>
      <c r="L31" s="351">
        <f>L29+L30</f>
        <v>57</v>
      </c>
      <c r="M31" s="351">
        <f>M29+M30</f>
        <v>5</v>
      </c>
      <c r="N31" s="351">
        <f t="shared" si="3"/>
        <v>62</v>
      </c>
      <c r="O31" s="565" t="s">
        <v>2</v>
      </c>
      <c r="P31" s="604"/>
    </row>
    <row r="32" spans="1:16" ht="15.75" customHeight="1" thickBot="1">
      <c r="A32" s="615" t="s">
        <v>47</v>
      </c>
      <c r="B32" s="562" t="s">
        <v>64</v>
      </c>
      <c r="C32" s="435">
        <v>13</v>
      </c>
      <c r="D32" s="436">
        <v>3</v>
      </c>
      <c r="E32" s="437">
        <f t="shared" si="1"/>
        <v>16</v>
      </c>
      <c r="F32" s="435">
        <v>23</v>
      </c>
      <c r="G32" s="436">
        <v>3</v>
      </c>
      <c r="H32" s="437">
        <f t="shared" si="0"/>
        <v>26</v>
      </c>
      <c r="I32" s="435">
        <v>25</v>
      </c>
      <c r="J32" s="436">
        <v>3</v>
      </c>
      <c r="K32" s="437">
        <f t="shared" si="2"/>
        <v>28</v>
      </c>
      <c r="L32" s="435">
        <v>18</v>
      </c>
      <c r="M32" s="436">
        <v>1</v>
      </c>
      <c r="N32" s="437">
        <f t="shared" si="3"/>
        <v>19</v>
      </c>
      <c r="O32" s="572" t="s">
        <v>4</v>
      </c>
      <c r="P32" s="627" t="s">
        <v>46</v>
      </c>
    </row>
    <row r="33" spans="1:16" ht="15.75" customHeight="1" thickBot="1">
      <c r="A33" s="601"/>
      <c r="B33" s="559" t="s">
        <v>494</v>
      </c>
      <c r="C33" s="348">
        <v>0</v>
      </c>
      <c r="D33" s="349">
        <v>0</v>
      </c>
      <c r="E33" s="350">
        <f>SUM(C33:D33)</f>
        <v>0</v>
      </c>
      <c r="F33" s="348">
        <v>0</v>
      </c>
      <c r="G33" s="349">
        <v>0</v>
      </c>
      <c r="H33" s="350">
        <f t="shared" si="0"/>
        <v>0</v>
      </c>
      <c r="I33" s="348">
        <v>0</v>
      </c>
      <c r="J33" s="349">
        <v>0</v>
      </c>
      <c r="K33" s="350">
        <f t="shared" si="2"/>
        <v>0</v>
      </c>
      <c r="L33" s="348">
        <v>0</v>
      </c>
      <c r="M33" s="349">
        <v>0</v>
      </c>
      <c r="N33" s="350">
        <f t="shared" si="3"/>
        <v>0</v>
      </c>
      <c r="O33" s="569" t="s">
        <v>495</v>
      </c>
      <c r="P33" s="603"/>
    </row>
    <row r="34" spans="1:16" ht="15.75" customHeight="1">
      <c r="A34" s="602"/>
      <c r="B34" s="556" t="s">
        <v>3</v>
      </c>
      <c r="C34" s="434">
        <f>C32+C33</f>
        <v>13</v>
      </c>
      <c r="D34" s="434">
        <f>D32+D33</f>
        <v>3</v>
      </c>
      <c r="E34" s="434">
        <f>SUM(C34:D34)</f>
        <v>16</v>
      </c>
      <c r="F34" s="434">
        <f>F32+F33</f>
        <v>23</v>
      </c>
      <c r="G34" s="434">
        <f>G32+G33</f>
        <v>3</v>
      </c>
      <c r="H34" s="434">
        <f t="shared" si="0"/>
        <v>26</v>
      </c>
      <c r="I34" s="434">
        <f>I32+I33</f>
        <v>25</v>
      </c>
      <c r="J34" s="434">
        <f>J32+J33</f>
        <v>3</v>
      </c>
      <c r="K34" s="434">
        <f t="shared" si="2"/>
        <v>28</v>
      </c>
      <c r="L34" s="434">
        <f>L32+L33</f>
        <v>18</v>
      </c>
      <c r="M34" s="434">
        <f>M32+M33</f>
        <v>1</v>
      </c>
      <c r="N34" s="434">
        <f>SUM(L34:M34)</f>
        <v>19</v>
      </c>
      <c r="O34" s="566" t="s">
        <v>2</v>
      </c>
      <c r="P34" s="604"/>
    </row>
    <row r="35" spans="1:16" ht="15.75" customHeight="1" thickBot="1">
      <c r="A35" s="617" t="s">
        <v>3</v>
      </c>
      <c r="B35" s="563" t="s">
        <v>64</v>
      </c>
      <c r="C35" s="352">
        <f>C8+C11+C14+C17+C20+C23+C26+C29+C32</f>
        <v>119</v>
      </c>
      <c r="D35" s="352">
        <f>D8+D11+D14+D17+D20+D23+D26+D29+D32</f>
        <v>7</v>
      </c>
      <c r="E35" s="352">
        <f t="shared" ref="E35:K35" si="7">E8+E11+E14+E17+E20+E23+E26+E29+E32</f>
        <v>126</v>
      </c>
      <c r="F35" s="352">
        <f t="shared" si="7"/>
        <v>131</v>
      </c>
      <c r="G35" s="352">
        <f t="shared" si="7"/>
        <v>8</v>
      </c>
      <c r="H35" s="352">
        <f t="shared" si="7"/>
        <v>139</v>
      </c>
      <c r="I35" s="352">
        <f t="shared" si="7"/>
        <v>133</v>
      </c>
      <c r="J35" s="352">
        <f t="shared" si="7"/>
        <v>8</v>
      </c>
      <c r="K35" s="352">
        <f t="shared" si="7"/>
        <v>141</v>
      </c>
      <c r="L35" s="352">
        <f t="shared" ref="L35:N36" si="8">L8+L11+L14+L17+L20+L23+L26+L29+L32</f>
        <v>134</v>
      </c>
      <c r="M35" s="352">
        <f t="shared" si="8"/>
        <v>8</v>
      </c>
      <c r="N35" s="352">
        <f t="shared" si="8"/>
        <v>142</v>
      </c>
      <c r="O35" s="573" t="s">
        <v>4</v>
      </c>
      <c r="P35" s="620" t="s">
        <v>2</v>
      </c>
    </row>
    <row r="36" spans="1:16" ht="15.75" customHeight="1" thickBot="1">
      <c r="A36" s="618"/>
      <c r="B36" s="559" t="s">
        <v>494</v>
      </c>
      <c r="C36" s="352">
        <f>C9+C12+C15+C18+C21+C24+C27+C30+C33</f>
        <v>121</v>
      </c>
      <c r="D36" s="352">
        <f t="shared" ref="D36:K36" si="9">D9+D12+D15+D18+D21+D24+D27+D30+D33</f>
        <v>0</v>
      </c>
      <c r="E36" s="352">
        <f t="shared" si="9"/>
        <v>121</v>
      </c>
      <c r="F36" s="352">
        <f t="shared" si="9"/>
        <v>126</v>
      </c>
      <c r="G36" s="352">
        <f t="shared" si="9"/>
        <v>0</v>
      </c>
      <c r="H36" s="352">
        <f t="shared" si="9"/>
        <v>126</v>
      </c>
      <c r="I36" s="352">
        <f t="shared" si="9"/>
        <v>124</v>
      </c>
      <c r="J36" s="352">
        <f t="shared" si="9"/>
        <v>0</v>
      </c>
      <c r="K36" s="352">
        <f t="shared" si="9"/>
        <v>124</v>
      </c>
      <c r="L36" s="352">
        <f t="shared" si="8"/>
        <v>121</v>
      </c>
      <c r="M36" s="352">
        <f t="shared" si="8"/>
        <v>0</v>
      </c>
      <c r="N36" s="352">
        <f t="shared" si="8"/>
        <v>121</v>
      </c>
      <c r="O36" s="569" t="s">
        <v>495</v>
      </c>
      <c r="P36" s="621"/>
    </row>
    <row r="37" spans="1:16" ht="15.75" customHeight="1">
      <c r="A37" s="619"/>
      <c r="B37" s="557" t="s">
        <v>3</v>
      </c>
      <c r="C37" s="450">
        <f t="shared" ref="C37:K37" si="10">C35+C36</f>
        <v>240</v>
      </c>
      <c r="D37" s="450">
        <f t="shared" si="10"/>
        <v>7</v>
      </c>
      <c r="E37" s="450">
        <f>E35+E36</f>
        <v>247</v>
      </c>
      <c r="F37" s="450">
        <f t="shared" si="10"/>
        <v>257</v>
      </c>
      <c r="G37" s="450">
        <f t="shared" si="10"/>
        <v>8</v>
      </c>
      <c r="H37" s="450">
        <f t="shared" si="10"/>
        <v>265</v>
      </c>
      <c r="I37" s="450">
        <f t="shared" si="10"/>
        <v>257</v>
      </c>
      <c r="J37" s="450">
        <f t="shared" si="10"/>
        <v>8</v>
      </c>
      <c r="K37" s="450">
        <f t="shared" si="10"/>
        <v>265</v>
      </c>
      <c r="L37" s="450">
        <f>L35+L36</f>
        <v>255</v>
      </c>
      <c r="M37" s="450">
        <f>M35+M36</f>
        <v>8</v>
      </c>
      <c r="N37" s="450">
        <f>N35+N36</f>
        <v>263</v>
      </c>
      <c r="O37" s="567" t="s">
        <v>2</v>
      </c>
      <c r="P37" s="622"/>
    </row>
    <row r="38" spans="1:16">
      <c r="A38" s="623"/>
      <c r="B38" s="623"/>
      <c r="C38" s="623"/>
      <c r="D38" s="623"/>
      <c r="E38" s="623"/>
      <c r="F38" s="623"/>
      <c r="H38" s="624"/>
      <c r="I38" s="624"/>
      <c r="J38" s="624"/>
      <c r="K38" s="624"/>
      <c r="L38" s="624"/>
      <c r="M38" s="624"/>
      <c r="N38" s="624"/>
      <c r="O38" s="624"/>
      <c r="P38" s="624"/>
    </row>
  </sheetData>
  <mergeCells count="34">
    <mergeCell ref="A35:A37"/>
    <mergeCell ref="P35:P37"/>
    <mergeCell ref="A38:F38"/>
    <mergeCell ref="H38:P38"/>
    <mergeCell ref="A11:A13"/>
    <mergeCell ref="P11:P13"/>
    <mergeCell ref="A29:A31"/>
    <mergeCell ref="P29:P31"/>
    <mergeCell ref="A26:A28"/>
    <mergeCell ref="P26:P28"/>
    <mergeCell ref="A32:A34"/>
    <mergeCell ref="P32:P34"/>
    <mergeCell ref="A17:A19"/>
    <mergeCell ref="P17:P19"/>
    <mergeCell ref="A20:A22"/>
    <mergeCell ref="P20:P22"/>
    <mergeCell ref="A23:A25"/>
    <mergeCell ref="P23:P25"/>
    <mergeCell ref="O6:O7"/>
    <mergeCell ref="P6:P7"/>
    <mergeCell ref="A8:A10"/>
    <mergeCell ref="P8:P10"/>
    <mergeCell ref="A14:A16"/>
    <mergeCell ref="P14:P16"/>
    <mergeCell ref="A1:P1"/>
    <mergeCell ref="A2:P2"/>
    <mergeCell ref="A3:P3"/>
    <mergeCell ref="A4:P4"/>
    <mergeCell ref="A6:A7"/>
    <mergeCell ref="B6:B7"/>
    <mergeCell ref="C6:E6"/>
    <mergeCell ref="F6:H6"/>
    <mergeCell ref="I6:K6"/>
    <mergeCell ref="L6:N6"/>
  </mergeCells>
  <printOptions horizontalCentered="1" verticalCentered="1"/>
  <pageMargins left="0" right="0" top="0" bottom="0" header="0" footer="0"/>
  <pageSetup paperSize="9" scale="9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0"/>
  <sheetViews>
    <sheetView rightToLeft="1" view="pageBreakPreview" zoomScaleNormal="100" zoomScaleSheetLayoutView="100" workbookViewId="0">
      <selection activeCell="F32" sqref="F32"/>
    </sheetView>
  </sheetViews>
  <sheetFormatPr defaultRowHeight="12.75"/>
  <cols>
    <col min="1" max="1" width="9.7109375" style="28" customWidth="1"/>
    <col min="2" max="2" width="19.85546875" style="28" customWidth="1"/>
    <col min="3" max="8" width="8.28515625" style="28" customWidth="1"/>
    <col min="9" max="9" width="18.28515625" style="28" customWidth="1"/>
    <col min="10" max="10" width="9.28515625" style="28" customWidth="1"/>
    <col min="11" max="16384" width="9.140625" style="28"/>
  </cols>
  <sheetData>
    <row r="1" spans="1:10" ht="24" customHeight="1">
      <c r="A1" s="628" t="s">
        <v>156</v>
      </c>
      <c r="B1" s="628"/>
      <c r="C1" s="629"/>
      <c r="D1" s="629"/>
      <c r="E1" s="629"/>
      <c r="F1" s="629"/>
      <c r="G1" s="629"/>
      <c r="H1" s="629"/>
      <c r="I1" s="629"/>
      <c r="J1" s="629"/>
    </row>
    <row r="2" spans="1:10" ht="18">
      <c r="A2" s="633" t="s">
        <v>517</v>
      </c>
      <c r="B2" s="633"/>
      <c r="C2" s="633"/>
      <c r="D2" s="633"/>
      <c r="E2" s="633"/>
      <c r="F2" s="633"/>
      <c r="G2" s="633"/>
      <c r="H2" s="633"/>
      <c r="I2" s="633"/>
      <c r="J2" s="633"/>
    </row>
    <row r="3" spans="1:10" ht="15.75" customHeight="1">
      <c r="A3" s="630" t="s">
        <v>157</v>
      </c>
      <c r="B3" s="630"/>
      <c r="C3" s="630"/>
      <c r="D3" s="630"/>
      <c r="E3" s="630"/>
      <c r="F3" s="630"/>
      <c r="G3" s="630"/>
      <c r="H3" s="630"/>
      <c r="I3" s="630"/>
      <c r="J3" s="630"/>
    </row>
    <row r="4" spans="1:10" ht="15">
      <c r="A4" s="631" t="s">
        <v>517</v>
      </c>
      <c r="B4" s="631"/>
      <c r="C4" s="631"/>
      <c r="D4" s="631"/>
      <c r="E4" s="631"/>
      <c r="F4" s="631"/>
      <c r="G4" s="631"/>
      <c r="H4" s="631"/>
      <c r="I4" s="631"/>
      <c r="J4" s="631"/>
    </row>
    <row r="5" spans="1:10" s="22" customFormat="1" ht="20.25" customHeight="1">
      <c r="A5" s="643" t="s">
        <v>303</v>
      </c>
      <c r="B5" s="643"/>
      <c r="C5" s="27"/>
      <c r="D5" s="27"/>
      <c r="E5" s="27"/>
      <c r="F5" s="32"/>
      <c r="G5" s="31"/>
      <c r="H5" s="23"/>
      <c r="I5" s="642" t="s">
        <v>304</v>
      </c>
      <c r="J5" s="642"/>
    </row>
    <row r="6" spans="1:10" ht="33.75" customHeight="1">
      <c r="A6" s="634" t="s">
        <v>556</v>
      </c>
      <c r="B6" s="635"/>
      <c r="C6" s="632" t="s">
        <v>429</v>
      </c>
      <c r="D6" s="632"/>
      <c r="E6" s="632"/>
      <c r="F6" s="632" t="s">
        <v>65</v>
      </c>
      <c r="G6" s="632"/>
      <c r="H6" s="632"/>
      <c r="I6" s="638" t="s">
        <v>555</v>
      </c>
      <c r="J6" s="639"/>
    </row>
    <row r="7" spans="1:10" ht="33.75" customHeight="1">
      <c r="A7" s="636"/>
      <c r="B7" s="637"/>
      <c r="C7" s="410" t="s">
        <v>454</v>
      </c>
      <c r="D7" s="410" t="s">
        <v>455</v>
      </c>
      <c r="E7" s="410" t="s">
        <v>456</v>
      </c>
      <c r="F7" s="410" t="s">
        <v>454</v>
      </c>
      <c r="G7" s="410" t="s">
        <v>455</v>
      </c>
      <c r="H7" s="410" t="s">
        <v>456</v>
      </c>
      <c r="I7" s="640"/>
      <c r="J7" s="641"/>
    </row>
    <row r="8" spans="1:10" ht="20.25" customHeight="1" thickBot="1">
      <c r="A8" s="647">
        <v>2017</v>
      </c>
      <c r="B8" s="415" t="s">
        <v>64</v>
      </c>
      <c r="C8" s="360">
        <v>114</v>
      </c>
      <c r="D8" s="360">
        <v>26</v>
      </c>
      <c r="E8" s="361">
        <f>C8+D8</f>
        <v>140</v>
      </c>
      <c r="F8" s="360">
        <v>3</v>
      </c>
      <c r="G8" s="360">
        <v>4</v>
      </c>
      <c r="H8" s="361">
        <f>F8+G8</f>
        <v>7</v>
      </c>
      <c r="I8" s="423" t="s">
        <v>4</v>
      </c>
      <c r="J8" s="644">
        <v>2017</v>
      </c>
    </row>
    <row r="9" spans="1:10" ht="20.25" customHeight="1" thickBot="1">
      <c r="A9" s="648"/>
      <c r="B9" s="416" t="s">
        <v>164</v>
      </c>
      <c r="C9" s="334">
        <v>0</v>
      </c>
      <c r="D9" s="334">
        <v>0</v>
      </c>
      <c r="E9" s="70">
        <f>C9+D9</f>
        <v>0</v>
      </c>
      <c r="F9" s="334">
        <v>0</v>
      </c>
      <c r="G9" s="334">
        <v>0</v>
      </c>
      <c r="H9" s="70">
        <f>F9+G9</f>
        <v>0</v>
      </c>
      <c r="I9" s="421" t="s">
        <v>165</v>
      </c>
      <c r="J9" s="645"/>
    </row>
    <row r="10" spans="1:10" ht="20.25" customHeight="1" thickBot="1">
      <c r="A10" s="648"/>
      <c r="B10" s="417" t="s">
        <v>161</v>
      </c>
      <c r="C10" s="336">
        <v>80</v>
      </c>
      <c r="D10" s="336">
        <v>1</v>
      </c>
      <c r="E10" s="217">
        <f>C10+D10</f>
        <v>81</v>
      </c>
      <c r="F10" s="336">
        <v>0</v>
      </c>
      <c r="G10" s="336">
        <v>0</v>
      </c>
      <c r="H10" s="217">
        <f>F10+G10</f>
        <v>0</v>
      </c>
      <c r="I10" s="420" t="s">
        <v>163</v>
      </c>
      <c r="J10" s="645"/>
    </row>
    <row r="11" spans="1:10" ht="20.25" customHeight="1">
      <c r="A11" s="648"/>
      <c r="B11" s="418" t="s">
        <v>162</v>
      </c>
      <c r="C11" s="362">
        <v>0</v>
      </c>
      <c r="D11" s="362">
        <v>0</v>
      </c>
      <c r="E11" s="363">
        <f>C11+D11</f>
        <v>0</v>
      </c>
      <c r="F11" s="362">
        <v>0</v>
      </c>
      <c r="G11" s="362">
        <v>0</v>
      </c>
      <c r="H11" s="363">
        <f>F11+G11</f>
        <v>0</v>
      </c>
      <c r="I11" s="424" t="s">
        <v>38</v>
      </c>
      <c r="J11" s="645"/>
    </row>
    <row r="12" spans="1:10" ht="20.25" customHeight="1">
      <c r="A12" s="649"/>
      <c r="B12" s="574" t="s">
        <v>3</v>
      </c>
      <c r="C12" s="575">
        <f t="shared" ref="C12:H12" si="0">SUM(C8:C11)</f>
        <v>194</v>
      </c>
      <c r="D12" s="575">
        <f t="shared" si="0"/>
        <v>27</v>
      </c>
      <c r="E12" s="575">
        <f t="shared" si="0"/>
        <v>221</v>
      </c>
      <c r="F12" s="575">
        <f t="shared" si="0"/>
        <v>3</v>
      </c>
      <c r="G12" s="575">
        <f t="shared" si="0"/>
        <v>4</v>
      </c>
      <c r="H12" s="575">
        <f t="shared" si="0"/>
        <v>7</v>
      </c>
      <c r="I12" s="576" t="s">
        <v>2</v>
      </c>
      <c r="J12" s="646"/>
    </row>
    <row r="13" spans="1:10" ht="20.25" customHeight="1" thickBot="1">
      <c r="A13" s="647">
        <v>2018</v>
      </c>
      <c r="B13" s="426" t="s">
        <v>64</v>
      </c>
      <c r="C13" s="335">
        <v>134</v>
      </c>
      <c r="D13" s="335">
        <v>17</v>
      </c>
      <c r="E13" s="82">
        <f>C13+D13</f>
        <v>151</v>
      </c>
      <c r="F13" s="335">
        <v>4</v>
      </c>
      <c r="G13" s="335">
        <v>5</v>
      </c>
      <c r="H13" s="82">
        <f>F13+G13</f>
        <v>9</v>
      </c>
      <c r="I13" s="419" t="s">
        <v>4</v>
      </c>
      <c r="J13" s="644">
        <v>2018</v>
      </c>
    </row>
    <row r="14" spans="1:10" ht="20.25" customHeight="1" thickBot="1">
      <c r="A14" s="648"/>
      <c r="B14" s="417" t="s">
        <v>164</v>
      </c>
      <c r="C14" s="336">
        <v>2</v>
      </c>
      <c r="D14" s="336">
        <v>3</v>
      </c>
      <c r="E14" s="217">
        <f>C14+D14</f>
        <v>5</v>
      </c>
      <c r="F14" s="336">
        <v>1</v>
      </c>
      <c r="G14" s="336">
        <v>1</v>
      </c>
      <c r="H14" s="217">
        <f>F14+G14</f>
        <v>2</v>
      </c>
      <c r="I14" s="420" t="s">
        <v>165</v>
      </c>
      <c r="J14" s="645"/>
    </row>
    <row r="15" spans="1:10" ht="20.25" customHeight="1" thickBot="1">
      <c r="A15" s="648"/>
      <c r="B15" s="428" t="s">
        <v>161</v>
      </c>
      <c r="C15" s="364">
        <v>95</v>
      </c>
      <c r="D15" s="364">
        <v>1</v>
      </c>
      <c r="E15" s="365">
        <f>C15+D15</f>
        <v>96</v>
      </c>
      <c r="F15" s="364">
        <v>0</v>
      </c>
      <c r="G15" s="364">
        <v>0</v>
      </c>
      <c r="H15" s="365">
        <f>F15+G15</f>
        <v>0</v>
      </c>
      <c r="I15" s="425" t="s">
        <v>163</v>
      </c>
      <c r="J15" s="645"/>
    </row>
    <row r="16" spans="1:10" ht="20.25" customHeight="1">
      <c r="A16" s="648"/>
      <c r="B16" s="427" t="s">
        <v>162</v>
      </c>
      <c r="C16" s="337">
        <v>0</v>
      </c>
      <c r="D16" s="337">
        <v>0</v>
      </c>
      <c r="E16" s="218">
        <f>C16+D16</f>
        <v>0</v>
      </c>
      <c r="F16" s="337">
        <v>0</v>
      </c>
      <c r="G16" s="337">
        <v>0</v>
      </c>
      <c r="H16" s="218">
        <f>F16+G16</f>
        <v>0</v>
      </c>
      <c r="I16" s="422" t="s">
        <v>38</v>
      </c>
      <c r="J16" s="645"/>
    </row>
    <row r="17" spans="1:10" ht="20.25" customHeight="1">
      <c r="A17" s="649"/>
      <c r="B17" s="577" t="s">
        <v>3</v>
      </c>
      <c r="C17" s="578">
        <f t="shared" ref="C17:H17" si="1">SUM(C13:C16)</f>
        <v>231</v>
      </c>
      <c r="D17" s="578">
        <f>SUM(D13:D16)</f>
        <v>21</v>
      </c>
      <c r="E17" s="578">
        <f>SUM(E13:E16)</f>
        <v>252</v>
      </c>
      <c r="F17" s="578">
        <f t="shared" si="1"/>
        <v>5</v>
      </c>
      <c r="G17" s="578">
        <f t="shared" si="1"/>
        <v>6</v>
      </c>
      <c r="H17" s="578">
        <f t="shared" si="1"/>
        <v>11</v>
      </c>
      <c r="I17" s="579" t="s">
        <v>2</v>
      </c>
      <c r="J17" s="646"/>
    </row>
    <row r="18" spans="1:10" ht="20.25" customHeight="1" thickBot="1">
      <c r="A18" s="652">
        <v>2019</v>
      </c>
      <c r="B18" s="415" t="s">
        <v>64</v>
      </c>
      <c r="C18" s="360">
        <v>138</v>
      </c>
      <c r="D18" s="360">
        <v>27</v>
      </c>
      <c r="E18" s="361">
        <f>C18+D18</f>
        <v>165</v>
      </c>
      <c r="F18" s="360">
        <v>8</v>
      </c>
      <c r="G18" s="360">
        <v>8</v>
      </c>
      <c r="H18" s="361">
        <f>F18+G18</f>
        <v>16</v>
      </c>
      <c r="I18" s="423" t="s">
        <v>4</v>
      </c>
      <c r="J18" s="655">
        <v>2019</v>
      </c>
    </row>
    <row r="19" spans="1:10" ht="20.25" customHeight="1" thickBot="1">
      <c r="A19" s="653"/>
      <c r="B19" s="416" t="s">
        <v>164</v>
      </c>
      <c r="C19" s="334">
        <v>1</v>
      </c>
      <c r="D19" s="334">
        <v>3</v>
      </c>
      <c r="E19" s="70">
        <f>C19+D19</f>
        <v>4</v>
      </c>
      <c r="F19" s="334">
        <v>4</v>
      </c>
      <c r="G19" s="334">
        <v>2</v>
      </c>
      <c r="H19" s="70">
        <f>F19+G19</f>
        <v>6</v>
      </c>
      <c r="I19" s="421" t="s">
        <v>165</v>
      </c>
      <c r="J19" s="656"/>
    </row>
    <row r="20" spans="1:10" ht="20.25" customHeight="1" thickBot="1">
      <c r="A20" s="653"/>
      <c r="B20" s="417" t="s">
        <v>161</v>
      </c>
      <c r="C20" s="336">
        <v>119</v>
      </c>
      <c r="D20" s="336">
        <v>1</v>
      </c>
      <c r="E20" s="217">
        <f>C20+D20</f>
        <v>120</v>
      </c>
      <c r="F20" s="336">
        <v>0</v>
      </c>
      <c r="G20" s="336">
        <v>0</v>
      </c>
      <c r="H20" s="217">
        <f>F20+G20</f>
        <v>0</v>
      </c>
      <c r="I20" s="420" t="s">
        <v>163</v>
      </c>
      <c r="J20" s="656"/>
    </row>
    <row r="21" spans="1:10" ht="20.25" customHeight="1" thickBot="1">
      <c r="A21" s="653"/>
      <c r="B21" s="418" t="s">
        <v>162</v>
      </c>
      <c r="C21" s="362">
        <v>0</v>
      </c>
      <c r="D21" s="362">
        <v>0</v>
      </c>
      <c r="E21" s="363">
        <f>C21+D21</f>
        <v>0</v>
      </c>
      <c r="F21" s="362">
        <v>0</v>
      </c>
      <c r="G21" s="362">
        <v>0</v>
      </c>
      <c r="H21" s="363">
        <f>F21+G21</f>
        <v>0</v>
      </c>
      <c r="I21" s="424" t="s">
        <v>38</v>
      </c>
      <c r="J21" s="656"/>
    </row>
    <row r="22" spans="1:10" ht="20.25" customHeight="1">
      <c r="A22" s="654"/>
      <c r="B22" s="574" t="s">
        <v>3</v>
      </c>
      <c r="C22" s="575">
        <f t="shared" ref="C22:G22" si="2">SUM(C18:C21)</f>
        <v>258</v>
      </c>
      <c r="D22" s="575">
        <f t="shared" si="2"/>
        <v>31</v>
      </c>
      <c r="E22" s="575">
        <f>SUM(E18:E21)</f>
        <v>289</v>
      </c>
      <c r="F22" s="575">
        <f t="shared" si="2"/>
        <v>12</v>
      </c>
      <c r="G22" s="575">
        <f t="shared" si="2"/>
        <v>10</v>
      </c>
      <c r="H22" s="575">
        <f>SUM(H18:H21)</f>
        <v>22</v>
      </c>
      <c r="I22" s="576" t="s">
        <v>2</v>
      </c>
      <c r="J22" s="657"/>
    </row>
    <row r="23" spans="1:10" ht="20.25" customHeight="1" thickBot="1">
      <c r="A23" s="652">
        <v>2020</v>
      </c>
      <c r="B23" s="426" t="s">
        <v>64</v>
      </c>
      <c r="C23" s="458">
        <v>144</v>
      </c>
      <c r="D23" s="458">
        <v>30</v>
      </c>
      <c r="E23" s="82">
        <f>C23+D23</f>
        <v>174</v>
      </c>
      <c r="F23" s="463">
        <v>7</v>
      </c>
      <c r="G23" s="463">
        <v>10</v>
      </c>
      <c r="H23" s="82">
        <f>F23+G23</f>
        <v>17</v>
      </c>
      <c r="I23" s="419" t="s">
        <v>4</v>
      </c>
      <c r="J23" s="655">
        <v>2020</v>
      </c>
    </row>
    <row r="24" spans="1:10" ht="20.25" customHeight="1" thickBot="1">
      <c r="A24" s="653"/>
      <c r="B24" s="417" t="s">
        <v>164</v>
      </c>
      <c r="C24" s="457">
        <v>1</v>
      </c>
      <c r="D24" s="457">
        <v>3</v>
      </c>
      <c r="E24" s="217">
        <f>C24+D24</f>
        <v>4</v>
      </c>
      <c r="F24" s="462">
        <v>3</v>
      </c>
      <c r="G24" s="462">
        <v>4</v>
      </c>
      <c r="H24" s="217">
        <f>F24+G24</f>
        <v>7</v>
      </c>
      <c r="I24" s="420" t="s">
        <v>165</v>
      </c>
      <c r="J24" s="656"/>
    </row>
    <row r="25" spans="1:10" ht="20.25" customHeight="1" thickBot="1">
      <c r="A25" s="653"/>
      <c r="B25" s="416" t="s">
        <v>161</v>
      </c>
      <c r="C25" s="456">
        <v>156</v>
      </c>
      <c r="D25" s="456">
        <v>3</v>
      </c>
      <c r="E25" s="365">
        <f>C25+D25</f>
        <v>159</v>
      </c>
      <c r="F25" s="461">
        <v>0</v>
      </c>
      <c r="G25" s="461">
        <v>0</v>
      </c>
      <c r="H25" s="70">
        <f>F25+G25</f>
        <v>0</v>
      </c>
      <c r="I25" s="421" t="s">
        <v>163</v>
      </c>
      <c r="J25" s="656"/>
    </row>
    <row r="26" spans="1:10" ht="20.25" customHeight="1" thickBot="1">
      <c r="A26" s="653"/>
      <c r="B26" s="427" t="s">
        <v>162</v>
      </c>
      <c r="C26" s="459">
        <v>0</v>
      </c>
      <c r="D26" s="459">
        <v>0</v>
      </c>
      <c r="E26" s="218">
        <f>C26+D26</f>
        <v>0</v>
      </c>
      <c r="F26" s="464">
        <v>0</v>
      </c>
      <c r="G26" s="464">
        <v>0</v>
      </c>
      <c r="H26" s="218">
        <f>F26+G26</f>
        <v>0</v>
      </c>
      <c r="I26" s="422" t="s">
        <v>38</v>
      </c>
      <c r="J26" s="656"/>
    </row>
    <row r="27" spans="1:10" ht="20.25" customHeight="1">
      <c r="A27" s="654"/>
      <c r="B27" s="577" t="s">
        <v>3</v>
      </c>
      <c r="C27" s="578">
        <f t="shared" ref="C27:G27" si="3">SUM(C23:C26)</f>
        <v>301</v>
      </c>
      <c r="D27" s="578">
        <f>SUM(D23:D26)</f>
        <v>36</v>
      </c>
      <c r="E27" s="578">
        <f>SUM(E23:E26)</f>
        <v>337</v>
      </c>
      <c r="F27" s="578">
        <f t="shared" si="3"/>
        <v>10</v>
      </c>
      <c r="G27" s="578">
        <f t="shared" si="3"/>
        <v>14</v>
      </c>
      <c r="H27" s="578">
        <f>SUM(H23:H26)</f>
        <v>24</v>
      </c>
      <c r="I27" s="579" t="s">
        <v>2</v>
      </c>
      <c r="J27" s="657"/>
    </row>
    <row r="28" spans="1:10">
      <c r="A28" s="650" t="s">
        <v>457</v>
      </c>
      <c r="B28" s="650"/>
      <c r="C28" s="650"/>
      <c r="D28" s="650"/>
      <c r="E28" s="650"/>
      <c r="F28" s="651" t="s">
        <v>458</v>
      </c>
      <c r="G28" s="651"/>
      <c r="H28" s="651"/>
      <c r="I28" s="651"/>
      <c r="J28" s="651"/>
    </row>
    <row r="30" spans="1:10">
      <c r="B30" s="309" t="s">
        <v>160</v>
      </c>
    </row>
  </sheetData>
  <mergeCells count="20">
    <mergeCell ref="J13:J17"/>
    <mergeCell ref="A13:A17"/>
    <mergeCell ref="J8:J12"/>
    <mergeCell ref="A8:A12"/>
    <mergeCell ref="A28:E28"/>
    <mergeCell ref="F28:J28"/>
    <mergeCell ref="A18:A22"/>
    <mergeCell ref="J18:J22"/>
    <mergeCell ref="A23:A27"/>
    <mergeCell ref="J23:J27"/>
    <mergeCell ref="A1:J1"/>
    <mergeCell ref="A3:J3"/>
    <mergeCell ref="A4:J4"/>
    <mergeCell ref="F6:H6"/>
    <mergeCell ref="C6:E6"/>
    <mergeCell ref="A2:J2"/>
    <mergeCell ref="A6:B7"/>
    <mergeCell ref="I6:J7"/>
    <mergeCell ref="I5:J5"/>
    <mergeCell ref="A5:B5"/>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4"/>
  <sheetViews>
    <sheetView rightToLeft="1" view="pageBreakPreview" zoomScaleNormal="100" zoomScaleSheetLayoutView="100" workbookViewId="0">
      <selection activeCell="A4" sqref="A4:G4"/>
    </sheetView>
  </sheetViews>
  <sheetFormatPr defaultRowHeight="12.75"/>
  <cols>
    <col min="1" max="1" width="10" style="28" customWidth="1"/>
    <col min="2" max="2" width="20" style="28" customWidth="1"/>
    <col min="3" max="5" width="12.85546875" style="28" customWidth="1"/>
    <col min="6" max="6" width="16.42578125" style="28" customWidth="1"/>
    <col min="7" max="7" width="10" style="28" customWidth="1"/>
    <col min="8" max="16384" width="9.140625" style="28"/>
  </cols>
  <sheetData>
    <row r="1" spans="1:7" ht="18">
      <c r="A1" s="628" t="s">
        <v>557</v>
      </c>
      <c r="B1" s="628"/>
      <c r="C1" s="628"/>
      <c r="D1" s="628"/>
      <c r="E1" s="628"/>
      <c r="F1" s="628"/>
      <c r="G1" s="628"/>
    </row>
    <row r="2" spans="1:7" ht="18">
      <c r="A2" s="633" t="s">
        <v>604</v>
      </c>
      <c r="B2" s="633"/>
      <c r="C2" s="633"/>
      <c r="D2" s="633"/>
      <c r="E2" s="633"/>
      <c r="F2" s="633"/>
      <c r="G2" s="633"/>
    </row>
    <row r="3" spans="1:7" ht="30" customHeight="1">
      <c r="A3" s="662" t="s">
        <v>567</v>
      </c>
      <c r="B3" s="630"/>
      <c r="C3" s="630"/>
      <c r="D3" s="630"/>
      <c r="E3" s="630"/>
      <c r="F3" s="630"/>
      <c r="G3" s="630"/>
    </row>
    <row r="4" spans="1:7" ht="15">
      <c r="A4" s="631" t="s">
        <v>604</v>
      </c>
      <c r="B4" s="631"/>
      <c r="C4" s="631"/>
      <c r="D4" s="631"/>
      <c r="E4" s="631"/>
      <c r="F4" s="631"/>
      <c r="G4" s="631"/>
    </row>
    <row r="5" spans="1:7" s="22" customFormat="1" ht="20.25" customHeight="1">
      <c r="A5" s="643" t="s">
        <v>305</v>
      </c>
      <c r="B5" s="643"/>
      <c r="C5" s="664"/>
      <c r="D5" s="664"/>
      <c r="E5" s="664"/>
      <c r="F5" s="663" t="s">
        <v>306</v>
      </c>
      <c r="G5" s="663"/>
    </row>
    <row r="6" spans="1:7" ht="45.75" customHeight="1">
      <c r="A6" s="658" t="s">
        <v>610</v>
      </c>
      <c r="B6" s="659"/>
      <c r="C6" s="429" t="s">
        <v>550</v>
      </c>
      <c r="D6" s="429" t="s">
        <v>551</v>
      </c>
      <c r="E6" s="429" t="s">
        <v>552</v>
      </c>
      <c r="F6" s="660" t="s">
        <v>566</v>
      </c>
      <c r="G6" s="661"/>
    </row>
    <row r="7" spans="1:7" ht="22.5" customHeight="1" thickBot="1">
      <c r="A7" s="665">
        <v>2018</v>
      </c>
      <c r="B7" s="415" t="s">
        <v>64</v>
      </c>
      <c r="C7" s="360">
        <v>32</v>
      </c>
      <c r="D7" s="360">
        <v>3</v>
      </c>
      <c r="E7" s="361">
        <f>C7+D7</f>
        <v>35</v>
      </c>
      <c r="F7" s="423" t="s">
        <v>4</v>
      </c>
      <c r="G7" s="668">
        <v>2018</v>
      </c>
    </row>
    <row r="8" spans="1:7" ht="22.5" customHeight="1" thickBot="1">
      <c r="A8" s="666"/>
      <c r="B8" s="416" t="s">
        <v>164</v>
      </c>
      <c r="C8" s="334">
        <v>0</v>
      </c>
      <c r="D8" s="334">
        <v>0</v>
      </c>
      <c r="E8" s="70">
        <f>C8+D8</f>
        <v>0</v>
      </c>
      <c r="F8" s="421" t="s">
        <v>165</v>
      </c>
      <c r="G8" s="669"/>
    </row>
    <row r="9" spans="1:7" ht="22.5" customHeight="1" thickBot="1">
      <c r="A9" s="666"/>
      <c r="B9" s="527" t="s">
        <v>161</v>
      </c>
      <c r="C9" s="528">
        <v>11</v>
      </c>
      <c r="D9" s="528">
        <v>0</v>
      </c>
      <c r="E9" s="529">
        <f>C9+D9</f>
        <v>11</v>
      </c>
      <c r="F9" s="530" t="s">
        <v>163</v>
      </c>
      <c r="G9" s="669"/>
    </row>
    <row r="10" spans="1:7" ht="22.5" customHeight="1">
      <c r="A10" s="666"/>
      <c r="B10" s="418" t="s">
        <v>162</v>
      </c>
      <c r="C10" s="362">
        <v>1</v>
      </c>
      <c r="D10" s="362">
        <v>0</v>
      </c>
      <c r="E10" s="363">
        <f>C10+D10</f>
        <v>1</v>
      </c>
      <c r="F10" s="424" t="s">
        <v>38</v>
      </c>
      <c r="G10" s="669"/>
    </row>
    <row r="11" spans="1:7" ht="22.5" customHeight="1">
      <c r="A11" s="667"/>
      <c r="B11" s="544" t="s">
        <v>3</v>
      </c>
      <c r="C11" s="545">
        <f t="shared" ref="C11:E11" si="0">SUM(C7:C10)</f>
        <v>44</v>
      </c>
      <c r="D11" s="545">
        <f t="shared" si="0"/>
        <v>3</v>
      </c>
      <c r="E11" s="545">
        <f t="shared" si="0"/>
        <v>47</v>
      </c>
      <c r="F11" s="546" t="s">
        <v>2</v>
      </c>
      <c r="G11" s="670"/>
    </row>
    <row r="12" spans="1:7" ht="22.5" customHeight="1" thickBot="1">
      <c r="A12" s="665">
        <v>2019</v>
      </c>
      <c r="B12" s="426" t="s">
        <v>64</v>
      </c>
      <c r="C12" s="335">
        <v>76</v>
      </c>
      <c r="D12" s="335">
        <v>11</v>
      </c>
      <c r="E12" s="82">
        <f>C12+D12</f>
        <v>87</v>
      </c>
      <c r="F12" s="419" t="s">
        <v>4</v>
      </c>
      <c r="G12" s="668">
        <v>2019</v>
      </c>
    </row>
    <row r="13" spans="1:7" ht="22.5" customHeight="1" thickBot="1">
      <c r="A13" s="666"/>
      <c r="B13" s="417" t="s">
        <v>164</v>
      </c>
      <c r="C13" s="336">
        <v>0</v>
      </c>
      <c r="D13" s="336">
        <v>0</v>
      </c>
      <c r="E13" s="217">
        <f>C13+D13</f>
        <v>0</v>
      </c>
      <c r="F13" s="420" t="s">
        <v>165</v>
      </c>
      <c r="G13" s="669"/>
    </row>
    <row r="14" spans="1:7" ht="22.5" customHeight="1" thickBot="1">
      <c r="A14" s="666"/>
      <c r="B14" s="416" t="s">
        <v>161</v>
      </c>
      <c r="C14" s="334">
        <v>22</v>
      </c>
      <c r="D14" s="334">
        <v>0</v>
      </c>
      <c r="E14" s="70">
        <f>C14+D14</f>
        <v>22</v>
      </c>
      <c r="F14" s="421" t="s">
        <v>163</v>
      </c>
      <c r="G14" s="669"/>
    </row>
    <row r="15" spans="1:7" ht="22.5" customHeight="1">
      <c r="A15" s="666"/>
      <c r="B15" s="427" t="s">
        <v>162</v>
      </c>
      <c r="C15" s="337">
        <v>1</v>
      </c>
      <c r="D15" s="337">
        <v>0</v>
      </c>
      <c r="E15" s="218">
        <f>C15+D15</f>
        <v>1</v>
      </c>
      <c r="F15" s="422" t="s">
        <v>38</v>
      </c>
      <c r="G15" s="669"/>
    </row>
    <row r="16" spans="1:7" ht="22.5" customHeight="1">
      <c r="A16" s="667"/>
      <c r="B16" s="547" t="s">
        <v>3</v>
      </c>
      <c r="C16" s="548">
        <f t="shared" ref="C16:E16" si="1">SUM(C12:C15)</f>
        <v>99</v>
      </c>
      <c r="D16" s="548">
        <f t="shared" si="1"/>
        <v>11</v>
      </c>
      <c r="E16" s="548">
        <f t="shared" si="1"/>
        <v>110</v>
      </c>
      <c r="F16" s="549" t="s">
        <v>2</v>
      </c>
      <c r="G16" s="670"/>
    </row>
    <row r="17" spans="1:7" ht="22.5" customHeight="1" thickBot="1">
      <c r="A17" s="665">
        <v>2020</v>
      </c>
      <c r="B17" s="415" t="s">
        <v>64</v>
      </c>
      <c r="C17" s="360">
        <v>111</v>
      </c>
      <c r="D17" s="360">
        <v>15</v>
      </c>
      <c r="E17" s="361">
        <f>C17+D17</f>
        <v>126</v>
      </c>
      <c r="F17" s="423" t="s">
        <v>4</v>
      </c>
      <c r="G17" s="668">
        <v>2020</v>
      </c>
    </row>
    <row r="18" spans="1:7" ht="22.5" customHeight="1" thickBot="1">
      <c r="A18" s="666"/>
      <c r="B18" s="416" t="s">
        <v>164</v>
      </c>
      <c r="C18" s="334">
        <v>2</v>
      </c>
      <c r="D18" s="334">
        <v>0</v>
      </c>
      <c r="E18" s="70">
        <f>C18+D18</f>
        <v>2</v>
      </c>
      <c r="F18" s="421" t="s">
        <v>165</v>
      </c>
      <c r="G18" s="669"/>
    </row>
    <row r="19" spans="1:7" ht="22.5" customHeight="1" thickBot="1">
      <c r="A19" s="666"/>
      <c r="B19" s="417" t="s">
        <v>161</v>
      </c>
      <c r="C19" s="336">
        <v>23</v>
      </c>
      <c r="D19" s="336">
        <v>0</v>
      </c>
      <c r="E19" s="529">
        <f>C19+D19</f>
        <v>23</v>
      </c>
      <c r="F19" s="420" t="s">
        <v>163</v>
      </c>
      <c r="G19" s="669"/>
    </row>
    <row r="20" spans="1:7" ht="22.5" customHeight="1">
      <c r="A20" s="666"/>
      <c r="B20" s="418" t="s">
        <v>162</v>
      </c>
      <c r="C20" s="362">
        <v>1</v>
      </c>
      <c r="D20" s="362">
        <v>0</v>
      </c>
      <c r="E20" s="363">
        <f>C20+D20</f>
        <v>1</v>
      </c>
      <c r="F20" s="424" t="s">
        <v>38</v>
      </c>
      <c r="G20" s="669"/>
    </row>
    <row r="21" spans="1:7" ht="22.5" customHeight="1">
      <c r="A21" s="667"/>
      <c r="B21" s="544" t="s">
        <v>3</v>
      </c>
      <c r="C21" s="545">
        <f t="shared" ref="C21:E21" si="2">SUM(C17:C20)</f>
        <v>137</v>
      </c>
      <c r="D21" s="545">
        <f t="shared" si="2"/>
        <v>15</v>
      </c>
      <c r="E21" s="545">
        <f t="shared" si="2"/>
        <v>152</v>
      </c>
      <c r="F21" s="546" t="s">
        <v>2</v>
      </c>
      <c r="G21" s="670"/>
    </row>
    <row r="22" spans="1:7" ht="24" customHeight="1">
      <c r="A22" s="381"/>
      <c r="B22" s="381"/>
      <c r="C22" s="382"/>
      <c r="D22" s="383"/>
      <c r="E22" s="383"/>
      <c r="F22" s="384"/>
    </row>
    <row r="24" spans="1:7">
      <c r="C24" s="309" t="s">
        <v>160</v>
      </c>
    </row>
  </sheetData>
  <mergeCells count="15">
    <mergeCell ref="A7:A11"/>
    <mergeCell ref="A12:A16"/>
    <mergeCell ref="A17:A21"/>
    <mergeCell ref="G17:G21"/>
    <mergeCell ref="G12:G16"/>
    <mergeCell ref="G7:G11"/>
    <mergeCell ref="A6:B6"/>
    <mergeCell ref="F6:G6"/>
    <mergeCell ref="A1:G1"/>
    <mergeCell ref="A2:G2"/>
    <mergeCell ref="A3:G3"/>
    <mergeCell ref="A4:G4"/>
    <mergeCell ref="F5:G5"/>
    <mergeCell ref="A5:B5"/>
    <mergeCell ref="C5:E5"/>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6"/>
  <sheetViews>
    <sheetView rightToLeft="1" view="pageBreakPreview" zoomScaleNormal="100" zoomScaleSheetLayoutView="100" workbookViewId="0">
      <selection activeCell="J6" sqref="J6:J7"/>
    </sheetView>
  </sheetViews>
  <sheetFormatPr defaultColWidth="9.140625" defaultRowHeight="12.75"/>
  <cols>
    <col min="1" max="1" width="32.140625" style="22" customWidth="1"/>
    <col min="2" max="2" width="9.5703125" style="22" customWidth="1"/>
    <col min="3" max="3" width="12.85546875" style="22" customWidth="1"/>
    <col min="4" max="4" width="8.140625" style="22" customWidth="1"/>
    <col min="5" max="5" width="12.85546875" style="22" customWidth="1"/>
    <col min="6" max="6" width="9.5703125" style="22" customWidth="1"/>
    <col min="7" max="7" width="12.85546875" style="22" customWidth="1"/>
    <col min="8" max="8" width="9.5703125" style="22" customWidth="1"/>
    <col min="9" max="9" width="12.85546875" style="22" customWidth="1"/>
    <col min="10" max="10" width="33.7109375" style="23" customWidth="1"/>
    <col min="11" max="16384" width="9.140625" style="22"/>
  </cols>
  <sheetData>
    <row r="1" spans="1:10" ht="18">
      <c r="A1" s="589" t="s">
        <v>337</v>
      </c>
      <c r="B1" s="589"/>
      <c r="C1" s="589"/>
      <c r="D1" s="589"/>
      <c r="E1" s="589"/>
      <c r="F1" s="589"/>
      <c r="G1" s="589"/>
      <c r="H1" s="589"/>
      <c r="I1" s="589"/>
      <c r="J1" s="589"/>
    </row>
    <row r="2" spans="1:10" s="38" customFormat="1" ht="18">
      <c r="A2" s="590" t="s">
        <v>517</v>
      </c>
      <c r="B2" s="590"/>
      <c r="C2" s="590"/>
      <c r="D2" s="590"/>
      <c r="E2" s="590"/>
      <c r="F2" s="590"/>
      <c r="G2" s="590"/>
      <c r="H2" s="590"/>
      <c r="I2" s="590"/>
      <c r="J2" s="590"/>
    </row>
    <row r="3" spans="1:10" ht="15.75">
      <c r="A3" s="591" t="s">
        <v>338</v>
      </c>
      <c r="B3" s="591"/>
      <c r="C3" s="591"/>
      <c r="D3" s="591"/>
      <c r="E3" s="591"/>
      <c r="F3" s="591"/>
      <c r="G3" s="591"/>
      <c r="H3" s="591"/>
      <c r="I3" s="591"/>
      <c r="J3" s="591"/>
    </row>
    <row r="4" spans="1:10" ht="15.75">
      <c r="A4" s="591" t="s">
        <v>517</v>
      </c>
      <c r="B4" s="591"/>
      <c r="C4" s="591"/>
      <c r="D4" s="591"/>
      <c r="E4" s="591"/>
      <c r="F4" s="591"/>
      <c r="G4" s="591"/>
      <c r="H4" s="591"/>
      <c r="I4" s="591"/>
      <c r="J4" s="591"/>
    </row>
    <row r="5" spans="1:10" ht="20.25" customHeight="1">
      <c r="A5" s="115" t="s">
        <v>613</v>
      </c>
      <c r="B5" s="671"/>
      <c r="C5" s="671"/>
      <c r="D5" s="671"/>
      <c r="E5" s="671"/>
      <c r="F5" s="671"/>
      <c r="G5" s="671"/>
      <c r="H5" s="307"/>
      <c r="I5" s="307"/>
      <c r="J5" s="117" t="s">
        <v>614</v>
      </c>
    </row>
    <row r="6" spans="1:10" ht="20.25" customHeight="1" thickBot="1">
      <c r="A6" s="678" t="s">
        <v>82</v>
      </c>
      <c r="B6" s="676" t="s">
        <v>459</v>
      </c>
      <c r="C6" s="677"/>
      <c r="D6" s="676">
        <v>2018</v>
      </c>
      <c r="E6" s="677"/>
      <c r="F6" s="675">
        <v>2019</v>
      </c>
      <c r="G6" s="675"/>
      <c r="H6" s="675">
        <v>2020</v>
      </c>
      <c r="I6" s="675"/>
      <c r="J6" s="681" t="s">
        <v>564</v>
      </c>
    </row>
    <row r="7" spans="1:10" ht="66" customHeight="1">
      <c r="A7" s="679"/>
      <c r="B7" s="126" t="s">
        <v>460</v>
      </c>
      <c r="C7" s="126" t="s">
        <v>461</v>
      </c>
      <c r="D7" s="126" t="s">
        <v>460</v>
      </c>
      <c r="E7" s="126" t="s">
        <v>461</v>
      </c>
      <c r="F7" s="126" t="s">
        <v>460</v>
      </c>
      <c r="G7" s="126" t="s">
        <v>461</v>
      </c>
      <c r="H7" s="126" t="s">
        <v>460</v>
      </c>
      <c r="I7" s="126" t="s">
        <v>461</v>
      </c>
      <c r="J7" s="682"/>
    </row>
    <row r="8" spans="1:10" ht="21" customHeight="1" thickBot="1">
      <c r="A8" s="106" t="s">
        <v>81</v>
      </c>
      <c r="B8" s="107">
        <v>34</v>
      </c>
      <c r="C8" s="107">
        <v>207</v>
      </c>
      <c r="D8" s="107">
        <v>16</v>
      </c>
      <c r="E8" s="107">
        <v>114</v>
      </c>
      <c r="F8" s="310">
        <v>12</v>
      </c>
      <c r="G8" s="310">
        <v>98</v>
      </c>
      <c r="H8" s="451">
        <v>25</v>
      </c>
      <c r="I8" s="451">
        <v>110</v>
      </c>
      <c r="J8" s="411" t="s">
        <v>80</v>
      </c>
    </row>
    <row r="9" spans="1:10" ht="21" customHeight="1" thickBot="1">
      <c r="A9" s="92" t="s">
        <v>423</v>
      </c>
      <c r="B9" s="89">
        <v>1</v>
      </c>
      <c r="C9" s="89">
        <v>2</v>
      </c>
      <c r="D9" s="89">
        <v>0</v>
      </c>
      <c r="E9" s="89">
        <v>8</v>
      </c>
      <c r="F9" s="120">
        <v>0</v>
      </c>
      <c r="G9" s="120">
        <v>0</v>
      </c>
      <c r="H9" s="452">
        <v>0</v>
      </c>
      <c r="I9" s="452">
        <v>0</v>
      </c>
      <c r="J9" s="412" t="s">
        <v>79</v>
      </c>
    </row>
    <row r="10" spans="1:10" ht="21" customHeight="1" thickBot="1">
      <c r="A10" s="108" t="s">
        <v>78</v>
      </c>
      <c r="B10" s="109">
        <v>380</v>
      </c>
      <c r="C10" s="109">
        <v>533</v>
      </c>
      <c r="D10" s="109">
        <v>254</v>
      </c>
      <c r="E10" s="109">
        <v>588</v>
      </c>
      <c r="F10" s="311">
        <v>218</v>
      </c>
      <c r="G10" s="311">
        <v>694</v>
      </c>
      <c r="H10" s="460">
        <v>643</v>
      </c>
      <c r="I10" s="460">
        <v>692</v>
      </c>
      <c r="J10" s="413" t="s">
        <v>77</v>
      </c>
    </row>
    <row r="11" spans="1:10" ht="21" customHeight="1" thickBot="1">
      <c r="A11" s="92" t="s">
        <v>427</v>
      </c>
      <c r="B11" s="89">
        <v>715</v>
      </c>
      <c r="C11" s="89">
        <v>1310</v>
      </c>
      <c r="D11" s="89">
        <v>640</v>
      </c>
      <c r="E11" s="89">
        <v>1029</v>
      </c>
      <c r="F11" s="120">
        <v>624</v>
      </c>
      <c r="G11" s="120">
        <v>994</v>
      </c>
      <c r="H11" s="452">
        <v>849</v>
      </c>
      <c r="I11" s="452">
        <v>1260</v>
      </c>
      <c r="J11" s="412" t="s">
        <v>430</v>
      </c>
    </row>
    <row r="12" spans="1:10" ht="21" customHeight="1" thickBot="1">
      <c r="A12" s="108" t="s">
        <v>76</v>
      </c>
      <c r="B12" s="109">
        <v>183</v>
      </c>
      <c r="C12" s="109">
        <v>686</v>
      </c>
      <c r="D12" s="109">
        <v>240</v>
      </c>
      <c r="E12" s="109">
        <v>548</v>
      </c>
      <c r="F12" s="311">
        <v>328</v>
      </c>
      <c r="G12" s="311">
        <v>476</v>
      </c>
      <c r="H12" s="460">
        <v>207</v>
      </c>
      <c r="I12" s="460">
        <v>445</v>
      </c>
      <c r="J12" s="413" t="s">
        <v>75</v>
      </c>
    </row>
    <row r="13" spans="1:10" ht="26.25" customHeight="1" thickBot="1">
      <c r="A13" s="92" t="s">
        <v>462</v>
      </c>
      <c r="B13" s="89">
        <v>544</v>
      </c>
      <c r="C13" s="89">
        <v>2705</v>
      </c>
      <c r="D13" s="89">
        <v>488</v>
      </c>
      <c r="E13" s="89">
        <v>2483</v>
      </c>
      <c r="F13" s="120">
        <v>458</v>
      </c>
      <c r="G13" s="120">
        <v>2590</v>
      </c>
      <c r="H13" s="452">
        <v>537</v>
      </c>
      <c r="I13" s="452">
        <v>2753</v>
      </c>
      <c r="J13" s="412" t="s">
        <v>74</v>
      </c>
    </row>
    <row r="14" spans="1:10" ht="21" customHeight="1" thickBot="1">
      <c r="A14" s="108" t="s">
        <v>73</v>
      </c>
      <c r="B14" s="109">
        <v>27</v>
      </c>
      <c r="C14" s="109">
        <v>117</v>
      </c>
      <c r="D14" s="109">
        <v>25</v>
      </c>
      <c r="E14" s="109">
        <v>96</v>
      </c>
      <c r="F14" s="311">
        <v>19</v>
      </c>
      <c r="G14" s="311">
        <v>78</v>
      </c>
      <c r="H14" s="460">
        <v>14</v>
      </c>
      <c r="I14" s="460">
        <v>67</v>
      </c>
      <c r="J14" s="413" t="s">
        <v>72</v>
      </c>
    </row>
    <row r="15" spans="1:10" ht="26.25" customHeight="1" thickBot="1">
      <c r="A15" s="92" t="s">
        <v>71</v>
      </c>
      <c r="B15" s="89">
        <v>0</v>
      </c>
      <c r="C15" s="89">
        <v>2828</v>
      </c>
      <c r="D15" s="89">
        <v>0</v>
      </c>
      <c r="E15" s="89">
        <v>3435</v>
      </c>
      <c r="F15" s="120">
        <v>0</v>
      </c>
      <c r="G15" s="120">
        <v>3068</v>
      </c>
      <c r="H15" s="452">
        <v>0</v>
      </c>
      <c r="I15" s="452">
        <v>5651</v>
      </c>
      <c r="J15" s="412" t="s">
        <v>70</v>
      </c>
    </row>
    <row r="16" spans="1:10" ht="26.25" customHeight="1" thickBot="1">
      <c r="A16" s="108" t="s">
        <v>463</v>
      </c>
      <c r="B16" s="109">
        <v>0</v>
      </c>
      <c r="C16" s="109">
        <v>13048</v>
      </c>
      <c r="D16" s="109">
        <v>0</v>
      </c>
      <c r="E16" s="109">
        <v>13070</v>
      </c>
      <c r="F16" s="311">
        <v>0</v>
      </c>
      <c r="G16" s="311">
        <v>2876</v>
      </c>
      <c r="H16" s="460">
        <v>0</v>
      </c>
      <c r="I16" s="460">
        <v>6550</v>
      </c>
      <c r="J16" s="413" t="s">
        <v>69</v>
      </c>
    </row>
    <row r="17" spans="1:10" ht="21" customHeight="1" thickBot="1">
      <c r="A17" s="92" t="s">
        <v>68</v>
      </c>
      <c r="B17" s="89">
        <v>0</v>
      </c>
      <c r="C17" s="89">
        <v>23961</v>
      </c>
      <c r="D17" s="89">
        <v>0</v>
      </c>
      <c r="E17" s="89">
        <v>31016</v>
      </c>
      <c r="F17" s="120">
        <v>0</v>
      </c>
      <c r="G17" s="120">
        <v>33455</v>
      </c>
      <c r="H17" s="452">
        <v>0</v>
      </c>
      <c r="I17" s="452">
        <v>25704</v>
      </c>
      <c r="J17" s="412" t="s">
        <v>272</v>
      </c>
    </row>
    <row r="18" spans="1:10" ht="21" customHeight="1" thickBot="1">
      <c r="A18" s="110" t="s">
        <v>67</v>
      </c>
      <c r="B18" s="111">
        <v>1075</v>
      </c>
      <c r="C18" s="111">
        <v>3987</v>
      </c>
      <c r="D18" s="111">
        <v>1019</v>
      </c>
      <c r="E18" s="111">
        <v>3679</v>
      </c>
      <c r="F18" s="312">
        <v>946</v>
      </c>
      <c r="G18" s="312">
        <v>3208</v>
      </c>
      <c r="H18" s="453">
        <v>901</v>
      </c>
      <c r="I18" s="453">
        <v>2865</v>
      </c>
      <c r="J18" s="414" t="s">
        <v>66</v>
      </c>
    </row>
    <row r="19" spans="1:10" ht="21" customHeight="1" thickBot="1">
      <c r="A19" s="112" t="s">
        <v>426</v>
      </c>
      <c r="B19" s="113">
        <v>8</v>
      </c>
      <c r="C19" s="113">
        <v>17</v>
      </c>
      <c r="D19" s="113">
        <v>11</v>
      </c>
      <c r="E19" s="113">
        <v>131</v>
      </c>
      <c r="F19" s="141">
        <v>47</v>
      </c>
      <c r="G19" s="141">
        <v>322</v>
      </c>
      <c r="H19" s="454">
        <v>68</v>
      </c>
      <c r="I19" s="454">
        <v>418</v>
      </c>
      <c r="J19" s="412" t="s">
        <v>326</v>
      </c>
    </row>
    <row r="20" spans="1:10" ht="26.25" customHeight="1" thickBot="1">
      <c r="A20" s="110" t="s">
        <v>327</v>
      </c>
      <c r="B20" s="111">
        <v>9</v>
      </c>
      <c r="C20" s="111">
        <v>19</v>
      </c>
      <c r="D20" s="111">
        <v>5</v>
      </c>
      <c r="E20" s="111">
        <v>6</v>
      </c>
      <c r="F20" s="312">
        <v>3</v>
      </c>
      <c r="G20" s="312">
        <v>16</v>
      </c>
      <c r="H20" s="453">
        <v>10</v>
      </c>
      <c r="I20" s="453">
        <v>7</v>
      </c>
      <c r="J20" s="414" t="s">
        <v>424</v>
      </c>
    </row>
    <row r="21" spans="1:10" ht="21" customHeight="1" thickBot="1">
      <c r="A21" s="112" t="s">
        <v>328</v>
      </c>
      <c r="B21" s="113">
        <v>0</v>
      </c>
      <c r="C21" s="113">
        <v>2</v>
      </c>
      <c r="D21" s="113">
        <v>0</v>
      </c>
      <c r="E21" s="113">
        <v>2</v>
      </c>
      <c r="F21" s="141">
        <v>0</v>
      </c>
      <c r="G21" s="141">
        <v>1</v>
      </c>
      <c r="H21" s="454">
        <v>0</v>
      </c>
      <c r="I21" s="454">
        <v>3</v>
      </c>
      <c r="J21" s="412" t="s">
        <v>425</v>
      </c>
    </row>
    <row r="22" spans="1:10" ht="21" customHeight="1">
      <c r="A22" s="110" t="s">
        <v>84</v>
      </c>
      <c r="B22" s="111">
        <v>160</v>
      </c>
      <c r="C22" s="111">
        <v>4273</v>
      </c>
      <c r="D22" s="111">
        <v>110</v>
      </c>
      <c r="E22" s="111">
        <v>2105</v>
      </c>
      <c r="F22" s="312">
        <v>94</v>
      </c>
      <c r="G22" s="312">
        <v>2138</v>
      </c>
      <c r="H22" s="453">
        <v>126</v>
      </c>
      <c r="I22" s="453">
        <v>4623</v>
      </c>
      <c r="J22" s="414" t="s">
        <v>83</v>
      </c>
    </row>
    <row r="23" spans="1:10" ht="22.5" customHeight="1">
      <c r="A23" s="225" t="s">
        <v>3</v>
      </c>
      <c r="B23" s="226">
        <f t="shared" ref="B23:I23" si="0">SUM(B8:B22)</f>
        <v>3136</v>
      </c>
      <c r="C23" s="226">
        <f t="shared" si="0"/>
        <v>53695</v>
      </c>
      <c r="D23" s="226">
        <f t="shared" si="0"/>
        <v>2808</v>
      </c>
      <c r="E23" s="226">
        <f t="shared" si="0"/>
        <v>58310</v>
      </c>
      <c r="F23" s="226">
        <f t="shared" si="0"/>
        <v>2749</v>
      </c>
      <c r="G23" s="226">
        <f t="shared" si="0"/>
        <v>50014</v>
      </c>
      <c r="H23" s="226">
        <f t="shared" si="0"/>
        <v>3380</v>
      </c>
      <c r="I23" s="226">
        <f t="shared" si="0"/>
        <v>51148</v>
      </c>
      <c r="J23" s="227" t="s">
        <v>2</v>
      </c>
    </row>
    <row r="24" spans="1:10" ht="27.75" customHeight="1">
      <c r="A24" s="672" t="s">
        <v>166</v>
      </c>
      <c r="B24" s="672"/>
      <c r="C24" s="672"/>
      <c r="D24" s="672"/>
      <c r="E24" s="672"/>
      <c r="F24" s="683" t="s">
        <v>464</v>
      </c>
      <c r="G24" s="683"/>
      <c r="H24" s="683"/>
      <c r="I24" s="683"/>
      <c r="J24" s="683"/>
    </row>
    <row r="25" spans="1:10" ht="15" customHeight="1">
      <c r="A25" s="673" t="s">
        <v>422</v>
      </c>
      <c r="B25" s="673"/>
      <c r="C25" s="673"/>
      <c r="D25" s="673"/>
      <c r="E25" s="673"/>
      <c r="F25" s="684" t="s">
        <v>158</v>
      </c>
      <c r="G25" s="684"/>
      <c r="H25" s="684"/>
      <c r="I25" s="684"/>
      <c r="J25" s="684"/>
    </row>
    <row r="26" spans="1:10" ht="15" customHeight="1">
      <c r="A26" s="674" t="s">
        <v>518</v>
      </c>
      <c r="B26" s="674"/>
      <c r="C26" s="674"/>
      <c r="D26" s="674"/>
      <c r="E26" s="674"/>
      <c r="F26" s="680" t="s">
        <v>519</v>
      </c>
      <c r="G26" s="680"/>
      <c r="H26" s="680"/>
      <c r="I26" s="680"/>
      <c r="J26" s="680"/>
    </row>
  </sheetData>
  <mergeCells count="19">
    <mergeCell ref="A24:E24"/>
    <mergeCell ref="A25:E25"/>
    <mergeCell ref="A26:E26"/>
    <mergeCell ref="H6:I6"/>
    <mergeCell ref="D6:E6"/>
    <mergeCell ref="A6:A7"/>
    <mergeCell ref="B6:C6"/>
    <mergeCell ref="F26:J26"/>
    <mergeCell ref="J6:J7"/>
    <mergeCell ref="F6:G6"/>
    <mergeCell ref="F24:J24"/>
    <mergeCell ref="F25:J25"/>
    <mergeCell ref="A1:J1"/>
    <mergeCell ref="A3:J3"/>
    <mergeCell ref="D5:E5"/>
    <mergeCell ref="A2:J2"/>
    <mergeCell ref="A4:J4"/>
    <mergeCell ref="B5:C5"/>
    <mergeCell ref="F5:G5"/>
  </mergeCells>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45"/>
  <sheetViews>
    <sheetView rightToLeft="1" view="pageBreakPreview" zoomScaleNormal="100" zoomScaleSheetLayoutView="100" workbookViewId="0">
      <selection activeCell="E24" sqref="E24"/>
    </sheetView>
  </sheetViews>
  <sheetFormatPr defaultColWidth="9.140625" defaultRowHeight="12.75"/>
  <cols>
    <col min="1" max="1" width="26.5703125" style="91" customWidth="1"/>
    <col min="2" max="9" width="10.28515625" style="91" customWidth="1"/>
    <col min="10" max="10" width="35.42578125" style="122" customWidth="1"/>
    <col min="11" max="16384" width="9.140625" style="91"/>
  </cols>
  <sheetData>
    <row r="1" spans="1:11" ht="18">
      <c r="A1" s="690" t="s">
        <v>476</v>
      </c>
      <c r="B1" s="690"/>
      <c r="C1" s="690"/>
      <c r="D1" s="690"/>
      <c r="E1" s="690"/>
      <c r="F1" s="690"/>
      <c r="G1" s="690"/>
      <c r="H1" s="690"/>
      <c r="I1" s="690"/>
      <c r="J1" s="690"/>
    </row>
    <row r="2" spans="1:11" ht="18">
      <c r="A2" s="590" t="s">
        <v>517</v>
      </c>
      <c r="B2" s="590"/>
      <c r="C2" s="590"/>
      <c r="D2" s="590"/>
      <c r="E2" s="590"/>
      <c r="F2" s="590"/>
      <c r="G2" s="590"/>
      <c r="H2" s="590"/>
      <c r="I2" s="590"/>
      <c r="J2" s="590"/>
      <c r="K2" s="114"/>
    </row>
    <row r="3" spans="1:11" ht="15.75">
      <c r="A3" s="591" t="s">
        <v>475</v>
      </c>
      <c r="B3" s="591"/>
      <c r="C3" s="591"/>
      <c r="D3" s="591"/>
      <c r="E3" s="591"/>
      <c r="F3" s="591"/>
      <c r="G3" s="591"/>
      <c r="H3" s="591"/>
      <c r="I3" s="591"/>
      <c r="J3" s="591"/>
    </row>
    <row r="4" spans="1:11" ht="14.25" customHeight="1">
      <c r="A4" s="592" t="s">
        <v>517</v>
      </c>
      <c r="B4" s="592"/>
      <c r="C4" s="592"/>
      <c r="D4" s="592"/>
      <c r="E4" s="592"/>
      <c r="F4" s="592"/>
      <c r="G4" s="592"/>
      <c r="H4" s="592"/>
      <c r="I4" s="592"/>
      <c r="J4" s="592"/>
    </row>
    <row r="5" spans="1:11" ht="15">
      <c r="A5" s="115" t="s">
        <v>307</v>
      </c>
      <c r="B5" s="116"/>
      <c r="C5" s="116"/>
      <c r="D5" s="116"/>
      <c r="E5" s="116"/>
      <c r="F5" s="116"/>
      <c r="G5" s="116"/>
      <c r="H5" s="307"/>
      <c r="I5" s="307"/>
      <c r="J5" s="117" t="s">
        <v>308</v>
      </c>
    </row>
    <row r="6" spans="1:11" ht="19.5" customHeight="1">
      <c r="A6" s="691" t="s">
        <v>284</v>
      </c>
      <c r="B6" s="693">
        <v>2017</v>
      </c>
      <c r="C6" s="694"/>
      <c r="D6" s="693">
        <v>2018</v>
      </c>
      <c r="E6" s="694"/>
      <c r="F6" s="693">
        <v>2019</v>
      </c>
      <c r="G6" s="694"/>
      <c r="H6" s="693">
        <v>2020</v>
      </c>
      <c r="I6" s="694"/>
      <c r="J6" s="688" t="s">
        <v>285</v>
      </c>
    </row>
    <row r="7" spans="1:11" ht="63.75" customHeight="1">
      <c r="A7" s="692"/>
      <c r="B7" s="531" t="s">
        <v>571</v>
      </c>
      <c r="C7" s="444" t="s">
        <v>570</v>
      </c>
      <c r="D7" s="531" t="s">
        <v>571</v>
      </c>
      <c r="E7" s="444" t="s">
        <v>570</v>
      </c>
      <c r="F7" s="531" t="s">
        <v>571</v>
      </c>
      <c r="G7" s="444" t="s">
        <v>570</v>
      </c>
      <c r="H7" s="531" t="s">
        <v>571</v>
      </c>
      <c r="I7" s="444" t="s">
        <v>570</v>
      </c>
      <c r="J7" s="689"/>
    </row>
    <row r="8" spans="1:11" ht="15.75" thickBot="1">
      <c r="A8" s="535" t="s">
        <v>86</v>
      </c>
      <c r="B8" s="536">
        <v>19821</v>
      </c>
      <c r="C8" s="537">
        <v>2646</v>
      </c>
      <c r="D8" s="536">
        <v>31031</v>
      </c>
      <c r="E8" s="537">
        <v>1727</v>
      </c>
      <c r="F8" s="536">
        <v>33438</v>
      </c>
      <c r="G8" s="537">
        <v>1273</v>
      </c>
      <c r="H8" s="538">
        <v>28223</v>
      </c>
      <c r="I8" s="539">
        <v>1010</v>
      </c>
      <c r="J8" s="540" t="s">
        <v>222</v>
      </c>
    </row>
    <row r="9" spans="1:11" ht="15.75" thickBot="1">
      <c r="A9" s="92" t="s">
        <v>223</v>
      </c>
      <c r="B9" s="89">
        <v>4039</v>
      </c>
      <c r="C9" s="120">
        <v>309</v>
      </c>
      <c r="D9" s="89">
        <v>4580</v>
      </c>
      <c r="E9" s="120">
        <v>318</v>
      </c>
      <c r="F9" s="89">
        <v>4282</v>
      </c>
      <c r="G9" s="120">
        <v>351</v>
      </c>
      <c r="H9" s="466">
        <v>3589</v>
      </c>
      <c r="I9" s="452">
        <v>157</v>
      </c>
      <c r="J9" s="123" t="s">
        <v>224</v>
      </c>
    </row>
    <row r="10" spans="1:11" ht="15.75" thickBot="1">
      <c r="A10" s="93" t="s">
        <v>507</v>
      </c>
      <c r="B10" s="88">
        <v>11218</v>
      </c>
      <c r="C10" s="118">
        <v>1300</v>
      </c>
      <c r="D10" s="88">
        <v>12260</v>
      </c>
      <c r="E10" s="118">
        <v>949</v>
      </c>
      <c r="F10" s="88">
        <v>2888</v>
      </c>
      <c r="G10" s="118">
        <v>931</v>
      </c>
      <c r="H10" s="455">
        <v>3382</v>
      </c>
      <c r="I10" s="465">
        <v>1522</v>
      </c>
      <c r="J10" s="179" t="s">
        <v>225</v>
      </c>
    </row>
    <row r="11" spans="1:11" ht="15.75" thickBot="1">
      <c r="A11" s="92" t="s">
        <v>226</v>
      </c>
      <c r="B11" s="89">
        <v>1410</v>
      </c>
      <c r="C11" s="120">
        <v>1083</v>
      </c>
      <c r="D11" s="89">
        <v>1661</v>
      </c>
      <c r="E11" s="120">
        <v>1288</v>
      </c>
      <c r="F11" s="89">
        <v>1669</v>
      </c>
      <c r="G11" s="120">
        <v>1339</v>
      </c>
      <c r="H11" s="466">
        <v>1204</v>
      </c>
      <c r="I11" s="452">
        <v>1119</v>
      </c>
      <c r="J11" s="90" t="s">
        <v>227</v>
      </c>
    </row>
    <row r="12" spans="1:11" ht="15.75" thickBot="1">
      <c r="A12" s="93" t="s">
        <v>228</v>
      </c>
      <c r="B12" s="88">
        <v>1315</v>
      </c>
      <c r="C12" s="118">
        <v>1081</v>
      </c>
      <c r="D12" s="88">
        <v>1221</v>
      </c>
      <c r="E12" s="118">
        <v>1217</v>
      </c>
      <c r="F12" s="88">
        <v>1353</v>
      </c>
      <c r="G12" s="118">
        <v>1218</v>
      </c>
      <c r="H12" s="455">
        <v>1330</v>
      </c>
      <c r="I12" s="465">
        <v>1003</v>
      </c>
      <c r="J12" s="119" t="s">
        <v>229</v>
      </c>
    </row>
    <row r="13" spans="1:11" ht="26.25" thickBot="1">
      <c r="A13" s="92" t="s">
        <v>230</v>
      </c>
      <c r="B13" s="89">
        <v>620</v>
      </c>
      <c r="C13" s="120">
        <v>690</v>
      </c>
      <c r="D13" s="89">
        <v>1443</v>
      </c>
      <c r="E13" s="120">
        <v>983</v>
      </c>
      <c r="F13" s="89">
        <v>2751</v>
      </c>
      <c r="G13" s="120">
        <v>406</v>
      </c>
      <c r="H13" s="466">
        <v>1477</v>
      </c>
      <c r="I13" s="452">
        <v>470</v>
      </c>
      <c r="J13" s="123" t="s">
        <v>409</v>
      </c>
    </row>
    <row r="14" spans="1:11" ht="15.75" thickBot="1">
      <c r="A14" s="93" t="s">
        <v>302</v>
      </c>
      <c r="B14" s="88">
        <v>226</v>
      </c>
      <c r="C14" s="118">
        <v>158</v>
      </c>
      <c r="D14" s="88">
        <v>216</v>
      </c>
      <c r="E14" s="118">
        <v>192</v>
      </c>
      <c r="F14" s="88">
        <v>235</v>
      </c>
      <c r="G14" s="118">
        <v>193</v>
      </c>
      <c r="H14" s="455">
        <v>268</v>
      </c>
      <c r="I14" s="465">
        <v>152</v>
      </c>
      <c r="J14" s="179" t="s">
        <v>415</v>
      </c>
    </row>
    <row r="15" spans="1:11" ht="15.75" thickBot="1">
      <c r="A15" s="92" t="s">
        <v>231</v>
      </c>
      <c r="B15" s="89">
        <v>257</v>
      </c>
      <c r="C15" s="120">
        <v>378</v>
      </c>
      <c r="D15" s="89">
        <v>484</v>
      </c>
      <c r="E15" s="120">
        <v>147</v>
      </c>
      <c r="F15" s="89">
        <v>583</v>
      </c>
      <c r="G15" s="120">
        <v>105</v>
      </c>
      <c r="H15" s="466">
        <v>303</v>
      </c>
      <c r="I15" s="452">
        <v>81</v>
      </c>
      <c r="J15" s="90" t="s">
        <v>232</v>
      </c>
    </row>
    <row r="16" spans="1:11" ht="15.75" thickBot="1">
      <c r="A16" s="93" t="s">
        <v>508</v>
      </c>
      <c r="B16" s="88">
        <v>293</v>
      </c>
      <c r="C16" s="118">
        <v>310</v>
      </c>
      <c r="D16" s="88">
        <v>342</v>
      </c>
      <c r="E16" s="118">
        <v>358</v>
      </c>
      <c r="F16" s="88">
        <v>357</v>
      </c>
      <c r="G16" s="118">
        <v>305</v>
      </c>
      <c r="H16" s="455">
        <v>283</v>
      </c>
      <c r="I16" s="465">
        <v>275</v>
      </c>
      <c r="J16" s="179" t="s">
        <v>410</v>
      </c>
    </row>
    <row r="17" spans="1:10" ht="15.75" thickBot="1">
      <c r="A17" s="92" t="s">
        <v>85</v>
      </c>
      <c r="B17" s="89">
        <v>0</v>
      </c>
      <c r="C17" s="120">
        <v>0</v>
      </c>
      <c r="D17" s="89">
        <v>0</v>
      </c>
      <c r="E17" s="120">
        <v>0</v>
      </c>
      <c r="F17" s="89">
        <v>0</v>
      </c>
      <c r="G17" s="120">
        <v>0</v>
      </c>
      <c r="H17" s="466">
        <v>0</v>
      </c>
      <c r="I17" s="452">
        <v>0</v>
      </c>
      <c r="J17" s="90" t="s">
        <v>233</v>
      </c>
    </row>
    <row r="18" spans="1:10" ht="15.75" thickBot="1">
      <c r="A18" s="93" t="s">
        <v>234</v>
      </c>
      <c r="B18" s="88">
        <v>685</v>
      </c>
      <c r="C18" s="118">
        <v>196</v>
      </c>
      <c r="D18" s="88">
        <v>648</v>
      </c>
      <c r="E18" s="118">
        <v>213</v>
      </c>
      <c r="F18" s="88">
        <v>947</v>
      </c>
      <c r="G18" s="118">
        <v>173</v>
      </c>
      <c r="H18" s="455">
        <v>606</v>
      </c>
      <c r="I18" s="465">
        <v>140</v>
      </c>
      <c r="J18" s="119" t="s">
        <v>235</v>
      </c>
    </row>
    <row r="19" spans="1:10" ht="15.75" thickBot="1">
      <c r="A19" s="92" t="s">
        <v>236</v>
      </c>
      <c r="B19" s="89">
        <v>82</v>
      </c>
      <c r="C19" s="120">
        <v>195</v>
      </c>
      <c r="D19" s="89">
        <v>121</v>
      </c>
      <c r="E19" s="120">
        <v>244</v>
      </c>
      <c r="F19" s="89">
        <v>128</v>
      </c>
      <c r="G19" s="120">
        <v>266</v>
      </c>
      <c r="H19" s="466">
        <v>113</v>
      </c>
      <c r="I19" s="452">
        <v>188</v>
      </c>
      <c r="J19" s="123" t="s">
        <v>237</v>
      </c>
    </row>
    <row r="20" spans="1:10" ht="15.75" thickBot="1">
      <c r="A20" s="93" t="s">
        <v>238</v>
      </c>
      <c r="B20" s="88">
        <v>3</v>
      </c>
      <c r="C20" s="118">
        <v>48</v>
      </c>
      <c r="D20" s="88">
        <v>10</v>
      </c>
      <c r="E20" s="118">
        <v>50</v>
      </c>
      <c r="F20" s="88">
        <v>13</v>
      </c>
      <c r="G20" s="118">
        <v>51</v>
      </c>
      <c r="H20" s="455">
        <v>8</v>
      </c>
      <c r="I20" s="465">
        <v>23</v>
      </c>
      <c r="J20" s="119" t="s">
        <v>239</v>
      </c>
    </row>
    <row r="21" spans="1:10" ht="30.75" thickBot="1">
      <c r="A21" s="92" t="s">
        <v>450</v>
      </c>
      <c r="B21" s="89">
        <v>42</v>
      </c>
      <c r="C21" s="120">
        <v>43</v>
      </c>
      <c r="D21" s="89">
        <v>36</v>
      </c>
      <c r="E21" s="120">
        <v>40</v>
      </c>
      <c r="F21" s="89">
        <v>47</v>
      </c>
      <c r="G21" s="120">
        <v>17</v>
      </c>
      <c r="H21" s="466">
        <v>35</v>
      </c>
      <c r="I21" s="452">
        <v>14</v>
      </c>
      <c r="J21" s="90" t="s">
        <v>240</v>
      </c>
    </row>
    <row r="22" spans="1:10" ht="15.75" thickBot="1">
      <c r="A22" s="93" t="s">
        <v>241</v>
      </c>
      <c r="B22" s="88">
        <v>52</v>
      </c>
      <c r="C22" s="118">
        <v>165</v>
      </c>
      <c r="D22" s="88">
        <v>66</v>
      </c>
      <c r="E22" s="118">
        <v>139</v>
      </c>
      <c r="F22" s="88">
        <v>88</v>
      </c>
      <c r="G22" s="118">
        <v>181</v>
      </c>
      <c r="H22" s="455">
        <v>71</v>
      </c>
      <c r="I22" s="465">
        <v>158</v>
      </c>
      <c r="J22" s="119" t="s">
        <v>242</v>
      </c>
    </row>
    <row r="23" spans="1:10" ht="30.75" thickBot="1">
      <c r="A23" s="92" t="s">
        <v>243</v>
      </c>
      <c r="B23" s="89">
        <v>102</v>
      </c>
      <c r="C23" s="120">
        <v>81</v>
      </c>
      <c r="D23" s="89">
        <v>119</v>
      </c>
      <c r="E23" s="120">
        <v>101</v>
      </c>
      <c r="F23" s="89">
        <v>120</v>
      </c>
      <c r="G23" s="120">
        <v>81</v>
      </c>
      <c r="H23" s="466">
        <v>119</v>
      </c>
      <c r="I23" s="452">
        <v>74</v>
      </c>
      <c r="J23" s="123" t="s">
        <v>411</v>
      </c>
    </row>
    <row r="24" spans="1:10" ht="15.75" thickBot="1">
      <c r="A24" s="93" t="s">
        <v>244</v>
      </c>
      <c r="B24" s="88">
        <v>1350</v>
      </c>
      <c r="C24" s="118">
        <v>119</v>
      </c>
      <c r="D24" s="88">
        <v>758</v>
      </c>
      <c r="E24" s="118">
        <v>113</v>
      </c>
      <c r="F24" s="88">
        <v>1444</v>
      </c>
      <c r="G24" s="118">
        <v>74</v>
      </c>
      <c r="H24" s="455">
        <v>1489</v>
      </c>
      <c r="I24" s="465">
        <v>86</v>
      </c>
      <c r="J24" s="119" t="s">
        <v>245</v>
      </c>
    </row>
    <row r="25" spans="1:10" ht="15.75" thickBot="1">
      <c r="A25" s="92" t="s">
        <v>246</v>
      </c>
      <c r="B25" s="89">
        <v>108</v>
      </c>
      <c r="C25" s="120">
        <v>162</v>
      </c>
      <c r="D25" s="89">
        <v>102</v>
      </c>
      <c r="E25" s="120">
        <v>182</v>
      </c>
      <c r="F25" s="89">
        <v>123</v>
      </c>
      <c r="G25" s="120">
        <v>149</v>
      </c>
      <c r="H25" s="466">
        <v>122</v>
      </c>
      <c r="I25" s="452">
        <v>111</v>
      </c>
      <c r="J25" s="90" t="s">
        <v>247</v>
      </c>
    </row>
    <row r="26" spans="1:10" ht="15.75" thickBot="1">
      <c r="A26" s="93" t="s">
        <v>248</v>
      </c>
      <c r="B26" s="88">
        <v>19</v>
      </c>
      <c r="C26" s="118">
        <v>15</v>
      </c>
      <c r="D26" s="88">
        <v>26</v>
      </c>
      <c r="E26" s="118">
        <v>12</v>
      </c>
      <c r="F26" s="88">
        <v>38</v>
      </c>
      <c r="G26" s="118">
        <v>25</v>
      </c>
      <c r="H26" s="455">
        <v>22</v>
      </c>
      <c r="I26" s="465">
        <v>24</v>
      </c>
      <c r="J26" s="119" t="s">
        <v>249</v>
      </c>
    </row>
    <row r="27" spans="1:10" ht="15">
      <c r="A27" s="176" t="s">
        <v>250</v>
      </c>
      <c r="B27" s="177">
        <v>47</v>
      </c>
      <c r="C27" s="178">
        <v>43</v>
      </c>
      <c r="D27" s="177">
        <v>11</v>
      </c>
      <c r="E27" s="178">
        <v>18</v>
      </c>
      <c r="F27" s="177">
        <v>4</v>
      </c>
      <c r="G27" s="178">
        <v>16</v>
      </c>
      <c r="H27" s="467">
        <v>8</v>
      </c>
      <c r="I27" s="468">
        <v>12</v>
      </c>
      <c r="J27" s="582" t="s">
        <v>251</v>
      </c>
    </row>
    <row r="28" spans="1:10" ht="19.5" customHeight="1" thickBot="1">
      <c r="A28" s="93" t="s">
        <v>252</v>
      </c>
      <c r="B28" s="88">
        <v>0</v>
      </c>
      <c r="C28" s="118">
        <v>0</v>
      </c>
      <c r="D28" s="88">
        <v>0</v>
      </c>
      <c r="E28" s="118">
        <v>0</v>
      </c>
      <c r="F28" s="88">
        <v>0</v>
      </c>
      <c r="G28" s="118">
        <v>1</v>
      </c>
      <c r="H28" s="455">
        <v>0</v>
      </c>
      <c r="I28" s="465">
        <v>0</v>
      </c>
      <c r="J28" s="179" t="s">
        <v>451</v>
      </c>
    </row>
    <row r="29" spans="1:10" ht="15">
      <c r="A29" s="580" t="s">
        <v>253</v>
      </c>
      <c r="B29" s="583">
        <v>10</v>
      </c>
      <c r="C29" s="584">
        <v>12</v>
      </c>
      <c r="D29" s="583">
        <v>11</v>
      </c>
      <c r="E29" s="584">
        <v>21</v>
      </c>
      <c r="F29" s="583">
        <v>6</v>
      </c>
      <c r="G29" s="584">
        <v>7</v>
      </c>
      <c r="H29" s="585">
        <v>5</v>
      </c>
      <c r="I29" s="586">
        <v>5</v>
      </c>
      <c r="J29" s="581" t="s">
        <v>254</v>
      </c>
    </row>
    <row r="30" spans="1:10" ht="30.75" thickBot="1">
      <c r="A30" s="93" t="s">
        <v>509</v>
      </c>
      <c r="B30" s="88">
        <v>5</v>
      </c>
      <c r="C30" s="118">
        <v>5</v>
      </c>
      <c r="D30" s="88">
        <v>12</v>
      </c>
      <c r="E30" s="118">
        <v>10</v>
      </c>
      <c r="F30" s="88">
        <v>14</v>
      </c>
      <c r="G30" s="118">
        <v>7</v>
      </c>
      <c r="H30" s="455">
        <v>9</v>
      </c>
      <c r="I30" s="465">
        <v>13</v>
      </c>
      <c r="J30" s="119" t="s">
        <v>255</v>
      </c>
    </row>
    <row r="31" spans="1:10" ht="30.75" thickBot="1">
      <c r="A31" s="92" t="s">
        <v>256</v>
      </c>
      <c r="B31" s="89">
        <v>7</v>
      </c>
      <c r="C31" s="120">
        <v>18</v>
      </c>
      <c r="D31" s="89">
        <v>16</v>
      </c>
      <c r="E31" s="120">
        <v>35</v>
      </c>
      <c r="F31" s="89">
        <v>12</v>
      </c>
      <c r="G31" s="120">
        <v>30</v>
      </c>
      <c r="H31" s="466">
        <v>11</v>
      </c>
      <c r="I31" s="452">
        <v>37</v>
      </c>
      <c r="J31" s="90" t="s">
        <v>257</v>
      </c>
    </row>
    <row r="32" spans="1:10" ht="15.75" thickBot="1">
      <c r="A32" s="93" t="s">
        <v>258</v>
      </c>
      <c r="B32" s="88">
        <v>70</v>
      </c>
      <c r="C32" s="118">
        <v>107</v>
      </c>
      <c r="D32" s="88">
        <v>36</v>
      </c>
      <c r="E32" s="118">
        <v>67</v>
      </c>
      <c r="F32" s="88">
        <v>31</v>
      </c>
      <c r="G32" s="118">
        <v>34</v>
      </c>
      <c r="H32" s="455">
        <v>14</v>
      </c>
      <c r="I32" s="465">
        <v>12</v>
      </c>
      <c r="J32" s="119" t="s">
        <v>259</v>
      </c>
    </row>
    <row r="33" spans="1:10" ht="15.75" thickBot="1">
      <c r="A33" s="92" t="s">
        <v>260</v>
      </c>
      <c r="B33" s="89">
        <v>26</v>
      </c>
      <c r="C33" s="120">
        <v>116</v>
      </c>
      <c r="D33" s="89">
        <v>4</v>
      </c>
      <c r="E33" s="120">
        <v>24</v>
      </c>
      <c r="F33" s="89">
        <v>5</v>
      </c>
      <c r="G33" s="120">
        <v>22</v>
      </c>
      <c r="H33" s="466">
        <v>19</v>
      </c>
      <c r="I33" s="452">
        <v>97</v>
      </c>
      <c r="J33" s="123" t="s">
        <v>412</v>
      </c>
    </row>
    <row r="34" spans="1:10" ht="26.25" thickBot="1">
      <c r="A34" s="93" t="s">
        <v>261</v>
      </c>
      <c r="B34" s="88">
        <v>1</v>
      </c>
      <c r="C34" s="118">
        <v>9</v>
      </c>
      <c r="D34" s="88">
        <v>6</v>
      </c>
      <c r="E34" s="118">
        <v>12</v>
      </c>
      <c r="F34" s="88">
        <v>1</v>
      </c>
      <c r="G34" s="118">
        <v>8</v>
      </c>
      <c r="H34" s="455">
        <v>1</v>
      </c>
      <c r="I34" s="465">
        <v>2</v>
      </c>
      <c r="J34" s="179" t="s">
        <v>413</v>
      </c>
    </row>
    <row r="35" spans="1:10" ht="15.75" thickBot="1">
      <c r="A35" s="92" t="s">
        <v>262</v>
      </c>
      <c r="B35" s="89">
        <v>69</v>
      </c>
      <c r="C35" s="120">
        <v>8</v>
      </c>
      <c r="D35" s="89">
        <v>1</v>
      </c>
      <c r="E35" s="120">
        <v>9</v>
      </c>
      <c r="F35" s="89">
        <v>5</v>
      </c>
      <c r="G35" s="120">
        <v>9</v>
      </c>
      <c r="H35" s="466">
        <v>5</v>
      </c>
      <c r="I35" s="452">
        <v>6</v>
      </c>
      <c r="J35" s="90" t="s">
        <v>263</v>
      </c>
    </row>
    <row r="36" spans="1:10" ht="30.75" thickBot="1">
      <c r="A36" s="93" t="s">
        <v>452</v>
      </c>
      <c r="B36" s="88">
        <v>73</v>
      </c>
      <c r="C36" s="118">
        <v>112</v>
      </c>
      <c r="D36" s="88">
        <v>98</v>
      </c>
      <c r="E36" s="118">
        <v>148</v>
      </c>
      <c r="F36" s="88">
        <v>120</v>
      </c>
      <c r="G36" s="118">
        <v>169</v>
      </c>
      <c r="H36" s="455">
        <v>130</v>
      </c>
      <c r="I36" s="465">
        <v>140</v>
      </c>
      <c r="J36" s="119" t="s">
        <v>414</v>
      </c>
    </row>
    <row r="37" spans="1:10" ht="30">
      <c r="A37" s="176" t="s">
        <v>510</v>
      </c>
      <c r="B37" s="177">
        <v>94</v>
      </c>
      <c r="C37" s="178">
        <v>96</v>
      </c>
      <c r="D37" s="177">
        <v>79</v>
      </c>
      <c r="E37" s="178">
        <v>88</v>
      </c>
      <c r="F37" s="177">
        <v>88</v>
      </c>
      <c r="G37" s="178">
        <v>58</v>
      </c>
      <c r="H37" s="467">
        <v>87</v>
      </c>
      <c r="I37" s="468">
        <v>44</v>
      </c>
      <c r="J37" s="449" t="s">
        <v>264</v>
      </c>
    </row>
    <row r="38" spans="1:10" ht="30.75" thickBot="1">
      <c r="A38" s="93" t="s">
        <v>511</v>
      </c>
      <c r="B38" s="88">
        <v>4</v>
      </c>
      <c r="C38" s="118">
        <v>2</v>
      </c>
      <c r="D38" s="88">
        <v>10</v>
      </c>
      <c r="E38" s="118">
        <v>8</v>
      </c>
      <c r="F38" s="88">
        <v>8</v>
      </c>
      <c r="G38" s="118">
        <v>6</v>
      </c>
      <c r="H38" s="455">
        <v>8</v>
      </c>
      <c r="I38" s="465">
        <v>5</v>
      </c>
      <c r="J38" s="179" t="s">
        <v>265</v>
      </c>
    </row>
    <row r="39" spans="1:10" ht="15.75" thickBot="1">
      <c r="A39" s="92" t="s">
        <v>266</v>
      </c>
      <c r="B39" s="89">
        <v>107</v>
      </c>
      <c r="C39" s="120">
        <v>271</v>
      </c>
      <c r="D39" s="89">
        <v>139</v>
      </c>
      <c r="E39" s="120">
        <v>502</v>
      </c>
      <c r="F39" s="89">
        <v>132</v>
      </c>
      <c r="G39" s="120">
        <v>827</v>
      </c>
      <c r="H39" s="466">
        <v>152</v>
      </c>
      <c r="I39" s="452">
        <v>724</v>
      </c>
      <c r="J39" s="123" t="s">
        <v>326</v>
      </c>
    </row>
    <row r="40" spans="1:10" ht="15.75" thickBot="1">
      <c r="A40" s="93" t="s">
        <v>267</v>
      </c>
      <c r="B40" s="88">
        <v>1395</v>
      </c>
      <c r="C40" s="118">
        <v>839</v>
      </c>
      <c r="D40" s="88">
        <v>1665</v>
      </c>
      <c r="E40" s="118">
        <v>906</v>
      </c>
      <c r="F40" s="88">
        <v>1609</v>
      </c>
      <c r="G40" s="118">
        <v>917</v>
      </c>
      <c r="H40" s="455">
        <v>1666</v>
      </c>
      <c r="I40" s="465">
        <v>927</v>
      </c>
      <c r="J40" s="119" t="s">
        <v>268</v>
      </c>
    </row>
    <row r="41" spans="1:10" ht="30.75" thickBot="1">
      <c r="A41" s="92" t="s">
        <v>269</v>
      </c>
      <c r="B41" s="89">
        <v>964</v>
      </c>
      <c r="C41" s="120">
        <v>69</v>
      </c>
      <c r="D41" s="89">
        <v>744</v>
      </c>
      <c r="E41" s="120">
        <v>58</v>
      </c>
      <c r="F41" s="89">
        <v>724</v>
      </c>
      <c r="G41" s="120">
        <v>61</v>
      </c>
      <c r="H41" s="466">
        <v>801</v>
      </c>
      <c r="I41" s="452">
        <v>39</v>
      </c>
      <c r="J41" s="123" t="s">
        <v>416</v>
      </c>
    </row>
    <row r="42" spans="1:10" ht="15.75" thickBot="1">
      <c r="A42" s="93" t="s">
        <v>270</v>
      </c>
      <c r="B42" s="88">
        <v>580</v>
      </c>
      <c r="C42" s="118">
        <v>128</v>
      </c>
      <c r="D42" s="88">
        <v>707</v>
      </c>
      <c r="E42" s="118">
        <v>191</v>
      </c>
      <c r="F42" s="88">
        <v>872</v>
      </c>
      <c r="G42" s="118">
        <v>195</v>
      </c>
      <c r="H42" s="455">
        <v>574</v>
      </c>
      <c r="I42" s="465">
        <v>124</v>
      </c>
      <c r="J42" s="119" t="s">
        <v>271</v>
      </c>
    </row>
    <row r="43" spans="1:10" ht="15">
      <c r="A43" s="112" t="s">
        <v>84</v>
      </c>
      <c r="B43" s="113">
        <v>4107</v>
      </c>
      <c r="C43" s="141">
        <v>4338</v>
      </c>
      <c r="D43" s="113">
        <v>4202</v>
      </c>
      <c r="E43" s="141">
        <v>1220</v>
      </c>
      <c r="F43" s="113">
        <v>6716</v>
      </c>
      <c r="G43" s="141">
        <v>1512</v>
      </c>
      <c r="H43" s="469">
        <v>9123</v>
      </c>
      <c r="I43" s="454">
        <v>1574</v>
      </c>
      <c r="J43" s="142" t="s">
        <v>83</v>
      </c>
    </row>
    <row r="44" spans="1:10" s="121" customFormat="1" ht="24" customHeight="1">
      <c r="A44" s="143" t="s">
        <v>3</v>
      </c>
      <c r="B44" s="124">
        <f t="shared" ref="B44:I44" si="0">SUM(B8:B43)</f>
        <v>49201</v>
      </c>
      <c r="C44" s="124">
        <f t="shared" si="0"/>
        <v>15152</v>
      </c>
      <c r="D44" s="124">
        <f t="shared" si="0"/>
        <v>62865</v>
      </c>
      <c r="E44" s="124">
        <f t="shared" si="0"/>
        <v>11590</v>
      </c>
      <c r="F44" s="124">
        <f t="shared" si="0"/>
        <v>60851</v>
      </c>
      <c r="G44" s="124">
        <f t="shared" si="0"/>
        <v>11017</v>
      </c>
      <c r="H44" s="124">
        <f t="shared" si="0"/>
        <v>55257</v>
      </c>
      <c r="I44" s="124">
        <f t="shared" si="0"/>
        <v>10368</v>
      </c>
      <c r="J44" s="144" t="s">
        <v>2</v>
      </c>
    </row>
    <row r="45" spans="1:10" ht="17.25" customHeight="1">
      <c r="A45" s="685"/>
      <c r="B45" s="685"/>
      <c r="C45" s="685"/>
      <c r="D45" s="685"/>
      <c r="E45" s="685"/>
      <c r="F45" s="686"/>
      <c r="G45" s="687"/>
      <c r="H45" s="687"/>
      <c r="I45" s="687"/>
      <c r="J45" s="687"/>
    </row>
  </sheetData>
  <mergeCells count="12">
    <mergeCell ref="A45:E45"/>
    <mergeCell ref="F45:J45"/>
    <mergeCell ref="J6:J7"/>
    <mergeCell ref="A1:J1"/>
    <mergeCell ref="A2:J2"/>
    <mergeCell ref="A3:J3"/>
    <mergeCell ref="A4:J4"/>
    <mergeCell ref="A6:A7"/>
    <mergeCell ref="D6:E6"/>
    <mergeCell ref="B6:C6"/>
    <mergeCell ref="F6:G6"/>
    <mergeCell ref="H6:I6"/>
  </mergeCells>
  <printOptions horizontalCentered="1"/>
  <pageMargins left="0" right="0" top="0.74803149606299213" bottom="0" header="0" footer="0"/>
  <pageSetup paperSize="9" scale="95" orientation="landscape" r:id="rId1"/>
  <headerFooter alignWithMargins="0"/>
  <rowBreaks count="1" manualBreakCount="1">
    <brk id="29" max="9"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27"/>
  <sheetViews>
    <sheetView rightToLeft="1" view="pageBreakPreview" zoomScaleNormal="100" zoomScaleSheetLayoutView="100" workbookViewId="0">
      <selection activeCell="D28" sqref="D28"/>
    </sheetView>
  </sheetViews>
  <sheetFormatPr defaultColWidth="9.140625" defaultRowHeight="15"/>
  <cols>
    <col min="1" max="1" width="25.7109375" style="87" customWidth="1"/>
    <col min="2" max="5" width="10" style="87" customWidth="1"/>
    <col min="6" max="6" width="31.42578125" style="87" customWidth="1"/>
    <col min="7" max="16384" width="9.140625" style="87"/>
  </cols>
  <sheetData>
    <row r="1" spans="1:6" ht="19.5" customHeight="1">
      <c r="A1" s="696" t="s">
        <v>469</v>
      </c>
      <c r="B1" s="697"/>
      <c r="C1" s="697"/>
      <c r="D1" s="697"/>
      <c r="E1" s="697"/>
      <c r="F1" s="697"/>
    </row>
    <row r="2" spans="1:6" ht="18">
      <c r="A2" s="698" t="s">
        <v>517</v>
      </c>
      <c r="B2" s="698"/>
      <c r="C2" s="698"/>
      <c r="D2" s="698"/>
      <c r="E2" s="698"/>
      <c r="F2" s="698"/>
    </row>
    <row r="3" spans="1:6" ht="18.75">
      <c r="A3" s="699" t="s">
        <v>470</v>
      </c>
      <c r="B3" s="699"/>
      <c r="C3" s="699"/>
      <c r="D3" s="699"/>
      <c r="E3" s="699"/>
      <c r="F3" s="699"/>
    </row>
    <row r="4" spans="1:6" ht="15.75">
      <c r="A4" s="699" t="s">
        <v>517</v>
      </c>
      <c r="B4" s="699"/>
      <c r="C4" s="699"/>
      <c r="D4" s="699"/>
      <c r="E4" s="699"/>
      <c r="F4" s="699"/>
    </row>
    <row r="5" spans="1:6" ht="15.75" customHeight="1">
      <c r="A5" s="152" t="s">
        <v>309</v>
      </c>
      <c r="B5" s="308"/>
      <c r="C5" s="223"/>
      <c r="D5" s="153"/>
      <c r="E5" s="308"/>
      <c r="F5" s="95" t="s">
        <v>310</v>
      </c>
    </row>
    <row r="6" spans="1:6" ht="48" customHeight="1">
      <c r="A6" s="304" t="s">
        <v>553</v>
      </c>
      <c r="B6" s="94" t="s">
        <v>352</v>
      </c>
      <c r="C6" s="94" t="s">
        <v>465</v>
      </c>
      <c r="D6" s="94" t="s">
        <v>485</v>
      </c>
      <c r="E6" s="94" t="s">
        <v>520</v>
      </c>
      <c r="F6" s="215" t="s">
        <v>572</v>
      </c>
    </row>
    <row r="7" spans="1:6" ht="22.5" customHeight="1" thickBot="1">
      <c r="A7" s="93" t="s">
        <v>175</v>
      </c>
      <c r="B7" s="99">
        <v>342</v>
      </c>
      <c r="C7" s="286">
        <v>447</v>
      </c>
      <c r="D7" s="286">
        <v>529</v>
      </c>
      <c r="E7" s="470">
        <v>404</v>
      </c>
      <c r="F7" s="287" t="s">
        <v>277</v>
      </c>
    </row>
    <row r="8" spans="1:6" ht="22.5" customHeight="1" thickBot="1">
      <c r="A8" s="92" t="s">
        <v>176</v>
      </c>
      <c r="B8" s="100">
        <v>84</v>
      </c>
      <c r="C8" s="100">
        <v>153</v>
      </c>
      <c r="D8" s="100">
        <v>110</v>
      </c>
      <c r="E8" s="471">
        <v>104</v>
      </c>
      <c r="F8" s="288" t="s">
        <v>177</v>
      </c>
    </row>
    <row r="9" spans="1:6" ht="22.5" customHeight="1" thickBot="1">
      <c r="A9" s="93" t="s">
        <v>178</v>
      </c>
      <c r="B9" s="99">
        <v>46</v>
      </c>
      <c r="C9" s="99">
        <v>85</v>
      </c>
      <c r="D9" s="99">
        <v>75</v>
      </c>
      <c r="E9" s="472">
        <v>125</v>
      </c>
      <c r="F9" s="289" t="s">
        <v>179</v>
      </c>
    </row>
    <row r="10" spans="1:6" ht="22.5" customHeight="1" thickBot="1">
      <c r="A10" s="92" t="s">
        <v>180</v>
      </c>
      <c r="B10" s="100">
        <v>3368</v>
      </c>
      <c r="C10" s="100">
        <v>5159</v>
      </c>
      <c r="D10" s="100">
        <v>6321</v>
      </c>
      <c r="E10" s="471">
        <v>6582</v>
      </c>
      <c r="F10" s="288" t="s">
        <v>181</v>
      </c>
    </row>
    <row r="11" spans="1:6" ht="22.5" customHeight="1" thickBot="1">
      <c r="A11" s="93" t="s">
        <v>182</v>
      </c>
      <c r="B11" s="99">
        <v>0</v>
      </c>
      <c r="C11" s="99">
        <v>0</v>
      </c>
      <c r="D11" s="99">
        <v>0</v>
      </c>
      <c r="E11" s="472">
        <v>0</v>
      </c>
      <c r="F11" s="289" t="s">
        <v>183</v>
      </c>
    </row>
    <row r="12" spans="1:6" ht="22.5" customHeight="1" thickBot="1">
      <c r="A12" s="92" t="s">
        <v>184</v>
      </c>
      <c r="B12" s="100">
        <v>1950</v>
      </c>
      <c r="C12" s="100">
        <v>1963</v>
      </c>
      <c r="D12" s="100">
        <v>2037</v>
      </c>
      <c r="E12" s="471">
        <v>1970</v>
      </c>
      <c r="F12" s="288" t="s">
        <v>185</v>
      </c>
    </row>
    <row r="13" spans="1:6" ht="22.5" customHeight="1" thickBot="1">
      <c r="A13" s="93" t="s">
        <v>186</v>
      </c>
      <c r="B13" s="99">
        <v>4721</v>
      </c>
      <c r="C13" s="99">
        <v>4237</v>
      </c>
      <c r="D13" s="99">
        <v>3876</v>
      </c>
      <c r="E13" s="472">
        <v>3295</v>
      </c>
      <c r="F13" s="289" t="s">
        <v>187</v>
      </c>
    </row>
    <row r="14" spans="1:6" ht="22.5" customHeight="1" thickBot="1">
      <c r="A14" s="92" t="s">
        <v>273</v>
      </c>
      <c r="B14" s="100">
        <v>502</v>
      </c>
      <c r="C14" s="100">
        <v>747</v>
      </c>
      <c r="D14" s="100">
        <v>671</v>
      </c>
      <c r="E14" s="471">
        <v>907</v>
      </c>
      <c r="F14" s="288" t="s">
        <v>279</v>
      </c>
    </row>
    <row r="15" spans="1:6" ht="22.5" customHeight="1" thickBot="1">
      <c r="A15" s="93" t="s">
        <v>188</v>
      </c>
      <c r="B15" s="99">
        <v>1876</v>
      </c>
      <c r="C15" s="99">
        <v>2113</v>
      </c>
      <c r="D15" s="99">
        <v>2004</v>
      </c>
      <c r="E15" s="472">
        <v>2336</v>
      </c>
      <c r="F15" s="289" t="s">
        <v>189</v>
      </c>
    </row>
    <row r="16" spans="1:6" ht="22.5" customHeight="1" thickBot="1">
      <c r="A16" s="92" t="s">
        <v>274</v>
      </c>
      <c r="B16" s="100">
        <v>530</v>
      </c>
      <c r="C16" s="100">
        <v>899</v>
      </c>
      <c r="D16" s="100">
        <v>781</v>
      </c>
      <c r="E16" s="471">
        <v>780</v>
      </c>
      <c r="F16" s="288" t="s">
        <v>278</v>
      </c>
    </row>
    <row r="17" spans="1:9" ht="22.5" customHeight="1" thickBot="1">
      <c r="A17" s="93" t="s">
        <v>190</v>
      </c>
      <c r="B17" s="99">
        <v>1118</v>
      </c>
      <c r="C17" s="99">
        <v>1157</v>
      </c>
      <c r="D17" s="99">
        <v>1166</v>
      </c>
      <c r="E17" s="472">
        <v>993</v>
      </c>
      <c r="F17" s="289" t="s">
        <v>191</v>
      </c>
    </row>
    <row r="18" spans="1:9" ht="22.5" customHeight="1" thickBot="1">
      <c r="A18" s="92" t="s">
        <v>192</v>
      </c>
      <c r="B18" s="100">
        <v>4616</v>
      </c>
      <c r="C18" s="100">
        <v>5250</v>
      </c>
      <c r="D18" s="100">
        <v>4819</v>
      </c>
      <c r="E18" s="471">
        <v>4192</v>
      </c>
      <c r="F18" s="288" t="s">
        <v>193</v>
      </c>
    </row>
    <row r="19" spans="1:9" ht="22.5" customHeight="1" thickBot="1">
      <c r="A19" s="93" t="s">
        <v>194</v>
      </c>
      <c r="B19" s="99">
        <v>97</v>
      </c>
      <c r="C19" s="99">
        <v>76</v>
      </c>
      <c r="D19" s="99">
        <v>81</v>
      </c>
      <c r="E19" s="472">
        <v>99</v>
      </c>
      <c r="F19" s="289" t="s">
        <v>195</v>
      </c>
    </row>
    <row r="20" spans="1:9" ht="22.5" customHeight="1" thickBot="1">
      <c r="A20" s="92" t="s">
        <v>196</v>
      </c>
      <c r="B20" s="100">
        <v>0</v>
      </c>
      <c r="C20" s="100">
        <v>36</v>
      </c>
      <c r="D20" s="100">
        <v>249</v>
      </c>
      <c r="E20" s="471">
        <v>0</v>
      </c>
      <c r="F20" s="288" t="s">
        <v>197</v>
      </c>
    </row>
    <row r="21" spans="1:9" ht="22.5" customHeight="1" thickBot="1">
      <c r="A21" s="93" t="s">
        <v>198</v>
      </c>
      <c r="B21" s="99">
        <v>4418</v>
      </c>
      <c r="C21" s="99">
        <v>3990</v>
      </c>
      <c r="D21" s="99">
        <v>3457</v>
      </c>
      <c r="E21" s="472">
        <v>3242</v>
      </c>
      <c r="F21" s="289" t="s">
        <v>199</v>
      </c>
    </row>
    <row r="22" spans="1:9" ht="22.5" customHeight="1" thickBot="1">
      <c r="A22" s="92" t="s">
        <v>200</v>
      </c>
      <c r="B22" s="100">
        <v>3298</v>
      </c>
      <c r="C22" s="100">
        <v>3336</v>
      </c>
      <c r="D22" s="100">
        <v>3144</v>
      </c>
      <c r="E22" s="471">
        <v>2435</v>
      </c>
      <c r="F22" s="288" t="s">
        <v>201</v>
      </c>
    </row>
    <row r="23" spans="1:9" ht="22.5" customHeight="1" thickBot="1">
      <c r="A23" s="93" t="s">
        <v>202</v>
      </c>
      <c r="B23" s="99">
        <v>12596</v>
      </c>
      <c r="C23" s="99">
        <v>14682</v>
      </c>
      <c r="D23" s="99">
        <v>5725</v>
      </c>
      <c r="E23" s="472">
        <v>8028</v>
      </c>
      <c r="F23" s="289" t="s">
        <v>276</v>
      </c>
    </row>
    <row r="24" spans="1:9" ht="22.5" customHeight="1" thickBot="1">
      <c r="A24" s="92" t="s">
        <v>203</v>
      </c>
      <c r="B24" s="100">
        <v>3646</v>
      </c>
      <c r="C24" s="100">
        <v>2967</v>
      </c>
      <c r="D24" s="100">
        <v>2750</v>
      </c>
      <c r="E24" s="471">
        <v>2550</v>
      </c>
      <c r="F24" s="288" t="s">
        <v>275</v>
      </c>
    </row>
    <row r="25" spans="1:9" ht="22.5" customHeight="1">
      <c r="A25" s="305" t="s">
        <v>293</v>
      </c>
      <c r="B25" s="180">
        <v>22706</v>
      </c>
      <c r="C25" s="290">
        <v>32910</v>
      </c>
      <c r="D25" s="290">
        <v>34727</v>
      </c>
      <c r="E25" s="473">
        <v>31560</v>
      </c>
      <c r="F25" s="291" t="s">
        <v>294</v>
      </c>
    </row>
    <row r="26" spans="1:9" ht="22.5" customHeight="1">
      <c r="A26" s="306" t="s">
        <v>3</v>
      </c>
      <c r="B26" s="181">
        <f>SUM(B7:B25)</f>
        <v>65914</v>
      </c>
      <c r="C26" s="181">
        <f>SUM(C7:C25)</f>
        <v>80207</v>
      </c>
      <c r="D26" s="181">
        <f>SUM(D7:D25)</f>
        <v>72522</v>
      </c>
      <c r="E26" s="181">
        <f>SUM(E7:E25)</f>
        <v>69602</v>
      </c>
      <c r="F26" s="182" t="s">
        <v>2</v>
      </c>
    </row>
    <row r="27" spans="1:9" ht="59.25" customHeight="1">
      <c r="A27" s="695" t="s">
        <v>615</v>
      </c>
      <c r="B27" s="695"/>
      <c r="C27" s="695"/>
      <c r="D27" s="700" t="s">
        <v>616</v>
      </c>
      <c r="E27" s="700"/>
      <c r="F27" s="700"/>
      <c r="G27" s="139"/>
      <c r="H27" s="139"/>
      <c r="I27" s="139"/>
    </row>
  </sheetData>
  <mergeCells count="6">
    <mergeCell ref="A27:C27"/>
    <mergeCell ref="A1:F1"/>
    <mergeCell ref="A2:F2"/>
    <mergeCell ref="A3:F3"/>
    <mergeCell ref="A4:F4"/>
    <mergeCell ref="D27:F27"/>
  </mergeCells>
  <printOptions horizontalCentered="1" verticalCentered="1"/>
  <pageMargins left="0" right="0" top="0" bottom="0"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1"/>
  <sheetViews>
    <sheetView rightToLeft="1" view="pageBreakPreview" zoomScaleNormal="100" zoomScaleSheetLayoutView="100" workbookViewId="0">
      <selection activeCell="L3" sqref="L3"/>
    </sheetView>
  </sheetViews>
  <sheetFormatPr defaultRowHeight="15"/>
  <cols>
    <col min="1" max="1" width="11" style="386" customWidth="1"/>
    <col min="2" max="10" width="7.85546875" style="386" customWidth="1"/>
    <col min="11" max="11" width="11" style="386" customWidth="1"/>
    <col min="12" max="12" width="8.85546875" style="386" customWidth="1"/>
    <col min="13" max="13" width="8.5703125" style="386" customWidth="1"/>
    <col min="14" max="14" width="17.140625" style="386" customWidth="1"/>
    <col min="15" max="16384" width="9.140625" style="386"/>
  </cols>
  <sheetData>
    <row r="1" spans="1:14" ht="18">
      <c r="A1" s="704" t="s">
        <v>525</v>
      </c>
      <c r="B1" s="704"/>
      <c r="C1" s="704"/>
      <c r="D1" s="704"/>
      <c r="E1" s="704"/>
      <c r="F1" s="704"/>
      <c r="G1" s="704"/>
      <c r="H1" s="704"/>
      <c r="I1" s="704"/>
      <c r="J1" s="704"/>
      <c r="K1" s="704"/>
      <c r="L1" s="385"/>
      <c r="M1" s="385"/>
      <c r="N1" s="385"/>
    </row>
    <row r="2" spans="1:14" ht="18.75">
      <c r="A2" s="705" t="s">
        <v>517</v>
      </c>
      <c r="B2" s="705"/>
      <c r="C2" s="705"/>
      <c r="D2" s="705"/>
      <c r="E2" s="705"/>
      <c r="F2" s="705"/>
      <c r="G2" s="705"/>
      <c r="H2" s="705"/>
      <c r="I2" s="705"/>
      <c r="J2" s="705"/>
      <c r="K2" s="705"/>
      <c r="L2" s="387"/>
      <c r="M2" s="387"/>
      <c r="N2" s="387"/>
    </row>
    <row r="3" spans="1:14" ht="30" customHeight="1">
      <c r="A3" s="706" t="s">
        <v>568</v>
      </c>
      <c r="B3" s="707"/>
      <c r="C3" s="707"/>
      <c r="D3" s="707"/>
      <c r="E3" s="707"/>
      <c r="F3" s="707"/>
      <c r="G3" s="707"/>
      <c r="H3" s="707"/>
      <c r="I3" s="707"/>
      <c r="J3" s="707"/>
      <c r="K3" s="707"/>
      <c r="L3" s="388"/>
      <c r="M3" s="388"/>
      <c r="N3" s="388"/>
    </row>
    <row r="4" spans="1:14" ht="15.75">
      <c r="A4" s="708" t="s">
        <v>517</v>
      </c>
      <c r="B4" s="708"/>
      <c r="C4" s="708"/>
      <c r="D4" s="708"/>
      <c r="E4" s="708"/>
      <c r="F4" s="708"/>
      <c r="G4" s="708"/>
      <c r="H4" s="708"/>
      <c r="I4" s="708"/>
      <c r="J4" s="708"/>
      <c r="K4" s="708"/>
      <c r="L4" s="389"/>
      <c r="M4" s="389"/>
      <c r="N4" s="389"/>
    </row>
    <row r="5" spans="1:14">
      <c r="A5" s="702" t="s">
        <v>311</v>
      </c>
      <c r="B5" s="702"/>
      <c r="C5" s="703"/>
      <c r="D5" s="703"/>
      <c r="E5" s="703"/>
      <c r="F5" s="703"/>
      <c r="G5" s="703"/>
      <c r="H5" s="703"/>
      <c r="I5" s="703"/>
      <c r="J5" s="701" t="s">
        <v>312</v>
      </c>
      <c r="K5" s="701"/>
      <c r="L5" s="390"/>
      <c r="M5" s="390"/>
      <c r="N5" s="390"/>
    </row>
    <row r="6" spans="1:14" ht="36" customHeight="1" thickBot="1">
      <c r="A6" s="709" t="s">
        <v>120</v>
      </c>
      <c r="B6" s="711" t="s">
        <v>522</v>
      </c>
      <c r="C6" s="712"/>
      <c r="D6" s="713"/>
      <c r="E6" s="711" t="s">
        <v>523</v>
      </c>
      <c r="F6" s="712"/>
      <c r="G6" s="713"/>
      <c r="H6" s="711" t="s">
        <v>524</v>
      </c>
      <c r="I6" s="712"/>
      <c r="J6" s="713"/>
      <c r="K6" s="714" t="s">
        <v>333</v>
      </c>
    </row>
    <row r="7" spans="1:14" ht="34.5" customHeight="1">
      <c r="A7" s="710"/>
      <c r="B7" s="430" t="s">
        <v>550</v>
      </c>
      <c r="C7" s="430" t="s">
        <v>551</v>
      </c>
      <c r="D7" s="430" t="s">
        <v>552</v>
      </c>
      <c r="E7" s="430" t="s">
        <v>550</v>
      </c>
      <c r="F7" s="430" t="s">
        <v>551</v>
      </c>
      <c r="G7" s="430" t="s">
        <v>552</v>
      </c>
      <c r="H7" s="430" t="s">
        <v>550</v>
      </c>
      <c r="I7" s="430" t="s">
        <v>551</v>
      </c>
      <c r="J7" s="430" t="s">
        <v>552</v>
      </c>
      <c r="K7" s="715"/>
    </row>
    <row r="8" spans="1:14" ht="26.25" customHeight="1" thickBot="1">
      <c r="A8" s="391">
        <v>2017</v>
      </c>
      <c r="B8" s="392">
        <v>141</v>
      </c>
      <c r="C8" s="392">
        <v>3</v>
      </c>
      <c r="D8" s="393">
        <f>B8+C8</f>
        <v>144</v>
      </c>
      <c r="E8" s="392">
        <v>16</v>
      </c>
      <c r="F8" s="392">
        <v>0</v>
      </c>
      <c r="G8" s="393">
        <f>E8+F8</f>
        <v>16</v>
      </c>
      <c r="H8" s="393">
        <f>B8+E8</f>
        <v>157</v>
      </c>
      <c r="I8" s="393">
        <f>C8+F8</f>
        <v>3</v>
      </c>
      <c r="J8" s="393">
        <f>H8+I8</f>
        <v>160</v>
      </c>
      <c r="K8" s="394">
        <v>2017</v>
      </c>
    </row>
    <row r="9" spans="1:14" ht="26.25" customHeight="1" thickBot="1">
      <c r="A9" s="395">
        <v>2018</v>
      </c>
      <c r="B9" s="396">
        <v>153</v>
      </c>
      <c r="C9" s="396">
        <v>3</v>
      </c>
      <c r="D9" s="397">
        <f>B9+C9</f>
        <v>156</v>
      </c>
      <c r="E9" s="396">
        <v>12</v>
      </c>
      <c r="F9" s="396">
        <v>0</v>
      </c>
      <c r="G9" s="397">
        <f>E9+F9</f>
        <v>12</v>
      </c>
      <c r="H9" s="398">
        <f t="shared" ref="H9:I11" si="0">B9+E9</f>
        <v>165</v>
      </c>
      <c r="I9" s="398">
        <f t="shared" si="0"/>
        <v>3</v>
      </c>
      <c r="J9" s="398">
        <f t="shared" ref="J9:J11" si="1">H9+I9</f>
        <v>168</v>
      </c>
      <c r="K9" s="399">
        <v>2018</v>
      </c>
    </row>
    <row r="10" spans="1:14" ht="26.25" customHeight="1" thickBot="1">
      <c r="A10" s="400">
        <v>2019</v>
      </c>
      <c r="B10" s="401">
        <v>172</v>
      </c>
      <c r="C10" s="401">
        <v>3</v>
      </c>
      <c r="D10" s="402">
        <f>B10+C10</f>
        <v>175</v>
      </c>
      <c r="E10" s="401">
        <v>12</v>
      </c>
      <c r="F10" s="401">
        <v>0</v>
      </c>
      <c r="G10" s="402">
        <f>E10+F10</f>
        <v>12</v>
      </c>
      <c r="H10" s="393">
        <f t="shared" si="0"/>
        <v>184</v>
      </c>
      <c r="I10" s="393">
        <f t="shared" si="0"/>
        <v>3</v>
      </c>
      <c r="J10" s="393">
        <f t="shared" si="1"/>
        <v>187</v>
      </c>
      <c r="K10" s="403">
        <v>2019</v>
      </c>
    </row>
    <row r="11" spans="1:14" ht="26.25" customHeight="1">
      <c r="A11" s="404">
        <v>2020</v>
      </c>
      <c r="B11" s="405">
        <v>208</v>
      </c>
      <c r="C11" s="405">
        <v>4</v>
      </c>
      <c r="D11" s="406">
        <f>B11+C11</f>
        <v>212</v>
      </c>
      <c r="E11" s="405">
        <v>9</v>
      </c>
      <c r="F11" s="405">
        <v>0</v>
      </c>
      <c r="G11" s="406">
        <f>E11+F11</f>
        <v>9</v>
      </c>
      <c r="H11" s="407">
        <f t="shared" si="0"/>
        <v>217</v>
      </c>
      <c r="I11" s="407">
        <f t="shared" si="0"/>
        <v>4</v>
      </c>
      <c r="J11" s="407">
        <f t="shared" si="1"/>
        <v>221</v>
      </c>
      <c r="K11" s="408">
        <v>2020</v>
      </c>
    </row>
  </sheetData>
  <mergeCells count="12">
    <mergeCell ref="A6:A7"/>
    <mergeCell ref="B6:D6"/>
    <mergeCell ref="E6:G6"/>
    <mergeCell ref="H6:J6"/>
    <mergeCell ref="K6:K7"/>
    <mergeCell ref="J5:K5"/>
    <mergeCell ref="A5:B5"/>
    <mergeCell ref="C5:I5"/>
    <mergeCell ref="A1:K1"/>
    <mergeCell ref="A2:K2"/>
    <mergeCell ref="A3:K3"/>
    <mergeCell ref="A4:K4"/>
  </mergeCells>
  <printOptions horizontalCentered="1" verticalCentered="1"/>
  <pageMargins left="0" right="0" top="0" bottom="0"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خدمات الأمن والقضاء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خدمات الأمن والقضاء 2020</Description_Ar>
    <Enabled xmlns="1b323878-974e-4c19-bf08-965c80d4ad54">true</Enabled>
    <PublishingDate xmlns="1b323878-974e-4c19-bf08-965c80d4ad54">2021-04-26T07:55:59+00:00</PublishingDate>
    <CategoryDescription xmlns="http://schemas.microsoft.com/sharepoint.v3">Judicial and Security Services Chapter 2020</CategoryDescription>
  </documentManagement>
</p:properties>
</file>

<file path=customXml/itemProps1.xml><?xml version="1.0" encoding="utf-8"?>
<ds:datastoreItem xmlns:ds="http://schemas.openxmlformats.org/officeDocument/2006/customXml" ds:itemID="{68169A19-EC4E-4CE0-9AD0-28032CC785CB}"/>
</file>

<file path=customXml/itemProps2.xml><?xml version="1.0" encoding="utf-8"?>
<ds:datastoreItem xmlns:ds="http://schemas.openxmlformats.org/officeDocument/2006/customXml" ds:itemID="{63B7D889-0364-4070-A838-4C75D41D14CD}"/>
</file>

<file path=customXml/itemProps3.xml><?xml version="1.0" encoding="utf-8"?>
<ds:datastoreItem xmlns:ds="http://schemas.openxmlformats.org/officeDocument/2006/customXml" ds:itemID="{C079AFC8-0B70-42F5-8A05-16E82D0D5E4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28</vt:i4>
      </vt:variant>
      <vt:variant>
        <vt:lpstr>Charts</vt:lpstr>
      </vt:variant>
      <vt:variant>
        <vt:i4>4</vt:i4>
      </vt:variant>
      <vt:variant>
        <vt:lpstr>Named Ranges</vt:lpstr>
      </vt:variant>
      <vt:variant>
        <vt:i4>27</vt:i4>
      </vt:variant>
    </vt:vector>
  </HeadingPairs>
  <TitlesOfParts>
    <vt:vector size="59" baseType="lpstr">
      <vt:lpstr>المقدمة</vt:lpstr>
      <vt:lpstr>التقديم</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Gr.37</vt:lpstr>
      <vt:lpstr>Gr.38</vt:lpstr>
      <vt:lpstr>Gr.39</vt:lpstr>
      <vt:lpstr>Gr.40</vt:lpstr>
      <vt:lpstr>'129'!Print_Area</vt:lpstr>
      <vt:lpstr>'130'!Print_Area</vt:lpstr>
      <vt:lpstr>'131'!Print_Area</vt:lpstr>
      <vt:lpstr>'132'!Print_Area</vt:lpstr>
      <vt:lpstr>'133'!Print_Area</vt:lpstr>
      <vt:lpstr>'135'!Print_Area</vt:lpstr>
      <vt:lpstr>'136'!Print_Area</vt:lpstr>
      <vt:lpstr>'138'!Print_Area</vt:lpstr>
      <vt:lpstr>'139'!Print_Area</vt:lpstr>
      <vt:lpstr>'140'!Print_Area</vt:lpstr>
      <vt:lpstr>'141'!Print_Area</vt:lpstr>
      <vt:lpstr>'142'!Print_Area</vt:lpstr>
      <vt:lpstr>'143'!Print_Area</vt:lpstr>
      <vt:lpstr>'144'!Print_Area</vt:lpstr>
      <vt:lpstr>'145'!Print_Area</vt:lpstr>
      <vt:lpstr>'146'!Print_Area</vt:lpstr>
      <vt:lpstr>'147'!Print_Area</vt:lpstr>
      <vt:lpstr>'148'!Print_Area</vt:lpstr>
      <vt:lpstr>'149'!Print_Area</vt:lpstr>
      <vt:lpstr>'150'!Print_Area</vt:lpstr>
      <vt:lpstr>'151'!Print_Area</vt:lpstr>
      <vt:lpstr>'152'!Print_Area</vt:lpstr>
      <vt:lpstr>'153'!Print_Area</vt:lpstr>
      <vt:lpstr>'154'!Print_Area</vt:lpstr>
      <vt:lpstr>التقديم!Print_Area</vt:lpstr>
      <vt:lpstr>المقدمة!Print_Area</vt:lpstr>
      <vt:lpstr>'133'!Print_Titles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Judicial and Security Services Chapter 2020</dc:title>
  <dc:creator>Amjad Ahmed Abdelwahab</dc:creator>
  <cp:keywords>Qatar; Planning and Statistics Authority; PSA; Statistics; SocialStatistics</cp:keywords>
  <cp:lastModifiedBy>Amjad Ahmed Abdelwahab</cp:lastModifiedBy>
  <cp:lastPrinted>2021-04-13T10:05:24Z</cp:lastPrinted>
  <dcterms:created xsi:type="dcterms:W3CDTF">2012-04-29T06:54:46Z</dcterms:created>
  <dcterms:modified xsi:type="dcterms:W3CDTF">2021-04-15T08:48:03Z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643;#PSA|0e57c6e0-7d64-49c5-8339-fa33dddca9a5;#178;#Planning and Statistics Authority|e65649f4-24d1-441c-884c-448bd6b7a8f9;#179;#Qatar|f05dbc2b-1feb-4985-afc3-58e9ce18885a;#640;#Statistics|43e67556-4a22-4c31-b67a-99a39b12edc5;#648;#SocialStatistics|2b73b922-b446-405e-be2d-f6a1ac6e9092</vt:lpwstr>
  </property>
  <property fmtid="{D5CDD505-2E9C-101B-9397-08002B2CF9AE}" pid="4" name="CategoryDescription">
    <vt:lpwstr>Judicial and Security Services Chapter 2020</vt:lpwstr>
  </property>
  <property fmtid="{D5CDD505-2E9C-101B-9397-08002B2CF9AE}" pid="5" name="Hashtags">
    <vt:lpwstr>58;#StatisticalAbstract|c2f418c2-a295-4bd1-af99-d5d586494613</vt:lpwstr>
  </property>
</Properties>
</file>