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1.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2.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chartsheets/sheet3.xml" ContentType="application/vnd.openxmlformats-officedocument.spreadsheetml.chartsheet+xml"/>
  <Override PartName="/xl/worksheets/sheet32.xml" ContentType="application/vnd.openxmlformats-officedocument.spreadsheetml.worksheet+xml"/>
  <Override PartName="/xl/chartsheets/sheet4.xml" ContentType="application/vnd.openxmlformats-officedocument.spreadsheetml.chart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D:\المجموعة الإحصائية\2022\"/>
    </mc:Choice>
  </mc:AlternateContent>
  <xr:revisionPtr revIDLastSave="0" documentId="13_ncr:1_{4773A251-4A8B-4E50-ABEC-B982D05D2B3E}" xr6:coauthVersionLast="47" xr6:coauthVersionMax="47" xr10:uidLastSave="{00000000-0000-0000-0000-000000000000}"/>
  <bookViews>
    <workbookView xWindow="-120" yWindow="-120" windowWidth="29040" windowHeight="15840" tabRatio="913" firstSheet="3" activeTab="36" xr2:uid="{00000000-000D-0000-FFFF-FFFF00000000}"/>
  </bookViews>
  <sheets>
    <sheet name="المقدمة" sheetId="57" r:id="rId1"/>
    <sheet name="التقديم" sheetId="63" r:id="rId2"/>
    <sheet name="129" sheetId="73" r:id="rId3"/>
    <sheet name="130" sheetId="85" r:id="rId4"/>
    <sheet name="131" sheetId="37" r:id="rId5"/>
    <sheet name="132" sheetId="71" r:id="rId6"/>
    <sheet name="133" sheetId="38" r:id="rId7"/>
    <sheet name="134" sheetId="61" r:id="rId8"/>
    <sheet name="135" sheetId="58" r:id="rId9"/>
    <sheet name="136" sheetId="72" r:id="rId10"/>
    <sheet name="137" sheetId="75" r:id="rId11"/>
    <sheet name="138" sheetId="74" r:id="rId12"/>
    <sheet name="139" sheetId="42" r:id="rId13"/>
    <sheet name="Gr.37" sheetId="43" r:id="rId14"/>
    <sheet name="140" sheetId="44" r:id="rId15"/>
    <sheet name="141" sheetId="48" r:id="rId16"/>
    <sheet name="142" sheetId="45" r:id="rId17"/>
    <sheet name="Gr.38" sheetId="86" r:id="rId18"/>
    <sheet name="143" sheetId="47" r:id="rId19"/>
    <sheet name="144" sheetId="66" r:id="rId20"/>
    <sheet name="145" sheetId="26" r:id="rId21"/>
    <sheet name="146" sheetId="28" r:id="rId22"/>
    <sheet name="147" sheetId="76" r:id="rId23"/>
    <sheet name="148" sheetId="27" r:id="rId24"/>
    <sheet name="149" sheetId="81" r:id="rId25"/>
    <sheet name="150" sheetId="82" r:id="rId26"/>
    <sheet name="151" sheetId="83" r:id="rId27"/>
    <sheet name="152" sheetId="84" r:id="rId28"/>
    <sheet name="153" sheetId="49" r:id="rId29"/>
    <sheet name="154" sheetId="65" r:id="rId30"/>
    <sheet name="155" sheetId="50" r:id="rId31"/>
    <sheet name="156" sheetId="51" r:id="rId32"/>
    <sheet name="157" sheetId="69" r:id="rId33"/>
    <sheet name="Gr.39" sheetId="55" r:id="rId34"/>
    <sheet name="158" sheetId="67" r:id="rId35"/>
    <sheet name="Gr.40" sheetId="53" r:id="rId36"/>
    <sheet name="159" sheetId="56" r:id="rId37"/>
  </sheets>
  <definedNames>
    <definedName name="_xlnm.Print_Area" localSheetId="2">'129'!$A$1:$P$38</definedName>
    <definedName name="_xlnm.Print_Area" localSheetId="3">'130'!$A$1:$E$35</definedName>
    <definedName name="_xlnm.Print_Area" localSheetId="4">'131'!$A$1:$J$29</definedName>
    <definedName name="_xlnm.Print_Area" localSheetId="5">'132'!$A$1:$G$28</definedName>
    <definedName name="_xlnm.Print_Area" localSheetId="6">'133'!$A$1:$J$26</definedName>
    <definedName name="_xlnm.Print_Area" localSheetId="7">'134'!$A$1:$J$45</definedName>
    <definedName name="_xlnm.Print_Area" localSheetId="8">'135'!$A$1:$F$32</definedName>
    <definedName name="_xlnm.Print_Area" localSheetId="9">'136'!$A$1:$K$12</definedName>
    <definedName name="_xlnm.Print_Area" localSheetId="10">'137'!$A$1:$M$20</definedName>
    <definedName name="_xlnm.Print_Area" localSheetId="11">'138'!$A$1:$M$35</definedName>
    <definedName name="_xlnm.Print_Area" localSheetId="12">'139'!$A$1:$F$11</definedName>
    <definedName name="_xlnm.Print_Area" localSheetId="14">'140'!$A$1:$F$44</definedName>
    <definedName name="_xlnm.Print_Area" localSheetId="15">'141'!$A$1:$J$17</definedName>
    <definedName name="_xlnm.Print_Area" localSheetId="16">'142'!$A$1:$F$11</definedName>
    <definedName name="_xlnm.Print_Area" localSheetId="18">'143'!$A$1:$F$10</definedName>
    <definedName name="_xlnm.Print_Area" localSheetId="19">'144'!$A$1:$H$13</definedName>
    <definedName name="_xlnm.Print_Area" localSheetId="20">'145'!$A$1:$T$14</definedName>
    <definedName name="_xlnm.Print_Area" localSheetId="21">'146'!$A$1:$T$18</definedName>
    <definedName name="_xlnm.Print_Area" localSheetId="22">'147'!$A$1:$T$20</definedName>
    <definedName name="_xlnm.Print_Area" localSheetId="23">'148'!$A$1:$T$18</definedName>
    <definedName name="_xlnm.Print_Area" localSheetId="24">'149'!$A$1:$T$20</definedName>
    <definedName name="_xlnm.Print_Area" localSheetId="25">'150'!$A$1:$T$22</definedName>
    <definedName name="_xlnm.Print_Area" localSheetId="26">'151'!$A$1:$T$17</definedName>
    <definedName name="_xlnm.Print_Area" localSheetId="27">'152'!$A$1:$T$18</definedName>
    <definedName name="_xlnm.Print_Area" localSheetId="28">'153'!$A$1:$E$11</definedName>
    <definedName name="_xlnm.Print_Area" localSheetId="29">'154'!$A$1:$H$16</definedName>
    <definedName name="_xlnm.Print_Area" localSheetId="30">'155'!$A$1:$F$19</definedName>
    <definedName name="_xlnm.Print_Area" localSheetId="31">'156'!$A$1:$F$17</definedName>
    <definedName name="_xlnm.Print_Area" localSheetId="32">'157'!$A$1:$J$12</definedName>
    <definedName name="_xlnm.Print_Area" localSheetId="34">'158'!$A$1:$J$21</definedName>
    <definedName name="_xlnm.Print_Area" localSheetId="36">'159'!$A$1:$L$15</definedName>
    <definedName name="_xlnm.Print_Area" localSheetId="1">التقديم!$A$1:$C$12</definedName>
    <definedName name="_xlnm.Print_Area" localSheetId="0">المقدمة!$A$1:$A$8</definedName>
    <definedName name="_xlnm.Print_Titles" localSheetId="3">'130'!$1:$7</definedName>
    <definedName name="_xlnm.Print_Titles" localSheetId="7">'134'!$1:$8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69" l="1"/>
  <c r="C19" i="69"/>
  <c r="B19" i="69"/>
  <c r="B18" i="69" l="1"/>
  <c r="H9" i="48"/>
  <c r="E9" i="67"/>
  <c r="F12" i="56"/>
  <c r="K9" i="56"/>
  <c r="K13" i="56"/>
  <c r="K12" i="56"/>
  <c r="K11" i="56"/>
  <c r="K10" i="56"/>
  <c r="F14" i="56"/>
  <c r="F13" i="56"/>
  <c r="F11" i="56"/>
  <c r="F10" i="56"/>
  <c r="F9" i="56"/>
  <c r="E11" i="42"/>
  <c r="K14" i="56"/>
  <c r="E15" i="56"/>
  <c r="D15" i="56"/>
  <c r="G10" i="66"/>
  <c r="C10" i="66"/>
  <c r="E10" i="66"/>
  <c r="F15" i="56" l="1"/>
  <c r="K15" i="56"/>
  <c r="E22" i="71"/>
  <c r="E24" i="71"/>
  <c r="E25" i="71"/>
  <c r="E26" i="71"/>
  <c r="E27" i="71"/>
  <c r="D28" i="71"/>
  <c r="C28" i="71"/>
  <c r="D33" i="85"/>
  <c r="D32" i="85"/>
  <c r="D31" i="85"/>
  <c r="D30" i="85"/>
  <c r="D29" i="85"/>
  <c r="D28" i="85"/>
  <c r="D27" i="85"/>
  <c r="D26" i="85"/>
  <c r="D25" i="85"/>
  <c r="D24" i="85"/>
  <c r="D23" i="85"/>
  <c r="D22" i="85"/>
  <c r="D21" i="85"/>
  <c r="D20" i="85"/>
  <c r="D19" i="85"/>
  <c r="D18" i="85"/>
  <c r="D17" i="85"/>
  <c r="D16" i="85"/>
  <c r="D15" i="85"/>
  <c r="D14" i="85"/>
  <c r="D13" i="85"/>
  <c r="D12" i="85"/>
  <c r="D11" i="85"/>
  <c r="D10" i="85"/>
  <c r="D9" i="85"/>
  <c r="C34" i="85"/>
  <c r="B34" i="85"/>
  <c r="E30" i="58"/>
  <c r="D30" i="58"/>
  <c r="C30" i="58"/>
  <c r="B30" i="58"/>
  <c r="G24" i="38"/>
  <c r="E28" i="71" l="1"/>
  <c r="D34" i="85"/>
  <c r="E9" i="47"/>
  <c r="E8" i="47"/>
  <c r="E10" i="42"/>
  <c r="E9" i="42"/>
  <c r="E8" i="42"/>
  <c r="C15" i="56" l="1"/>
  <c r="B15" i="56"/>
  <c r="C29" i="67"/>
  <c r="D29" i="67"/>
  <c r="C30" i="67"/>
  <c r="D30" i="67"/>
  <c r="C31" i="67"/>
  <c r="D31" i="67"/>
  <c r="C32" i="67"/>
  <c r="D32" i="67"/>
  <c r="C33" i="67"/>
  <c r="D33" i="67"/>
  <c r="C34" i="67"/>
  <c r="D34" i="67"/>
  <c r="C35" i="67"/>
  <c r="D35" i="67"/>
  <c r="C36" i="67"/>
  <c r="D36" i="67"/>
  <c r="C37" i="67"/>
  <c r="D37" i="67"/>
  <c r="C38" i="67"/>
  <c r="D38" i="67"/>
  <c r="C39" i="67"/>
  <c r="D39" i="67"/>
  <c r="C40" i="67"/>
  <c r="D40" i="67"/>
  <c r="B30" i="67"/>
  <c r="B31" i="67"/>
  <c r="B32" i="67"/>
  <c r="B33" i="67"/>
  <c r="B34" i="67"/>
  <c r="B35" i="67"/>
  <c r="B36" i="67"/>
  <c r="B37" i="67"/>
  <c r="B38" i="67"/>
  <c r="B39" i="67"/>
  <c r="B40" i="67"/>
  <c r="B29" i="67"/>
  <c r="C18" i="69"/>
  <c r="D18" i="69"/>
  <c r="D17" i="51"/>
  <c r="C17" i="51"/>
  <c r="B17" i="51"/>
  <c r="D19" i="50"/>
  <c r="C19" i="50"/>
  <c r="B19" i="50"/>
  <c r="F10" i="66"/>
  <c r="F11" i="66"/>
  <c r="E11" i="66" s="1"/>
  <c r="F12" i="66"/>
  <c r="E12" i="66" s="1"/>
  <c r="F13" i="66"/>
  <c r="E13" i="66" s="1"/>
  <c r="F11" i="65"/>
  <c r="C11" i="65" s="1"/>
  <c r="F10" i="65"/>
  <c r="C10" i="65" s="1"/>
  <c r="F12" i="65"/>
  <c r="C12" i="65" s="1"/>
  <c r="F13" i="65"/>
  <c r="E13" i="65" s="1"/>
  <c r="G22" i="74"/>
  <c r="F22" i="74"/>
  <c r="D22" i="74"/>
  <c r="C22" i="74"/>
  <c r="J21" i="74"/>
  <c r="I21" i="74"/>
  <c r="K21" i="74" s="1"/>
  <c r="H21" i="74"/>
  <c r="E21" i="74"/>
  <c r="J20" i="74"/>
  <c r="I20" i="74"/>
  <c r="H20" i="74"/>
  <c r="E20" i="74"/>
  <c r="J19" i="74"/>
  <c r="K19" i="74" s="1"/>
  <c r="I19" i="74"/>
  <c r="H19" i="74"/>
  <c r="E19" i="74"/>
  <c r="J18" i="74"/>
  <c r="I18" i="74"/>
  <c r="K18" i="74" s="1"/>
  <c r="H18" i="74"/>
  <c r="E18" i="74"/>
  <c r="J17" i="74"/>
  <c r="I17" i="74"/>
  <c r="K17" i="74" s="1"/>
  <c r="H17" i="74"/>
  <c r="E17" i="74"/>
  <c r="J16" i="74"/>
  <c r="I16" i="74"/>
  <c r="H16" i="74"/>
  <c r="E16" i="74"/>
  <c r="J15" i="74"/>
  <c r="I15" i="74"/>
  <c r="K15" i="74" s="1"/>
  <c r="H15" i="74"/>
  <c r="E15" i="74"/>
  <c r="J14" i="74"/>
  <c r="I14" i="74"/>
  <c r="K14" i="74" s="1"/>
  <c r="H14" i="74"/>
  <c r="E14" i="74"/>
  <c r="J13" i="74"/>
  <c r="I13" i="74"/>
  <c r="K13" i="74" s="1"/>
  <c r="H13" i="74"/>
  <c r="E13" i="74"/>
  <c r="J12" i="74"/>
  <c r="I12" i="74"/>
  <c r="H12" i="74"/>
  <c r="E12" i="74"/>
  <c r="J11" i="74"/>
  <c r="I11" i="74"/>
  <c r="K11" i="74" s="1"/>
  <c r="H11" i="74"/>
  <c r="E11" i="74"/>
  <c r="J10" i="74"/>
  <c r="I10" i="74"/>
  <c r="H10" i="74"/>
  <c r="E10" i="74"/>
  <c r="E10" i="75"/>
  <c r="K10" i="75" s="1"/>
  <c r="E11" i="75"/>
  <c r="K11" i="75" s="1"/>
  <c r="G14" i="75"/>
  <c r="F14" i="75"/>
  <c r="D14" i="75"/>
  <c r="C14" i="75"/>
  <c r="J13" i="75"/>
  <c r="I13" i="75"/>
  <c r="H13" i="75"/>
  <c r="E13" i="75"/>
  <c r="K13" i="75" s="1"/>
  <c r="J12" i="75"/>
  <c r="I12" i="75"/>
  <c r="H12" i="75"/>
  <c r="E12" i="75"/>
  <c r="K12" i="75" s="1"/>
  <c r="J11" i="75"/>
  <c r="I11" i="75"/>
  <c r="H11" i="75"/>
  <c r="J10" i="75"/>
  <c r="I10" i="75"/>
  <c r="H10" i="75"/>
  <c r="J9" i="75"/>
  <c r="I9" i="75"/>
  <c r="H9" i="75"/>
  <c r="E9" i="75"/>
  <c r="E14" i="75" s="1"/>
  <c r="G45" i="61"/>
  <c r="F45" i="61"/>
  <c r="E45" i="61"/>
  <c r="D45" i="61"/>
  <c r="C45" i="61"/>
  <c r="B45" i="61"/>
  <c r="F24" i="38"/>
  <c r="E24" i="38"/>
  <c r="D24" i="38"/>
  <c r="C24" i="38"/>
  <c r="B24" i="38"/>
  <c r="D23" i="71"/>
  <c r="C23" i="71"/>
  <c r="E21" i="71"/>
  <c r="E20" i="71"/>
  <c r="E19" i="71"/>
  <c r="D18" i="71"/>
  <c r="C18" i="71"/>
  <c r="E17" i="71"/>
  <c r="E16" i="71"/>
  <c r="E15" i="71"/>
  <c r="E14" i="71"/>
  <c r="D13" i="71"/>
  <c r="C13" i="71"/>
  <c r="E12" i="71"/>
  <c r="E11" i="71"/>
  <c r="E10" i="71"/>
  <c r="E9" i="71"/>
  <c r="G23" i="37"/>
  <c r="F23" i="37"/>
  <c r="D23" i="37"/>
  <c r="C23" i="37"/>
  <c r="H22" i="37"/>
  <c r="E22" i="37"/>
  <c r="H21" i="37"/>
  <c r="E21" i="37"/>
  <c r="H20" i="37"/>
  <c r="E20" i="37"/>
  <c r="H19" i="37"/>
  <c r="E19" i="37"/>
  <c r="G18" i="37"/>
  <c r="F18" i="37"/>
  <c r="D18" i="37"/>
  <c r="C18" i="37"/>
  <c r="H17" i="37"/>
  <c r="E17" i="37"/>
  <c r="H16" i="37"/>
  <c r="E16" i="37"/>
  <c r="H15" i="37"/>
  <c r="E15" i="37"/>
  <c r="H14" i="37"/>
  <c r="H18" i="37" s="1"/>
  <c r="E14" i="37"/>
  <c r="E18" i="37" s="1"/>
  <c r="H13" i="37"/>
  <c r="G13" i="37"/>
  <c r="F13" i="37"/>
  <c r="D13" i="37"/>
  <c r="C13" i="37"/>
  <c r="H12" i="37"/>
  <c r="E12" i="37"/>
  <c r="H11" i="37"/>
  <c r="E11" i="37"/>
  <c r="H10" i="37"/>
  <c r="E10" i="37"/>
  <c r="H9" i="37"/>
  <c r="E9" i="37"/>
  <c r="E13" i="37" s="1"/>
  <c r="B17" i="83"/>
  <c r="S18" i="84"/>
  <c r="R18" i="84"/>
  <c r="Q18" i="84"/>
  <c r="P18" i="84"/>
  <c r="O18" i="84"/>
  <c r="N18" i="84"/>
  <c r="M18" i="84"/>
  <c r="L18" i="84"/>
  <c r="K18" i="84"/>
  <c r="J18" i="84"/>
  <c r="I18" i="84"/>
  <c r="H18" i="84"/>
  <c r="G18" i="84"/>
  <c r="F18" i="84"/>
  <c r="E18" i="84"/>
  <c r="D18" i="84"/>
  <c r="C18" i="84"/>
  <c r="B18" i="84"/>
  <c r="S17" i="83"/>
  <c r="R17" i="83"/>
  <c r="Q17" i="83"/>
  <c r="P17" i="83"/>
  <c r="O17" i="83"/>
  <c r="N17" i="83"/>
  <c r="M17" i="83"/>
  <c r="L17" i="83"/>
  <c r="K17" i="83"/>
  <c r="J17" i="83"/>
  <c r="I17" i="83"/>
  <c r="H17" i="83"/>
  <c r="G17" i="83"/>
  <c r="F17" i="83"/>
  <c r="E17" i="83"/>
  <c r="D17" i="83"/>
  <c r="C17" i="83"/>
  <c r="B22" i="82"/>
  <c r="S22" i="82"/>
  <c r="R22" i="82"/>
  <c r="Q22" i="82"/>
  <c r="P22" i="82"/>
  <c r="O22" i="82"/>
  <c r="N22" i="82"/>
  <c r="M22" i="82"/>
  <c r="L22" i="82"/>
  <c r="K22" i="82"/>
  <c r="J22" i="82"/>
  <c r="I22" i="82"/>
  <c r="H22" i="82"/>
  <c r="G22" i="82"/>
  <c r="F22" i="82"/>
  <c r="E22" i="82"/>
  <c r="D22" i="82"/>
  <c r="C22" i="82"/>
  <c r="S20" i="81"/>
  <c r="R20" i="81"/>
  <c r="Q20" i="81"/>
  <c r="P20" i="81"/>
  <c r="O20" i="81"/>
  <c r="N20" i="81"/>
  <c r="M20" i="81"/>
  <c r="L20" i="81"/>
  <c r="K20" i="81"/>
  <c r="J20" i="81"/>
  <c r="I20" i="81"/>
  <c r="H20" i="81"/>
  <c r="G20" i="81"/>
  <c r="F20" i="81"/>
  <c r="E20" i="81"/>
  <c r="D20" i="81"/>
  <c r="C20" i="81"/>
  <c r="B20" i="81"/>
  <c r="E13" i="71" l="1"/>
  <c r="E23" i="71"/>
  <c r="E18" i="69"/>
  <c r="C12" i="66"/>
  <c r="G12" i="66" s="1"/>
  <c r="C11" i="66"/>
  <c r="G11" i="66" s="1"/>
  <c r="E12" i="65"/>
  <c r="G12" i="65" s="1"/>
  <c r="E10" i="65"/>
  <c r="G10" i="65" s="1"/>
  <c r="E11" i="65"/>
  <c r="G11" i="65" s="1"/>
  <c r="J14" i="75"/>
  <c r="K9" i="75"/>
  <c r="H14" i="75"/>
  <c r="I14" i="75"/>
  <c r="E18" i="71"/>
  <c r="E23" i="37"/>
  <c r="H23" i="37"/>
  <c r="C13" i="65"/>
  <c r="G13" i="65" s="1"/>
  <c r="B17" i="48"/>
  <c r="K12" i="74"/>
  <c r="K16" i="74"/>
  <c r="K20" i="74"/>
  <c r="E22" i="74"/>
  <c r="H22" i="74"/>
  <c r="J22" i="74"/>
  <c r="I22" i="74"/>
  <c r="K10" i="74"/>
  <c r="K14" i="75"/>
  <c r="C20" i="76"/>
  <c r="D20" i="76"/>
  <c r="E20" i="76"/>
  <c r="F20" i="76"/>
  <c r="G20" i="76"/>
  <c r="H20" i="76"/>
  <c r="I20" i="76"/>
  <c r="J20" i="76"/>
  <c r="K20" i="76"/>
  <c r="L20" i="76"/>
  <c r="M20" i="76"/>
  <c r="N20" i="76"/>
  <c r="O20" i="76"/>
  <c r="P20" i="76"/>
  <c r="Q20" i="76"/>
  <c r="R20" i="76"/>
  <c r="S20" i="76"/>
  <c r="B20" i="76"/>
  <c r="J37" i="73"/>
  <c r="I37" i="73"/>
  <c r="J36" i="73"/>
  <c r="J38" i="73" s="1"/>
  <c r="I36" i="73"/>
  <c r="J35" i="73"/>
  <c r="I35" i="73"/>
  <c r="K34" i="73"/>
  <c r="K33" i="73"/>
  <c r="J32" i="73"/>
  <c r="K32" i="73" s="1"/>
  <c r="I32" i="73"/>
  <c r="K31" i="73"/>
  <c r="K30" i="73"/>
  <c r="J29" i="73"/>
  <c r="I29" i="73"/>
  <c r="K28" i="73"/>
  <c r="K27" i="73"/>
  <c r="J26" i="73"/>
  <c r="I26" i="73"/>
  <c r="K26" i="73" s="1"/>
  <c r="K25" i="73"/>
  <c r="K24" i="73"/>
  <c r="J23" i="73"/>
  <c r="I23" i="73"/>
  <c r="K22" i="73"/>
  <c r="K21" i="73"/>
  <c r="J20" i="73"/>
  <c r="I20" i="73"/>
  <c r="K20" i="73" s="1"/>
  <c r="K19" i="73"/>
  <c r="K18" i="73"/>
  <c r="J17" i="73"/>
  <c r="I17" i="73"/>
  <c r="K16" i="73"/>
  <c r="K15" i="73"/>
  <c r="J14" i="73"/>
  <c r="I14" i="73"/>
  <c r="K14" i="73" s="1"/>
  <c r="K13" i="73"/>
  <c r="K12" i="73"/>
  <c r="J11" i="73"/>
  <c r="K11" i="73" s="1"/>
  <c r="I11" i="73"/>
  <c r="K10" i="73"/>
  <c r="K9" i="73"/>
  <c r="K36" i="73" s="1"/>
  <c r="G37" i="73"/>
  <c r="F37" i="73"/>
  <c r="G36" i="73"/>
  <c r="F36" i="73"/>
  <c r="G35" i="73"/>
  <c r="F35" i="73"/>
  <c r="H34" i="73"/>
  <c r="H33" i="73"/>
  <c r="G32" i="73"/>
  <c r="F32" i="73"/>
  <c r="H31" i="73"/>
  <c r="H30" i="73"/>
  <c r="G29" i="73"/>
  <c r="F29" i="73"/>
  <c r="H28" i="73"/>
  <c r="H27" i="73"/>
  <c r="G26" i="73"/>
  <c r="F26" i="73"/>
  <c r="H26" i="73" s="1"/>
  <c r="H25" i="73"/>
  <c r="H24" i="73"/>
  <c r="G23" i="73"/>
  <c r="F23" i="73"/>
  <c r="H23" i="73" s="1"/>
  <c r="H22" i="73"/>
  <c r="H21" i="73"/>
  <c r="G20" i="73"/>
  <c r="F20" i="73"/>
  <c r="H19" i="73"/>
  <c r="H18" i="73"/>
  <c r="G17" i="73"/>
  <c r="F17" i="73"/>
  <c r="H17" i="73" s="1"/>
  <c r="H16" i="73"/>
  <c r="H15" i="73"/>
  <c r="G14" i="73"/>
  <c r="F14" i="73"/>
  <c r="H13" i="73"/>
  <c r="H12" i="73"/>
  <c r="G11" i="73"/>
  <c r="F11" i="73"/>
  <c r="H10" i="73"/>
  <c r="H9" i="73"/>
  <c r="D37" i="73"/>
  <c r="C37" i="73"/>
  <c r="D36" i="73"/>
  <c r="D38" i="73" s="1"/>
  <c r="C36" i="73"/>
  <c r="C38" i="73" s="1"/>
  <c r="D35" i="73"/>
  <c r="C35" i="73"/>
  <c r="E34" i="73"/>
  <c r="E33" i="73"/>
  <c r="D32" i="73"/>
  <c r="C32" i="73"/>
  <c r="E32" i="73" s="1"/>
  <c r="E31" i="73"/>
  <c r="E30" i="73"/>
  <c r="D29" i="73"/>
  <c r="C29" i="73"/>
  <c r="E29" i="73" s="1"/>
  <c r="E28" i="73"/>
  <c r="E27" i="73"/>
  <c r="D26" i="73"/>
  <c r="C26" i="73"/>
  <c r="E25" i="73"/>
  <c r="E24" i="73"/>
  <c r="D23" i="73"/>
  <c r="C23" i="73"/>
  <c r="E22" i="73"/>
  <c r="E21" i="73"/>
  <c r="D20" i="73"/>
  <c r="C20" i="73"/>
  <c r="E19" i="73"/>
  <c r="E18" i="73"/>
  <c r="D17" i="73"/>
  <c r="C17" i="73"/>
  <c r="E17" i="73" s="1"/>
  <c r="E16" i="73"/>
  <c r="E15" i="73"/>
  <c r="D14" i="73"/>
  <c r="C14" i="73"/>
  <c r="E14" i="73" s="1"/>
  <c r="E13" i="73"/>
  <c r="E12" i="73"/>
  <c r="D11" i="73"/>
  <c r="C11" i="73"/>
  <c r="E10" i="73"/>
  <c r="E9" i="73"/>
  <c r="E36" i="73" s="1"/>
  <c r="I38" i="73" l="1"/>
  <c r="H20" i="73"/>
  <c r="E20" i="73"/>
  <c r="H37" i="73"/>
  <c r="K22" i="74"/>
  <c r="E37" i="73"/>
  <c r="H36" i="73"/>
  <c r="H32" i="73"/>
  <c r="H11" i="73"/>
  <c r="K17" i="73"/>
  <c r="K29" i="73"/>
  <c r="H14" i="73"/>
  <c r="E23" i="73"/>
  <c r="H35" i="73"/>
  <c r="E11" i="73"/>
  <c r="E35" i="73"/>
  <c r="E26" i="73"/>
  <c r="K37" i="73"/>
  <c r="K38" i="73" s="1"/>
  <c r="E38" i="73"/>
  <c r="H29" i="73"/>
  <c r="K23" i="73"/>
  <c r="K35" i="73"/>
  <c r="I12" i="69"/>
  <c r="E12" i="69"/>
  <c r="H10" i="48"/>
  <c r="I16" i="48"/>
  <c r="H16" i="48"/>
  <c r="I15" i="48"/>
  <c r="H15" i="48"/>
  <c r="I14" i="48"/>
  <c r="H14" i="48"/>
  <c r="I13" i="48"/>
  <c r="H13" i="48"/>
  <c r="I12" i="48"/>
  <c r="H12" i="48"/>
  <c r="I11" i="48"/>
  <c r="H11" i="48"/>
  <c r="I10" i="48"/>
  <c r="I9" i="48"/>
  <c r="E17" i="48"/>
  <c r="F17" i="48"/>
  <c r="G17" i="48"/>
  <c r="D17" i="48"/>
  <c r="C17" i="48"/>
  <c r="I17" i="48" l="1"/>
  <c r="H17" i="48"/>
  <c r="I15" i="56"/>
  <c r="H15" i="56"/>
  <c r="G15" i="56"/>
  <c r="J15" i="56"/>
  <c r="E17" i="67"/>
  <c r="E20" i="67"/>
  <c r="G21" i="67"/>
  <c r="I9" i="67"/>
  <c r="I14" i="67"/>
  <c r="B21" i="67"/>
  <c r="B41" i="67" s="1"/>
  <c r="E17" i="51"/>
  <c r="E19" i="50"/>
  <c r="C13" i="66"/>
  <c r="G13" i="66" s="1"/>
  <c r="D11" i="49" l="1"/>
  <c r="Q18" i="27"/>
  <c r="B18" i="27"/>
  <c r="R18" i="28"/>
  <c r="S18" i="28"/>
  <c r="B18" i="28"/>
  <c r="S14" i="26"/>
  <c r="N14" i="26"/>
  <c r="M14" i="26"/>
  <c r="L14" i="26"/>
  <c r="K14" i="26"/>
  <c r="J14" i="26"/>
  <c r="I14" i="26"/>
  <c r="H14" i="26"/>
  <c r="G14" i="26"/>
  <c r="F14" i="26"/>
  <c r="E14" i="26"/>
  <c r="D14" i="26"/>
  <c r="C14" i="26"/>
  <c r="B14" i="26"/>
  <c r="E10" i="47"/>
  <c r="E11" i="45"/>
  <c r="D44" i="44"/>
  <c r="C44" i="44"/>
  <c r="E41" i="44"/>
  <c r="E43" i="44"/>
  <c r="B44" i="44"/>
  <c r="C35" i="74"/>
  <c r="C20" i="75"/>
  <c r="E18" i="75"/>
  <c r="E17" i="75"/>
  <c r="E16" i="75"/>
  <c r="H15" i="75"/>
  <c r="E15" i="75"/>
  <c r="I12" i="72"/>
  <c r="H12" i="72"/>
  <c r="J12" i="72" s="1"/>
  <c r="G12" i="72"/>
  <c r="D12" i="72"/>
  <c r="I45" i="61"/>
  <c r="H45" i="61"/>
  <c r="I24" i="38"/>
  <c r="H24" i="38"/>
  <c r="H27" i="37"/>
  <c r="E24" i="37"/>
  <c r="H24" i="37"/>
  <c r="G28" i="37"/>
  <c r="F28" i="37"/>
  <c r="D28" i="37"/>
  <c r="C28" i="37"/>
  <c r="L37" i="73"/>
  <c r="L36" i="73"/>
  <c r="M37" i="73"/>
  <c r="M36" i="73"/>
  <c r="M38" i="73" l="1"/>
  <c r="L38" i="73"/>
  <c r="I18" i="27"/>
  <c r="D35" i="74" l="1"/>
  <c r="H24" i="74"/>
  <c r="I24" i="74"/>
  <c r="J24" i="74"/>
  <c r="H25" i="74"/>
  <c r="I25" i="74"/>
  <c r="J25" i="74"/>
  <c r="E24" i="74"/>
  <c r="E25" i="74"/>
  <c r="G35" i="74"/>
  <c r="F35" i="74"/>
  <c r="J34" i="74"/>
  <c r="I34" i="74"/>
  <c r="H34" i="74"/>
  <c r="E34" i="74"/>
  <c r="J33" i="74"/>
  <c r="I33" i="74"/>
  <c r="H33" i="74"/>
  <c r="E33" i="74"/>
  <c r="J32" i="74"/>
  <c r="I32" i="74"/>
  <c r="H32" i="74"/>
  <c r="E32" i="74"/>
  <c r="J31" i="74"/>
  <c r="I31" i="74"/>
  <c r="H31" i="74"/>
  <c r="E31" i="74"/>
  <c r="J30" i="74"/>
  <c r="I30" i="74"/>
  <c r="H30" i="74"/>
  <c r="E30" i="74"/>
  <c r="J29" i="74"/>
  <c r="I29" i="74"/>
  <c r="H29" i="74"/>
  <c r="E29" i="74"/>
  <c r="J28" i="74"/>
  <c r="I28" i="74"/>
  <c r="H28" i="74"/>
  <c r="E28" i="74"/>
  <c r="J27" i="74"/>
  <c r="I27" i="74"/>
  <c r="H27" i="74"/>
  <c r="E27" i="74"/>
  <c r="J26" i="74"/>
  <c r="I26" i="74"/>
  <c r="H26" i="74"/>
  <c r="E26" i="74"/>
  <c r="J23" i="74"/>
  <c r="I23" i="74"/>
  <c r="H23" i="74"/>
  <c r="E23" i="74"/>
  <c r="G20" i="75"/>
  <c r="F20" i="75"/>
  <c r="D20" i="75"/>
  <c r="J19" i="75"/>
  <c r="I19" i="75"/>
  <c r="H19" i="75"/>
  <c r="E19" i="75"/>
  <c r="J18" i="75"/>
  <c r="I18" i="75"/>
  <c r="H18" i="75"/>
  <c r="J17" i="75"/>
  <c r="I17" i="75"/>
  <c r="H17" i="75"/>
  <c r="J16" i="75"/>
  <c r="I16" i="75"/>
  <c r="H16" i="75"/>
  <c r="J15" i="75"/>
  <c r="I15" i="75"/>
  <c r="K33" i="74" l="1"/>
  <c r="I20" i="75"/>
  <c r="J20" i="75"/>
  <c r="F38" i="73"/>
  <c r="J35" i="74"/>
  <c r="E35" i="74"/>
  <c r="K25" i="74"/>
  <c r="K31" i="74"/>
  <c r="K30" i="74"/>
  <c r="K32" i="74"/>
  <c r="K34" i="74"/>
  <c r="H20" i="75"/>
  <c r="K24" i="74"/>
  <c r="G38" i="73"/>
  <c r="H35" i="74"/>
  <c r="K28" i="74"/>
  <c r="I35" i="74"/>
  <c r="K26" i="74"/>
  <c r="K27" i="74"/>
  <c r="K29" i="74"/>
  <c r="K23" i="74"/>
  <c r="K15" i="75"/>
  <c r="K16" i="75"/>
  <c r="K17" i="75"/>
  <c r="K18" i="75"/>
  <c r="K19" i="75"/>
  <c r="E20" i="75"/>
  <c r="H38" i="73" l="1"/>
  <c r="K20" i="75"/>
  <c r="K35" i="74"/>
  <c r="E20" i="44" l="1"/>
  <c r="E21" i="44"/>
  <c r="E22" i="44"/>
  <c r="E23" i="44"/>
  <c r="E24" i="44"/>
  <c r="E25" i="44"/>
  <c r="E26" i="44"/>
  <c r="E31" i="44"/>
  <c r="E32" i="44"/>
  <c r="E33" i="44"/>
  <c r="E34" i="44"/>
  <c r="E35" i="44"/>
  <c r="E36" i="44"/>
  <c r="E37" i="44"/>
  <c r="E38" i="44"/>
  <c r="E39" i="44"/>
  <c r="E40" i="44"/>
  <c r="E15" i="44"/>
  <c r="E14" i="44"/>
  <c r="E13" i="44"/>
  <c r="E12" i="44"/>
  <c r="E11" i="44"/>
  <c r="E10" i="44"/>
  <c r="E9" i="44"/>
  <c r="E8" i="44"/>
  <c r="E27" i="44"/>
  <c r="N13" i="73" l="1"/>
  <c r="M35" i="73" l="1"/>
  <c r="L35" i="73"/>
  <c r="M32" i="73"/>
  <c r="L32" i="73"/>
  <c r="M29" i="73"/>
  <c r="L29" i="73"/>
  <c r="M26" i="73"/>
  <c r="L26" i="73"/>
  <c r="M23" i="73"/>
  <c r="L23" i="73"/>
  <c r="M20" i="73"/>
  <c r="L20" i="73"/>
  <c r="M17" i="73"/>
  <c r="L17" i="73"/>
  <c r="M14" i="73"/>
  <c r="L14" i="73"/>
  <c r="M11" i="73"/>
  <c r="L11" i="73"/>
  <c r="N12" i="73"/>
  <c r="N34" i="73"/>
  <c r="N33" i="73"/>
  <c r="N31" i="73"/>
  <c r="N30" i="73"/>
  <c r="N28" i="73"/>
  <c r="N27" i="73"/>
  <c r="N25" i="73"/>
  <c r="N24" i="73"/>
  <c r="N22" i="73"/>
  <c r="N21" i="73"/>
  <c r="N19" i="73"/>
  <c r="N18" i="73"/>
  <c r="N16" i="73"/>
  <c r="N15" i="73"/>
  <c r="N10" i="73"/>
  <c r="N9" i="73"/>
  <c r="E27" i="37"/>
  <c r="E26" i="37"/>
  <c r="E25" i="37"/>
  <c r="N36" i="73" l="1"/>
  <c r="N37" i="73"/>
  <c r="E28" i="37"/>
  <c r="N14" i="73"/>
  <c r="N11" i="73"/>
  <c r="N35" i="73"/>
  <c r="N26" i="73"/>
  <c r="N32" i="73"/>
  <c r="N29" i="73"/>
  <c r="N23" i="73"/>
  <c r="N20" i="73"/>
  <c r="N17" i="73"/>
  <c r="N38" i="73" l="1"/>
  <c r="H26" i="37"/>
  <c r="H25" i="37"/>
  <c r="H28" i="37" l="1"/>
  <c r="C21" i="67"/>
  <c r="C41" i="67" s="1"/>
  <c r="D21" i="67"/>
  <c r="D41" i="67" s="1"/>
  <c r="F21" i="67"/>
  <c r="H21" i="67"/>
  <c r="E15" i="67"/>
  <c r="S18" i="27"/>
  <c r="M18" i="27"/>
  <c r="C18" i="28"/>
  <c r="D18" i="28"/>
  <c r="E18" i="28"/>
  <c r="F18" i="28"/>
  <c r="G18" i="28"/>
  <c r="H18" i="28"/>
  <c r="I18" i="28"/>
  <c r="J18" i="28"/>
  <c r="K18" i="28"/>
  <c r="L18" i="28"/>
  <c r="M18" i="28"/>
  <c r="N18" i="28"/>
  <c r="O18" i="28"/>
  <c r="P18" i="28"/>
  <c r="Q18" i="28"/>
  <c r="O14" i="26"/>
  <c r="P14" i="26"/>
  <c r="Q14" i="26"/>
  <c r="R14" i="26"/>
  <c r="E19" i="69" l="1"/>
  <c r="I20" i="67"/>
  <c r="I19" i="67"/>
  <c r="E19" i="67"/>
  <c r="I18" i="67"/>
  <c r="E18" i="67"/>
  <c r="I17" i="67"/>
  <c r="I16" i="67"/>
  <c r="E16" i="67"/>
  <c r="I15" i="67"/>
  <c r="E14" i="67"/>
  <c r="I13" i="67"/>
  <c r="E13" i="67"/>
  <c r="I12" i="67"/>
  <c r="E12" i="67"/>
  <c r="I11" i="67"/>
  <c r="E11" i="67"/>
  <c r="I10" i="67"/>
  <c r="E10" i="67"/>
  <c r="I21" i="67" l="1"/>
  <c r="E21" i="67"/>
  <c r="E30" i="44"/>
  <c r="E29" i="44"/>
  <c r="E28" i="44"/>
  <c r="E19" i="44"/>
  <c r="E18" i="44"/>
  <c r="E17" i="44"/>
  <c r="E16" i="44"/>
  <c r="E44" i="44" l="1"/>
  <c r="R18" i="27" l="1"/>
  <c r="P18" i="27"/>
  <c r="O18" i="27"/>
  <c r="N18" i="27"/>
  <c r="L18" i="27"/>
  <c r="K18" i="27"/>
  <c r="J18" i="27"/>
  <c r="H18" i="27"/>
  <c r="G18" i="27"/>
  <c r="F18" i="27"/>
  <c r="E18" i="27"/>
  <c r="D18" i="27"/>
  <c r="C18" i="27"/>
  <c r="E7" i="47"/>
</calcChain>
</file>

<file path=xl/sharedStrings.xml><?xml version="1.0" encoding="utf-8"?>
<sst xmlns="http://schemas.openxmlformats.org/spreadsheetml/2006/main" count="1498" uniqueCount="753">
  <si>
    <t>إناث
Females</t>
  </si>
  <si>
    <t>ذكور
Males</t>
  </si>
  <si>
    <t>Total</t>
  </si>
  <si>
    <t>المجموع</t>
  </si>
  <si>
    <t>Qataris</t>
  </si>
  <si>
    <t>Dukhan</t>
  </si>
  <si>
    <t xml:space="preserve"> دخان</t>
  </si>
  <si>
    <t xml:space="preserve">South </t>
  </si>
  <si>
    <t>Al Shammal</t>
  </si>
  <si>
    <t>Industerid area</t>
  </si>
  <si>
    <t>الصناعية</t>
  </si>
  <si>
    <t>Al Mattar</t>
  </si>
  <si>
    <t>Al Maamora</t>
  </si>
  <si>
    <t>Al Rayyan</t>
  </si>
  <si>
    <t>الريان</t>
  </si>
  <si>
    <t>Madinatt khalifah</t>
  </si>
  <si>
    <t>December</t>
  </si>
  <si>
    <t>November</t>
  </si>
  <si>
    <t>October</t>
  </si>
  <si>
    <t>September</t>
  </si>
  <si>
    <t>August</t>
  </si>
  <si>
    <t>July</t>
  </si>
  <si>
    <t>June</t>
  </si>
  <si>
    <t>May</t>
  </si>
  <si>
    <t>April</t>
  </si>
  <si>
    <t>March</t>
  </si>
  <si>
    <t>February</t>
  </si>
  <si>
    <t>January</t>
  </si>
  <si>
    <t>أقل من سنة</t>
  </si>
  <si>
    <t>بدون رخصة</t>
  </si>
  <si>
    <t xml:space="preserve">            البيان
الجنسية</t>
  </si>
  <si>
    <t>G.C.C</t>
  </si>
  <si>
    <t>Foreign</t>
  </si>
  <si>
    <t xml:space="preserve">            البيان
فئات العمر</t>
  </si>
  <si>
    <t xml:space="preserve">            البيان
قسم المرور</t>
  </si>
  <si>
    <t xml:space="preserve">        Statement
 Traffic Department</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</si>
  <si>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</si>
  <si>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</si>
  <si>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</si>
  <si>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</si>
  <si>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</si>
  <si>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</si>
  <si>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</si>
  <si>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</si>
  <si>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</si>
  <si>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</si>
  <si>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</si>
  <si>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</si>
  <si>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</si>
  <si>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</si>
  <si>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</si>
  <si>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</si>
  <si>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</si>
  <si>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</si>
  <si>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</si>
  <si>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</si>
  <si>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t>Crimes of violation of traffic laws</t>
  </si>
  <si>
    <t>جرائم مخالفة قوانين المرور</t>
  </si>
  <si>
    <t>قضايا الشيكات</t>
  </si>
  <si>
    <t>Crimes violating the laws of immigration and residency</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</si>
  <si>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</si>
  <si>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</si>
  <si>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</si>
  <si>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</si>
  <si>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</si>
  <si>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Drugs and alcoholic crimes</t>
  </si>
  <si>
    <t>جرائم المخدرات والمسكرات</t>
  </si>
  <si>
    <t>Crimes against human body</t>
  </si>
  <si>
    <t>جرائم واقعة على النفس</t>
  </si>
  <si>
    <t>intellectual property rights offenses</t>
  </si>
  <si>
    <t>Crimes against civil servants activities</t>
  </si>
  <si>
    <t>جرائم متعلقة بأعمال الموظفين العاميين</t>
  </si>
  <si>
    <t>نوع الجريمة</t>
  </si>
  <si>
    <t>Other</t>
  </si>
  <si>
    <t>أخرى</t>
  </si>
  <si>
    <t>إصابة عمل</t>
  </si>
  <si>
    <t>إصدار شيكات بدون رصيد</t>
  </si>
  <si>
    <t xml:space="preserve"> Year</t>
  </si>
  <si>
    <t xml:space="preserve">السنة </t>
  </si>
  <si>
    <t>Road Condition</t>
  </si>
  <si>
    <t xml:space="preserve">بسبب حالة الطريق </t>
  </si>
  <si>
    <t xml:space="preserve">Weather conditions </t>
  </si>
  <si>
    <t xml:space="preserve">بسبب الأحوال الجوية </t>
  </si>
  <si>
    <t>Loose Animals</t>
  </si>
  <si>
    <t>حيوانات سائبة</t>
  </si>
  <si>
    <t>Driving without a license</t>
  </si>
  <si>
    <t>Crossing the road</t>
  </si>
  <si>
    <t xml:space="preserve">قطع الإشارات الضوئية         </t>
  </si>
  <si>
    <t xml:space="preserve">عدم إعطاء أفضلية السير              </t>
  </si>
  <si>
    <t xml:space="preserve">انفجار إطار السيارة          </t>
  </si>
  <si>
    <t>Escape</t>
  </si>
  <si>
    <t xml:space="preserve">فقدان السيطرة على عجلة القيادة           </t>
  </si>
  <si>
    <t xml:space="preserve">السير عكس الاتجاه                   </t>
  </si>
  <si>
    <t>Driving backward</t>
  </si>
  <si>
    <t xml:space="preserve">الرجوع للخلف                   </t>
  </si>
  <si>
    <t>Overtaking</t>
  </si>
  <si>
    <t>الانحراف عن الطريق</t>
  </si>
  <si>
    <t>Cause of the accident</t>
  </si>
  <si>
    <t xml:space="preserve">  سبب الحادث         </t>
  </si>
  <si>
    <t xml:space="preserve">  Year</t>
  </si>
  <si>
    <t>Section</t>
  </si>
  <si>
    <t>القسم</t>
  </si>
  <si>
    <t>السنة</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</si>
  <si>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</si>
  <si>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</si>
  <si>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</si>
  <si>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</si>
  <si>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</si>
  <si>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</si>
  <si>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</si>
  <si>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</si>
  <si>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</si>
  <si>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</si>
  <si>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</si>
  <si>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</si>
  <si>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</si>
  <si>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</si>
  <si>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</si>
  <si>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</si>
  <si>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</si>
  <si>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</si>
  <si>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</si>
  <si>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</si>
  <si>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</si>
  <si>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</si>
  <si>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حوادث الحريق حسب اماكن حدوثها </t>
  </si>
  <si>
    <t>FIRE ACCIDENTS BY CAUSE OF FIRE</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</si>
  <si>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</si>
  <si>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</si>
  <si>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إنقاذ من الأبواب المغلقة</t>
  </si>
  <si>
    <t>إنقاذ الاشخاص من المصاعد المعطلة</t>
  </si>
  <si>
    <t>إنقاذ من تحت الآليات</t>
  </si>
  <si>
    <t>تقديم المساعده لحالات انهيار المباني</t>
  </si>
  <si>
    <t>أنقاذ المصابين في حوادث الطرق</t>
  </si>
  <si>
    <t xml:space="preserve"> المحامون حسب النوع والجنسية</t>
  </si>
  <si>
    <t>LAWYERS BY GENDER AND NATIONALITY</t>
  </si>
  <si>
    <t>Criminal cases: crimes punishable by death or life imprisonment or imprisonment in excess of 3 years.</t>
  </si>
  <si>
    <t xml:space="preserve"> </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</si>
  <si>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</si>
  <si>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</si>
  <si>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</si>
  <si>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</si>
  <si>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</si>
  <si>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</si>
  <si>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t>المتوفون في الحوادث المرورية حسب موقع المصاب</t>
  </si>
  <si>
    <t xml:space="preserve">دول مجلس التعاون </t>
  </si>
  <si>
    <t>عرب آخرون</t>
  </si>
  <si>
    <t>الوفيات والإصابات الناتجة عن الحرائق حسب الشهر</t>
  </si>
  <si>
    <t>خدمات الأمن والقضاء</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</si>
  <si>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</si>
  <si>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</si>
  <si>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</si>
  <si>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</si>
  <si>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</si>
  <si>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</si>
  <si>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</si>
  <si>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</si>
  <si>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</si>
  <si>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</si>
  <si>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</si>
  <si>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</si>
  <si>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</si>
  <si>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</si>
  <si>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</si>
  <si>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</si>
  <si>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</si>
  <si>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</si>
  <si>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</si>
  <si>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</si>
  <si>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</si>
  <si>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</si>
  <si>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</si>
  <si>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</si>
  <si>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</si>
  <si>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</si>
  <si>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</si>
  <si>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</si>
  <si>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</si>
  <si>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غير مبين</t>
  </si>
  <si>
    <t>Not Stated</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</si>
  <si>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</si>
  <si>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</si>
  <si>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</si>
  <si>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</si>
  <si>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</si>
  <si>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</si>
  <si>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</si>
  <si>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</si>
  <si>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</si>
  <si>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</si>
  <si>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</si>
  <si>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</si>
  <si>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TRAFFIC ACCIDENTS (CASES)</t>
  </si>
  <si>
    <t>المتوفون والمصابون في الحوادث المرورية</t>
  </si>
  <si>
    <t>الحوادث المرورية حسب أقسام المرور (قضايا)</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</si>
  <si>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</si>
  <si>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</si>
  <si>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</si>
  <si>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</si>
  <si>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</si>
  <si>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</si>
  <si>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</si>
  <si>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</si>
  <si>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</si>
  <si>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قضايا الاحتيال</t>
  </si>
  <si>
    <t>Fraud cases</t>
  </si>
  <si>
    <t>Work Injury Cases</t>
  </si>
  <si>
    <t>قضايا المخدرات</t>
  </si>
  <si>
    <t>Narcotics Cases</t>
  </si>
  <si>
    <t>قضايا التزوير</t>
  </si>
  <si>
    <t>Forgery Cases</t>
  </si>
  <si>
    <t>قضايا الحريق</t>
  </si>
  <si>
    <t>Fire and arson cases</t>
  </si>
  <si>
    <t xml:space="preserve">Disturbing the authorities or  Harassing phone calls </t>
  </si>
  <si>
    <t>قضايا التهديد</t>
  </si>
  <si>
    <t xml:space="preserve">Menance </t>
  </si>
  <si>
    <t xml:space="preserve">قضايا انتهاك حرمة المساكن وملك الغير </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</si>
  <si>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</si>
  <si>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</si>
  <si>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</si>
  <si>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</si>
  <si>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</si>
  <si>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</si>
  <si>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</si>
  <si>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</si>
  <si>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</si>
  <si>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قضايا الأحداث</t>
  </si>
  <si>
    <t>Juvenile cases</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</si>
  <si>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</si>
  <si>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</si>
  <si>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</si>
  <si>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</si>
  <si>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</si>
  <si>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</si>
  <si>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قضايا الخطف والقبض والسخرة </t>
  </si>
  <si>
    <t>قضايا الرشوة</t>
  </si>
  <si>
    <t xml:space="preserve">Bribery </t>
  </si>
  <si>
    <t>Scandalous and Indecent Acts</t>
  </si>
  <si>
    <t>Child labour and Exposing Children to Danger</t>
  </si>
  <si>
    <t>قضايا جرائم الحاسب الآلي</t>
  </si>
  <si>
    <t>قضايا جرائم الحدود</t>
  </si>
  <si>
    <t>Borders Crimes</t>
  </si>
  <si>
    <t>قضايا حماية المنشآت الكهربائية والمالية</t>
  </si>
  <si>
    <t>قضايا خيانة الأمانة</t>
  </si>
  <si>
    <t>Breach of Trust</t>
  </si>
  <si>
    <t>Cheques cases</t>
  </si>
  <si>
    <t>نيابة الريان الكلية</t>
  </si>
  <si>
    <t>نيابة العاصمة الكلية</t>
  </si>
  <si>
    <t>West Capital Prosecution</t>
  </si>
  <si>
    <t>Residency Affairs Prosecution</t>
  </si>
  <si>
    <t>Juvenile Prosecution</t>
  </si>
  <si>
    <t>Capital Public Prosecution</t>
  </si>
  <si>
    <t>Al-Rayyan Public Prosecution</t>
  </si>
  <si>
    <t>Neglect and lack of attention</t>
  </si>
  <si>
    <t xml:space="preserve">        
            Statement
Nationality</t>
  </si>
  <si>
    <r>
      <rPr>
        <b/>
        <sz val="12"/>
        <rFont val="Arial"/>
        <family val="2"/>
      </rPr>
      <t>إصابات بليغة</t>
    </r>
    <r>
      <rPr>
        <b/>
        <sz val="10"/>
        <rFont val="Arial"/>
        <family val="2"/>
      </rPr>
      <t xml:space="preserve">
</t>
    </r>
    <r>
      <rPr>
        <sz val="10"/>
        <rFont val="Arial"/>
        <family val="2"/>
      </rPr>
      <t>Serious Injuries</t>
    </r>
  </si>
  <si>
    <t>نوع القضايا والبلاغات المحفوظة</t>
  </si>
  <si>
    <t>أقل من 10</t>
  </si>
  <si>
    <t>Less than 10</t>
  </si>
  <si>
    <t>كهرباء</t>
  </si>
  <si>
    <t>لهب مباشر</t>
  </si>
  <si>
    <t>جسم ساخن او متوهج</t>
  </si>
  <si>
    <t>اشتعال ابخرة او غازات</t>
  </si>
  <si>
    <t>اشتعال ذاتي</t>
  </si>
  <si>
    <t>نيابة قضايا الشيكات</t>
  </si>
  <si>
    <t xml:space="preserve"> Cheques cases Prosecution</t>
  </si>
  <si>
    <t>* المجلس الأعلى للقضاء</t>
  </si>
  <si>
    <t>* وزارة الداخلية</t>
  </si>
  <si>
    <t>* النيابة العامة</t>
  </si>
  <si>
    <t>* Supreme judicial council</t>
  </si>
  <si>
    <t>* Ministry of the Interior</t>
  </si>
  <si>
    <t>* Attorney plenary</t>
  </si>
  <si>
    <t xml:space="preserve">قضايا إتلاف المال </t>
  </si>
  <si>
    <t>جدول رقم (130)</t>
  </si>
  <si>
    <t>Table No. (130)</t>
  </si>
  <si>
    <t>جدول رقم (131)</t>
  </si>
  <si>
    <t>Table No. (131)</t>
  </si>
  <si>
    <t>جدول رقم (133)</t>
  </si>
  <si>
    <t>Table No. (133)</t>
  </si>
  <si>
    <t>جدول رقم (134)</t>
  </si>
  <si>
    <t>Table No. (134)</t>
  </si>
  <si>
    <t>جدول رقم (135)</t>
  </si>
  <si>
    <t>Table No. (135)</t>
  </si>
  <si>
    <t>جدول رقم (136)</t>
  </si>
  <si>
    <t>Table No. (136)</t>
  </si>
  <si>
    <t>جدول رقم (139)</t>
  </si>
  <si>
    <t>Table No. (139)</t>
  </si>
  <si>
    <t>Table No. (140)</t>
  </si>
  <si>
    <t>جدول رقم (140)</t>
  </si>
  <si>
    <t>جدول رقم (141)</t>
  </si>
  <si>
    <t>Table No. (141)</t>
  </si>
  <si>
    <t>جدول رقم (144)</t>
  </si>
  <si>
    <t>Table No. (144)</t>
  </si>
  <si>
    <t>Computer crimes</t>
  </si>
  <si>
    <t>اخفاء الأشياء المتحصلة من جريمة</t>
  </si>
  <si>
    <t>الجرائم الواقعة على الحيوان</t>
  </si>
  <si>
    <t xml:space="preserve">العدد </t>
  </si>
  <si>
    <t>Number</t>
  </si>
  <si>
    <t>Percentage</t>
  </si>
  <si>
    <t>النسبة</t>
  </si>
  <si>
    <t>Year</t>
  </si>
  <si>
    <r>
      <t xml:space="preserve">الذكور
</t>
    </r>
    <r>
      <rPr>
        <b/>
        <sz val="10"/>
        <rFont val="Arial"/>
        <family val="2"/>
      </rPr>
      <t>Males</t>
    </r>
  </si>
  <si>
    <r>
      <t xml:space="preserve">الإناث
</t>
    </r>
    <r>
      <rPr>
        <b/>
        <sz val="10"/>
        <rFont val="Arial"/>
        <family val="2"/>
      </rPr>
      <t>Females</t>
    </r>
  </si>
  <si>
    <r>
      <t xml:space="preserve">المجموع
</t>
    </r>
    <r>
      <rPr>
        <b/>
        <sz val="10"/>
        <rFont val="Arial"/>
        <family val="2"/>
      </rPr>
      <t>Total</t>
    </r>
  </si>
  <si>
    <t>القضايا المرفوعة للمحاكم حسب نوع القضية والجريمة</t>
  </si>
  <si>
    <t>CASES RAISED IN COURTS BY TYPE OF CASE AND CRIME</t>
  </si>
  <si>
    <t>متعمد / عمداً</t>
  </si>
  <si>
    <t>غير محدد</t>
  </si>
  <si>
    <t>خدمات الانقاذ والإغاثة التي تقدمها إدارة الدفاع المدني حسب نوع الخدمة وعدد العمليات والإصابات والوفيات</t>
  </si>
  <si>
    <t>Deliberate / intentional</t>
  </si>
  <si>
    <t>Self-ignition</t>
  </si>
  <si>
    <t>Uninvestigated minor fires</t>
  </si>
  <si>
    <t>Electricity</t>
  </si>
  <si>
    <t>Direct flame</t>
  </si>
  <si>
    <t>Hot or glowing body</t>
  </si>
  <si>
    <t>Ignition of gases or vapors</t>
  </si>
  <si>
    <t>حرائق بسيطة لم يتم التحقق منها</t>
  </si>
  <si>
    <t>اشتباة سكر</t>
  </si>
  <si>
    <t>التسبب في وفاة شخص</t>
  </si>
  <si>
    <t xml:space="preserve">التوقف فجأة </t>
  </si>
  <si>
    <t>انحراف عن المسار</t>
  </si>
  <si>
    <t>تطاير حصاه</t>
  </si>
  <si>
    <t>حريق السياره</t>
  </si>
  <si>
    <t>عدم التزام المسار الصحيح</t>
  </si>
  <si>
    <t>قيادة مركبة برعونة وعدم احتراز</t>
  </si>
  <si>
    <t>قيادة مركبة بصورة خطرة أدت لإصابة شخص</t>
  </si>
  <si>
    <t>يناير</t>
  </si>
  <si>
    <t>فبراير</t>
  </si>
  <si>
    <t>مارس</t>
  </si>
  <si>
    <t>أبريل</t>
  </si>
  <si>
    <t>مايو</t>
  </si>
  <si>
    <t>يونيو</t>
  </si>
  <si>
    <t>يوليو</t>
  </si>
  <si>
    <t>أغسطس</t>
  </si>
  <si>
    <t>سبتمبر</t>
  </si>
  <si>
    <t>أكتوبر</t>
  </si>
  <si>
    <t>نوفمبر</t>
  </si>
  <si>
    <t>ديسمبر</t>
  </si>
  <si>
    <t xml:space="preserve">الوفيات والإصابات الناتجة عن الحرائق </t>
  </si>
  <si>
    <t>جدول رقم (142)</t>
  </si>
  <si>
    <t>Table No. (142)</t>
  </si>
  <si>
    <t>Failure to follow the right path</t>
  </si>
  <si>
    <t>Sudden stop</t>
  </si>
  <si>
    <t>Deviation from the lane</t>
  </si>
  <si>
    <t>Flying pebbles</t>
  </si>
  <si>
    <t>Drifting</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</si>
  <si>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</si>
  <si>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جدول رقم (143)</t>
  </si>
  <si>
    <t>Table No. (143)</t>
  </si>
  <si>
    <t>RESCUE AND RELIEF SERVIES Provided BY CIVIL DEFENCE DEPARTMENT 
BY TYPE OF SERVICE, NUMBER OF OPERATIONS,INJURIES AND DEATHS</t>
  </si>
  <si>
    <t>Rescue from under the Equipment</t>
  </si>
  <si>
    <t>Rescue from Vehicle Collision</t>
  </si>
  <si>
    <t xml:space="preserve">Rescue from building collapse </t>
  </si>
  <si>
    <t>Rescue from Malfunctioned  elevators</t>
  </si>
  <si>
    <t>Rescue from Shutdown Doors</t>
  </si>
  <si>
    <t>Wrong-way driving</t>
  </si>
  <si>
    <t>Loosing control of steering wheel</t>
  </si>
  <si>
    <t>Tire Failure</t>
  </si>
  <si>
    <t>Violating trafic-lights</t>
  </si>
  <si>
    <t>Not allowing movement priority</t>
  </si>
  <si>
    <t>Not leaving enough space</t>
  </si>
  <si>
    <t xml:space="preserve">Speeding </t>
  </si>
  <si>
    <t>Driving under the influence of alcohol and drugs</t>
  </si>
  <si>
    <t>Suspicion of being drunk</t>
  </si>
  <si>
    <t>Causing death of a person</t>
  </si>
  <si>
    <t>Careless and reckless driving</t>
  </si>
  <si>
    <t xml:space="preserve">Causing injury by Dangerous driving </t>
  </si>
  <si>
    <t>Vehicle fire</t>
  </si>
  <si>
    <t>Deviation from road</t>
  </si>
  <si>
    <t>Environmental and construction violations</t>
  </si>
  <si>
    <t xml:space="preserve">Slander and libel lawsuits </t>
  </si>
  <si>
    <t>Undermining of Sanctity of Home and Property</t>
  </si>
  <si>
    <t>Customs cases</t>
  </si>
  <si>
    <t>Abduction, Apprehension and Forced Labor</t>
  </si>
  <si>
    <t>Adultery and Crimes of Honour</t>
  </si>
  <si>
    <t xml:space="preserve">Transgression on public property </t>
  </si>
  <si>
    <t xml:space="preserve">Crimes against the Electrical and Water Public Installations </t>
  </si>
  <si>
    <t>مصدر بيانات هذا الفصل:</t>
  </si>
  <si>
    <t>The Sources of the data:</t>
  </si>
  <si>
    <t xml:space="preserve"> الحوادث المرورية (قضايا)</t>
  </si>
  <si>
    <t xml:space="preserve">DEATHS AND INJURIED RESULTING FROM FIRES </t>
  </si>
  <si>
    <t>قضايا الجنايات: جرائم يعاقب عليها القانون بالإعدام أو الحبس المؤبد أو الحبس الذي يزيد عن ٣ سنوات.</t>
  </si>
  <si>
    <t>جرائم حقوق الملكية الفكرية</t>
  </si>
  <si>
    <t>Possession of property obtained by crime</t>
  </si>
  <si>
    <t>Crimes against animals</t>
  </si>
  <si>
    <t>جرائم الحاسوب</t>
  </si>
  <si>
    <t>جرائم جنسية وأخلاقية</t>
  </si>
  <si>
    <r>
      <rPr>
        <b/>
        <sz val="12"/>
        <rFont val="Arial"/>
        <family val="2"/>
      </rPr>
      <t>محامون مشتغلين*</t>
    </r>
    <r>
      <rPr>
        <b/>
        <sz val="10"/>
        <rFont val="Arial"/>
        <family val="2"/>
      </rPr>
      <t xml:space="preserve">
*Lawyers working</t>
    </r>
  </si>
  <si>
    <t xml:space="preserve">Sexual and moral crimes </t>
  </si>
  <si>
    <t>المتوفون والمصابون في الحوادث المرورية حسب الجنسية والنوع وموقع المصاب</t>
  </si>
  <si>
    <t>المتوفون والمصابون في الحوادث المرورية حسب فئات العمر والنوع وموقع المصاب</t>
  </si>
  <si>
    <t>FIRE ACCIDENTS BY PLACE OF OCCURRENCE</t>
  </si>
  <si>
    <t>المتوفون والمصابون في الحوادث المرورية حسب أقسام المرور والنوع وموقع المصاب</t>
  </si>
  <si>
    <t xml:space="preserve"> DEATHS AND INJURED IN TRAFFIC ACCIDENTS BY TRAFFIC DEPARTMENTS, 
GENDER AND LOCATION OF INJURED</t>
  </si>
  <si>
    <t xml:space="preserve">حوادث الحريق حسب المسببات </t>
  </si>
  <si>
    <t>جدول رقم (145)</t>
  </si>
  <si>
    <t>Table No. (145)</t>
  </si>
  <si>
    <t>جدول رقم (146)</t>
  </si>
  <si>
    <t>Table No. (146)</t>
  </si>
  <si>
    <t>جدول رقم (147)</t>
  </si>
  <si>
    <t>Table No. (147)</t>
  </si>
  <si>
    <t>Table No. (148)</t>
  </si>
  <si>
    <t>جدول رقم (148)</t>
  </si>
  <si>
    <t>Table No. (149)</t>
  </si>
  <si>
    <t>جدول رقم (149)</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</si>
  <si>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الإصابة , إضافة إلى خدمات الدفاع المدني من مكافحة الحرائق وعمليات الإنقاذ والإغاثة الأخرى.</t>
  </si>
  <si>
    <t xml:space="preserve">أزعاج السلطات أو الإزعاج عن طريق الهاتف </t>
  </si>
  <si>
    <t xml:space="preserve">Forced labor </t>
  </si>
  <si>
    <t>قضايا الزنا والجرائم الواقعة على العرض</t>
  </si>
  <si>
    <t>JUDICIAL AND SECURITY 
SERVICES</t>
  </si>
  <si>
    <r>
      <t xml:space="preserve">ذكور
</t>
    </r>
    <r>
      <rPr>
        <b/>
        <sz val="9"/>
        <rFont val="Arial"/>
        <family val="2"/>
      </rPr>
      <t>Males</t>
    </r>
  </si>
  <si>
    <r>
      <t xml:space="preserve">إناث
</t>
    </r>
    <r>
      <rPr>
        <b/>
        <sz val="9"/>
        <rFont val="Arial"/>
        <family val="2"/>
      </rPr>
      <t>Females</t>
    </r>
  </si>
  <si>
    <r>
      <t xml:space="preserve">المجموع
</t>
    </r>
    <r>
      <rPr>
        <b/>
        <sz val="9"/>
        <rFont val="Arial"/>
        <family val="2"/>
      </rPr>
      <t>Total</t>
    </r>
  </si>
  <si>
    <t>* المحامون المشتغلون بمكاتب محاماة قطرية.</t>
  </si>
  <si>
    <t>* Lawyers working in Qatari law firms.</t>
  </si>
  <si>
    <r>
      <t xml:space="preserve">قضايا الجنايات
</t>
    </r>
    <r>
      <rPr>
        <b/>
        <sz val="9"/>
        <rFont val="Arial"/>
        <family val="2"/>
      </rPr>
      <t>Criminal cases</t>
    </r>
  </si>
  <si>
    <r>
      <t xml:space="preserve">قضايا الجنح
</t>
    </r>
    <r>
      <rPr>
        <b/>
        <sz val="9"/>
        <rFont val="Arial"/>
        <family val="2"/>
      </rPr>
      <t>Misdemeanor</t>
    </r>
  </si>
  <si>
    <t>جرائم واقعة على الأموال والأملاك</t>
  </si>
  <si>
    <t>جرائم مخالفة قوانين الهجرة والأقامة</t>
  </si>
  <si>
    <t>Misdemeanor cases: crimes punishable by imprisonment for a term not exceeding 3 years or a monetary penalty of not more than 1000 Q.R. </t>
  </si>
  <si>
    <r>
      <t>وفاة</t>
    </r>
    <r>
      <rPr>
        <b/>
        <sz val="10"/>
        <rFont val="Arial"/>
        <family val="2"/>
      </rPr>
      <t xml:space="preserve">
Death</t>
    </r>
  </si>
  <si>
    <r>
      <t>ROAD TRAFFIC ACCIDENTS</t>
    </r>
    <r>
      <rPr>
        <b/>
        <vertAlign val="superscript"/>
        <sz val="12"/>
        <rFont val="Arial"/>
        <family val="2"/>
      </rPr>
      <t>(1)</t>
    </r>
    <r>
      <rPr>
        <b/>
        <sz val="12"/>
        <rFont val="Arial"/>
        <family val="2"/>
      </rPr>
      <t xml:space="preserve"> BY GENDER</t>
    </r>
  </si>
  <si>
    <r>
      <t>حوادث طرق السير</t>
    </r>
    <r>
      <rPr>
        <b/>
        <vertAlign val="superscript"/>
        <sz val="14"/>
        <rFont val="Arial"/>
        <family val="2"/>
      </rPr>
      <t>(1)</t>
    </r>
    <r>
      <rPr>
        <b/>
        <sz val="14"/>
        <rFont val="Arial"/>
        <family val="2"/>
      </rPr>
      <t xml:space="preserve"> حسب النوع  </t>
    </r>
  </si>
  <si>
    <t>* وزارة العدل</t>
  </si>
  <si>
    <t>* Ministry of Justice</t>
  </si>
  <si>
    <t>أجانب</t>
  </si>
  <si>
    <r>
      <rPr>
        <b/>
        <sz val="12"/>
        <color theme="1"/>
        <rFont val="Arial"/>
        <family val="2"/>
      </rPr>
      <t>وفــاة</t>
    </r>
    <r>
      <rPr>
        <b/>
        <sz val="10"/>
        <color theme="1"/>
        <rFont val="Arial"/>
        <family val="2"/>
      </rPr>
      <t xml:space="preserve">
</t>
    </r>
    <r>
      <rPr>
        <sz val="10"/>
        <color theme="1"/>
        <rFont val="Arial"/>
        <family val="2"/>
      </rPr>
      <t>Death</t>
    </r>
  </si>
  <si>
    <r>
      <rPr>
        <b/>
        <sz val="12"/>
        <color theme="1"/>
        <rFont val="Arial"/>
        <family val="2"/>
      </rPr>
      <t>إصابة خفيفة</t>
    </r>
    <r>
      <rPr>
        <b/>
        <sz val="10"/>
        <color theme="1"/>
        <rFont val="Arial"/>
        <family val="2"/>
      </rPr>
      <t xml:space="preserve">
</t>
    </r>
    <r>
      <rPr>
        <sz val="10"/>
        <color theme="1"/>
        <rFont val="Arial"/>
        <family val="2"/>
      </rPr>
      <t>Slight Injuries</t>
    </r>
  </si>
  <si>
    <r>
      <rPr>
        <b/>
        <sz val="12"/>
        <rFont val="Arial"/>
        <family val="2"/>
      </rPr>
      <t>إصابة بليغة</t>
    </r>
    <r>
      <rPr>
        <b/>
        <sz val="10"/>
        <rFont val="Arial"/>
        <family val="2"/>
      </rPr>
      <t xml:space="preserve">
</t>
    </r>
    <r>
      <rPr>
        <sz val="10"/>
        <rFont val="Arial"/>
        <family val="2"/>
      </rPr>
      <t>Sever Injuries</t>
    </r>
  </si>
  <si>
    <t>الحوادث المرورية حسب سبب الحادث (قضايا)</t>
  </si>
  <si>
    <t>TRAFFIC ACCIDENTS BY CAUSE  (CASES)</t>
  </si>
  <si>
    <t>2019</t>
  </si>
  <si>
    <t>قيادة المركبة بصورة خطرة (التسابق)</t>
  </si>
  <si>
    <t>قطع الجزيرة الفاصلة</t>
  </si>
  <si>
    <t>عدم اتباع علامة مُقامة أو منقوشة على طريق</t>
  </si>
  <si>
    <t>قطع الأنوار</t>
  </si>
  <si>
    <t xml:space="preserve"> القضاة العاملون بالمحاكم حسب المسمى الوظيفي والجنسية والنوع</t>
  </si>
  <si>
    <t>JUDGES SERVING AT COURTS BY JOB TITLE, NATIOANLTY AND GENDER</t>
  </si>
  <si>
    <t>الجنسية</t>
  </si>
  <si>
    <t>Nationality</t>
  </si>
  <si>
    <t>غير قطريين</t>
  </si>
  <si>
    <t>Non-Qataris</t>
  </si>
  <si>
    <t>Dangerous vehicle driving (racing)</t>
  </si>
  <si>
    <t>Turning off the lights</t>
  </si>
  <si>
    <t>Not following traffic signs at the side of or above the road</t>
  </si>
  <si>
    <t>Crossing the median island</t>
  </si>
  <si>
    <t>ملاحظة: قد يكون هناك اكثر من متسبب في الحادث.</t>
  </si>
  <si>
    <t>10 - 19</t>
  </si>
  <si>
    <t>20 - 29</t>
  </si>
  <si>
    <t>30 - 39</t>
  </si>
  <si>
    <t>40 - 49</t>
  </si>
  <si>
    <t>50 - 59</t>
  </si>
  <si>
    <t>60+</t>
  </si>
  <si>
    <t>قضايا العمل لدى الغير</t>
  </si>
  <si>
    <t xml:space="preserve">قضايا القذف والسب </t>
  </si>
  <si>
    <t>قضايا الإختلاس والإضرار بالمال العام</t>
  </si>
  <si>
    <t>قضايا الفعل الفاضح المخل بالحياء</t>
  </si>
  <si>
    <t xml:space="preserve">قضايا تشغيل وتعريض الأطفال للخطر </t>
  </si>
  <si>
    <t>شهدت دولة  قطر تطوراً ملحوظاً لتلبية احتياجات سكانها من الخدمات الاجتماعية والتعليمية والصحية والثقافية في الآونة الأخيرة مصحوبةً أيضاً بتطور مماثل في خدمات القضاء والأمن،  حيث بذلت الدولة الكثير من أجل أمن وسلامة المواطن والمقيم وهي السمة الحضارية للدولة الحديثة.</t>
  </si>
  <si>
    <t>The State of Qatar has witnessed a remarkable development to meet the needs of its population in terms of social, educational, health and cultural services over the past few years, along with a similar development in judiciary and security services, as the state has done a lot of things for the security and safety of citizens and residents, which mirrors the civilization of the modern state.</t>
  </si>
  <si>
    <t>Note: There may be more than one person responsible for causing the accident.</t>
  </si>
  <si>
    <t>2020</t>
  </si>
  <si>
    <r>
      <t xml:space="preserve">قطريون
</t>
    </r>
    <r>
      <rPr>
        <b/>
        <sz val="10"/>
        <color theme="1"/>
        <rFont val="Arial"/>
        <family val="2"/>
      </rPr>
      <t>Qataris</t>
    </r>
  </si>
  <si>
    <r>
      <t xml:space="preserve">غير قطريين
</t>
    </r>
    <r>
      <rPr>
        <b/>
        <sz val="10"/>
        <color theme="1"/>
        <rFont val="Arial"/>
        <family val="2"/>
      </rPr>
      <t>Non-Qataris</t>
    </r>
  </si>
  <si>
    <r>
      <t xml:space="preserve">المجموع
</t>
    </r>
    <r>
      <rPr>
        <b/>
        <sz val="10"/>
        <color theme="1"/>
        <rFont val="Arial"/>
        <family val="2"/>
      </rPr>
      <t>Total</t>
    </r>
  </si>
  <si>
    <t>أعضاء ومساعدي النيابة العامة حسب الجنسية والنوع</t>
  </si>
  <si>
    <r>
      <t xml:space="preserve"> وفـــــاة </t>
    </r>
    <r>
      <rPr>
        <sz val="11"/>
        <rFont val="Arial"/>
        <family val="2"/>
      </rPr>
      <t xml:space="preserve">
</t>
    </r>
    <r>
      <rPr>
        <b/>
        <sz val="9"/>
        <rFont val="Arial"/>
        <family val="2"/>
      </rPr>
      <t>Death</t>
    </r>
  </si>
  <si>
    <r>
      <rPr>
        <b/>
        <sz val="11"/>
        <rFont val="Arial"/>
        <family val="2"/>
      </rPr>
      <t>سائق</t>
    </r>
    <r>
      <rPr>
        <b/>
        <sz val="10"/>
        <rFont val="Arial"/>
        <family val="2"/>
      </rPr>
      <t xml:space="preserve"> 
 Driver </t>
    </r>
  </si>
  <si>
    <r>
      <rPr>
        <b/>
        <sz val="11"/>
        <rFont val="Arial"/>
        <family val="2"/>
      </rPr>
      <t>مشاه</t>
    </r>
    <r>
      <rPr>
        <b/>
        <sz val="10"/>
        <rFont val="Arial"/>
        <family val="2"/>
      </rPr>
      <t xml:space="preserve"> 
Pedestrians</t>
    </r>
  </si>
  <si>
    <r>
      <rPr>
        <b/>
        <sz val="11"/>
        <rFont val="Arial"/>
        <family val="2"/>
      </rPr>
      <t>المجموع</t>
    </r>
    <r>
      <rPr>
        <b/>
        <sz val="10"/>
        <rFont val="Arial"/>
        <family val="2"/>
      </rPr>
      <t xml:space="preserve">
Total</t>
    </r>
  </si>
  <si>
    <r>
      <rPr>
        <b/>
        <sz val="11"/>
        <rFont val="Arial"/>
        <family val="2"/>
      </rPr>
      <t xml:space="preserve">راكب
</t>
    </r>
    <r>
      <rPr>
        <b/>
        <sz val="10"/>
        <rFont val="Arial"/>
        <family val="2"/>
      </rPr>
      <t>Passenger</t>
    </r>
  </si>
  <si>
    <r>
      <t xml:space="preserve">سائق
</t>
    </r>
    <r>
      <rPr>
        <b/>
        <sz val="10"/>
        <rFont val="Arial"/>
        <family val="2"/>
      </rPr>
      <t>Driver</t>
    </r>
  </si>
  <si>
    <r>
      <t xml:space="preserve">راكب
</t>
    </r>
    <r>
      <rPr>
        <b/>
        <sz val="10"/>
        <rFont val="Arial"/>
        <family val="2"/>
      </rPr>
      <t>Passenger</t>
    </r>
  </si>
  <si>
    <r>
      <t xml:space="preserve">مشاة
</t>
    </r>
    <r>
      <rPr>
        <b/>
        <sz val="10"/>
        <rFont val="Arial"/>
        <family val="2"/>
      </rPr>
      <t>Pedestrians</t>
    </r>
  </si>
  <si>
    <r>
      <t xml:space="preserve">وفاة
 </t>
    </r>
    <r>
      <rPr>
        <b/>
        <sz val="10"/>
        <rFont val="Arial"/>
        <family val="2"/>
      </rPr>
      <t>Death</t>
    </r>
  </si>
  <si>
    <r>
      <rPr>
        <b/>
        <sz val="11"/>
        <rFont val="Arial"/>
        <family val="2"/>
      </rPr>
      <t xml:space="preserve">مجهول
</t>
    </r>
    <r>
      <rPr>
        <b/>
        <sz val="10"/>
        <rFont val="Arial"/>
        <family val="2"/>
      </rPr>
      <t>Unknown</t>
    </r>
  </si>
  <si>
    <r>
      <rPr>
        <b/>
        <sz val="11"/>
        <rFont val="Arial"/>
        <family val="2"/>
      </rPr>
      <t xml:space="preserve">تصالح
</t>
    </r>
    <r>
      <rPr>
        <b/>
        <sz val="10"/>
        <rFont val="Arial"/>
        <family val="2"/>
      </rPr>
      <t>Reconciliation</t>
    </r>
  </si>
  <si>
    <r>
      <t xml:space="preserve">وفاة
</t>
    </r>
    <r>
      <rPr>
        <b/>
        <sz val="10"/>
        <rFont val="Arial"/>
        <family val="2"/>
      </rPr>
      <t>Death</t>
    </r>
  </si>
  <si>
    <r>
      <t xml:space="preserve">ذكور
</t>
    </r>
    <r>
      <rPr>
        <b/>
        <sz val="9"/>
        <color theme="1"/>
        <rFont val="Arial"/>
        <family val="2"/>
      </rPr>
      <t>Males</t>
    </r>
  </si>
  <si>
    <r>
      <t xml:space="preserve">إناث
</t>
    </r>
    <r>
      <rPr>
        <b/>
        <sz val="9"/>
        <color theme="1"/>
        <rFont val="Arial"/>
        <family val="2"/>
      </rPr>
      <t>Females</t>
    </r>
  </si>
  <si>
    <r>
      <t xml:space="preserve">المجموع
</t>
    </r>
    <r>
      <rPr>
        <b/>
        <sz val="9"/>
        <color theme="1"/>
        <rFont val="Arial"/>
        <family val="2"/>
      </rPr>
      <t>Total</t>
    </r>
  </si>
  <si>
    <r>
      <t>المجموع</t>
    </r>
    <r>
      <rPr>
        <sz val="11"/>
        <rFont val="Arial"/>
        <family val="2"/>
      </rPr>
      <t xml:space="preserve">
 </t>
    </r>
    <r>
      <rPr>
        <b/>
        <sz val="10"/>
        <rFont val="Arial"/>
        <family val="2"/>
      </rPr>
      <t>Total</t>
    </r>
  </si>
  <si>
    <t xml:space="preserve">                               المهنة
السنة والجنسية</t>
  </si>
  <si>
    <t>الخُبراء المُعتمدين أمام السُلطات القضائية حسب النوع والجنسية</t>
  </si>
  <si>
    <t xml:space="preserve">Type of Crime 
</t>
  </si>
  <si>
    <t xml:space="preserve">رئيس محكمة التمييز </t>
  </si>
  <si>
    <t>ACCREDITED EXPERTS TO JUDICIAL AUTHORITIES
BY GENDER AND NATIONALITY</t>
  </si>
  <si>
    <t>PUBLIC PROSECUTION MEMBERS AND ASSISTANTS
BY NATIONALITY AND GENDER</t>
  </si>
  <si>
    <t>President,Supreme Court</t>
  </si>
  <si>
    <r>
      <t xml:space="preserve">عدد البلاغات المحفوظة
</t>
    </r>
    <r>
      <rPr>
        <sz val="9"/>
        <rFont val="Arial"/>
        <family val="2"/>
      </rPr>
      <t>Number of Closed Reports</t>
    </r>
  </si>
  <si>
    <r>
      <t xml:space="preserve">عدد القضايا
</t>
    </r>
    <r>
      <rPr>
        <sz val="9"/>
        <rFont val="Arial"/>
        <family val="2"/>
      </rPr>
      <t>Number of Cases</t>
    </r>
  </si>
  <si>
    <t xml:space="preserve">                                      Year
procuratorates</t>
  </si>
  <si>
    <t xml:space="preserve">عدم تأمين وقوف المركبة </t>
  </si>
  <si>
    <t>عدم تأمين الحمولة</t>
  </si>
  <si>
    <t>Failing to stop the vehicle</t>
  </si>
  <si>
    <t>Overloading</t>
  </si>
  <si>
    <t>المخالفون لاشتراطات الحجر الصحي حسب الجنسية والنوع بالشهر</t>
  </si>
  <si>
    <r>
      <t xml:space="preserve">قطريون
</t>
    </r>
    <r>
      <rPr>
        <b/>
        <sz val="10"/>
        <rFont val="Arial"/>
        <family val="2"/>
      </rPr>
      <t>Qataris</t>
    </r>
  </si>
  <si>
    <r>
      <t xml:space="preserve">غير قطريين
</t>
    </r>
    <r>
      <rPr>
        <b/>
        <sz val="10"/>
        <rFont val="Arial"/>
        <family val="2"/>
      </rPr>
      <t>Non-Qataris</t>
    </r>
  </si>
  <si>
    <t>ذكور</t>
  </si>
  <si>
    <t>إناث</t>
  </si>
  <si>
    <t>Males</t>
  </si>
  <si>
    <t>Females</t>
  </si>
  <si>
    <t>ابريل</t>
  </si>
  <si>
    <r>
      <t xml:space="preserve"> قطريون
</t>
    </r>
    <r>
      <rPr>
        <b/>
        <sz val="10"/>
        <rFont val="Arial"/>
        <family val="2"/>
      </rPr>
      <t>Qataris</t>
    </r>
  </si>
  <si>
    <t>عدم الإلتزام بإرتداء الكمام في الأماكن العامة</t>
  </si>
  <si>
    <t>Not Wearing a Mask in Puplic Places</t>
  </si>
  <si>
    <t>عدم الإلتزام بالعدد المسموح به في المركبة الواحدة والمُحدد بأربعة اشخاص</t>
  </si>
  <si>
    <t xml:space="preserve">Volating the Number of Passangers Permitted in Avehicle </t>
  </si>
  <si>
    <t xml:space="preserve">عدم الإلتزام بالحجر الصحي              </t>
  </si>
  <si>
    <t>Violating Guarantine Requirments</t>
  </si>
  <si>
    <t>عدم تنزيل تطبيق احتراز</t>
  </si>
  <si>
    <t>Not Installing Ehteraze App</t>
  </si>
  <si>
    <t>Without A License</t>
  </si>
  <si>
    <t>Less than One Year</t>
  </si>
  <si>
    <t>20 Years and Above</t>
  </si>
  <si>
    <t>مُخالفة تعهد إقامة مناسبة اجتماعية</t>
  </si>
  <si>
    <t>Vaolation of Peldge for Holding A Socail Event</t>
  </si>
  <si>
    <t>جدول رقم (129)</t>
  </si>
  <si>
    <t>Table No. (129)</t>
  </si>
  <si>
    <t>جدول رقم (132)</t>
  </si>
  <si>
    <t>Table No. (132)</t>
  </si>
  <si>
    <t>المُخالِفون للإجراءات الإحترازية والوقائية الخاصة بفيروس كورونا حسب الجنسية والنوع ونوع الجريمة</t>
  </si>
  <si>
    <t>(1) تشمل: (حوادث وفاة، حوادث بسيطة، حوادث بليغة، حوادث التصالح، حوادث البلاغات المجهولة).</t>
  </si>
  <si>
    <t>(1) Including: (Death accident, minor accident, serious accident, accident resulted in reconciliation, accident report against unidentified person).</t>
  </si>
  <si>
    <t>Table No. (150)</t>
  </si>
  <si>
    <t>جدول رقم (150)</t>
  </si>
  <si>
    <t>Table No. (151)</t>
  </si>
  <si>
    <t>جدول رقم (151)</t>
  </si>
  <si>
    <t>Table No. (152)</t>
  </si>
  <si>
    <t>جدول رقم (152)</t>
  </si>
  <si>
    <t>Table No. (153)</t>
  </si>
  <si>
    <t>جدول رقم (153)</t>
  </si>
  <si>
    <t>Table No. (154)</t>
  </si>
  <si>
    <t>جدول رقم (154)</t>
  </si>
  <si>
    <t xml:space="preserve">                                       الجنسية
                                       والنوع  
  نوع المخالفة</t>
  </si>
  <si>
    <t xml:space="preserve">                                      Nationality 
                                       &amp; gender
  Crime Type</t>
  </si>
  <si>
    <t>2021</t>
  </si>
  <si>
    <t>2020*</t>
  </si>
  <si>
    <r>
      <t xml:space="preserve"> البلاغات حسب النيابات</t>
    </r>
    <r>
      <rPr>
        <b/>
        <vertAlign val="superscript"/>
        <sz val="16"/>
        <rFont val="Arial"/>
        <family val="2"/>
      </rPr>
      <t>*</t>
    </r>
  </si>
  <si>
    <t xml:space="preserve">                   الجنسية
                    والنوع 
  الشهر</t>
  </si>
  <si>
    <t xml:space="preserve">                Nationality
                 &amp; Gender
  Month</t>
  </si>
  <si>
    <t>سنتين إلى 4 سنوات</t>
  </si>
  <si>
    <t>2 Years to 4 Years</t>
  </si>
  <si>
    <t>4 سنوات إلى 6 سنوات</t>
  </si>
  <si>
    <t>6 سنوات إلى 8 سنوات</t>
  </si>
  <si>
    <t>8 سنوات إلى 10 سنوات</t>
  </si>
  <si>
    <t>10 سنوات إلى 15 سنة</t>
  </si>
  <si>
    <t>15 سنة إلى 20 سنة</t>
  </si>
  <si>
    <t>20 سنة فما فوق</t>
  </si>
  <si>
    <t>4 Years to 6 Years</t>
  </si>
  <si>
    <t>8 Years to 10 Years</t>
  </si>
  <si>
    <t>10 Years to 15 Years</t>
  </si>
  <si>
    <t>15 Years to 20 Years</t>
  </si>
  <si>
    <t>1 Year to 2 Years</t>
  </si>
  <si>
    <t>الجنوب</t>
  </si>
  <si>
    <t>الشمال</t>
  </si>
  <si>
    <t>المطار</t>
  </si>
  <si>
    <t>المعمورة</t>
  </si>
  <si>
    <t>مدينة خليفة</t>
  </si>
  <si>
    <t>2019*</t>
  </si>
  <si>
    <t>سنة إلى سنتين</t>
  </si>
  <si>
    <t>6 Years to 8 Years</t>
  </si>
  <si>
    <t>* تم التعديل على البيانات من المصدر.</t>
  </si>
  <si>
    <t>التجاوز الخاطئ</t>
  </si>
  <si>
    <t>السرعة الزائدة</t>
  </si>
  <si>
    <t>الهروب من مكان الحادث</t>
  </si>
  <si>
    <t xml:space="preserve">عدم ترك مسافة كافية                   </t>
  </si>
  <si>
    <t xml:space="preserve">قطع الطريق دون التأكد من خلوّه      </t>
  </si>
  <si>
    <t>قيادة سيارة دون رخصة</t>
  </si>
  <si>
    <t>التحفيص والتلاعب</t>
  </si>
  <si>
    <t>* Change is done based on the data souce.</t>
  </si>
  <si>
    <r>
      <t xml:space="preserve">وفاة
 </t>
    </r>
    <r>
      <rPr>
        <b/>
        <sz val="9"/>
        <rFont val="Arial"/>
        <family val="2"/>
      </rPr>
      <t>Death</t>
    </r>
  </si>
  <si>
    <r>
      <rPr>
        <b/>
        <sz val="11"/>
        <rFont val="Arial"/>
        <family val="2"/>
      </rPr>
      <t>وفــاة</t>
    </r>
    <r>
      <rPr>
        <b/>
        <sz val="10"/>
        <rFont val="Arial"/>
        <family val="2"/>
      </rPr>
      <t xml:space="preserve">
</t>
    </r>
    <r>
      <rPr>
        <b/>
        <sz val="9"/>
        <rFont val="Arial"/>
        <family val="2"/>
      </rPr>
      <t>Death</t>
    </r>
  </si>
  <si>
    <r>
      <rPr>
        <b/>
        <sz val="11"/>
        <rFont val="Arial"/>
        <family val="2"/>
      </rPr>
      <t>المجموع</t>
    </r>
    <r>
      <rPr>
        <b/>
        <sz val="10"/>
        <rFont val="Arial"/>
        <family val="2"/>
      </rPr>
      <t xml:space="preserve">
</t>
    </r>
    <r>
      <rPr>
        <b/>
        <sz val="9"/>
        <rFont val="Arial"/>
        <family val="2"/>
      </rPr>
      <t>Total</t>
    </r>
  </si>
  <si>
    <r>
      <t>REPORTS BY PROCURATORATES</t>
    </r>
    <r>
      <rPr>
        <b/>
        <vertAlign val="superscript"/>
        <sz val="12"/>
        <color theme="1"/>
        <rFont val="Arial"/>
        <family val="2"/>
      </rPr>
      <t>*</t>
    </r>
  </si>
  <si>
    <t>المتوفون والمصابون في الحوادث المرورية حسب خبرة السائق والنوع وموقع المصاب</t>
  </si>
  <si>
    <t xml:space="preserve">            البيان
سنوات 
الخبرة للسائق</t>
  </si>
  <si>
    <t xml:space="preserve">             Statement
 Experience
  years for
  the driver</t>
  </si>
  <si>
    <t>المتوفون والمصابون في الحوادث المرورية حسب الحادث والنوع وموقع المصاب</t>
  </si>
  <si>
    <t xml:space="preserve">تصادم مركبتين </t>
  </si>
  <si>
    <t>Two-vehicle collision</t>
  </si>
  <si>
    <t xml:space="preserve">تصادم اكثر من مركبتين </t>
  </si>
  <si>
    <t>Multi-vehicle collision</t>
  </si>
  <si>
    <t xml:space="preserve">انقلاب مركبة </t>
  </si>
  <si>
    <t>Vehicle overturning</t>
  </si>
  <si>
    <t xml:space="preserve">تصادم مع انقلاب </t>
  </si>
  <si>
    <t>Collision and overturning</t>
  </si>
  <si>
    <t xml:space="preserve">تصادم مع مشاة </t>
  </si>
  <si>
    <t>Vehicle-pedestrian collision</t>
  </si>
  <si>
    <t xml:space="preserve">احتراق مركبة </t>
  </si>
  <si>
    <t>Vehicle combustion</t>
  </si>
  <si>
    <t xml:space="preserve">سقوط من مركبة </t>
  </si>
  <si>
    <t>Fall from a vehicle</t>
  </si>
  <si>
    <t xml:space="preserve">تصادم مع حيوان </t>
  </si>
  <si>
    <t>Vehicle-animal collision</t>
  </si>
  <si>
    <t xml:space="preserve">تصادم مع أشياء ثابتة </t>
  </si>
  <si>
    <t>Collision with stationary objects</t>
  </si>
  <si>
    <t>المتوفون والمصابون في الحوادث المرورية حسب الشهر والنوع وموقع المصاب</t>
  </si>
  <si>
    <t xml:space="preserve">            البيان
الحادث</t>
  </si>
  <si>
    <t xml:space="preserve">             Statement
 CAUSE</t>
  </si>
  <si>
    <t xml:space="preserve">             Statement
 Month</t>
  </si>
  <si>
    <t xml:space="preserve">            البيان
الشهر</t>
  </si>
  <si>
    <t xml:space="preserve">            البيان
أقسام المرور</t>
  </si>
  <si>
    <t xml:space="preserve">        Statement
 Traffic Department</t>
  </si>
  <si>
    <t>2019 - 2022</t>
  </si>
  <si>
    <t>2022</t>
  </si>
  <si>
    <t>2021 - 2022</t>
  </si>
  <si>
    <t xml:space="preserve">          Statement
Age groups</t>
  </si>
  <si>
    <t>جدول رقم (155)</t>
  </si>
  <si>
    <t>Table No. (155)</t>
  </si>
  <si>
    <t>جدول رقم (156)</t>
  </si>
  <si>
    <t>Table No. (156)</t>
  </si>
  <si>
    <t>جدول رقم (157)</t>
  </si>
  <si>
    <t>Table No. (157)</t>
  </si>
  <si>
    <t>جدول رقم (158)</t>
  </si>
  <si>
    <t>Table No. (158)</t>
  </si>
  <si>
    <t xml:space="preserve">الإهمال وعدم الانتباه     </t>
  </si>
  <si>
    <t xml:space="preserve">القيادة تحت تأثير المسكرات والمواد المخدرة              </t>
  </si>
  <si>
    <t>قيادة مركبه من غير مُرافق يحمل رخصة قياده</t>
  </si>
  <si>
    <t>دخان</t>
  </si>
  <si>
    <t>الثمامة (المطار)</t>
  </si>
  <si>
    <t>Al Thumama (Al Mattar)</t>
  </si>
  <si>
    <t>نيابة الصحة**</t>
  </si>
  <si>
    <t>نيابة التجارة وشؤون المُستهلك**</t>
  </si>
  <si>
    <t>Trade and Consumer Affairs Prosecution**</t>
  </si>
  <si>
    <t>Health Prosecution**</t>
  </si>
  <si>
    <t>** نيابات جديدة.</t>
  </si>
  <si>
    <t>تصنيف الدعوى</t>
  </si>
  <si>
    <t>التمويل والصرافة</t>
  </si>
  <si>
    <t>الرهن التجاري</t>
  </si>
  <si>
    <t>الشركات التجارية - اخراج شريك</t>
  </si>
  <si>
    <t>الشركات التجارية - حل وتصفية الشركات</t>
  </si>
  <si>
    <t>الشركات التجارية - منازعات الجمعية العمومية</t>
  </si>
  <si>
    <t>الشركات التجارية - منازعات الشركاء</t>
  </si>
  <si>
    <t>الافلاس</t>
  </si>
  <si>
    <t>عقود التأمين وإعادة التأمين</t>
  </si>
  <si>
    <t> المنازعات المتعلقة بالبيوع البحرية</t>
  </si>
  <si>
    <t xml:space="preserve">الملكية الفكرية </t>
  </si>
  <si>
    <t>الوكالة التجارية - السمسرة</t>
  </si>
  <si>
    <t>أوراق تجارية - أخرى</t>
  </si>
  <si>
    <t>أوراق تجارية - سند الامر</t>
  </si>
  <si>
    <t>أوراق تجارية - شيك</t>
  </si>
  <si>
    <t>أوراق تجارية - كمبيالة</t>
  </si>
  <si>
    <t xml:space="preserve">عقود الخدمات </t>
  </si>
  <si>
    <t>عقود النقل</t>
  </si>
  <si>
    <t>عقود وأوامر التوريد</t>
  </si>
  <si>
    <t>عمليات البنوك</t>
  </si>
  <si>
    <t>معاملات التجارة الالكترونية</t>
  </si>
  <si>
    <t>مقاولات الأعمال والصناعة</t>
  </si>
  <si>
    <t>مقاولات التشييد والإنشاءات</t>
  </si>
  <si>
    <t>منازعات النشر والاعلام</t>
  </si>
  <si>
    <t>منازعات شركات التمويل والاستثمار</t>
  </si>
  <si>
    <t>نزاع عقود تجارية</t>
  </si>
  <si>
    <t>جدول رقم (137)</t>
  </si>
  <si>
    <t>Table No. (137)</t>
  </si>
  <si>
    <t>جدول (138)</t>
  </si>
  <si>
    <t xml:space="preserve"> TABLE (138)</t>
  </si>
  <si>
    <t>جدول رقم (159)</t>
  </si>
  <si>
    <t>Table No. (159)</t>
  </si>
  <si>
    <t>VIOLATORS OF QUARANTINE REQUIRENTS
BY NATIONALITY, GENDER AND MONTH</t>
  </si>
  <si>
    <t>TRAFFIC ACCIDENTS BY TRAFFIC
DEPARTMENT (CASES)</t>
  </si>
  <si>
    <t>DEATHS AND INJURED IN TRAFFIC
ACCIDENTS</t>
  </si>
  <si>
    <t xml:space="preserve">VIOLATORS OF PRECAUTIONARY AND PREVENTIVE MEASURES TO LIMIT THE SPEAD
OF CORONAVIRUS ACCORDING TO NATIONALITY, GENDER AND CRIME TYPE </t>
  </si>
  <si>
    <t>DEATHS IN TRAFFIC ACCIDENT
BY LOCATION OF INJURED</t>
  </si>
  <si>
    <t>DEATHS AND INJURED IN TRAFFIC ACCIDENTS BY NATIONALITY,
GENDER AND LOCATION OF INJURED</t>
  </si>
  <si>
    <t>DEATHS AND INJURED IN TRAFFIC ACCIDENTS BY AGE GROUPS,
GENDER AND LOCATION OF INJURED</t>
  </si>
  <si>
    <t>DEATHS AND INJURED IN TRAFFIC ACCIDENTS BY DRIVER' S EXPERIENCE,
GENDER AND LOCATION OF INJURED</t>
  </si>
  <si>
    <t>DEATHS AND INJURED IN TRAFFIC ACCIDENTS BY CAUSE,
GENDER AND LOCATION OF INJURED</t>
  </si>
  <si>
    <t>DEATHS AND INJURED IN TRAFFIC ACCIDENTS BY MONTH,
GENDER AND LOCATION OF INJURED</t>
  </si>
  <si>
    <t xml:space="preserve"> DEATHS AND INJURED IN TRAFFIC ACCIDENTS DURING THE FIRST YEAR OF ISSUING
THE LICENSE BY AGE GROUPS, GENDER AND LOCATION OF INJURED</t>
  </si>
  <si>
    <t xml:space="preserve"> DEATHS AND INJURED IN TRAFFIC ACCIDENTS DURING THE FIRST YEAR OF ISSUING
THE LICENSE BY TRAFFIC DEPARTMENTS, GENDER AND LOCATION OF INJURED</t>
  </si>
  <si>
    <t xml:space="preserve">Lawsuit Classification </t>
  </si>
  <si>
    <t>Finance and foreign exchange</t>
  </si>
  <si>
    <t>Commercial mortgage</t>
  </si>
  <si>
    <t>Commercial Companies - Partner Expulsion</t>
  </si>
  <si>
    <t>Commercial Companies - Dissolution and liquidation of companies</t>
  </si>
  <si>
    <t>Commercial Companies - General Assembly disputes</t>
  </si>
  <si>
    <t>Commercial Companies - Partner disputes</t>
  </si>
  <si>
    <t>Bankruptcy</t>
  </si>
  <si>
    <t>Insurance and reinsurance contracts</t>
  </si>
  <si>
    <t>Disputes related to marine sales</t>
  </si>
  <si>
    <t>Intellectual Property</t>
  </si>
  <si>
    <t>Commercial Agency - Brokerage</t>
  </si>
  <si>
    <t>Commercial papers - Others</t>
  </si>
  <si>
    <t>Commercial papers - Promissory Note</t>
  </si>
  <si>
    <t>Commercial papers - Check</t>
  </si>
  <si>
    <t>Commercial papers - Bill of Exchange</t>
  </si>
  <si>
    <t>Service contracts</t>
  </si>
  <si>
    <t>Transport contracts</t>
  </si>
  <si>
    <t>Supply contracts and orders</t>
  </si>
  <si>
    <t>Bank transactions</t>
  </si>
  <si>
    <t>E-commerce transactions</t>
  </si>
  <si>
    <t>Business and industry contracting</t>
  </si>
  <si>
    <t>Building and construction contracting</t>
  </si>
  <si>
    <t>Publication and media disputes</t>
  </si>
  <si>
    <t>Finance and investment companies disputes</t>
  </si>
  <si>
    <t>Commercial contracts dispute</t>
  </si>
  <si>
    <t>** New public prosecutions.</t>
  </si>
  <si>
    <t>* حسب إفادة النيابة العامة تختلف أعداد البلاغات عن جدول رقم (134) في حالة المقارنة؛ بسبب أن البلاغات إذا تم تصنيفها حسب نوع الجريمة فإنه من الممكن أن يظهر لها أكثر من تصنيف ويُحسب مرة واحدة في البلاغات الواردة.</t>
  </si>
  <si>
    <t>* According to testimony Attorney plenary the number of crime reports differs from Table (134) in case of comparison, because if crime reports are classified by type of crime, they might have more than one classification. Nevertheless, they will be counted once in incoming reports.</t>
  </si>
  <si>
    <t>Driving a vehicle without an escort holding a driver's license</t>
  </si>
  <si>
    <t>DEATHS IN TRAFFIC ACCIDENT BY GENDER</t>
  </si>
  <si>
    <t>المتوفون في الحوادث المرورية حسب النوع</t>
  </si>
  <si>
    <t xml:space="preserve">                     النوع
   السنة</t>
  </si>
  <si>
    <t xml:space="preserve">                 Gender
  Year</t>
  </si>
  <si>
    <t xml:space="preserve">              موقع المصاب
السنة</t>
  </si>
  <si>
    <t>Unidentified</t>
  </si>
  <si>
    <t xml:space="preserve">                  Location
                 of Injured
Year</t>
  </si>
  <si>
    <t xml:space="preserve">        Statement
Age Groups</t>
  </si>
  <si>
    <r>
      <t xml:space="preserve">عدد الدعاوى
</t>
    </r>
    <r>
      <rPr>
        <b/>
        <sz val="9"/>
        <rFont val="Arial"/>
        <family val="2"/>
      </rPr>
      <t>Namber of Lawsuits</t>
    </r>
  </si>
  <si>
    <t xml:space="preserve">                       Occupation   
  Year &amp; Nationality   </t>
  </si>
  <si>
    <r>
      <rPr>
        <b/>
        <sz val="11"/>
        <rFont val="Arial"/>
        <family val="2"/>
      </rPr>
      <t>وفاة</t>
    </r>
    <r>
      <rPr>
        <b/>
        <sz val="12"/>
        <rFont val="Arial"/>
        <family val="2"/>
      </rPr>
      <t xml:space="preserve">
</t>
    </r>
    <r>
      <rPr>
        <b/>
        <sz val="9"/>
        <rFont val="Arial"/>
        <family val="2"/>
      </rPr>
      <t>Death</t>
    </r>
  </si>
  <si>
    <r>
      <rPr>
        <b/>
        <sz val="11"/>
        <rFont val="Arial"/>
        <family val="2"/>
      </rPr>
      <t xml:space="preserve">عدد العمليات
</t>
    </r>
    <r>
      <rPr>
        <b/>
        <sz val="9"/>
        <rFont val="Arial"/>
        <family val="2"/>
      </rPr>
      <t>Number of Operations</t>
    </r>
  </si>
  <si>
    <r>
      <t>اصابة خفيفة</t>
    </r>
    <r>
      <rPr>
        <sz val="11"/>
        <rFont val="Arial"/>
        <family val="2"/>
      </rPr>
      <t xml:space="preserve">
</t>
    </r>
    <r>
      <rPr>
        <b/>
        <sz val="9"/>
        <rFont val="Arial"/>
        <family val="2"/>
      </rPr>
      <t>Slight Injury</t>
    </r>
  </si>
  <si>
    <r>
      <t xml:space="preserve">اصابة بليغة </t>
    </r>
    <r>
      <rPr>
        <sz val="11"/>
        <rFont val="Arial"/>
        <family val="2"/>
      </rPr>
      <t xml:space="preserve">
</t>
    </r>
    <r>
      <rPr>
        <b/>
        <sz val="9"/>
        <rFont val="Arial"/>
        <family val="2"/>
      </rPr>
      <t>Sever Injury</t>
    </r>
  </si>
  <si>
    <r>
      <t xml:space="preserve">جميع الحرائق
</t>
    </r>
    <r>
      <rPr>
        <b/>
        <sz val="9"/>
        <rFont val="Arial"/>
        <family val="2"/>
      </rPr>
      <t>All</t>
    </r>
    <r>
      <rPr>
        <b/>
        <sz val="11"/>
        <rFont val="Arial"/>
        <family val="2"/>
      </rPr>
      <t xml:space="preserve"> </t>
    </r>
    <r>
      <rPr>
        <b/>
        <sz val="9"/>
        <rFont val="Arial"/>
        <family val="2"/>
      </rPr>
      <t>fires</t>
    </r>
  </si>
  <si>
    <r>
      <t xml:space="preserve">جميع الحرائق في الدولة
</t>
    </r>
    <r>
      <rPr>
        <b/>
        <sz val="9"/>
        <rFont val="Arial"/>
        <family val="2"/>
      </rPr>
      <t>All</t>
    </r>
    <r>
      <rPr>
        <b/>
        <sz val="11"/>
        <rFont val="Arial"/>
        <family val="2"/>
      </rPr>
      <t xml:space="preserve"> </t>
    </r>
    <r>
      <rPr>
        <b/>
        <sz val="9"/>
        <rFont val="Arial"/>
        <family val="2"/>
      </rPr>
      <t>fires</t>
    </r>
  </si>
  <si>
    <t>DEATHS AND INJURIED RESULTING FROM FIRES BY MONTH</t>
  </si>
  <si>
    <r>
      <t xml:space="preserve">إصابات خفيفة
</t>
    </r>
    <r>
      <rPr>
        <b/>
        <sz val="10"/>
        <rFont val="Arial"/>
        <family val="2"/>
      </rPr>
      <t>Slight Injury</t>
    </r>
  </si>
  <si>
    <r>
      <t xml:space="preserve">إصابات بليغة
</t>
    </r>
    <r>
      <rPr>
        <b/>
        <sz val="10"/>
        <rFont val="Arial"/>
        <family val="2"/>
      </rPr>
      <t>Sever Injury</t>
    </r>
  </si>
  <si>
    <r>
      <t xml:space="preserve">اصابة بليغة
</t>
    </r>
    <r>
      <rPr>
        <b/>
        <sz val="10"/>
        <rFont val="Arial"/>
        <family val="2"/>
      </rPr>
      <t>Sever Injury</t>
    </r>
  </si>
  <si>
    <r>
      <t xml:space="preserve">اصابة خفيفة
</t>
    </r>
    <r>
      <rPr>
        <b/>
        <sz val="10"/>
        <rFont val="Arial"/>
        <family val="2"/>
      </rPr>
      <t>Slight Injury</t>
    </r>
  </si>
  <si>
    <r>
      <t xml:space="preserve">اصابة بليغة
</t>
    </r>
    <r>
      <rPr>
        <b/>
        <sz val="9"/>
        <rFont val="Arial"/>
        <family val="2"/>
      </rPr>
      <t>Sever Injury</t>
    </r>
  </si>
  <si>
    <r>
      <t xml:space="preserve">اصابة خفيفة
</t>
    </r>
    <r>
      <rPr>
        <b/>
        <sz val="9"/>
        <rFont val="Arial"/>
        <family val="2"/>
      </rPr>
      <t>Slight Injury</t>
    </r>
  </si>
  <si>
    <r>
      <t>اصابة بليغة</t>
    </r>
    <r>
      <rPr>
        <sz val="11"/>
        <rFont val="Arial"/>
        <family val="2"/>
      </rPr>
      <t xml:space="preserve"> </t>
    </r>
    <r>
      <rPr>
        <b/>
        <sz val="9"/>
        <rFont val="Arial"/>
        <family val="2"/>
      </rPr>
      <t>Sever Injury</t>
    </r>
  </si>
  <si>
    <r>
      <t>اصابة بليغة</t>
    </r>
    <r>
      <rPr>
        <sz val="11"/>
        <rFont val="Arial"/>
        <family val="2"/>
      </rPr>
      <t xml:space="preserve"> </t>
    </r>
    <r>
      <rPr>
        <b/>
        <sz val="10"/>
        <rFont val="Arial"/>
        <family val="2"/>
      </rPr>
      <t>Sever Injury</t>
    </r>
  </si>
  <si>
    <r>
      <t>اصابة خفيفة</t>
    </r>
    <r>
      <rPr>
        <sz val="11"/>
        <rFont val="Arial"/>
        <family val="2"/>
      </rPr>
      <t xml:space="preserve">
</t>
    </r>
    <r>
      <rPr>
        <b/>
        <sz val="10"/>
        <rFont val="Arial"/>
        <family val="2"/>
      </rPr>
      <t>Slight Injury</t>
    </r>
  </si>
  <si>
    <t xml:space="preserve">                            السنة 
النيابات</t>
  </si>
  <si>
    <r>
      <t xml:space="preserve">الحرائق (الخاضعة لشروط الأمن والسلامة العامه)
</t>
    </r>
    <r>
      <rPr>
        <b/>
        <sz val="9"/>
        <rFont val="Arial"/>
        <family val="2"/>
      </rPr>
      <t xml:space="preserve">fires (That Are Subject to Public Safety &amp; Security Conditions) </t>
    </r>
  </si>
  <si>
    <t xml:space="preserve">                                                     Year
Place of Occurrence</t>
  </si>
  <si>
    <t xml:space="preserve">                                        السنة
 مكان الحدوث</t>
  </si>
  <si>
    <t xml:space="preserve">                                                     Year
  Cause of Fire</t>
  </si>
  <si>
    <t xml:space="preserve">                                        السنة 
   سبب الحريق </t>
  </si>
  <si>
    <t>طلبات دعاوى
لم تُستكمل*</t>
  </si>
  <si>
    <t>Lawsuits Requests
Not Completed*</t>
  </si>
  <si>
    <t>الدعاوى المرفوعة في محكمة الاستثمار والتجارة حسب تصنيف الدعوى</t>
  </si>
  <si>
    <t>LAWSUITS FILED IN THE INVESTMENT AND TRADE COURT
BY LAWSUIT CLASSIFICATION</t>
  </si>
  <si>
    <t>المتوفون والمصابون في الحوادث المرورية خلال السنة الأولى من اصدار رخصة القيادة حسب فئات العمر والنوع وموقع المصاب</t>
  </si>
  <si>
    <t>المتوفون والمصابون في الحوادث المرورية خلال السنة الأولى من اصدار رخصة القيادة حسب أقسام المرور والنوع وموقع المصاب</t>
  </si>
  <si>
    <t>* المقصود بطلبات دعاوى لم تستكمل: الطلبات التي اُعيدت للتصحيح أو للدفع والطرف الآخر لم يرد عليها، تتغير حالتها الى مغلقة بعد عشرة أيام.</t>
  </si>
  <si>
    <t>* Incomplete Claim Applications Mean Applications That Were Returned For Correction Or Payment And The Other Party Did Not Respond To Them. Their Status Changes To "Closed" After 10 Days</t>
  </si>
  <si>
    <t>القضايا، والبلاغات المحفوظة حسب النوع</t>
  </si>
  <si>
    <t>CASES, AND CLOSED REPORTS BY TYPE</t>
  </si>
  <si>
    <t>Type of Cases &amp; Closed Reports</t>
  </si>
  <si>
    <t>نيابة الجرائم الإلكترونية</t>
  </si>
  <si>
    <t>Electronic Crime Prosecution</t>
  </si>
  <si>
    <t>حوادث التصالح والبلاغات المجهولة</t>
  </si>
  <si>
    <t xml:space="preserve">RECONCILIATION AND ANONYMOUS REPORTING ACCIDENTS </t>
  </si>
  <si>
    <t xml:space="preserve">                            Operations
                             &amp; Injuries
  Type of Service</t>
  </si>
  <si>
    <t xml:space="preserve">                    العمليات والاصابات
  نوع الخدمة </t>
  </si>
  <si>
    <t xml:space="preserve">                              Gender             
 Year &amp; Nationality  </t>
  </si>
  <si>
    <t xml:space="preserve">                                  النوع
  السنة والجنسية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</si>
</sst>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71" x14ac:knownFonts="1">
    <font>
      <sz val="10"/>
      <name val="Arial"/>
      <family val="2"/>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sz val="10"/>
      <name val="Sakkal Majalla"/>
    </font>
    <font>
      <b/>
      <sz val="13"/>
      <name val="Sakkal Majalla"/>
    </font>
    <font>
      <b/>
      <sz val="14"/>
      <name val="Traditional Arabic"/>
      <family val="1"/>
    </font>
    <font>
      <sz val="9"/>
      <name val="Arial"/>
      <family val="2"/>
    </font>
    <font>
      <b/>
      <sz val="8"/>
      <color rgb="FF000000"/>
      <name val="Tahoma"/>
      <family val="2"/>
    </font>
    <font>
      <b/>
      <sz val="16"/>
      <name val="Sakkal Majalla"/>
    </font>
    <font>
      <b/>
      <sz val="12"/>
      <name val="Sakkal Majalla"/>
    </font>
    <font>
      <b/>
      <vertAlign val="superscript"/>
      <sz val="16"/>
      <name val="Arial"/>
      <family val="2"/>
    </font>
    <font>
      <b/>
      <vertAlign val="superscript"/>
      <sz val="12"/>
      <color theme="1"/>
      <name val="Arial"/>
      <family val="2"/>
    </font>
    <font>
      <b/>
      <vertAlign val="superscript"/>
      <sz val="12"/>
      <name val="Arial"/>
      <family val="2"/>
    </font>
    <font>
      <b/>
      <vertAlign val="superscript"/>
      <sz val="14"/>
      <name val="Arial"/>
      <family val="2"/>
    </font>
    <font>
      <sz val="10"/>
      <color theme="1"/>
      <name val="Arial"/>
      <family val="2"/>
    </font>
    <font>
      <b/>
      <sz val="11"/>
      <color theme="1"/>
      <name val="Arial"/>
      <family val="2"/>
    </font>
    <font>
      <b/>
      <sz val="10"/>
      <color theme="1"/>
      <name val="Calibri"/>
      <family val="2"/>
      <scheme val="minor"/>
    </font>
    <font>
      <b/>
      <sz val="14"/>
      <color rgb="FF000000"/>
      <name val="Arial"/>
      <family val="2"/>
    </font>
    <font>
      <b/>
      <sz val="14"/>
      <color rgb="FF000000"/>
      <name val="Calibri"/>
      <family val="2"/>
      <scheme val="minor"/>
    </font>
    <font>
      <b/>
      <sz val="12"/>
      <color rgb="FF000000"/>
      <name val="Calibri"/>
      <family val="2"/>
      <scheme val="minor"/>
    </font>
    <font>
      <sz val="2"/>
      <color theme="1"/>
      <name val="Arial"/>
      <family val="2"/>
    </font>
    <font>
      <b/>
      <sz val="9"/>
      <color theme="1"/>
      <name val="Arial"/>
      <family val="2"/>
    </font>
    <font>
      <sz val="12"/>
      <color theme="1"/>
      <name val="Calibri"/>
      <family val="2"/>
      <scheme val="minor"/>
    </font>
    <font>
      <b/>
      <sz val="11"/>
      <color rgb="FF000000"/>
      <name val="Arial"/>
      <family val="2"/>
    </font>
    <font>
      <b/>
      <sz val="12"/>
      <color rgb="FF000000"/>
      <name val="Arial"/>
      <family val="2"/>
    </font>
    <font>
      <sz val="10.5"/>
      <name val="Arial"/>
      <family val="2"/>
    </font>
    <font>
      <b/>
      <sz val="10"/>
      <name val="Arial Nova"/>
      <family val="2"/>
    </font>
    <font>
      <sz val="8"/>
      <color theme="1"/>
      <name val="Arial"/>
      <family val="2"/>
    </font>
  </fonts>
  <fills count="12">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F5F5F5"/>
        <bgColor indexed="64"/>
      </patternFill>
    </fill>
    <fill>
      <patternFill patternType="solid">
        <fgColor theme="0"/>
        <bgColor rgb="FF000000"/>
      </patternFill>
    </fill>
    <fill>
      <patternFill patternType="solid">
        <fgColor theme="2"/>
        <bgColor rgb="FF000000"/>
      </patternFill>
    </fill>
  </fills>
  <borders count="12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bottom style="thin">
        <color theme="1"/>
      </bottom>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top style="thin">
        <color auto="1"/>
      </top>
      <bottom/>
      <diagonal/>
    </border>
    <border diagonalDown="1">
      <left/>
      <right/>
      <top style="thin">
        <color indexed="64"/>
      </top>
      <bottom style="thin">
        <color indexed="64"/>
      </bottom>
      <diagonal style="medium">
        <color theme="0"/>
      </diagonal>
    </border>
    <border>
      <left/>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style="medium">
        <color theme="0"/>
      </right>
      <top style="thin">
        <color theme="1"/>
      </top>
      <bottom/>
      <diagonal/>
    </border>
    <border>
      <left style="medium">
        <color indexed="9"/>
      </left>
      <right/>
      <top style="medium">
        <color indexed="9"/>
      </top>
      <bottom style="thin">
        <color indexed="64"/>
      </bottom>
      <diagonal/>
    </border>
    <border>
      <left/>
      <right style="medium">
        <color indexed="9"/>
      </right>
      <top style="medium">
        <color indexed="9"/>
      </top>
      <bottom style="thin">
        <color indexed="64"/>
      </bottom>
      <diagonal/>
    </border>
    <border>
      <left/>
      <right/>
      <top style="thin">
        <color theme="1"/>
      </top>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style="medium">
        <color theme="0"/>
      </left>
      <right/>
      <top/>
      <bottom style="thin">
        <color theme="1"/>
      </bottom>
      <diagonal/>
    </border>
    <border>
      <left/>
      <right/>
      <top/>
      <bottom style="thin">
        <color indexed="64"/>
      </bottom>
      <diagonal/>
    </border>
    <border>
      <left/>
      <right/>
      <top style="thin">
        <color auto="1"/>
      </top>
      <bottom style="thin">
        <color indexed="64"/>
      </bottom>
      <diagonal/>
    </border>
    <border diagonalUp="1">
      <left/>
      <right style="medium">
        <color theme="0"/>
      </right>
      <top style="thin">
        <color auto="1"/>
      </top>
      <bottom/>
      <diagonal style="medium">
        <color theme="0"/>
      </diagonal>
    </border>
    <border diagonalDown="1">
      <left style="medium">
        <color theme="0"/>
      </left>
      <right/>
      <top style="thin">
        <color auto="1"/>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 diagonalDown="1">
      <left/>
      <right style="medium">
        <color theme="0"/>
      </right>
      <top/>
      <bottom/>
      <diagonal style="medium">
        <color theme="0"/>
      </diagonal>
    </border>
    <border diagonalUp="1">
      <left style="medium">
        <color theme="0"/>
      </left>
      <right/>
      <top/>
      <bottom/>
      <diagonal style="medium">
        <color theme="0"/>
      </diagonal>
    </border>
    <border>
      <left/>
      <right/>
      <top style="medium">
        <color indexed="9"/>
      </top>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top style="thin">
        <color indexed="64"/>
      </top>
      <bottom style="thin">
        <color theme="1"/>
      </bottom>
      <diagonal/>
    </border>
    <border>
      <left/>
      <right/>
      <top style="thin">
        <color indexed="64"/>
      </top>
      <bottom style="medium">
        <color theme="0"/>
      </bottom>
      <diagonal/>
    </border>
    <border>
      <left/>
      <right/>
      <top style="medium">
        <color theme="0"/>
      </top>
      <bottom style="medium">
        <color theme="0"/>
      </bottom>
      <diagonal/>
    </border>
    <border>
      <left/>
      <right/>
      <top style="medium">
        <color theme="0"/>
      </top>
      <bottom/>
      <diagonal/>
    </border>
    <border>
      <left/>
      <right/>
      <top/>
      <bottom style="medium">
        <color theme="0"/>
      </bottom>
      <diagonal/>
    </border>
    <border>
      <left/>
      <right/>
      <top style="medium">
        <color theme="0"/>
      </top>
      <bottom style="thin">
        <color indexed="64"/>
      </bottom>
      <diagonal/>
    </border>
    <border>
      <left style="medium">
        <color theme="0"/>
      </left>
      <right style="medium">
        <color theme="0"/>
      </right>
      <top style="thin">
        <color theme="1"/>
      </top>
      <bottom style="thin">
        <color theme="2" tint="-9.9948118533890809E-2"/>
      </bottom>
      <diagonal/>
    </border>
    <border>
      <left style="medium">
        <color theme="0"/>
      </left>
      <right style="medium">
        <color theme="0"/>
      </right>
      <top style="thin">
        <color theme="2" tint="-9.9948118533890809E-2"/>
      </top>
      <bottom style="thin">
        <color theme="2" tint="-9.9948118533890809E-2"/>
      </bottom>
      <diagonal/>
    </border>
    <border>
      <left style="medium">
        <color theme="0"/>
      </left>
      <right style="medium">
        <color theme="0"/>
      </right>
      <top style="thin">
        <color theme="2" tint="-9.9948118533890809E-2"/>
      </top>
      <bottom style="thin">
        <color theme="1"/>
      </bottom>
      <diagonal/>
    </border>
    <border>
      <left/>
      <right style="medium">
        <color theme="0"/>
      </right>
      <top style="thin">
        <color indexed="64"/>
      </top>
      <bottom style="thin">
        <color theme="2" tint="-9.9948118533890809E-2"/>
      </bottom>
      <diagonal/>
    </border>
    <border>
      <left style="medium">
        <color theme="0"/>
      </left>
      <right style="medium">
        <color theme="0"/>
      </right>
      <top style="thin">
        <color indexed="64"/>
      </top>
      <bottom style="thin">
        <color theme="2" tint="-9.9948118533890809E-2"/>
      </bottom>
      <diagonal/>
    </border>
    <border>
      <left style="medium">
        <color theme="0"/>
      </left>
      <right/>
      <top style="thin">
        <color indexed="64"/>
      </top>
      <bottom style="thin">
        <color theme="2" tint="-9.9948118533890809E-2"/>
      </bottom>
      <diagonal/>
    </border>
    <border>
      <left/>
      <right style="medium">
        <color theme="0"/>
      </right>
      <top style="thin">
        <color theme="2" tint="-9.9948118533890809E-2"/>
      </top>
      <bottom style="thin">
        <color theme="2" tint="-9.9948118533890809E-2"/>
      </bottom>
      <diagonal/>
    </border>
    <border>
      <left style="medium">
        <color theme="0"/>
      </left>
      <right/>
      <top style="thin">
        <color theme="2" tint="-9.9948118533890809E-2"/>
      </top>
      <bottom style="thin">
        <color theme="2" tint="-9.9948118533890809E-2"/>
      </bottom>
      <diagonal/>
    </border>
    <border>
      <left/>
      <right style="medium">
        <color theme="0"/>
      </right>
      <top style="thin">
        <color theme="2" tint="-9.9948118533890809E-2"/>
      </top>
      <bottom style="thin">
        <color indexed="64"/>
      </bottom>
      <diagonal/>
    </border>
    <border>
      <left style="medium">
        <color theme="0"/>
      </left>
      <right style="medium">
        <color theme="0"/>
      </right>
      <top style="thin">
        <color theme="2" tint="-9.9948118533890809E-2"/>
      </top>
      <bottom style="thin">
        <color indexed="64"/>
      </bottom>
      <diagonal/>
    </border>
    <border>
      <left style="medium">
        <color theme="0"/>
      </left>
      <right/>
      <top style="thin">
        <color theme="2" tint="-9.9948118533890809E-2"/>
      </top>
      <bottom style="thin">
        <color indexed="64"/>
      </bottom>
      <diagonal/>
    </border>
  </borders>
  <cellStyleXfs count="81">
    <xf numFmtId="0" fontId="0" fillId="0" borderId="0"/>
    <xf numFmtId="0" fontId="12"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1" fontId="15" fillId="2" borderId="2">
      <alignment horizontal="left" vertical="center" wrapText="1"/>
    </xf>
    <xf numFmtId="1" fontId="16" fillId="2" borderId="3">
      <alignment horizontal="center" vertical="center"/>
    </xf>
    <xf numFmtId="0" fontId="17" fillId="2" borderId="3">
      <alignment horizontal="center" vertical="center" wrapText="1"/>
    </xf>
    <xf numFmtId="0" fontId="18" fillId="2" borderId="3">
      <alignment horizontal="center" vertical="center" wrapText="1"/>
    </xf>
    <xf numFmtId="0" fontId="11" fillId="0" borderId="0">
      <alignment horizontal="center" vertical="center" readingOrder="2"/>
    </xf>
    <xf numFmtId="0" fontId="19" fillId="0" borderId="0">
      <alignment horizontal="left" vertical="center"/>
    </xf>
    <xf numFmtId="0" fontId="11" fillId="0" borderId="0"/>
    <xf numFmtId="0" fontId="20" fillId="0" borderId="0">
      <alignment horizontal="right" vertical="center"/>
    </xf>
    <xf numFmtId="0" fontId="14" fillId="0" borderId="0">
      <alignment horizontal="right" vertical="center"/>
    </xf>
    <xf numFmtId="0" fontId="14" fillId="0" borderId="0">
      <alignment horizontal="right" vertical="center"/>
    </xf>
    <xf numFmtId="0" fontId="11" fillId="0" borderId="0">
      <alignment horizontal="left" vertical="center"/>
    </xf>
    <xf numFmtId="0" fontId="20" fillId="0" borderId="4">
      <alignment horizontal="right" vertical="center" indent="1"/>
    </xf>
    <xf numFmtId="0" fontId="14" fillId="2" borderId="4">
      <alignment horizontal="right" vertical="center" wrapText="1" indent="1" readingOrder="2"/>
    </xf>
    <xf numFmtId="0" fontId="14" fillId="2" borderId="4">
      <alignment horizontal="right" vertical="center" wrapText="1" indent="1" readingOrder="2"/>
    </xf>
    <xf numFmtId="0" fontId="14" fillId="2" borderId="4">
      <alignment horizontal="right" vertical="center" wrapText="1" indent="1" readingOrder="2"/>
    </xf>
    <xf numFmtId="0" fontId="21" fillId="0" borderId="4">
      <alignment horizontal="right" vertical="center" indent="1"/>
    </xf>
    <xf numFmtId="0" fontId="21" fillId="2" borderId="4">
      <alignment horizontal="left" vertical="center" wrapText="1" indent="1"/>
    </xf>
    <xf numFmtId="0" fontId="21" fillId="0" borderId="5">
      <alignment horizontal="left" vertical="center"/>
    </xf>
    <xf numFmtId="0" fontId="21" fillId="0" borderId="6">
      <alignment horizontal="left" vertical="center"/>
    </xf>
    <xf numFmtId="164" fontId="11" fillId="0" borderId="0" applyFont="0" applyFill="0" applyBorder="0" applyAlignment="0" applyProtection="0"/>
    <xf numFmtId="0" fontId="11" fillId="0" borderId="0"/>
    <xf numFmtId="0" fontId="28" fillId="0" borderId="0"/>
    <xf numFmtId="0" fontId="12" fillId="0" borderId="0" applyAlignment="0">
      <alignment horizontal="centerContinuous" vertical="center"/>
    </xf>
    <xf numFmtId="0" fontId="13" fillId="0" borderId="0" applyAlignment="0">
      <alignment horizontal="centerContinuous" vertical="center"/>
    </xf>
    <xf numFmtId="0" fontId="17" fillId="2" borderId="3">
      <alignment horizontal="center" vertical="center" wrapText="1"/>
    </xf>
    <xf numFmtId="0" fontId="11" fillId="0" borderId="0"/>
    <xf numFmtId="0" fontId="30" fillId="2" borderId="3" applyAlignment="0">
      <alignment horizontal="center" vertical="center"/>
    </xf>
    <xf numFmtId="0" fontId="21" fillId="0" borderId="4">
      <alignment horizontal="right" vertical="center" indent="1"/>
    </xf>
    <xf numFmtId="164" fontId="28" fillId="0" borderId="0" applyFont="0" applyFill="0" applyBorder="0" applyAlignment="0" applyProtection="0"/>
    <xf numFmtId="164" fontId="28" fillId="0" borderId="0" applyFont="0" applyFill="0" applyBorder="0" applyAlignment="0" applyProtection="0"/>
    <xf numFmtId="0" fontId="11" fillId="0" borderId="0"/>
    <xf numFmtId="0" fontId="10" fillId="0" borderId="0"/>
    <xf numFmtId="164" fontId="11" fillId="0" borderId="0" applyFont="0" applyFill="0" applyBorder="0" applyAlignment="0" applyProtection="0"/>
    <xf numFmtId="164" fontId="11" fillId="0" borderId="0" applyFont="0" applyFill="0" applyBorder="0" applyAlignment="0" applyProtection="0"/>
    <xf numFmtId="0" fontId="9" fillId="0" borderId="0"/>
    <xf numFmtId="0" fontId="9" fillId="0" borderId="0"/>
    <xf numFmtId="0" fontId="45" fillId="0" borderId="0"/>
    <xf numFmtId="0" fontId="8" fillId="0" borderId="0"/>
    <xf numFmtId="0" fontId="8" fillId="0" borderId="0"/>
    <xf numFmtId="0" fontId="8" fillId="0" borderId="0"/>
    <xf numFmtId="0" fontId="30" fillId="2" borderId="3" applyAlignment="0">
      <alignment horizontal="center" vertical="center"/>
    </xf>
    <xf numFmtId="0" fontId="7"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xf numFmtId="0" fontId="65" fillId="0" borderId="0"/>
    <xf numFmtId="9" fontId="11" fillId="0" borderId="0" applyFont="0" applyFill="0" applyBorder="0" applyAlignment="0" applyProtection="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11" fillId="0" borderId="0" applyFont="0" applyFill="0" applyBorder="0" applyAlignment="0" applyProtection="0"/>
  </cellStyleXfs>
  <cellXfs count="938">
    <xf numFmtId="0" fontId="0" fillId="0" borderId="0" xfId="0"/>
    <xf numFmtId="0" fontId="11" fillId="0" borderId="0" xfId="0" applyFont="1"/>
    <xf numFmtId="0" fontId="11" fillId="0" borderId="0" xfId="0" applyFont="1" applyFill="1"/>
    <xf numFmtId="0" fontId="24" fillId="3" borderId="12" xfId="0" applyFont="1" applyFill="1" applyBorder="1" applyAlignment="1">
      <alignment horizontal="right" vertical="center" wrapText="1" indent="1" readingOrder="2"/>
    </xf>
    <xf numFmtId="0" fontId="22" fillId="4" borderId="0" xfId="0" applyFont="1" applyFill="1" applyBorder="1" applyAlignment="1">
      <alignment vertical="center" wrapText="1"/>
    </xf>
    <xf numFmtId="0" fontId="11" fillId="3" borderId="13" xfId="0" applyFont="1" applyFill="1" applyBorder="1" applyAlignment="1">
      <alignment horizontal="left" vertical="center" wrapText="1" indent="1" readingOrder="1"/>
    </xf>
    <xf numFmtId="0" fontId="11" fillId="5" borderId="7" xfId="0" applyFont="1" applyFill="1" applyBorder="1" applyAlignment="1">
      <alignment horizontal="left" vertical="center" wrapText="1" indent="1" readingOrder="1"/>
    </xf>
    <xf numFmtId="0" fontId="24" fillId="5" borderId="9" xfId="0" applyFont="1" applyFill="1" applyBorder="1" applyAlignment="1">
      <alignment horizontal="right" vertical="center" wrapText="1" indent="1" readingOrder="2"/>
    </xf>
    <xf numFmtId="0" fontId="24" fillId="4" borderId="16" xfId="0" applyFont="1" applyFill="1" applyBorder="1" applyAlignment="1">
      <alignment vertical="center" wrapText="1"/>
    </xf>
    <xf numFmtId="0" fontId="26" fillId="0" borderId="0" xfId="0" applyFont="1" applyAlignment="1">
      <alignment readingOrder="2"/>
    </xf>
    <xf numFmtId="0" fontId="26" fillId="0" borderId="0" xfId="0" applyFont="1" applyFill="1" applyAlignment="1">
      <alignment readingOrder="2"/>
    </xf>
    <xf numFmtId="0" fontId="24" fillId="3" borderId="15" xfId="0" applyFont="1" applyFill="1" applyBorder="1" applyAlignment="1">
      <alignment horizontal="right" vertical="center" wrapText="1" indent="1" readingOrder="2"/>
    </xf>
    <xf numFmtId="3" fontId="11" fillId="3" borderId="10" xfId="0" applyNumberFormat="1" applyFont="1" applyFill="1" applyBorder="1" applyAlignment="1">
      <alignment horizontal="left" vertical="center" wrapText="1" indent="1" readingOrder="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49" fontId="24" fillId="5" borderId="12" xfId="0" applyNumberFormat="1" applyFont="1" applyFill="1" applyBorder="1" applyAlignment="1">
      <alignment horizontal="right" vertical="center" wrapText="1" indent="1" readingOrder="2"/>
    </xf>
    <xf numFmtId="0" fontId="11" fillId="0" borderId="0" xfId="24" applyAlignment="1">
      <alignment vertical="center"/>
    </xf>
    <xf numFmtId="0" fontId="11" fillId="0" borderId="0" xfId="24" applyFont="1" applyAlignment="1">
      <alignment horizontal="justify" vertical="center"/>
    </xf>
    <xf numFmtId="0" fontId="23" fillId="0" borderId="0" xfId="24" applyFont="1" applyAlignment="1">
      <alignment vertical="top"/>
    </xf>
    <xf numFmtId="0" fontId="11" fillId="0" borderId="0" xfId="24" applyFont="1" applyBorder="1" applyAlignment="1">
      <alignment horizontal="justify" vertical="center"/>
    </xf>
    <xf numFmtId="0" fontId="29" fillId="0" borderId="0" xfId="24" applyFont="1" applyAlignment="1">
      <alignment vertical="center"/>
    </xf>
    <xf numFmtId="0" fontId="11" fillId="0" borderId="0" xfId="25" applyFont="1"/>
    <xf numFmtId="0" fontId="11" fillId="0" borderId="0" xfId="25" applyFont="1" applyFill="1"/>
    <xf numFmtId="0" fontId="11" fillId="3" borderId="10" xfId="25" applyFont="1" applyFill="1" applyBorder="1" applyAlignment="1">
      <alignment horizontal="left" vertical="center" wrapText="1" indent="1" readingOrder="1"/>
    </xf>
    <xf numFmtId="0" fontId="24" fillId="3" borderId="12" xfId="25" applyFont="1" applyFill="1" applyBorder="1" applyAlignment="1">
      <alignment horizontal="right" vertical="center" wrapText="1" indent="1" readingOrder="2"/>
    </xf>
    <xf numFmtId="0" fontId="22" fillId="4" borderId="0" xfId="25" applyFont="1" applyFill="1" applyBorder="1" applyAlignment="1">
      <alignment vertical="center" wrapText="1"/>
    </xf>
    <xf numFmtId="0" fontId="24" fillId="4" borderId="0" xfId="25" applyFont="1" applyFill="1" applyBorder="1" applyAlignment="1">
      <alignment vertical="center" wrapText="1"/>
    </xf>
    <xf numFmtId="0" fontId="11" fillId="0" borderId="0" xfId="25" applyFont="1" applyFill="1" applyBorder="1"/>
    <xf numFmtId="0" fontId="11" fillId="3" borderId="13" xfId="25" applyFont="1" applyFill="1" applyBorder="1" applyAlignment="1">
      <alignment horizontal="left" vertical="center" wrapText="1" indent="1" readingOrder="1"/>
    </xf>
    <xf numFmtId="0" fontId="14" fillId="3" borderId="15" xfId="16" applyFont="1" applyFill="1" applyBorder="1" applyAlignment="1">
      <alignment horizontal="right" vertical="center" wrapText="1" indent="1" readingOrder="2"/>
    </xf>
    <xf numFmtId="0" fontId="11" fillId="0" borderId="48" xfId="25" applyFont="1" applyFill="1" applyBorder="1"/>
    <xf numFmtId="0" fontId="11" fillId="0" borderId="16" xfId="25" applyFont="1" applyBorder="1"/>
    <xf numFmtId="0" fontId="11" fillId="5" borderId="10" xfId="25" applyFont="1" applyFill="1" applyBorder="1" applyAlignment="1">
      <alignment horizontal="left" vertical="center" wrapText="1" indent="1" readingOrder="1"/>
    </xf>
    <xf numFmtId="0" fontId="24" fillId="5" borderId="12" xfId="25" applyFont="1" applyFill="1" applyBorder="1" applyAlignment="1">
      <alignment horizontal="right" vertical="center" wrapText="1" indent="1" readingOrder="2"/>
    </xf>
    <xf numFmtId="0" fontId="11" fillId="5" borderId="7" xfId="25" applyFont="1" applyFill="1" applyBorder="1" applyAlignment="1">
      <alignment horizontal="left" vertical="center" wrapText="1" indent="1" readingOrder="1"/>
    </xf>
    <xf numFmtId="0" fontId="24" fillId="5" borderId="9" xfId="25" applyFont="1" applyFill="1" applyBorder="1" applyAlignment="1">
      <alignment horizontal="right" vertical="center" wrapText="1" indent="1" readingOrder="2"/>
    </xf>
    <xf numFmtId="0" fontId="24" fillId="4" borderId="16" xfId="25" applyFont="1" applyFill="1" applyBorder="1" applyAlignment="1">
      <alignment vertical="center" wrapText="1"/>
    </xf>
    <xf numFmtId="0" fontId="26" fillId="0" borderId="0" xfId="25" applyFont="1" applyAlignment="1">
      <alignment readingOrder="2"/>
    </xf>
    <xf numFmtId="0" fontId="22" fillId="0" borderId="0" xfId="25" applyFont="1"/>
    <xf numFmtId="0" fontId="22" fillId="0" borderId="0" xfId="25" applyFont="1" applyFill="1"/>
    <xf numFmtId="0" fontId="24" fillId="3" borderId="15" xfId="25" applyFont="1" applyFill="1" applyBorder="1" applyAlignment="1">
      <alignment horizontal="right" vertical="center" wrapText="1" indent="1" readingOrder="2"/>
    </xf>
    <xf numFmtId="0" fontId="24" fillId="4" borderId="0" xfId="25" applyFont="1" applyFill="1" applyBorder="1" applyAlignment="1">
      <alignment horizontal="center" vertical="center" wrapText="1"/>
    </xf>
    <xf numFmtId="0" fontId="24" fillId="3" borderId="33" xfId="25" applyFont="1" applyFill="1" applyBorder="1" applyAlignment="1">
      <alignment horizontal="center" vertical="center" wrapText="1"/>
    </xf>
    <xf numFmtId="0" fontId="24" fillId="3" borderId="19" xfId="25" applyFont="1" applyFill="1" applyBorder="1" applyAlignment="1">
      <alignment horizontal="center" vertical="center" wrapText="1" readingOrder="2"/>
    </xf>
    <xf numFmtId="0" fontId="11" fillId="0" borderId="23" xfId="25" applyFont="1" applyFill="1" applyBorder="1"/>
    <xf numFmtId="0" fontId="11" fillId="3" borderId="10" xfId="25" applyFont="1" applyFill="1" applyBorder="1" applyAlignment="1">
      <alignment horizontal="left" vertical="center" wrapText="1" indent="1"/>
    </xf>
    <xf numFmtId="0" fontId="22" fillId="3" borderId="34" xfId="25" applyFont="1" applyFill="1" applyBorder="1" applyAlignment="1">
      <alignment horizontal="center" vertical="center"/>
    </xf>
    <xf numFmtId="0" fontId="14" fillId="3" borderId="32" xfId="25" applyFont="1" applyFill="1" applyBorder="1" applyAlignment="1">
      <alignment horizontal="center" vertical="center" wrapText="1"/>
    </xf>
    <xf numFmtId="0" fontId="11" fillId="0" borderId="0" xfId="29" applyBorder="1" applyAlignment="1">
      <alignment vertical="center"/>
    </xf>
    <xf numFmtId="0" fontId="23" fillId="0" borderId="0" xfId="26" applyFont="1" applyFill="1" applyAlignment="1">
      <alignment vertical="center" wrapText="1" readingOrder="2"/>
    </xf>
    <xf numFmtId="0" fontId="22" fillId="5" borderId="34" xfId="25" applyFont="1" applyFill="1" applyBorder="1" applyAlignment="1">
      <alignment horizontal="center" vertical="center" wrapText="1" readingOrder="1"/>
    </xf>
    <xf numFmtId="0" fontId="24" fillId="5" borderId="32" xfId="25" applyFont="1" applyFill="1" applyBorder="1" applyAlignment="1">
      <alignment horizontal="center" vertical="center" wrapText="1" readingOrder="2"/>
    </xf>
    <xf numFmtId="3" fontId="11" fillId="3" borderId="10" xfId="25" applyNumberFormat="1" applyFont="1" applyFill="1" applyBorder="1" applyAlignment="1">
      <alignment horizontal="left" vertical="center" wrapText="1" indent="1" readingOrder="1"/>
    </xf>
    <xf numFmtId="0" fontId="11" fillId="0" borderId="0" xfId="29" applyFont="1" applyFill="1" applyAlignment="1">
      <alignment vertical="center"/>
    </xf>
    <xf numFmtId="0" fontId="31" fillId="0" borderId="0" xfId="29" applyFont="1" applyBorder="1" applyAlignment="1">
      <alignment vertical="center"/>
    </xf>
    <xf numFmtId="0" fontId="14" fillId="0" borderId="32" xfId="30" applyFont="1" applyFill="1" applyBorder="1" applyAlignment="1">
      <alignment horizontal="center" vertical="center" readingOrder="2"/>
    </xf>
    <xf numFmtId="0" fontId="11" fillId="3" borderId="13" xfId="20" applyFont="1" applyFill="1" applyBorder="1" applyAlignment="1">
      <alignment horizontal="left" vertical="center" wrapText="1" indent="1" readingOrder="1"/>
    </xf>
    <xf numFmtId="0" fontId="22" fillId="0" borderId="0" xfId="29" applyFont="1" applyBorder="1" applyAlignment="1">
      <alignment vertical="center"/>
    </xf>
    <xf numFmtId="0" fontId="11" fillId="0" borderId="7" xfId="20" applyFont="1" applyFill="1" applyBorder="1" applyAlignment="1">
      <alignment horizontal="left" vertical="center" wrapText="1" indent="1" readingOrder="1"/>
    </xf>
    <xf numFmtId="0" fontId="14" fillId="0" borderId="9" xfId="16" applyFont="1" applyFill="1" applyBorder="1" applyAlignment="1">
      <alignment horizontal="right" vertical="center" wrapText="1" indent="1" readingOrder="2"/>
    </xf>
    <xf numFmtId="0" fontId="11" fillId="3" borderId="10" xfId="20" applyFont="1" applyFill="1" applyBorder="1" applyAlignment="1">
      <alignment horizontal="left" vertical="center" wrapText="1" indent="1" readingOrder="1"/>
    </xf>
    <xf numFmtId="0" fontId="14" fillId="3" borderId="12" xfId="16" applyFont="1" applyFill="1" applyBorder="1" applyAlignment="1">
      <alignment horizontal="right" vertical="center" wrapText="1" indent="1" readingOrder="2"/>
    </xf>
    <xf numFmtId="0" fontId="11" fillId="0" borderId="0" xfId="29" applyFont="1" applyAlignment="1">
      <alignment vertical="center"/>
    </xf>
    <xf numFmtId="0" fontId="32" fillId="6" borderId="54" xfId="29" applyFont="1" applyFill="1" applyBorder="1" applyAlignment="1">
      <alignment horizontal="center" vertical="center" wrapText="1"/>
    </xf>
    <xf numFmtId="0" fontId="11" fillId="0" borderId="0" xfId="20" applyFont="1" applyFill="1" applyBorder="1" applyAlignment="1">
      <alignment horizontal="left" vertical="center" wrapText="1" indent="1" readingOrder="1"/>
    </xf>
    <xf numFmtId="0" fontId="14" fillId="0" borderId="0" xfId="29" applyFont="1" applyFill="1" applyBorder="1" applyAlignment="1">
      <alignment horizontal="right" vertical="center" wrapText="1" indent="1" readingOrder="2"/>
    </xf>
    <xf numFmtId="0" fontId="14" fillId="7" borderId="0" xfId="29" applyFont="1" applyFill="1" applyBorder="1" applyAlignment="1">
      <alignment horizontal="right" vertical="center" wrapText="1" indent="1" readingOrder="2"/>
    </xf>
    <xf numFmtId="0" fontId="11" fillId="7" borderId="0" xfId="20" applyFont="1" applyFill="1" applyBorder="1" applyAlignment="1">
      <alignment horizontal="left" vertical="center" wrapText="1" indent="1" readingOrder="1"/>
    </xf>
    <xf numFmtId="0" fontId="22" fillId="3" borderId="11" xfId="19" applyFont="1" applyFill="1" applyBorder="1" applyAlignment="1">
      <alignment horizontal="right" vertical="center" indent="1"/>
    </xf>
    <xf numFmtId="0" fontId="11" fillId="0" borderId="0" xfId="29" applyFont="1" applyFill="1" applyAlignment="1">
      <alignment horizontal="center" vertical="center"/>
    </xf>
    <xf numFmtId="0" fontId="34" fillId="0" borderId="0" xfId="29" applyFont="1" applyFill="1" applyAlignment="1">
      <alignment horizontal="center" vertical="center"/>
    </xf>
    <xf numFmtId="0" fontId="14" fillId="0" borderId="43" xfId="30" applyFont="1" applyFill="1" applyBorder="1" applyAlignment="1">
      <alignment horizontal="center" vertical="center"/>
    </xf>
    <xf numFmtId="0" fontId="14" fillId="0" borderId="12" xfId="16" applyFont="1" applyFill="1" applyBorder="1" applyAlignment="1">
      <alignment horizontal="right" vertical="center" wrapText="1" indent="1" readingOrder="2"/>
    </xf>
    <xf numFmtId="0" fontId="24" fillId="5" borderId="19" xfId="25" applyFont="1" applyFill="1" applyBorder="1" applyAlignment="1">
      <alignment horizontal="center" vertical="center" wrapText="1" readingOrder="2"/>
    </xf>
    <xf numFmtId="0" fontId="22" fillId="3" borderId="18" xfId="25" applyFont="1" applyFill="1" applyBorder="1" applyAlignment="1">
      <alignment horizontal="right" vertical="center" indent="1"/>
    </xf>
    <xf numFmtId="3" fontId="22" fillId="5" borderId="33" xfId="33" applyNumberFormat="1" applyFont="1" applyFill="1" applyBorder="1" applyAlignment="1">
      <alignment horizontal="right" vertical="center" indent="1"/>
    </xf>
    <xf numFmtId="0" fontId="35" fillId="0" borderId="0" xfId="0" applyFont="1" applyAlignment="1">
      <alignment horizontal="center" vertical="center"/>
    </xf>
    <xf numFmtId="0" fontId="36" fillId="0" borderId="0" xfId="0" applyFont="1" applyAlignment="1">
      <alignment horizontal="center" vertical="center" readingOrder="1"/>
    </xf>
    <xf numFmtId="0" fontId="37" fillId="0" borderId="0" xfId="0" applyFont="1" applyAlignment="1">
      <alignment horizontal="center" vertical="center"/>
    </xf>
    <xf numFmtId="0" fontId="38" fillId="0" borderId="0" xfId="0" applyFont="1" applyAlignment="1">
      <alignment horizontal="center" vertical="center"/>
    </xf>
    <xf numFmtId="0" fontId="22" fillId="3" borderId="21" xfId="19" applyFont="1" applyFill="1" applyBorder="1" applyAlignment="1">
      <alignment horizontal="right" vertical="center" indent="1"/>
    </xf>
    <xf numFmtId="0" fontId="22" fillId="4" borderId="0" xfId="25" applyFont="1" applyFill="1" applyBorder="1" applyAlignment="1">
      <alignment vertical="center"/>
    </xf>
    <xf numFmtId="0" fontId="23" fillId="4" borderId="0" xfId="0" applyFont="1" applyFill="1" applyAlignment="1">
      <alignment vertical="center"/>
    </xf>
    <xf numFmtId="0" fontId="23" fillId="4" borderId="0" xfId="0" applyFont="1" applyFill="1" applyAlignment="1">
      <alignment vertical="center" readingOrder="2"/>
    </xf>
    <xf numFmtId="0" fontId="14" fillId="4" borderId="0" xfId="0" applyFont="1" applyFill="1" applyAlignment="1">
      <alignment vertical="center"/>
    </xf>
    <xf numFmtId="0" fontId="10" fillId="0" borderId="0" xfId="35"/>
    <xf numFmtId="3" fontId="11" fillId="0" borderId="8" xfId="36" applyNumberFormat="1" applyFont="1" applyFill="1" applyBorder="1" applyAlignment="1">
      <alignment horizontal="right" vertical="center" indent="1"/>
    </xf>
    <xf numFmtId="3" fontId="11" fillId="3" borderId="11" xfId="36" applyNumberFormat="1" applyFont="1" applyFill="1" applyBorder="1" applyAlignment="1">
      <alignment horizontal="right" vertical="center" indent="1"/>
    </xf>
    <xf numFmtId="0" fontId="11" fillId="3" borderId="10" xfId="34" applyFont="1" applyFill="1" applyBorder="1" applyAlignment="1">
      <alignment horizontal="left" vertical="center" wrapText="1" indent="1" readingOrder="1"/>
    </xf>
    <xf numFmtId="0" fontId="11" fillId="0" borderId="0" xfId="34" applyFont="1"/>
    <xf numFmtId="0" fontId="24" fillId="3" borderId="12" xfId="34" applyFont="1" applyFill="1" applyBorder="1" applyAlignment="1">
      <alignment horizontal="right" vertical="center" wrapText="1" indent="1" readingOrder="2"/>
    </xf>
    <xf numFmtId="0" fontId="24" fillId="0" borderId="9" xfId="34" applyFont="1" applyFill="1" applyBorder="1" applyAlignment="1">
      <alignment horizontal="right" vertical="center" wrapText="1" indent="1" readingOrder="2"/>
    </xf>
    <xf numFmtId="49" fontId="22" fillId="3" borderId="33" xfId="36" applyNumberFormat="1" applyFont="1" applyFill="1" applyBorder="1" applyAlignment="1">
      <alignment horizontal="center" vertical="center"/>
    </xf>
    <xf numFmtId="0" fontId="44" fillId="5" borderId="0" xfId="35" applyFont="1" applyFill="1" applyBorder="1" applyAlignment="1"/>
    <xf numFmtId="0" fontId="0" fillId="0" borderId="0" xfId="29" applyFont="1" applyFill="1" applyAlignment="1">
      <alignment vertical="center" wrapText="1"/>
    </xf>
    <xf numFmtId="3" fontId="11" fillId="0" borderId="8" xfId="34" applyNumberFormat="1" applyFont="1" applyFill="1" applyBorder="1" applyAlignment="1">
      <alignment horizontal="left" vertical="center" wrapText="1" indent="1" readingOrder="1"/>
    </xf>
    <xf numFmtId="3" fontId="11" fillId="3" borderId="11" xfId="34" applyNumberFormat="1" applyFont="1" applyFill="1" applyBorder="1" applyAlignment="1">
      <alignment horizontal="left" vertical="center" wrapText="1" indent="1" readingOrder="1"/>
    </xf>
    <xf numFmtId="0" fontId="11" fillId="3" borderId="18" xfId="34" applyFont="1" applyFill="1" applyBorder="1" applyAlignment="1">
      <alignment horizontal="right" vertical="center" indent="1"/>
    </xf>
    <xf numFmtId="0" fontId="22" fillId="0" borderId="8" xfId="29" applyFont="1" applyFill="1" applyBorder="1" applyAlignment="1">
      <alignment horizontal="right" vertical="center" indent="1"/>
    </xf>
    <xf numFmtId="0" fontId="11" fillId="0" borderId="0" xfId="24" applyFont="1" applyAlignment="1">
      <alignment vertical="center"/>
    </xf>
    <xf numFmtId="0" fontId="24" fillId="5" borderId="9" xfId="34" applyFont="1" applyFill="1" applyBorder="1" applyAlignment="1">
      <alignment horizontal="right" vertical="center" wrapText="1" indent="1" readingOrder="2"/>
    </xf>
    <xf numFmtId="0" fontId="24" fillId="5" borderId="12" xfId="34" applyFont="1" applyFill="1" applyBorder="1" applyAlignment="1">
      <alignment horizontal="right" vertical="center" wrapText="1" indent="1" readingOrder="2"/>
    </xf>
    <xf numFmtId="0" fontId="24" fillId="5" borderId="15" xfId="34" applyFont="1" applyFill="1" applyBorder="1" applyAlignment="1">
      <alignment horizontal="right" vertical="center" wrapText="1" indent="1" readingOrder="2"/>
    </xf>
    <xf numFmtId="0" fontId="24" fillId="3" borderId="36" xfId="34" applyFont="1" applyFill="1" applyBorder="1" applyAlignment="1">
      <alignment horizontal="right" vertical="center" wrapText="1" indent="1" readingOrder="2"/>
    </xf>
    <xf numFmtId="3" fontId="11" fillId="3" borderId="25" xfId="36" applyNumberFormat="1" applyFont="1" applyFill="1" applyBorder="1" applyAlignment="1">
      <alignment horizontal="right" vertical="center" indent="1"/>
    </xf>
    <xf numFmtId="0" fontId="23" fillId="4" borderId="0" xfId="34" applyFont="1" applyFill="1" applyAlignment="1">
      <alignment vertical="center" readingOrder="2"/>
    </xf>
    <xf numFmtId="0" fontId="24" fillId="4" borderId="16" xfId="34" applyFont="1" applyFill="1" applyBorder="1" applyAlignment="1">
      <alignment vertical="center" wrapText="1"/>
    </xf>
    <xf numFmtId="0" fontId="22" fillId="4" borderId="0" xfId="34" applyFont="1" applyFill="1" applyBorder="1" applyAlignment="1">
      <alignment vertical="center" wrapText="1"/>
    </xf>
    <xf numFmtId="3" fontId="11" fillId="0" borderId="7" xfId="36" applyNumberFormat="1" applyFont="1" applyFill="1" applyBorder="1" applyAlignment="1">
      <alignment horizontal="right" vertical="center" indent="1"/>
    </xf>
    <xf numFmtId="0" fontId="11" fillId="0" borderId="7" xfId="34" applyFont="1" applyFill="1" applyBorder="1" applyAlignment="1">
      <alignment horizontal="left" vertical="center" wrapText="1" indent="1" readingOrder="1"/>
    </xf>
    <xf numFmtId="3" fontId="11" fillId="3" borderId="10" xfId="36" applyNumberFormat="1" applyFont="1" applyFill="1" applyBorder="1" applyAlignment="1">
      <alignment horizontal="right" vertical="center" indent="1"/>
    </xf>
    <xf numFmtId="0" fontId="22" fillId="0" borderId="0" xfId="34" applyFont="1"/>
    <xf numFmtId="0" fontId="11" fillId="0" borderId="0" xfId="34" applyFont="1" applyFill="1"/>
    <xf numFmtId="0" fontId="0" fillId="3" borderId="10" xfId="34" applyFont="1" applyFill="1" applyBorder="1" applyAlignment="1">
      <alignment horizontal="left" vertical="center" wrapText="1" indent="1" readingOrder="1"/>
    </xf>
    <xf numFmtId="3" fontId="22" fillId="5" borderId="51" xfId="36" applyNumberFormat="1" applyFont="1" applyFill="1" applyBorder="1" applyAlignment="1">
      <alignment horizontal="right" vertical="center" indent="1"/>
    </xf>
    <xf numFmtId="0" fontId="0" fillId="3" borderId="10" xfId="25" applyFont="1" applyFill="1" applyBorder="1" applyAlignment="1">
      <alignment horizontal="left" vertical="center" wrapText="1" indent="1"/>
    </xf>
    <xf numFmtId="0" fontId="24" fillId="3" borderId="33"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24" fillId="3" borderId="15" xfId="0" applyNumberFormat="1" applyFont="1" applyFill="1" applyBorder="1" applyAlignment="1">
      <alignment horizontal="right" vertical="center" wrapText="1" indent="1" readingOrder="2"/>
    </xf>
    <xf numFmtId="0" fontId="27" fillId="3" borderId="57" xfId="0" applyFont="1" applyFill="1" applyBorder="1" applyAlignment="1">
      <alignment horizontal="center" vertical="center" wrapText="1"/>
    </xf>
    <xf numFmtId="0" fontId="46" fillId="0" borderId="0" xfId="24" applyFont="1" applyAlignment="1">
      <alignment vertical="center"/>
    </xf>
    <xf numFmtId="0" fontId="48" fillId="0" borderId="0" xfId="24" applyFont="1" applyAlignment="1">
      <alignment vertical="top"/>
    </xf>
    <xf numFmtId="0" fontId="27" fillId="3" borderId="24" xfId="0" applyFont="1" applyFill="1" applyBorder="1" applyAlignment="1">
      <alignment horizontal="center" vertical="center" wrapText="1"/>
    </xf>
    <xf numFmtId="3" fontId="22" fillId="5" borderId="42" xfId="23" applyNumberFormat="1" applyFont="1" applyFill="1" applyBorder="1" applyAlignment="1">
      <alignment horizontal="right" vertical="center" indent="1"/>
    </xf>
    <xf numFmtId="0" fontId="0" fillId="5" borderId="7" xfId="0" applyFont="1" applyFill="1" applyBorder="1" applyAlignment="1">
      <alignment horizontal="left" vertical="center" wrapText="1" indent="1" readingOrder="1"/>
    </xf>
    <xf numFmtId="0" fontId="11" fillId="0" borderId="0" xfId="24" applyFont="1" applyBorder="1" applyAlignment="1">
      <alignment horizontal="left" vertical="top" wrapText="1" indent="1"/>
    </xf>
    <xf numFmtId="0" fontId="27" fillId="0" borderId="0" xfId="34" applyFont="1" applyAlignment="1">
      <alignment wrapText="1"/>
    </xf>
    <xf numFmtId="3" fontId="11" fillId="3" borderId="37" xfId="36" applyNumberFormat="1" applyFont="1" applyFill="1" applyBorder="1" applyAlignment="1">
      <alignment horizontal="right" vertical="center" indent="1"/>
    </xf>
    <xf numFmtId="0" fontId="11" fillId="3" borderId="37" xfId="34" applyFont="1" applyFill="1" applyBorder="1" applyAlignment="1">
      <alignment horizontal="left" vertical="center" wrapText="1" indent="1" readingOrder="1"/>
    </xf>
    <xf numFmtId="0" fontId="24" fillId="5" borderId="77" xfId="34" applyFont="1" applyFill="1" applyBorder="1" applyAlignment="1">
      <alignment horizontal="center" vertical="center" wrapText="1" readingOrder="2"/>
    </xf>
    <xf numFmtId="0" fontId="22" fillId="5" borderId="78" xfId="34" applyFont="1" applyFill="1" applyBorder="1" applyAlignment="1">
      <alignment horizontal="center" vertical="center" wrapText="1" readingOrder="1"/>
    </xf>
    <xf numFmtId="0" fontId="22" fillId="0" borderId="41" xfId="30" applyFont="1" applyFill="1" applyBorder="1" applyAlignment="1">
      <alignment horizontal="center" vertical="center"/>
    </xf>
    <xf numFmtId="0" fontId="22" fillId="0" borderId="34" xfId="30" applyFont="1" applyFill="1" applyBorder="1" applyAlignment="1">
      <alignment horizontal="center" vertical="center" readingOrder="1"/>
    </xf>
    <xf numFmtId="0" fontId="24" fillId="5" borderId="0" xfId="25" applyFont="1" applyFill="1" applyBorder="1" applyAlignment="1">
      <alignment vertical="center" wrapText="1"/>
    </xf>
    <xf numFmtId="0" fontId="11" fillId="5" borderId="0" xfId="25" applyFont="1" applyFill="1"/>
    <xf numFmtId="0" fontId="22" fillId="5" borderId="0" xfId="25" applyFont="1" applyFill="1" applyBorder="1" applyAlignment="1">
      <alignment vertical="center" wrapText="1"/>
    </xf>
    <xf numFmtId="0" fontId="24" fillId="4" borderId="82" xfId="25" applyFont="1" applyFill="1" applyBorder="1" applyAlignment="1">
      <alignment vertical="center" wrapText="1"/>
    </xf>
    <xf numFmtId="0" fontId="24" fillId="4" borderId="83" xfId="25" applyFont="1" applyFill="1" applyBorder="1" applyAlignment="1">
      <alignment vertical="center" wrapText="1"/>
    </xf>
    <xf numFmtId="0" fontId="24" fillId="5" borderId="0" xfId="34" applyFont="1" applyFill="1" applyBorder="1" applyAlignment="1">
      <alignment horizontal="right" vertical="center" wrapText="1"/>
    </xf>
    <xf numFmtId="3" fontId="11" fillId="5" borderId="18" xfId="37" applyNumberFormat="1" applyFont="1" applyFill="1" applyBorder="1" applyAlignment="1">
      <alignment horizontal="right" vertical="center" indent="1"/>
    </xf>
    <xf numFmtId="3" fontId="11" fillId="0" borderId="8" xfId="31" applyNumberFormat="1" applyFont="1" applyFill="1" applyBorder="1" applyAlignment="1">
      <alignment horizontal="right" vertical="center" indent="1"/>
    </xf>
    <xf numFmtId="3" fontId="11" fillId="3" borderId="11" xfId="31" applyNumberFormat="1" applyFont="1" applyFill="1" applyBorder="1" applyAlignment="1">
      <alignment horizontal="right" vertical="center" indent="1"/>
    </xf>
    <xf numFmtId="3" fontId="11" fillId="3" borderId="14" xfId="31" applyNumberFormat="1" applyFont="1" applyFill="1" applyBorder="1" applyAlignment="1">
      <alignment horizontal="right" vertical="center" indent="1"/>
    </xf>
    <xf numFmtId="0" fontId="14" fillId="0" borderId="0" xfId="16" applyFont="1" applyFill="1" applyBorder="1" applyAlignment="1">
      <alignment horizontal="center" vertical="center" wrapText="1" readingOrder="2"/>
    </xf>
    <xf numFmtId="0" fontId="22" fillId="3" borderId="33" xfId="29" applyFont="1" applyFill="1" applyBorder="1" applyAlignment="1">
      <alignment horizontal="center" vertical="center" wrapText="1"/>
    </xf>
    <xf numFmtId="0" fontId="22" fillId="3" borderId="33" xfId="25" applyFont="1" applyFill="1" applyBorder="1" applyAlignment="1">
      <alignment horizontal="center" vertical="center" wrapText="1"/>
    </xf>
    <xf numFmtId="0" fontId="22" fillId="0" borderId="8" xfId="19" applyFont="1" applyFill="1" applyBorder="1" applyAlignment="1">
      <alignment horizontal="right" vertical="center" indent="1" readingOrder="1"/>
    </xf>
    <xf numFmtId="0" fontId="22" fillId="3" borderId="8" xfId="19" applyFont="1" applyFill="1" applyBorder="1" applyAlignment="1">
      <alignment horizontal="right" vertical="center" indent="1" readingOrder="1"/>
    </xf>
    <xf numFmtId="0" fontId="22" fillId="3" borderId="8" xfId="29" applyFont="1" applyFill="1" applyBorder="1" applyAlignment="1">
      <alignment horizontal="right" vertical="center" indent="1"/>
    </xf>
    <xf numFmtId="0" fontId="22" fillId="3" borderId="25" xfId="19" applyFont="1" applyFill="1" applyBorder="1" applyAlignment="1">
      <alignment horizontal="right" vertical="center" indent="1" readingOrder="1"/>
    </xf>
    <xf numFmtId="0" fontId="22" fillId="3" borderId="25" xfId="29" applyFont="1" applyFill="1" applyBorder="1" applyAlignment="1">
      <alignment horizontal="right" vertical="center" indent="1"/>
    </xf>
    <xf numFmtId="0" fontId="14" fillId="0" borderId="43" xfId="16" applyFont="1" applyFill="1" applyBorder="1" applyAlignment="1">
      <alignment horizontal="center" vertical="center" wrapText="1" readingOrder="2"/>
    </xf>
    <xf numFmtId="0" fontId="22" fillId="0" borderId="42" xfId="19" applyFont="1" applyFill="1" applyBorder="1" applyAlignment="1">
      <alignment horizontal="right" vertical="center" indent="1" readingOrder="1"/>
    </xf>
    <xf numFmtId="0" fontId="0" fillId="0" borderId="0" xfId="34" applyFont="1" applyAlignment="1">
      <alignment horizontal="left" vertical="top" wrapText="1" indent="1"/>
    </xf>
    <xf numFmtId="0" fontId="24" fillId="3" borderId="15" xfId="34" applyFont="1" applyFill="1" applyBorder="1" applyAlignment="1">
      <alignment horizontal="right" vertical="center" wrapText="1" indent="1" readingOrder="2"/>
    </xf>
    <xf numFmtId="3" fontId="11" fillId="3" borderId="14" xfId="36" applyNumberFormat="1" applyFont="1" applyFill="1" applyBorder="1" applyAlignment="1">
      <alignment horizontal="right" vertical="center" indent="1"/>
    </xf>
    <xf numFmtId="3" fontId="11" fillId="3" borderId="13" xfId="36" applyNumberFormat="1" applyFont="1" applyFill="1" applyBorder="1" applyAlignment="1">
      <alignment horizontal="right" vertical="center" indent="1"/>
    </xf>
    <xf numFmtId="0" fontId="0" fillId="0" borderId="7" xfId="34" applyFont="1" applyFill="1" applyBorder="1" applyAlignment="1">
      <alignment horizontal="left" vertical="center" wrapText="1" indent="1" readingOrder="1"/>
    </xf>
    <xf numFmtId="0" fontId="0" fillId="0" borderId="7" xfId="20" applyFont="1" applyFill="1" applyBorder="1" applyAlignment="1">
      <alignment horizontal="left" vertical="center" wrapText="1" indent="1" readingOrder="1"/>
    </xf>
    <xf numFmtId="0" fontId="0" fillId="3" borderId="10" xfId="20" applyFont="1" applyFill="1" applyBorder="1" applyAlignment="1">
      <alignment horizontal="left" vertical="center" wrapText="1" indent="1" readingOrder="1"/>
    </xf>
    <xf numFmtId="0" fontId="0" fillId="0" borderId="10" xfId="20" applyFont="1" applyFill="1" applyBorder="1" applyAlignment="1">
      <alignment horizontal="left" vertical="center" wrapText="1" indent="1" readingOrder="1"/>
    </xf>
    <xf numFmtId="0" fontId="50" fillId="9" borderId="0" xfId="0" applyFont="1" applyFill="1" applyAlignment="1">
      <alignment horizontal="left" vertical="center" wrapText="1"/>
    </xf>
    <xf numFmtId="0" fontId="0" fillId="3" borderId="13" xfId="20" applyFont="1" applyFill="1" applyBorder="1" applyAlignment="1">
      <alignment horizontal="left" vertical="center" wrapText="1" indent="1" readingOrder="1"/>
    </xf>
    <xf numFmtId="0" fontId="11" fillId="0" borderId="0" xfId="24" applyFont="1" applyBorder="1" applyAlignment="1">
      <alignment horizontal="left" vertical="center" wrapText="1" indent="3"/>
    </xf>
    <xf numFmtId="0" fontId="22" fillId="0" borderId="0" xfId="24" applyFont="1" applyBorder="1" applyAlignment="1">
      <alignment horizontal="left" vertical="center" wrapText="1" indent="1"/>
    </xf>
    <xf numFmtId="0" fontId="24" fillId="3" borderId="32" xfId="25" applyFont="1" applyFill="1" applyBorder="1" applyAlignment="1">
      <alignment horizontal="center" vertical="center" wrapText="1"/>
    </xf>
    <xf numFmtId="3" fontId="11" fillId="5" borderId="11" xfId="37" applyNumberFormat="1" applyFont="1" applyFill="1" applyBorder="1" applyAlignment="1">
      <alignment horizontal="right" vertical="center" indent="1"/>
    </xf>
    <xf numFmtId="3" fontId="22" fillId="5" borderId="11" xfId="37" applyNumberFormat="1" applyFont="1" applyFill="1" applyBorder="1" applyAlignment="1">
      <alignment horizontal="right" vertical="center" indent="1"/>
    </xf>
    <xf numFmtId="0" fontId="22" fillId="3" borderId="17" xfId="25" applyFont="1" applyFill="1" applyBorder="1" applyAlignment="1">
      <alignment horizontal="center" vertical="center" wrapText="1" readingOrder="1"/>
    </xf>
    <xf numFmtId="0" fontId="22" fillId="3" borderId="17" xfId="34" applyFont="1" applyFill="1" applyBorder="1" applyAlignment="1">
      <alignment horizontal="center" vertical="center" wrapText="1" readingOrder="1"/>
    </xf>
    <xf numFmtId="0" fontId="22" fillId="5" borderId="17" xfId="25" applyFont="1" applyFill="1" applyBorder="1" applyAlignment="1">
      <alignment horizontal="center" vertical="center" wrapText="1" readingOrder="1"/>
    </xf>
    <xf numFmtId="0" fontId="22" fillId="3" borderId="81" xfId="25" applyFont="1" applyFill="1" applyBorder="1" applyAlignment="1">
      <alignment horizontal="center" wrapText="1"/>
    </xf>
    <xf numFmtId="0" fontId="11" fillId="0" borderId="8" xfId="29" applyFont="1" applyFill="1" applyBorder="1" applyAlignment="1">
      <alignment horizontal="right" vertical="center" indent="1"/>
    </xf>
    <xf numFmtId="0" fontId="11" fillId="3" borderId="8" xfId="29" applyFont="1" applyFill="1" applyBorder="1" applyAlignment="1">
      <alignment horizontal="right" vertical="center" indent="1"/>
    </xf>
    <xf numFmtId="0" fontId="11" fillId="3" borderId="25" xfId="29" applyFont="1" applyFill="1" applyBorder="1" applyAlignment="1">
      <alignment horizontal="right" vertical="center" indent="1"/>
    </xf>
    <xf numFmtId="0" fontId="0" fillId="5" borderId="10" xfId="20" applyFont="1" applyFill="1" applyBorder="1" applyAlignment="1">
      <alignment horizontal="left" vertical="center" wrapText="1" indent="1" readingOrder="1"/>
    </xf>
    <xf numFmtId="3" fontId="11" fillId="3" borderId="13" xfId="0" applyNumberFormat="1" applyFont="1" applyFill="1" applyBorder="1" applyAlignment="1">
      <alignment horizontal="left" vertical="center" wrapText="1" indent="1" readingOrder="1"/>
    </xf>
    <xf numFmtId="3" fontId="22" fillId="5" borderId="51" xfId="23" applyNumberFormat="1" applyFont="1" applyFill="1" applyBorder="1" applyAlignment="1">
      <alignment horizontal="right" vertical="center" indent="1"/>
    </xf>
    <xf numFmtId="0" fontId="24" fillId="5" borderId="36" xfId="0" applyFont="1" applyFill="1" applyBorder="1" applyAlignment="1">
      <alignment horizontal="right" vertical="center" wrapText="1" indent="1" readingOrder="2"/>
    </xf>
    <xf numFmtId="0" fontId="0" fillId="5" borderId="37" xfId="0" applyFill="1" applyBorder="1" applyAlignment="1">
      <alignment horizontal="left" vertical="center" wrapText="1" indent="1" readingOrder="1"/>
    </xf>
    <xf numFmtId="3" fontId="22" fillId="3" borderId="33" xfId="23" applyNumberFormat="1" applyFont="1" applyFill="1" applyBorder="1" applyAlignment="1">
      <alignment horizontal="right" vertical="center" indent="1"/>
    </xf>
    <xf numFmtId="3" fontId="11" fillId="0" borderId="0" xfId="0" applyNumberFormat="1" applyFont="1"/>
    <xf numFmtId="0" fontId="22" fillId="3" borderId="75" xfId="34" applyFont="1" applyFill="1" applyBorder="1" applyAlignment="1">
      <alignment horizontal="left" vertical="center" wrapText="1" indent="1"/>
    </xf>
    <xf numFmtId="3" fontId="11" fillId="3" borderId="11" xfId="23" applyNumberFormat="1" applyFont="1" applyFill="1" applyBorder="1" applyAlignment="1">
      <alignment horizontal="right" vertical="center" indent="1"/>
    </xf>
    <xf numFmtId="0" fontId="51" fillId="0" borderId="0" xfId="24" applyFont="1" applyAlignment="1">
      <alignment horizontal="center" vertical="center"/>
    </xf>
    <xf numFmtId="0" fontId="52" fillId="0" borderId="0" xfId="24" applyFont="1" applyAlignment="1">
      <alignment horizontal="right" vertical="top" wrapText="1" indent="1" readingOrder="2"/>
    </xf>
    <xf numFmtId="0" fontId="22" fillId="3" borderId="42" xfId="7" applyFont="1" applyFill="1" applyBorder="1" applyAlignment="1">
      <alignment horizontal="center" vertical="center" wrapText="1"/>
    </xf>
    <xf numFmtId="0" fontId="24" fillId="3" borderId="32" xfId="34" applyFont="1" applyFill="1" applyBorder="1" applyAlignment="1">
      <alignment horizontal="center" vertical="center" wrapText="1" readingOrder="2"/>
    </xf>
    <xf numFmtId="3" fontId="22" fillId="3" borderId="33" xfId="36" applyNumberFormat="1" applyFont="1" applyFill="1" applyBorder="1" applyAlignment="1">
      <alignment horizontal="right" vertical="center" indent="1"/>
    </xf>
    <xf numFmtId="0" fontId="22" fillId="3" borderId="34" xfId="34" applyFont="1" applyFill="1" applyBorder="1" applyAlignment="1">
      <alignment horizontal="center" vertical="center" wrapText="1" readingOrder="1"/>
    </xf>
    <xf numFmtId="3" fontId="11" fillId="5" borderId="8" xfId="37" applyNumberFormat="1" applyFont="1" applyFill="1" applyBorder="1" applyAlignment="1">
      <alignment horizontal="right" vertical="center" indent="1"/>
    </xf>
    <xf numFmtId="3" fontId="22" fillId="5" borderId="8" xfId="37" applyNumberFormat="1" applyFont="1" applyFill="1" applyBorder="1" applyAlignment="1">
      <alignment horizontal="right" vertical="center" indent="1"/>
    </xf>
    <xf numFmtId="3" fontId="11" fillId="3" borderId="11" xfId="37" applyNumberFormat="1" applyFont="1" applyFill="1" applyBorder="1" applyAlignment="1">
      <alignment horizontal="right" vertical="center" indent="1"/>
    </xf>
    <xf numFmtId="3" fontId="22" fillId="3" borderId="11" xfId="37" applyNumberFormat="1" applyFont="1" applyFill="1" applyBorder="1" applyAlignment="1">
      <alignment horizontal="right" vertical="center" indent="1"/>
    </xf>
    <xf numFmtId="3" fontId="11" fillId="5" borderId="25" xfId="37" applyNumberFormat="1" applyFont="1" applyFill="1" applyBorder="1" applyAlignment="1">
      <alignment horizontal="right" vertical="center" indent="1"/>
    </xf>
    <xf numFmtId="0" fontId="24" fillId="5" borderId="63" xfId="34" applyFont="1" applyFill="1" applyBorder="1" applyAlignment="1">
      <alignment horizontal="center" vertical="center" wrapText="1" readingOrder="2"/>
    </xf>
    <xf numFmtId="3" fontId="11" fillId="5" borderId="24" xfId="37" applyNumberFormat="1" applyFont="1" applyFill="1" applyBorder="1" applyAlignment="1">
      <alignment horizontal="right" vertical="center" indent="1"/>
    </xf>
    <xf numFmtId="3" fontId="22" fillId="5" borderId="24" xfId="37" applyNumberFormat="1" applyFont="1" applyFill="1" applyBorder="1" applyAlignment="1">
      <alignment horizontal="right" vertical="center" indent="1"/>
    </xf>
    <xf numFmtId="0" fontId="22" fillId="5" borderId="65" xfId="34" applyFont="1" applyFill="1" applyBorder="1" applyAlignment="1">
      <alignment horizontal="center" vertical="center" wrapText="1"/>
    </xf>
    <xf numFmtId="0" fontId="24" fillId="3" borderId="19" xfId="34" applyFont="1" applyFill="1" applyBorder="1" applyAlignment="1">
      <alignment horizontal="center" vertical="center" wrapText="1" readingOrder="2"/>
    </xf>
    <xf numFmtId="3" fontId="11" fillId="3" borderId="18" xfId="37" applyNumberFormat="1" applyFont="1" applyFill="1" applyBorder="1" applyAlignment="1">
      <alignment horizontal="right" vertical="center" indent="1"/>
    </xf>
    <xf numFmtId="3" fontId="22" fillId="3" borderId="18" xfId="37" applyNumberFormat="1" applyFont="1" applyFill="1" applyBorder="1" applyAlignment="1">
      <alignment horizontal="right" vertical="center" indent="1"/>
    </xf>
    <xf numFmtId="0" fontId="22" fillId="3" borderId="17" xfId="34" applyFont="1" applyFill="1" applyBorder="1" applyAlignment="1">
      <alignment horizontal="center" vertical="center" wrapText="1"/>
    </xf>
    <xf numFmtId="0" fontId="24" fillId="5" borderId="19" xfId="34" applyFont="1" applyFill="1" applyBorder="1" applyAlignment="1">
      <alignment horizontal="center" vertical="center" wrapText="1" readingOrder="2"/>
    </xf>
    <xf numFmtId="3" fontId="22" fillId="5" borderId="18" xfId="37" applyNumberFormat="1" applyFont="1" applyFill="1" applyBorder="1" applyAlignment="1">
      <alignment horizontal="right" vertical="center" indent="1"/>
    </xf>
    <xf numFmtId="0" fontId="22" fillId="5" borderId="17" xfId="34" applyFont="1" applyFill="1" applyBorder="1" applyAlignment="1">
      <alignment horizontal="center" vertical="center" wrapText="1"/>
    </xf>
    <xf numFmtId="0" fontId="24" fillId="4" borderId="0" xfId="34" applyFont="1" applyFill="1" applyBorder="1" applyAlignment="1">
      <alignment vertical="center" wrapText="1"/>
    </xf>
    <xf numFmtId="0" fontId="11" fillId="0" borderId="16" xfId="34" applyFont="1" applyBorder="1"/>
    <xf numFmtId="0" fontId="11" fillId="0" borderId="23" xfId="34" applyFont="1" applyFill="1" applyBorder="1"/>
    <xf numFmtId="0" fontId="24" fillId="3" borderId="32" xfId="34" applyFont="1" applyFill="1" applyBorder="1" applyAlignment="1">
      <alignment horizontal="center" vertical="center" wrapText="1"/>
    </xf>
    <xf numFmtId="0" fontId="24" fillId="3" borderId="33" xfId="34" applyFont="1" applyFill="1" applyBorder="1" applyAlignment="1">
      <alignment horizontal="center" vertical="center" wrapText="1" readingOrder="2"/>
    </xf>
    <xf numFmtId="0" fontId="22" fillId="3" borderId="34" xfId="34" applyFont="1" applyFill="1" applyBorder="1" applyAlignment="1">
      <alignment horizontal="center" vertical="center"/>
    </xf>
    <xf numFmtId="3" fontId="5" fillId="5" borderId="8" xfId="37" applyNumberFormat="1" applyFont="1" applyFill="1" applyBorder="1" applyAlignment="1">
      <alignment horizontal="right" vertical="center" indent="1"/>
    </xf>
    <xf numFmtId="3" fontId="11" fillId="3" borderId="14" xfId="37" applyNumberFormat="1" applyFont="1" applyFill="1" applyBorder="1" applyAlignment="1">
      <alignment horizontal="right" vertical="center" indent="1"/>
    </xf>
    <xf numFmtId="0" fontId="22" fillId="5" borderId="65" xfId="34" applyFont="1" applyFill="1" applyBorder="1" applyAlignment="1">
      <alignment horizontal="center" vertical="center" wrapText="1" readingOrder="1"/>
    </xf>
    <xf numFmtId="0" fontId="22" fillId="5" borderId="17" xfId="34" applyFont="1" applyFill="1" applyBorder="1" applyAlignment="1">
      <alignment horizontal="center" vertical="center" wrapText="1" readingOrder="1"/>
    </xf>
    <xf numFmtId="0" fontId="14" fillId="5" borderId="9" xfId="34" applyFont="1" applyFill="1" applyBorder="1" applyAlignment="1">
      <alignment horizontal="center" vertical="center" wrapText="1" readingOrder="2"/>
    </xf>
    <xf numFmtId="0" fontId="22" fillId="5" borderId="7" xfId="34" applyFont="1" applyFill="1" applyBorder="1" applyAlignment="1">
      <alignment horizontal="center" vertical="center" wrapText="1" readingOrder="1"/>
    </xf>
    <xf numFmtId="0" fontId="14" fillId="3" borderId="12" xfId="34" applyFont="1" applyFill="1" applyBorder="1" applyAlignment="1">
      <alignment horizontal="center" vertical="center" wrapText="1" readingOrder="2"/>
    </xf>
    <xf numFmtId="0" fontId="22" fillId="3" borderId="10" xfId="34" applyFont="1" applyFill="1" applyBorder="1" applyAlignment="1">
      <alignment horizontal="center" vertical="center" wrapText="1" readingOrder="1"/>
    </xf>
    <xf numFmtId="0" fontId="14" fillId="3" borderId="19" xfId="34" applyFont="1" applyFill="1" applyBorder="1" applyAlignment="1">
      <alignment horizontal="center" vertical="center" wrapText="1" readingOrder="2"/>
    </xf>
    <xf numFmtId="0" fontId="14" fillId="5" borderId="19" xfId="34" applyFont="1" applyFill="1" applyBorder="1" applyAlignment="1">
      <alignment horizontal="center" vertical="center" wrapText="1" readingOrder="2"/>
    </xf>
    <xf numFmtId="3" fontId="0" fillId="3" borderId="11" xfId="0" applyNumberFormat="1" applyFont="1" applyFill="1" applyBorder="1" applyAlignment="1">
      <alignment horizontal="right" vertical="center" indent="1" readingOrder="1"/>
    </xf>
    <xf numFmtId="3" fontId="11" fillId="5" borderId="18" xfId="34" applyNumberFormat="1" applyFont="1" applyFill="1" applyBorder="1" applyAlignment="1">
      <alignment horizontal="right" vertical="center" indent="1" readingOrder="1"/>
    </xf>
    <xf numFmtId="3" fontId="11" fillId="0" borderId="7" xfId="31" applyNumberFormat="1" applyFont="1" applyFill="1" applyBorder="1" applyAlignment="1">
      <alignment horizontal="right" vertical="center" indent="1"/>
    </xf>
    <xf numFmtId="3" fontId="11" fillId="3" borderId="10" xfId="31" applyNumberFormat="1" applyFont="1" applyFill="1" applyBorder="1" applyAlignment="1">
      <alignment horizontal="right" vertical="center" indent="1"/>
    </xf>
    <xf numFmtId="3" fontId="11" fillId="3" borderId="13" xfId="31" applyNumberFormat="1" applyFont="1" applyFill="1" applyBorder="1" applyAlignment="1">
      <alignment horizontal="right" vertical="center" indent="1"/>
    </xf>
    <xf numFmtId="0" fontId="14" fillId="3" borderId="19" xfId="16" applyFont="1" applyFill="1" applyBorder="1" applyAlignment="1">
      <alignment horizontal="center" vertical="center" wrapText="1" readingOrder="2"/>
    </xf>
    <xf numFmtId="0" fontId="11" fillId="3" borderId="18" xfId="19" applyFont="1" applyFill="1" applyBorder="1" applyAlignment="1">
      <alignment horizontal="right" vertical="center" indent="1"/>
    </xf>
    <xf numFmtId="0" fontId="22" fillId="3" borderId="18" xfId="29" applyFont="1" applyFill="1" applyBorder="1" applyAlignment="1">
      <alignment horizontal="right" vertical="center" indent="1"/>
    </xf>
    <xf numFmtId="0" fontId="22" fillId="3" borderId="17" xfId="16" applyFont="1" applyFill="1" applyBorder="1" applyAlignment="1">
      <alignment horizontal="center" vertical="center" wrapText="1" readingOrder="1"/>
    </xf>
    <xf numFmtId="0" fontId="14" fillId="5" borderId="19" xfId="16" applyFont="1" applyFill="1" applyBorder="1" applyAlignment="1">
      <alignment horizontal="center" vertical="center" wrapText="1" readingOrder="2"/>
    </xf>
    <xf numFmtId="0" fontId="11" fillId="5" borderId="18" xfId="16" applyFont="1" applyFill="1" applyBorder="1" applyAlignment="1">
      <alignment horizontal="left" vertical="center" wrapText="1" indent="1" readingOrder="1"/>
    </xf>
    <xf numFmtId="0" fontId="22" fillId="5" borderId="18" xfId="16" applyFont="1" applyFill="1" applyBorder="1" applyAlignment="1">
      <alignment horizontal="left" vertical="center" wrapText="1" indent="1" readingOrder="1"/>
    </xf>
    <xf numFmtId="0" fontId="11" fillId="5" borderId="18" xfId="19" applyFont="1" applyFill="1" applyBorder="1" applyAlignment="1">
      <alignment horizontal="right" vertical="center" indent="1"/>
    </xf>
    <xf numFmtId="0" fontId="22" fillId="5" borderId="17" xfId="16" applyFont="1" applyFill="1" applyBorder="1" applyAlignment="1">
      <alignment horizontal="center" vertical="center" wrapText="1" readingOrder="1"/>
    </xf>
    <xf numFmtId="0" fontId="22" fillId="5" borderId="18" xfId="25" applyFont="1" applyFill="1" applyBorder="1" applyAlignment="1">
      <alignment horizontal="right" vertical="center" indent="1"/>
    </xf>
    <xf numFmtId="0" fontId="11" fillId="5" borderId="18" xfId="34" applyFont="1" applyFill="1" applyBorder="1" applyAlignment="1">
      <alignment horizontal="right" vertical="center" indent="1"/>
    </xf>
    <xf numFmtId="0" fontId="0" fillId="0" borderId="0" xfId="24" applyFont="1" applyBorder="1" applyAlignment="1">
      <alignment horizontal="left" vertical="center" wrapText="1" indent="3"/>
    </xf>
    <xf numFmtId="3" fontId="11" fillId="0" borderId="21" xfId="34" applyNumberFormat="1" applyFont="1" applyFill="1" applyBorder="1" applyAlignment="1">
      <alignment horizontal="left" vertical="center" wrapText="1" indent="1" readingOrder="1"/>
    </xf>
    <xf numFmtId="0" fontId="49" fillId="0" borderId="21" xfId="34" applyFont="1" applyFill="1" applyBorder="1" applyAlignment="1">
      <alignment horizontal="left" vertical="center" wrapText="1" indent="1" readingOrder="2"/>
    </xf>
    <xf numFmtId="0" fontId="49" fillId="3" borderId="11" xfId="34" applyFont="1" applyFill="1" applyBorder="1" applyAlignment="1">
      <alignment horizontal="left" vertical="center" wrapText="1" indent="1" readingOrder="2"/>
    </xf>
    <xf numFmtId="0" fontId="49" fillId="0" borderId="8" xfId="34" applyFont="1" applyFill="1" applyBorder="1" applyAlignment="1">
      <alignment horizontal="left" vertical="center" wrapText="1" indent="1" readingOrder="2"/>
    </xf>
    <xf numFmtId="0" fontId="11" fillId="0" borderId="24" xfId="25" applyFont="1" applyBorder="1"/>
    <xf numFmtId="3" fontId="11" fillId="0" borderId="35" xfId="31" applyNumberFormat="1" applyFont="1" applyFill="1" applyBorder="1" applyAlignment="1">
      <alignment horizontal="right" vertical="center" indent="1"/>
    </xf>
    <xf numFmtId="3" fontId="11" fillId="3" borderId="24" xfId="31" applyNumberFormat="1" applyFont="1" applyFill="1" applyBorder="1" applyAlignment="1">
      <alignment horizontal="right" vertical="center" indent="1"/>
    </xf>
    <xf numFmtId="0" fontId="14" fillId="0" borderId="36" xfId="16" applyFont="1" applyFill="1" applyBorder="1" applyAlignment="1">
      <alignment horizontal="right" vertical="center" wrapText="1" indent="1" readingOrder="2"/>
    </xf>
    <xf numFmtId="0" fontId="14" fillId="3" borderId="36" xfId="16" applyFont="1" applyFill="1" applyBorder="1" applyAlignment="1">
      <alignment horizontal="right" vertical="center" wrapText="1" indent="1" readingOrder="2"/>
    </xf>
    <xf numFmtId="3" fontId="11" fillId="0" borderId="11" xfId="31" applyNumberFormat="1" applyFont="1" applyFill="1" applyBorder="1" applyAlignment="1">
      <alignment horizontal="right" vertical="center" indent="1"/>
    </xf>
    <xf numFmtId="0" fontId="44" fillId="0" borderId="0" xfId="29" applyFont="1" applyFill="1" applyAlignment="1">
      <alignment vertical="center" wrapText="1"/>
    </xf>
    <xf numFmtId="0" fontId="32" fillId="6" borderId="0" xfId="29" applyFont="1" applyFill="1" applyBorder="1" applyAlignment="1">
      <alignment horizontal="center" vertical="center" wrapText="1"/>
    </xf>
    <xf numFmtId="0" fontId="22" fillId="3" borderId="0" xfId="29" applyFont="1" applyFill="1" applyBorder="1" applyAlignment="1">
      <alignment horizontal="center" vertical="center" wrapText="1"/>
    </xf>
    <xf numFmtId="0" fontId="24" fillId="4" borderId="0" xfId="34" applyFont="1" applyFill="1" applyBorder="1" applyAlignment="1">
      <alignment horizontal="center" vertical="center" wrapText="1"/>
    </xf>
    <xf numFmtId="0" fontId="24" fillId="5" borderId="0" xfId="34" applyFont="1" applyFill="1" applyBorder="1" applyAlignment="1">
      <alignment horizontal="center" wrapText="1"/>
    </xf>
    <xf numFmtId="0" fontId="0" fillId="0" borderId="0" xfId="25" applyFont="1" applyFill="1" applyBorder="1"/>
    <xf numFmtId="3" fontId="11" fillId="5" borderId="7" xfId="36" applyNumberFormat="1" applyFont="1" applyFill="1" applyBorder="1" applyAlignment="1">
      <alignment horizontal="right" vertical="center" indent="1"/>
    </xf>
    <xf numFmtId="3" fontId="11" fillId="5" borderId="10" xfId="36" applyNumberFormat="1" applyFont="1" applyFill="1" applyBorder="1" applyAlignment="1">
      <alignment horizontal="right" vertical="center" indent="1"/>
    </xf>
    <xf numFmtId="3" fontId="11" fillId="5" borderId="13" xfId="36" applyNumberFormat="1" applyFont="1" applyFill="1" applyBorder="1" applyAlignment="1">
      <alignment horizontal="right" vertical="center" indent="1"/>
    </xf>
    <xf numFmtId="0" fontId="24" fillId="5" borderId="63" xfId="25" applyFont="1" applyFill="1" applyBorder="1" applyAlignment="1">
      <alignment horizontal="center" vertical="center" wrapText="1" readingOrder="2"/>
    </xf>
    <xf numFmtId="0" fontId="11" fillId="5" borderId="24" xfId="34" applyFont="1" applyFill="1" applyBorder="1" applyAlignment="1">
      <alignment horizontal="right" vertical="center" indent="1"/>
    </xf>
    <xf numFmtId="0" fontId="22" fillId="5" borderId="24" xfId="25" applyFont="1" applyFill="1" applyBorder="1" applyAlignment="1">
      <alignment horizontal="right" vertical="center" indent="1"/>
    </xf>
    <xf numFmtId="0" fontId="22" fillId="5" borderId="65" xfId="25" applyFont="1" applyFill="1" applyBorder="1" applyAlignment="1">
      <alignment horizontal="center" vertical="center" wrapText="1" readingOrder="1"/>
    </xf>
    <xf numFmtId="0" fontId="14" fillId="3" borderId="85" xfId="25" applyFont="1" applyFill="1" applyBorder="1" applyAlignment="1">
      <alignment horizontal="right" vertical="center" wrapText="1" indent="1"/>
    </xf>
    <xf numFmtId="0" fontId="22" fillId="3" borderId="34" xfId="25" applyFont="1" applyFill="1" applyBorder="1" applyAlignment="1">
      <alignment horizontal="center" vertical="center" wrapText="1"/>
    </xf>
    <xf numFmtId="0" fontId="22" fillId="3" borderId="86" xfId="25" applyFont="1" applyFill="1" applyBorder="1" applyAlignment="1">
      <alignment horizontal="left" vertical="center" wrapText="1" indent="1"/>
    </xf>
    <xf numFmtId="3" fontId="11" fillId="3" borderId="18" xfId="34" applyNumberFormat="1" applyFont="1" applyFill="1" applyBorder="1" applyAlignment="1">
      <alignment horizontal="right" vertical="center" indent="1" readingOrder="1"/>
    </xf>
    <xf numFmtId="3" fontId="22" fillId="3" borderId="18" xfId="0" applyNumberFormat="1" applyFont="1" applyFill="1" applyBorder="1" applyAlignment="1">
      <alignment horizontal="right" vertical="center" indent="1" readingOrder="1"/>
    </xf>
    <xf numFmtId="3" fontId="0" fillId="5" borderId="8" xfId="0" applyNumberFormat="1" applyFont="1" applyFill="1" applyBorder="1" applyAlignment="1">
      <alignment horizontal="right" vertical="center" indent="1" readingOrder="1"/>
    </xf>
    <xf numFmtId="0" fontId="11" fillId="3" borderId="18" xfId="16" applyFont="1" applyFill="1" applyBorder="1" applyAlignment="1">
      <alignment horizontal="left" vertical="center" wrapText="1" indent="1" readingOrder="1"/>
    </xf>
    <xf numFmtId="0" fontId="22" fillId="3" borderId="18" xfId="16" applyFont="1" applyFill="1" applyBorder="1" applyAlignment="1">
      <alignment horizontal="left" vertical="center" wrapText="1" indent="1" readingOrder="1"/>
    </xf>
    <xf numFmtId="0" fontId="11" fillId="0" borderId="0" xfId="29" applyFont="1" applyFill="1" applyBorder="1" applyAlignment="1">
      <alignment vertical="center"/>
    </xf>
    <xf numFmtId="0" fontId="44" fillId="0" borderId="0" xfId="29" applyFont="1" applyFill="1" applyBorder="1" applyAlignment="1">
      <alignment vertical="center" wrapText="1"/>
    </xf>
    <xf numFmtId="0" fontId="0" fillId="0" borderId="0" xfId="29" applyFont="1" applyFill="1" applyBorder="1" applyAlignment="1">
      <alignment vertical="center" wrapText="1"/>
    </xf>
    <xf numFmtId="165" fontId="0" fillId="0" borderId="0" xfId="29" applyNumberFormat="1" applyFont="1" applyFill="1" applyBorder="1" applyAlignment="1">
      <alignment vertical="center" wrapText="1"/>
    </xf>
    <xf numFmtId="0" fontId="11" fillId="5" borderId="10" xfId="25" applyFont="1" applyFill="1" applyBorder="1" applyAlignment="1">
      <alignment horizontal="left" vertical="center" wrapText="1" indent="1"/>
    </xf>
    <xf numFmtId="0" fontId="0" fillId="5" borderId="7" xfId="34" applyFont="1" applyFill="1" applyBorder="1" applyAlignment="1">
      <alignment horizontal="left" vertical="center" wrapText="1" indent="1"/>
    </xf>
    <xf numFmtId="0" fontId="24" fillId="3" borderId="9" xfId="25" applyFont="1" applyFill="1" applyBorder="1" applyAlignment="1">
      <alignment horizontal="right" vertical="center" wrapText="1" indent="1" readingOrder="2"/>
    </xf>
    <xf numFmtId="3" fontId="11" fillId="3" borderId="8" xfId="37" applyNumberFormat="1" applyFont="1" applyFill="1" applyBorder="1" applyAlignment="1">
      <alignment horizontal="right" vertical="center" indent="1"/>
    </xf>
    <xf numFmtId="3" fontId="22" fillId="3" borderId="8" xfId="37" applyNumberFormat="1" applyFont="1" applyFill="1" applyBorder="1" applyAlignment="1">
      <alignment horizontal="right" vertical="center" indent="1"/>
    </xf>
    <xf numFmtId="0" fontId="11" fillId="3" borderId="7" xfId="25" applyFont="1" applyFill="1" applyBorder="1" applyAlignment="1">
      <alignment horizontal="left" vertical="center" wrapText="1" indent="1"/>
    </xf>
    <xf numFmtId="0" fontId="0" fillId="3" borderId="7" xfId="25" applyFont="1" applyFill="1" applyBorder="1" applyAlignment="1">
      <alignment horizontal="left" vertical="center" wrapText="1" indent="1"/>
    </xf>
    <xf numFmtId="0" fontId="0" fillId="5" borderId="10" xfId="25" applyFont="1" applyFill="1" applyBorder="1" applyAlignment="1">
      <alignment horizontal="left" vertical="center" wrapText="1" indent="1"/>
    </xf>
    <xf numFmtId="0" fontId="24" fillId="4" borderId="0" xfId="34" applyFont="1" applyFill="1" applyBorder="1" applyAlignment="1">
      <alignment vertical="center"/>
    </xf>
    <xf numFmtId="0" fontId="11" fillId="3" borderId="8" xfId="34" applyFont="1" applyFill="1" applyBorder="1" applyAlignment="1">
      <alignment horizontal="right" vertical="center" indent="1"/>
    </xf>
    <xf numFmtId="0" fontId="0" fillId="3" borderId="8" xfId="34" applyFont="1" applyFill="1" applyBorder="1" applyAlignment="1">
      <alignment horizontal="right" vertical="center" indent="1"/>
    </xf>
    <xf numFmtId="0" fontId="22" fillId="3" borderId="8" xfId="34" applyFont="1" applyFill="1" applyBorder="1" applyAlignment="1">
      <alignment horizontal="right" vertical="center" indent="1"/>
    </xf>
    <xf numFmtId="0" fontId="22" fillId="3" borderId="18" xfId="34" applyFont="1" applyFill="1" applyBorder="1" applyAlignment="1">
      <alignment horizontal="right" vertical="center" indent="1"/>
    </xf>
    <xf numFmtId="49" fontId="0" fillId="3" borderId="10" xfId="0" applyNumberFormat="1" applyFont="1" applyFill="1" applyBorder="1" applyAlignment="1">
      <alignment horizontal="left" vertical="center" wrapText="1" indent="1" readingOrder="1"/>
    </xf>
    <xf numFmtId="49" fontId="0" fillId="5" borderId="10" xfId="0" applyNumberFormat="1" applyFont="1" applyFill="1" applyBorder="1" applyAlignment="1">
      <alignment horizontal="left" vertical="center" wrapText="1" indent="1" readingOrder="1"/>
    </xf>
    <xf numFmtId="49" fontId="58" fillId="5" borderId="9" xfId="0" applyNumberFormat="1" applyFont="1" applyFill="1" applyBorder="1" applyAlignment="1">
      <alignment horizontal="right" vertical="center" wrapText="1" indent="1" readingOrder="2"/>
    </xf>
    <xf numFmtId="49" fontId="58" fillId="3" borderId="12" xfId="0" applyNumberFormat="1" applyFont="1" applyFill="1" applyBorder="1" applyAlignment="1">
      <alignment horizontal="right" vertical="center" wrapText="1" indent="1" readingOrder="2"/>
    </xf>
    <xf numFmtId="49" fontId="58" fillId="5" borderId="12" xfId="0" applyNumberFormat="1" applyFont="1" applyFill="1" applyBorder="1" applyAlignment="1">
      <alignment horizontal="right" vertical="center" wrapText="1" indent="1" readingOrder="2"/>
    </xf>
    <xf numFmtId="0" fontId="27" fillId="0" borderId="0" xfId="25" applyFont="1" applyAlignment="1">
      <alignment vertical="center" wrapText="1"/>
    </xf>
    <xf numFmtId="0" fontId="22" fillId="3" borderId="11" xfId="34" applyFont="1" applyFill="1" applyBorder="1" applyAlignment="1">
      <alignment horizontal="right" vertical="center" indent="1"/>
    </xf>
    <xf numFmtId="3" fontId="0" fillId="3" borderId="18" xfId="0" applyNumberFormat="1" applyFont="1" applyFill="1" applyBorder="1" applyAlignment="1">
      <alignment horizontal="right" vertical="center" indent="1" readingOrder="1"/>
    </xf>
    <xf numFmtId="0" fontId="14" fillId="5" borderId="63" xfId="34" applyFont="1" applyFill="1" applyBorder="1" applyAlignment="1">
      <alignment horizontal="center" vertical="center" wrapText="1" readingOrder="2"/>
    </xf>
    <xf numFmtId="3" fontId="0" fillId="5" borderId="24" xfId="0" applyNumberFormat="1" applyFont="1" applyFill="1" applyBorder="1" applyAlignment="1">
      <alignment horizontal="right" vertical="center" indent="1" readingOrder="1"/>
    </xf>
    <xf numFmtId="0" fontId="14" fillId="5" borderId="63" xfId="16" applyFont="1" applyFill="1" applyBorder="1" applyAlignment="1">
      <alignment horizontal="center" vertical="center" wrapText="1" readingOrder="2"/>
    </xf>
    <xf numFmtId="0" fontId="11" fillId="5" borderId="24" xfId="19" applyFont="1" applyFill="1" applyBorder="1" applyAlignment="1">
      <alignment horizontal="right" vertical="center" indent="1" readingOrder="1"/>
    </xf>
    <xf numFmtId="0" fontId="22" fillId="5" borderId="24" xfId="19" applyFont="1" applyFill="1" applyBorder="1" applyAlignment="1">
      <alignment horizontal="right" vertical="center" indent="1" readingOrder="1"/>
    </xf>
    <xf numFmtId="0" fontId="11" fillId="5" borderId="24" xfId="19" applyFont="1" applyFill="1" applyBorder="1" applyAlignment="1">
      <alignment horizontal="right" vertical="center" indent="1"/>
    </xf>
    <xf numFmtId="0" fontId="22" fillId="5" borderId="25" xfId="29" applyFont="1" applyFill="1" applyBorder="1" applyAlignment="1">
      <alignment horizontal="right" vertical="center" indent="1"/>
    </xf>
    <xf numFmtId="0" fontId="22" fillId="5" borderId="65" xfId="16" applyFont="1" applyFill="1" applyBorder="1" applyAlignment="1">
      <alignment horizontal="center" vertical="center" wrapText="1" readingOrder="1"/>
    </xf>
    <xf numFmtId="0" fontId="22" fillId="5" borderId="18" xfId="29" applyFont="1" applyFill="1" applyBorder="1" applyAlignment="1">
      <alignment horizontal="right" vertical="center" indent="1"/>
    </xf>
    <xf numFmtId="0" fontId="22" fillId="3" borderId="11" xfId="29" applyFont="1" applyFill="1" applyBorder="1" applyAlignment="1">
      <alignment horizontal="right" vertical="center" indent="1"/>
    </xf>
    <xf numFmtId="0" fontId="60" fillId="0" borderId="0" xfId="56" applyFont="1" applyAlignment="1">
      <alignment vertical="center" readingOrder="2"/>
    </xf>
    <xf numFmtId="0" fontId="3" fillId="0" borderId="0" xfId="56"/>
    <xf numFmtId="0" fontId="61" fillId="0" borderId="0" xfId="56" applyFont="1" applyAlignment="1">
      <alignment vertical="center" readingOrder="2"/>
    </xf>
    <xf numFmtId="0" fontId="62" fillId="0" borderId="0" xfId="56" applyFont="1" applyAlignment="1">
      <alignment vertical="center" readingOrder="2"/>
    </xf>
    <xf numFmtId="0" fontId="62" fillId="0" borderId="0" xfId="56" applyFont="1" applyAlignment="1">
      <alignment vertical="center" readingOrder="1"/>
    </xf>
    <xf numFmtId="0" fontId="63" fillId="0" borderId="0" xfId="56" applyFont="1" applyAlignment="1">
      <alignment vertical="center" readingOrder="2"/>
    </xf>
    <xf numFmtId="0" fontId="57" fillId="0" borderId="21" xfId="56" applyFont="1" applyBorder="1" applyAlignment="1">
      <alignment horizontal="left" vertical="center" wrapText="1" indent="1" readingOrder="1"/>
    </xf>
    <xf numFmtId="0" fontId="44" fillId="0" borderId="21" xfId="56" applyFont="1" applyBorder="1" applyAlignment="1">
      <alignment horizontal="left" vertical="center" wrapText="1" indent="1" readingOrder="1"/>
    </xf>
    <xf numFmtId="0" fontId="44" fillId="0" borderId="21" xfId="56" applyFont="1" applyBorder="1" applyAlignment="1">
      <alignment horizontal="center" vertical="center" wrapText="1" readingOrder="1"/>
    </xf>
    <xf numFmtId="0" fontId="57" fillId="3" borderId="11" xfId="56" applyFont="1" applyFill="1" applyBorder="1" applyAlignment="1">
      <alignment horizontal="left" vertical="center" wrapText="1" indent="1" readingOrder="1"/>
    </xf>
    <xf numFmtId="0" fontId="44" fillId="3" borderId="11" xfId="56" applyFont="1" applyFill="1" applyBorder="1" applyAlignment="1">
      <alignment horizontal="left" vertical="center" wrapText="1" indent="1" readingOrder="1"/>
    </xf>
    <xf numFmtId="0" fontId="44" fillId="3" borderId="21" xfId="56" applyFont="1" applyFill="1" applyBorder="1" applyAlignment="1">
      <alignment horizontal="left" vertical="center" wrapText="1" indent="1" readingOrder="1"/>
    </xf>
    <xf numFmtId="0" fontId="44" fillId="3" borderId="11" xfId="56" applyFont="1" applyFill="1" applyBorder="1" applyAlignment="1">
      <alignment horizontal="center" vertical="center" wrapText="1" readingOrder="1"/>
    </xf>
    <xf numFmtId="0" fontId="57" fillId="5" borderId="11" xfId="56" applyFont="1" applyFill="1" applyBorder="1" applyAlignment="1">
      <alignment horizontal="left" vertical="center" wrapText="1" indent="1" readingOrder="1"/>
    </xf>
    <xf numFmtId="0" fontId="44" fillId="5" borderId="11" xfId="56" applyFont="1" applyFill="1" applyBorder="1" applyAlignment="1">
      <alignment horizontal="left" vertical="center" wrapText="1" indent="1" readingOrder="1"/>
    </xf>
    <xf numFmtId="0" fontId="44" fillId="5" borderId="11" xfId="56" applyFont="1" applyFill="1" applyBorder="1" applyAlignment="1">
      <alignment horizontal="center" vertical="center" wrapText="1" readingOrder="1"/>
    </xf>
    <xf numFmtId="0" fontId="57" fillId="3" borderId="18" xfId="56" applyFont="1" applyFill="1" applyBorder="1" applyAlignment="1">
      <alignment horizontal="left" vertical="center" wrapText="1" indent="1" readingOrder="1"/>
    </xf>
    <xf numFmtId="0" fontId="44" fillId="3" borderId="18" xfId="56" applyFont="1" applyFill="1" applyBorder="1" applyAlignment="1">
      <alignment horizontal="left" vertical="center" wrapText="1" indent="1" readingOrder="1"/>
    </xf>
    <xf numFmtId="0" fontId="44" fillId="3" borderId="33" xfId="56" applyFont="1" applyFill="1" applyBorder="1" applyAlignment="1">
      <alignment horizontal="left" vertical="center" wrapText="1" indent="1" readingOrder="1"/>
    </xf>
    <xf numFmtId="0" fontId="44" fillId="3" borderId="18" xfId="56" applyFont="1" applyFill="1" applyBorder="1" applyAlignment="1">
      <alignment horizontal="center" vertical="center" wrapText="1" readingOrder="1"/>
    </xf>
    <xf numFmtId="0" fontId="15" fillId="3" borderId="24" xfId="25" applyFont="1" applyFill="1" applyBorder="1" applyAlignment="1">
      <alignment horizontal="center" vertical="top" wrapText="1"/>
    </xf>
    <xf numFmtId="0" fontId="22" fillId="3" borderId="33" xfId="7" applyFont="1" applyFill="1" applyBorder="1" applyAlignment="1">
      <alignment horizontal="center" vertical="center" wrapText="1"/>
    </xf>
    <xf numFmtId="0" fontId="49" fillId="5" borderId="7" xfId="34" applyFont="1" applyFill="1" applyBorder="1" applyAlignment="1">
      <alignment horizontal="left" vertical="center" wrapText="1" indent="1" readingOrder="1"/>
    </xf>
    <xf numFmtId="0" fontId="49" fillId="3" borderId="10" xfId="34" applyFont="1" applyFill="1" applyBorder="1" applyAlignment="1">
      <alignment horizontal="left" vertical="center" wrapText="1" indent="1" readingOrder="1"/>
    </xf>
    <xf numFmtId="0" fontId="49" fillId="5" borderId="10" xfId="34" applyFont="1" applyFill="1" applyBorder="1" applyAlignment="1">
      <alignment horizontal="left" vertical="center" wrapText="1" indent="1" readingOrder="1"/>
    </xf>
    <xf numFmtId="0" fontId="49" fillId="5" borderId="13" xfId="34" applyFont="1" applyFill="1" applyBorder="1" applyAlignment="1">
      <alignment horizontal="left" vertical="center" wrapText="1" indent="1" readingOrder="1"/>
    </xf>
    <xf numFmtId="0" fontId="24" fillId="3" borderId="11" xfId="16" applyFont="1" applyFill="1" applyBorder="1" applyAlignment="1">
      <alignment horizontal="right" vertical="center" wrapText="1" indent="1" readingOrder="2"/>
    </xf>
    <xf numFmtId="0" fontId="15" fillId="3" borderId="21" xfId="16" applyFont="1" applyFill="1" applyBorder="1" applyAlignment="1">
      <alignment horizontal="left" vertical="center" wrapText="1" indent="1" readingOrder="1"/>
    </xf>
    <xf numFmtId="0" fontId="15" fillId="3" borderId="11" xfId="34" applyFont="1" applyFill="1" applyBorder="1" applyAlignment="1">
      <alignment horizontal="left" vertical="center" wrapText="1" indent="1" readingOrder="1"/>
    </xf>
    <xf numFmtId="0" fontId="24" fillId="3" borderId="21" xfId="16" applyFont="1" applyFill="1" applyBorder="1" applyAlignment="1">
      <alignment horizontal="right" vertical="center" wrapText="1" indent="1" readingOrder="2"/>
    </xf>
    <xf numFmtId="0" fontId="58" fillId="8" borderId="25" xfId="56" applyFont="1" applyFill="1" applyBorder="1" applyAlignment="1">
      <alignment horizontal="center" vertical="center" wrapText="1" readingOrder="2"/>
    </xf>
    <xf numFmtId="0" fontId="11" fillId="3" borderId="39" xfId="34" applyFont="1" applyFill="1" applyBorder="1" applyAlignment="1">
      <alignment horizontal="right" vertical="center" indent="1"/>
    </xf>
    <xf numFmtId="0" fontId="0" fillId="3" borderId="39" xfId="34" applyFont="1" applyFill="1" applyBorder="1" applyAlignment="1">
      <alignment horizontal="right" vertical="center" indent="1"/>
    </xf>
    <xf numFmtId="0" fontId="22" fillId="3" borderId="39" xfId="34" applyFont="1" applyFill="1" applyBorder="1" applyAlignment="1">
      <alignment horizontal="right" vertical="center" indent="1"/>
    </xf>
    <xf numFmtId="0" fontId="49" fillId="0" borderId="0" xfId="25" applyFont="1" applyBorder="1" applyAlignment="1">
      <alignment vertical="center" wrapText="1" readingOrder="1"/>
    </xf>
    <xf numFmtId="0" fontId="11" fillId="0" borderId="0" xfId="25" applyFont="1" applyAlignment="1">
      <alignment vertical="center" wrapText="1" readingOrder="2"/>
    </xf>
    <xf numFmtId="0" fontId="22" fillId="3" borderId="33" xfId="34" applyFont="1" applyFill="1" applyBorder="1" applyAlignment="1">
      <alignment horizontal="center" vertical="center" wrapText="1"/>
    </xf>
    <xf numFmtId="0" fontId="0" fillId="0" borderId="0" xfId="0" applyFont="1" applyBorder="1" applyAlignment="1">
      <alignment horizontal="left" vertical="center" wrapText="1" indent="1"/>
    </xf>
    <xf numFmtId="0" fontId="0" fillId="8" borderId="10" xfId="0" applyFont="1" applyFill="1" applyBorder="1" applyAlignment="1">
      <alignment horizontal="left" vertical="center" wrapText="1" indent="1"/>
    </xf>
    <xf numFmtId="0" fontId="0" fillId="0" borderId="10" xfId="0" applyFont="1" applyBorder="1" applyAlignment="1">
      <alignment horizontal="left" vertical="center" wrapText="1" indent="1"/>
    </xf>
    <xf numFmtId="0" fontId="0" fillId="8" borderId="0" xfId="0" applyFont="1" applyFill="1" applyAlignment="1">
      <alignment horizontal="left" vertical="center" wrapText="1" indent="1"/>
    </xf>
    <xf numFmtId="0" fontId="0" fillId="3" borderId="13" xfId="34" applyFont="1" applyFill="1" applyBorder="1" applyAlignment="1">
      <alignment horizontal="left" vertical="center" wrapText="1" indent="1" readingOrder="1"/>
    </xf>
    <xf numFmtId="3" fontId="11" fillId="5" borderId="7" xfId="36" applyNumberFormat="1" applyFill="1" applyBorder="1" applyAlignment="1">
      <alignment horizontal="right" vertical="center" indent="1"/>
    </xf>
    <xf numFmtId="3" fontId="11" fillId="3" borderId="10" xfId="36" applyNumberFormat="1" applyFill="1" applyBorder="1" applyAlignment="1">
      <alignment horizontal="right" vertical="center" indent="1"/>
    </xf>
    <xf numFmtId="3" fontId="11" fillId="5" borderId="13" xfId="36" applyNumberFormat="1" applyFill="1" applyBorder="1" applyAlignment="1">
      <alignment horizontal="right" vertical="center" indent="1"/>
    </xf>
    <xf numFmtId="3" fontId="11" fillId="3" borderId="37" xfId="36" applyNumberFormat="1" applyFill="1" applyBorder="1" applyAlignment="1">
      <alignment horizontal="right" vertical="center" indent="1"/>
    </xf>
    <xf numFmtId="3" fontId="11" fillId="0" borderId="8" xfId="36" applyNumberFormat="1" applyBorder="1" applyAlignment="1">
      <alignment horizontal="right" vertical="center" indent="1"/>
    </xf>
    <xf numFmtId="3" fontId="11" fillId="5" borderId="10" xfId="36" applyNumberFormat="1" applyFill="1" applyBorder="1" applyAlignment="1">
      <alignment horizontal="right" vertical="center" indent="1"/>
    </xf>
    <xf numFmtId="0" fontId="11" fillId="3" borderId="11" xfId="19" applyFont="1" applyFill="1" applyBorder="1">
      <alignment horizontal="right" vertical="center" indent="1"/>
    </xf>
    <xf numFmtId="0" fontId="11" fillId="3" borderId="21" xfId="19" applyFont="1" applyFill="1" applyBorder="1">
      <alignment horizontal="right" vertical="center" indent="1"/>
    </xf>
    <xf numFmtId="3" fontId="11" fillId="0" borderId="7" xfId="36" applyNumberFormat="1" applyBorder="1" applyAlignment="1">
      <alignment horizontal="right" vertical="center" indent="1"/>
    </xf>
    <xf numFmtId="3" fontId="11" fillId="3" borderId="11" xfId="36" applyNumberFormat="1" applyFill="1" applyBorder="1" applyAlignment="1">
      <alignment horizontal="right" vertical="center" indent="1"/>
    </xf>
    <xf numFmtId="3" fontId="11" fillId="3" borderId="14" xfId="36" applyNumberFormat="1" applyFill="1" applyBorder="1" applyAlignment="1">
      <alignment horizontal="right" vertical="center" indent="1"/>
    </xf>
    <xf numFmtId="3" fontId="11" fillId="3" borderId="13" xfId="36" applyNumberFormat="1" applyFill="1" applyBorder="1" applyAlignment="1">
      <alignment horizontal="right" vertical="center" indent="1"/>
    </xf>
    <xf numFmtId="3" fontId="11" fillId="3" borderId="25" xfId="36" applyNumberFormat="1" applyFill="1" applyBorder="1" applyAlignment="1">
      <alignment horizontal="right" vertical="center" indent="1"/>
    </xf>
    <xf numFmtId="3" fontId="11" fillId="0" borderId="21" xfId="34" applyNumberFormat="1" applyBorder="1" applyAlignment="1">
      <alignment horizontal="left" vertical="center" wrapText="1" indent="1" readingOrder="1"/>
    </xf>
    <xf numFmtId="3" fontId="11" fillId="3" borderId="11" xfId="34" applyNumberFormat="1" applyFill="1" applyBorder="1" applyAlignment="1">
      <alignment horizontal="left" vertical="center" wrapText="1" indent="1" readingOrder="1"/>
    </xf>
    <xf numFmtId="3" fontId="11" fillId="0" borderId="8" xfId="34" applyNumberFormat="1" applyBorder="1" applyAlignment="1">
      <alignment horizontal="left" vertical="center" wrapText="1" indent="1" readingOrder="1"/>
    </xf>
    <xf numFmtId="0" fontId="0" fillId="5" borderId="7" xfId="25" applyFont="1" applyFill="1" applyBorder="1" applyAlignment="1">
      <alignment horizontal="left" vertical="center" wrapText="1" indent="1"/>
    </xf>
    <xf numFmtId="0" fontId="11" fillId="5" borderId="7" xfId="25" applyFont="1" applyFill="1" applyBorder="1" applyAlignment="1">
      <alignment horizontal="left" vertical="center" wrapText="1" indent="1"/>
    </xf>
    <xf numFmtId="3" fontId="11" fillId="3" borderId="11" xfId="37" applyNumberFormat="1" applyFill="1" applyBorder="1" applyAlignment="1">
      <alignment horizontal="right" vertical="center" indent="1"/>
    </xf>
    <xf numFmtId="3" fontId="22" fillId="0" borderId="42" xfId="30" applyNumberFormat="1" applyFont="1" applyFill="1" applyBorder="1" applyAlignment="1">
      <alignment horizontal="right" vertical="center" indent="1"/>
    </xf>
    <xf numFmtId="0" fontId="65" fillId="0" borderId="0" xfId="59"/>
    <xf numFmtId="0" fontId="65" fillId="0" borderId="0" xfId="59" applyAlignment="1">
      <alignment horizontal="center"/>
    </xf>
    <xf numFmtId="0" fontId="11" fillId="5" borderId="0" xfId="59" applyFont="1" applyFill="1" applyAlignment="1">
      <alignment horizontal="center" vertical="center" wrapText="1"/>
    </xf>
    <xf numFmtId="0" fontId="22" fillId="3" borderId="35" xfId="58" applyFont="1" applyFill="1" applyBorder="1" applyAlignment="1">
      <alignment horizontal="center" wrapText="1" readingOrder="2"/>
    </xf>
    <xf numFmtId="0" fontId="18" fillId="3" borderId="24" xfId="58" applyFont="1" applyFill="1" applyBorder="1" applyAlignment="1">
      <alignment horizontal="center" vertical="top" wrapText="1" readingOrder="2"/>
    </xf>
    <xf numFmtId="49" fontId="66" fillId="10" borderId="8" xfId="59" applyNumberFormat="1" applyFont="1" applyFill="1" applyBorder="1" applyAlignment="1">
      <alignment horizontal="right" vertical="center" wrapText="1" indent="1" readingOrder="2"/>
    </xf>
    <xf numFmtId="0" fontId="11" fillId="5" borderId="8" xfId="59" applyFont="1" applyFill="1" applyBorder="1" applyAlignment="1">
      <alignment horizontal="right" vertical="center" indent="1" readingOrder="1"/>
    </xf>
    <xf numFmtId="0" fontId="22" fillId="5" borderId="8" xfId="59" applyFont="1" applyFill="1" applyBorder="1" applyAlignment="1">
      <alignment horizontal="right" vertical="center" indent="1" readingOrder="1"/>
    </xf>
    <xf numFmtId="0" fontId="57" fillId="5" borderId="8" xfId="59" applyFont="1" applyFill="1" applyBorder="1" applyAlignment="1">
      <alignment horizontal="left" vertical="center" wrapText="1" indent="1" readingOrder="1"/>
    </xf>
    <xf numFmtId="49" fontId="66" fillId="11" borderId="11" xfId="59" applyNumberFormat="1" applyFont="1" applyFill="1" applyBorder="1" applyAlignment="1">
      <alignment horizontal="right" vertical="center" wrapText="1" indent="1" readingOrder="2"/>
    </xf>
    <xf numFmtId="0" fontId="11" fillId="3" borderId="11" xfId="59" applyFont="1" applyFill="1" applyBorder="1" applyAlignment="1">
      <alignment horizontal="right" vertical="center" indent="1" readingOrder="1"/>
    </xf>
    <xf numFmtId="0" fontId="22" fillId="3" borderId="11" xfId="59" applyFont="1" applyFill="1" applyBorder="1" applyAlignment="1">
      <alignment horizontal="right" vertical="center" indent="1" readingOrder="1"/>
    </xf>
    <xf numFmtId="0" fontId="57" fillId="3" borderId="11" xfId="59" applyFont="1" applyFill="1" applyBorder="1" applyAlignment="1">
      <alignment horizontal="left" vertical="center" wrapText="1" indent="1" readingOrder="1"/>
    </xf>
    <xf numFmtId="49" fontId="66" fillId="10" borderId="11" xfId="59" applyNumberFormat="1" applyFont="1" applyFill="1" applyBorder="1" applyAlignment="1">
      <alignment horizontal="right" vertical="center" wrapText="1" indent="1" readingOrder="2"/>
    </xf>
    <xf numFmtId="0" fontId="11" fillId="5" borderId="11" xfId="59" applyFont="1" applyFill="1" applyBorder="1" applyAlignment="1">
      <alignment horizontal="right" vertical="center" indent="1" readingOrder="1"/>
    </xf>
    <xf numFmtId="0" fontId="22" fillId="5" borderId="11" xfId="59" applyFont="1" applyFill="1" applyBorder="1" applyAlignment="1">
      <alignment horizontal="right" vertical="center" indent="1" readingOrder="1"/>
    </xf>
    <xf numFmtId="0" fontId="57" fillId="5" borderId="11" xfId="59" applyFont="1" applyFill="1" applyBorder="1" applyAlignment="1">
      <alignment horizontal="left" vertical="center" wrapText="1" indent="1" readingOrder="1"/>
    </xf>
    <xf numFmtId="49" fontId="66" fillId="11" borderId="18" xfId="59" applyNumberFormat="1" applyFont="1" applyFill="1" applyBorder="1" applyAlignment="1">
      <alignment horizontal="right" vertical="center" wrapText="1" indent="1" readingOrder="2"/>
    </xf>
    <xf numFmtId="0" fontId="11" fillId="3" borderId="18" xfId="59" applyFont="1" applyFill="1" applyBorder="1" applyAlignment="1">
      <alignment horizontal="right" vertical="center" indent="1" readingOrder="1"/>
    </xf>
    <xf numFmtId="0" fontId="22" fillId="3" borderId="18" xfId="59" applyFont="1" applyFill="1" applyBorder="1" applyAlignment="1">
      <alignment horizontal="right" vertical="center" indent="1" readingOrder="1"/>
    </xf>
    <xf numFmtId="0" fontId="57" fillId="3" borderId="14" xfId="59" applyFont="1" applyFill="1" applyBorder="1" applyAlignment="1">
      <alignment horizontal="left" vertical="center" wrapText="1" indent="1" readingOrder="1"/>
    </xf>
    <xf numFmtId="0" fontId="24" fillId="5" borderId="24" xfId="59" applyFont="1" applyFill="1" applyBorder="1" applyAlignment="1">
      <alignment horizontal="center" vertical="center" wrapText="1"/>
    </xf>
    <xf numFmtId="0" fontId="22" fillId="5" borderId="24" xfId="59" applyFont="1" applyFill="1" applyBorder="1" applyAlignment="1">
      <alignment horizontal="right" vertical="center" indent="1" readingOrder="1"/>
    </xf>
    <xf numFmtId="0" fontId="22" fillId="5" borderId="33" xfId="59" applyFont="1" applyFill="1" applyBorder="1" applyAlignment="1">
      <alignment horizontal="center" vertical="center" wrapText="1"/>
    </xf>
    <xf numFmtId="0" fontId="11" fillId="0" borderId="0" xfId="34"/>
    <xf numFmtId="0" fontId="24" fillId="3" borderId="24" xfId="34" applyFont="1" applyFill="1" applyBorder="1" applyAlignment="1">
      <alignment horizontal="center" vertical="center" wrapText="1"/>
    </xf>
    <xf numFmtId="3" fontId="11" fillId="5" borderId="21" xfId="37" applyNumberFormat="1" applyFill="1" applyBorder="1" applyAlignment="1">
      <alignment horizontal="right" vertical="center" indent="1"/>
    </xf>
    <xf numFmtId="3" fontId="22" fillId="5" borderId="21" xfId="37" applyNumberFormat="1" applyFont="1" applyFill="1" applyBorder="1" applyAlignment="1">
      <alignment horizontal="right" vertical="center" indent="1"/>
    </xf>
    <xf numFmtId="0" fontId="24" fillId="3" borderId="9" xfId="34" applyFont="1" applyFill="1" applyBorder="1" applyAlignment="1">
      <alignment horizontal="right" vertical="center" wrapText="1" indent="1" readingOrder="2"/>
    </xf>
    <xf numFmtId="3" fontId="11" fillId="5" borderId="11" xfId="37" applyNumberFormat="1" applyFill="1" applyBorder="1" applyAlignment="1">
      <alignment horizontal="right" vertical="center" indent="1"/>
    </xf>
    <xf numFmtId="0" fontId="14" fillId="3" borderId="96" xfId="34" applyFont="1" applyFill="1" applyBorder="1" applyAlignment="1">
      <alignment horizontal="center" vertical="center" wrapText="1" readingOrder="2"/>
    </xf>
    <xf numFmtId="3" fontId="22" fillId="3" borderId="97" xfId="37" applyNumberFormat="1" applyFont="1" applyFill="1" applyBorder="1" applyAlignment="1">
      <alignment horizontal="right" vertical="center" indent="1"/>
    </xf>
    <xf numFmtId="0" fontId="22" fillId="3" borderId="56" xfId="34" applyFont="1" applyFill="1" applyBorder="1" applyAlignment="1">
      <alignment horizontal="center" vertical="center" wrapText="1"/>
    </xf>
    <xf numFmtId="0" fontId="22" fillId="3" borderId="34" xfId="34" applyFont="1" applyFill="1" applyBorder="1" applyAlignment="1">
      <alignment horizontal="center" vertical="center" wrapText="1"/>
    </xf>
    <xf numFmtId="3" fontId="11" fillId="5" borderId="14" xfId="37" applyNumberFormat="1" applyFill="1" applyBorder="1" applyAlignment="1">
      <alignment horizontal="right" vertical="center" indent="1"/>
    </xf>
    <xf numFmtId="3" fontId="22" fillId="5" borderId="14" xfId="37" applyNumberFormat="1" applyFont="1" applyFill="1" applyBorder="1" applyAlignment="1">
      <alignment horizontal="right" vertical="center" indent="1"/>
    </xf>
    <xf numFmtId="0" fontId="24" fillId="0" borderId="22" xfId="34" applyFont="1" applyFill="1" applyBorder="1" applyAlignment="1">
      <alignment horizontal="right" vertical="center" wrapText="1" indent="1" readingOrder="2"/>
    </xf>
    <xf numFmtId="3" fontId="11" fillId="0" borderId="21" xfId="36" applyNumberFormat="1" applyFont="1" applyFill="1" applyBorder="1" applyAlignment="1">
      <alignment horizontal="right" vertical="center" indent="1"/>
    </xf>
    <xf numFmtId="3" fontId="11" fillId="0" borderId="20" xfId="36" applyNumberFormat="1" applyFont="1" applyFill="1" applyBorder="1" applyAlignment="1">
      <alignment horizontal="right" vertical="center" indent="1"/>
    </xf>
    <xf numFmtId="3" fontId="11" fillId="0" borderId="21" xfId="36" applyNumberFormat="1" applyBorder="1" applyAlignment="1">
      <alignment horizontal="right" vertical="center" indent="1"/>
    </xf>
    <xf numFmtId="3" fontId="11" fillId="0" borderId="20" xfId="36" applyNumberFormat="1" applyBorder="1" applyAlignment="1">
      <alignment horizontal="right" vertical="center" indent="1"/>
    </xf>
    <xf numFmtId="0" fontId="0" fillId="0" borderId="20" xfId="34" applyFont="1" applyFill="1" applyBorder="1" applyAlignment="1">
      <alignment horizontal="left" vertical="center" wrapText="1" indent="1" readingOrder="1"/>
    </xf>
    <xf numFmtId="0" fontId="52" fillId="0" borderId="0" xfId="24" applyFont="1" applyAlignment="1">
      <alignment horizontal="right" vertical="top" wrapText="1" indent="2" readingOrder="2"/>
    </xf>
    <xf numFmtId="0" fontId="47" fillId="0" borderId="0" xfId="24" applyFont="1" applyAlignment="1">
      <alignment horizontal="right" vertical="top" wrapText="1" indent="2" readingOrder="2"/>
    </xf>
    <xf numFmtId="0" fontId="52" fillId="0" borderId="0" xfId="24" applyFont="1" applyAlignment="1">
      <alignment horizontal="right" vertical="top" wrapText="1" indent="4" readingOrder="2"/>
    </xf>
    <xf numFmtId="0" fontId="0" fillId="3" borderId="13" xfId="0" applyFont="1" applyFill="1" applyBorder="1" applyAlignment="1">
      <alignment horizontal="left" vertical="center" wrapText="1" indent="1" readingOrder="1"/>
    </xf>
    <xf numFmtId="0" fontId="68" fillId="3" borderId="18" xfId="34" applyFont="1" applyFill="1" applyBorder="1" applyAlignment="1">
      <alignment horizontal="center" vertical="center" wrapText="1" readingOrder="2"/>
    </xf>
    <xf numFmtId="0" fontId="11" fillId="3" borderId="9" xfId="34" applyFont="1" applyFill="1" applyBorder="1" applyAlignment="1">
      <alignment horizontal="center" vertical="center" wrapText="1" readingOrder="2"/>
    </xf>
    <xf numFmtId="0" fontId="11" fillId="3" borderId="40" xfId="34" applyFont="1" applyFill="1" applyBorder="1" applyAlignment="1">
      <alignment horizontal="center" vertical="center" wrapText="1" readingOrder="2"/>
    </xf>
    <xf numFmtId="0" fontId="11" fillId="3" borderId="18" xfId="34" applyFont="1" applyFill="1" applyBorder="1" applyAlignment="1">
      <alignment horizontal="center" vertical="center"/>
    </xf>
    <xf numFmtId="0" fontId="49" fillId="3" borderId="7" xfId="34" applyFont="1" applyFill="1" applyBorder="1" applyAlignment="1">
      <alignment horizontal="center" vertical="center"/>
    </xf>
    <xf numFmtId="0" fontId="49" fillId="3" borderId="38" xfId="34" applyFont="1" applyFill="1" applyBorder="1" applyAlignment="1">
      <alignment horizontal="center" vertical="center"/>
    </xf>
    <xf numFmtId="0" fontId="24" fillId="3" borderId="19" xfId="34" applyFont="1" applyFill="1" applyBorder="1" applyAlignment="1">
      <alignment horizontal="right" vertical="center" wrapText="1" indent="1" readingOrder="2"/>
    </xf>
    <xf numFmtId="0" fontId="11" fillId="3" borderId="17" xfId="34" applyFont="1" applyFill="1" applyBorder="1" applyAlignment="1">
      <alignment horizontal="left" vertical="center" wrapText="1" indent="1" readingOrder="1"/>
    </xf>
    <xf numFmtId="0" fontId="11" fillId="3" borderId="13" xfId="34" applyFont="1" applyFill="1" applyBorder="1" applyAlignment="1">
      <alignment horizontal="left" vertical="center" wrapText="1" indent="1" readingOrder="1"/>
    </xf>
    <xf numFmtId="3" fontId="11" fillId="3" borderId="24" xfId="36" applyNumberFormat="1" applyFont="1" applyFill="1" applyBorder="1" applyAlignment="1">
      <alignment horizontal="right" vertical="center" indent="1"/>
    </xf>
    <xf numFmtId="3" fontId="11" fillId="3" borderId="65" xfId="36" applyNumberFormat="1" applyFont="1" applyFill="1" applyBorder="1" applyAlignment="1">
      <alignment horizontal="right" vertical="center" indent="1"/>
    </xf>
    <xf numFmtId="3" fontId="11" fillId="3" borderId="24" xfId="36" applyNumberFormat="1" applyFill="1" applyBorder="1" applyAlignment="1">
      <alignment horizontal="right" vertical="center" indent="1"/>
    </xf>
    <xf numFmtId="3" fontId="11" fillId="3" borderId="65" xfId="36" applyNumberFormat="1" applyFill="1" applyBorder="1" applyAlignment="1">
      <alignment horizontal="right" vertical="center" indent="1"/>
    </xf>
    <xf numFmtId="49" fontId="66" fillId="11" borderId="8" xfId="59" applyNumberFormat="1" applyFont="1" applyFill="1" applyBorder="1" applyAlignment="1">
      <alignment horizontal="right" vertical="center" wrapText="1" indent="1" readingOrder="2"/>
    </xf>
    <xf numFmtId="0" fontId="11" fillId="3" borderId="8" xfId="59" applyFont="1" applyFill="1" applyBorder="1" applyAlignment="1">
      <alignment horizontal="right" vertical="center" indent="1" readingOrder="1"/>
    </xf>
    <xf numFmtId="0" fontId="22" fillId="3" borderId="8" xfId="59" applyFont="1" applyFill="1" applyBorder="1" applyAlignment="1">
      <alignment horizontal="right" vertical="center" indent="1" readingOrder="1"/>
    </xf>
    <xf numFmtId="0" fontId="57" fillId="3" borderId="8" xfId="59" applyFont="1" applyFill="1" applyBorder="1" applyAlignment="1">
      <alignment horizontal="left" vertical="center" wrapText="1" indent="1" readingOrder="1"/>
    </xf>
    <xf numFmtId="0" fontId="24" fillId="3" borderId="24" xfId="59" applyFont="1" applyFill="1" applyBorder="1" applyAlignment="1">
      <alignment horizontal="center" vertical="center" wrapText="1"/>
    </xf>
    <xf numFmtId="0" fontId="22" fillId="3" borderId="24" xfId="59" applyFont="1" applyFill="1" applyBorder="1" applyAlignment="1">
      <alignment horizontal="right" vertical="center" indent="1" readingOrder="1"/>
    </xf>
    <xf numFmtId="0" fontId="22" fillId="3" borderId="33" xfId="59" applyFont="1" applyFill="1" applyBorder="1" applyAlignment="1">
      <alignment horizontal="center" vertical="center" wrapText="1"/>
    </xf>
    <xf numFmtId="49" fontId="66" fillId="10" borderId="18" xfId="59" applyNumberFormat="1" applyFont="1" applyFill="1" applyBorder="1" applyAlignment="1">
      <alignment horizontal="right" vertical="center" wrapText="1" indent="1" readingOrder="2"/>
    </xf>
    <xf numFmtId="0" fontId="11" fillId="5" borderId="18" xfId="59" applyFont="1" applyFill="1" applyBorder="1" applyAlignment="1">
      <alignment horizontal="right" vertical="center" indent="1" readingOrder="1"/>
    </xf>
    <xf numFmtId="0" fontId="22" fillId="5" borderId="18" xfId="59" applyFont="1" applyFill="1" applyBorder="1" applyAlignment="1">
      <alignment horizontal="right" vertical="center" indent="1" readingOrder="1"/>
    </xf>
    <xf numFmtId="0" fontId="57" fillId="5" borderId="14" xfId="59" applyFont="1" applyFill="1" applyBorder="1" applyAlignment="1">
      <alignment horizontal="left" vertical="center" wrapText="1" indent="1" readingOrder="1"/>
    </xf>
    <xf numFmtId="3" fontId="0" fillId="5" borderId="7" xfId="36" applyNumberFormat="1" applyFont="1" applyFill="1" applyBorder="1" applyAlignment="1">
      <alignment horizontal="right" vertical="center" indent="1"/>
    </xf>
    <xf numFmtId="0" fontId="22" fillId="3" borderId="11" xfId="0" applyFont="1" applyFill="1" applyBorder="1" applyAlignment="1">
      <alignment horizontal="left" vertical="center" wrapText="1" indent="1" readingOrder="1"/>
    </xf>
    <xf numFmtId="3" fontId="11" fillId="3" borderId="14" xfId="34" applyNumberFormat="1" applyFont="1" applyFill="1" applyBorder="1" applyAlignment="1">
      <alignment horizontal="left" vertical="center" wrapText="1" indent="1" readingOrder="1"/>
    </xf>
    <xf numFmtId="0" fontId="22" fillId="3" borderId="14" xfId="0" applyFont="1" applyFill="1" applyBorder="1" applyAlignment="1">
      <alignment horizontal="left" vertical="center" wrapText="1" indent="1" readingOrder="1"/>
    </xf>
    <xf numFmtId="3" fontId="11" fillId="5" borderId="11" xfId="34" applyNumberFormat="1" applyFont="1" applyFill="1" applyBorder="1" applyAlignment="1">
      <alignment horizontal="left" vertical="center" wrapText="1" indent="1" readingOrder="1"/>
    </xf>
    <xf numFmtId="0" fontId="22" fillId="5" borderId="11" xfId="0" applyFont="1" applyFill="1" applyBorder="1" applyAlignment="1">
      <alignment horizontal="left" vertical="center" wrapText="1" indent="1" readingOrder="1"/>
    </xf>
    <xf numFmtId="0" fontId="24" fillId="3" borderId="36" xfId="25" applyFont="1" applyFill="1" applyBorder="1" applyAlignment="1">
      <alignment horizontal="right" vertical="center" wrapText="1" indent="1" readingOrder="2"/>
    </xf>
    <xf numFmtId="3" fontId="11" fillId="3" borderId="25" xfId="37" applyNumberFormat="1" applyFont="1" applyFill="1" applyBorder="1" applyAlignment="1">
      <alignment horizontal="right" vertical="center" indent="1"/>
    </xf>
    <xf numFmtId="3" fontId="22" fillId="3" borderId="25" xfId="37" applyNumberFormat="1" applyFont="1" applyFill="1" applyBorder="1" applyAlignment="1">
      <alignment horizontal="right" vertical="center" indent="1"/>
    </xf>
    <xf numFmtId="0" fontId="11" fillId="3" borderId="37" xfId="25" applyFont="1" applyFill="1" applyBorder="1" applyAlignment="1">
      <alignment horizontal="left" vertical="center" wrapText="1" indent="1"/>
    </xf>
    <xf numFmtId="3" fontId="22" fillId="5" borderId="42" xfId="33" applyNumberFormat="1" applyFont="1" applyFill="1" applyBorder="1" applyAlignment="1">
      <alignment horizontal="right" vertical="center" indent="1"/>
    </xf>
    <xf numFmtId="0" fontId="11" fillId="3" borderId="0" xfId="25" applyFont="1" applyFill="1"/>
    <xf numFmtId="3" fontId="0" fillId="3" borderId="11" xfId="37" applyNumberFormat="1" applyFont="1" applyFill="1" applyBorder="1" applyAlignment="1">
      <alignment horizontal="right" vertical="center" indent="1"/>
    </xf>
    <xf numFmtId="3" fontId="22" fillId="3" borderId="11" xfId="0" applyNumberFormat="1" applyFont="1" applyFill="1" applyBorder="1" applyAlignment="1">
      <alignment horizontal="left" vertical="center" wrapText="1" indent="1" readingOrder="1"/>
    </xf>
    <xf numFmtId="9" fontId="22" fillId="3" borderId="18" xfId="60" applyFont="1" applyFill="1" applyBorder="1" applyAlignment="1">
      <alignment horizontal="right" vertical="center" indent="1" readingOrder="1"/>
    </xf>
    <xf numFmtId="9" fontId="0" fillId="3" borderId="18" xfId="60" applyFont="1" applyFill="1" applyBorder="1" applyAlignment="1">
      <alignment horizontal="right" vertical="center" indent="1" readingOrder="1"/>
    </xf>
    <xf numFmtId="0" fontId="22" fillId="3" borderId="10" xfId="0" applyFont="1" applyFill="1" applyBorder="1" applyAlignment="1">
      <alignment horizontal="left" vertical="center" wrapText="1" indent="1" readingOrder="1"/>
    </xf>
    <xf numFmtId="0" fontId="22" fillId="5" borderId="10" xfId="0" applyFont="1" applyFill="1" applyBorder="1" applyAlignment="1">
      <alignment horizontal="left" vertical="center" wrapText="1" indent="1" readingOrder="1"/>
    </xf>
    <xf numFmtId="0" fontId="22" fillId="3" borderId="13" xfId="0" applyFont="1" applyFill="1" applyBorder="1" applyAlignment="1">
      <alignment horizontal="left" vertical="center" wrapText="1" indent="1" readingOrder="1"/>
    </xf>
    <xf numFmtId="0" fontId="24" fillId="4" borderId="100" xfId="25" applyFont="1" applyFill="1" applyBorder="1" applyAlignment="1">
      <alignment vertical="center" wrapText="1"/>
    </xf>
    <xf numFmtId="0" fontId="24" fillId="4" borderId="49" xfId="25" applyFont="1" applyFill="1" applyBorder="1" applyAlignment="1">
      <alignment vertical="center" wrapText="1"/>
    </xf>
    <xf numFmtId="3" fontId="11" fillId="5" borderId="8" xfId="34" applyNumberFormat="1" applyFont="1" applyFill="1" applyBorder="1" applyAlignment="1">
      <alignment horizontal="left" vertical="center" wrapText="1" indent="1" readingOrder="1"/>
    </xf>
    <xf numFmtId="3" fontId="22" fillId="5" borderId="8" xfId="0" applyNumberFormat="1" applyFont="1" applyFill="1" applyBorder="1" applyAlignment="1">
      <alignment horizontal="left" vertical="center" wrapText="1" indent="1" readingOrder="1"/>
    </xf>
    <xf numFmtId="0" fontId="11" fillId="0" borderId="0" xfId="25" applyFont="1" applyAlignment="1">
      <alignment wrapText="1"/>
    </xf>
    <xf numFmtId="0" fontId="11" fillId="0" borderId="0" xfId="25" applyFont="1" applyFill="1" applyAlignment="1">
      <alignment wrapText="1"/>
    </xf>
    <xf numFmtId="0" fontId="22" fillId="3" borderId="24" xfId="25" applyFont="1" applyFill="1" applyBorder="1" applyAlignment="1">
      <alignment horizontal="center" vertical="center" wrapText="1"/>
    </xf>
    <xf numFmtId="0" fontId="0" fillId="0" borderId="7" xfId="16" applyFont="1" applyFill="1" applyBorder="1" applyAlignment="1">
      <alignment horizontal="left" vertical="center" wrapText="1" indent="1" readingOrder="1"/>
    </xf>
    <xf numFmtId="0" fontId="0" fillId="3" borderId="10" xfId="16" applyFont="1" applyFill="1" applyBorder="1" applyAlignment="1">
      <alignment horizontal="left" vertical="center" wrapText="1" indent="1" readingOrder="1"/>
    </xf>
    <xf numFmtId="0" fontId="0" fillId="3" borderId="13" xfId="16" applyFont="1" applyFill="1" applyBorder="1" applyAlignment="1">
      <alignment horizontal="left" vertical="center" wrapText="1" indent="1" readingOrder="1"/>
    </xf>
    <xf numFmtId="0" fontId="22" fillId="3" borderId="34" xfId="34" applyFont="1" applyFill="1" applyBorder="1" applyAlignment="1">
      <alignment horizontal="center" vertical="center" wrapText="1"/>
    </xf>
    <xf numFmtId="0" fontId="24" fillId="5" borderId="22" xfId="10" applyFont="1" applyFill="1" applyBorder="1" applyAlignment="1">
      <alignment horizontal="right" vertical="center" wrapText="1" indent="1" readingOrder="2"/>
    </xf>
    <xf numFmtId="0" fontId="11" fillId="5" borderId="20" xfId="10" applyFill="1" applyBorder="1" applyAlignment="1">
      <alignment horizontal="left" vertical="center" wrapText="1" indent="1" readingOrder="1"/>
    </xf>
    <xf numFmtId="0" fontId="24" fillId="3" borderId="12" xfId="10" applyFont="1" applyFill="1" applyBorder="1" applyAlignment="1">
      <alignment horizontal="right" vertical="center" wrapText="1" indent="1" readingOrder="2"/>
    </xf>
    <xf numFmtId="0" fontId="11" fillId="3" borderId="10" xfId="10" applyFill="1" applyBorder="1" applyAlignment="1">
      <alignment horizontal="left" vertical="center" wrapText="1" indent="1" readingOrder="1"/>
    </xf>
    <xf numFmtId="0" fontId="24" fillId="5" borderId="12" xfId="10" applyFont="1" applyFill="1" applyBorder="1" applyAlignment="1">
      <alignment horizontal="right" vertical="center" wrapText="1" indent="1" readingOrder="2"/>
    </xf>
    <xf numFmtId="0" fontId="11" fillId="5" borderId="10" xfId="10" applyFill="1" applyBorder="1" applyAlignment="1">
      <alignment horizontal="left" vertical="center" wrapText="1" indent="1" readingOrder="1"/>
    </xf>
    <xf numFmtId="0" fontId="24" fillId="5" borderId="15" xfId="10" applyFont="1" applyFill="1" applyBorder="1" applyAlignment="1">
      <alignment horizontal="right" vertical="center" wrapText="1" indent="1" readingOrder="2"/>
    </xf>
    <xf numFmtId="3" fontId="11" fillId="5" borderId="14" xfId="37" applyNumberFormat="1" applyFont="1" applyFill="1" applyBorder="1" applyAlignment="1">
      <alignment horizontal="right" vertical="center" indent="1"/>
    </xf>
    <xf numFmtId="0" fontId="11" fillId="5" borderId="13" xfId="10" applyFill="1" applyBorder="1" applyAlignment="1">
      <alignment horizontal="left" vertical="center" wrapText="1" indent="1" readingOrder="1"/>
    </xf>
    <xf numFmtId="0" fontId="24" fillId="3" borderId="36" xfId="10" applyFont="1" applyFill="1" applyBorder="1" applyAlignment="1">
      <alignment horizontal="right" vertical="center" wrapText="1" indent="1" readingOrder="2"/>
    </xf>
    <xf numFmtId="0" fontId="11" fillId="3" borderId="37" xfId="10" applyFill="1" applyBorder="1" applyAlignment="1">
      <alignment horizontal="left" vertical="center" wrapText="1" indent="1" readingOrder="1"/>
    </xf>
    <xf numFmtId="0" fontId="24" fillId="3" borderId="15" xfId="10" applyFont="1" applyFill="1" applyBorder="1" applyAlignment="1">
      <alignment horizontal="right" vertical="center" wrapText="1" indent="1" readingOrder="2"/>
    </xf>
    <xf numFmtId="0" fontId="11" fillId="3" borderId="13" xfId="10" applyFill="1" applyBorder="1" applyAlignment="1">
      <alignment horizontal="left" vertical="center" wrapText="1" indent="1" readingOrder="1"/>
    </xf>
    <xf numFmtId="49" fontId="58" fillId="5" borderId="9" xfId="10" applyNumberFormat="1" applyFont="1" applyFill="1" applyBorder="1" applyAlignment="1">
      <alignment horizontal="right" vertical="center" wrapText="1" indent="1" readingOrder="2"/>
    </xf>
    <xf numFmtId="0" fontId="11" fillId="5" borderId="7" xfId="10" applyFill="1" applyBorder="1" applyAlignment="1">
      <alignment horizontal="left" vertical="center" wrapText="1" indent="1" readingOrder="1"/>
    </xf>
    <xf numFmtId="49" fontId="58" fillId="3" borderId="12" xfId="10" applyNumberFormat="1" applyFont="1" applyFill="1" applyBorder="1" applyAlignment="1">
      <alignment horizontal="right" vertical="center" wrapText="1" indent="1" readingOrder="2"/>
    </xf>
    <xf numFmtId="49" fontId="11" fillId="3" borderId="10" xfId="10" applyNumberFormat="1" applyFill="1" applyBorder="1" applyAlignment="1">
      <alignment horizontal="left" vertical="center" wrapText="1" indent="1" readingOrder="1"/>
    </xf>
    <xf numFmtId="49" fontId="58" fillId="5" borderId="12" xfId="10" applyNumberFormat="1" applyFont="1" applyFill="1" applyBorder="1" applyAlignment="1">
      <alignment horizontal="right" vertical="center" wrapText="1" indent="1" readingOrder="2"/>
    </xf>
    <xf numFmtId="49" fontId="11" fillId="5" borderId="10" xfId="10" applyNumberFormat="1" applyFill="1" applyBorder="1" applyAlignment="1">
      <alignment horizontal="left" vertical="center" wrapText="1" indent="1" readingOrder="1"/>
    </xf>
    <xf numFmtId="49" fontId="24" fillId="5" borderId="101" xfId="10" applyNumberFormat="1" applyFont="1" applyFill="1" applyBorder="1" applyAlignment="1">
      <alignment horizontal="right" vertical="center" wrapText="1" indent="1" readingOrder="2"/>
    </xf>
    <xf numFmtId="0" fontId="11" fillId="5" borderId="103" xfId="10" applyFill="1" applyBorder="1" applyAlignment="1">
      <alignment horizontal="left" vertical="center" wrapText="1" indent="1" readingOrder="1"/>
    </xf>
    <xf numFmtId="0" fontId="24" fillId="5" borderId="9" xfId="10" applyFont="1" applyFill="1" applyBorder="1" applyAlignment="1">
      <alignment horizontal="right" vertical="center" wrapText="1" indent="1" readingOrder="2"/>
    </xf>
    <xf numFmtId="0" fontId="24" fillId="5" borderId="36" xfId="10" applyFont="1" applyFill="1" applyBorder="1" applyAlignment="1">
      <alignment horizontal="right" vertical="center" wrapText="1" indent="1" readingOrder="2"/>
    </xf>
    <xf numFmtId="0" fontId="11" fillId="5" borderId="37" xfId="10" applyFill="1" applyBorder="1" applyAlignment="1">
      <alignment horizontal="left" vertical="center" wrapText="1" indent="1" readingOrder="1"/>
    </xf>
    <xf numFmtId="0" fontId="0" fillId="5" borderId="10" xfId="10" applyFont="1" applyFill="1" applyBorder="1" applyAlignment="1">
      <alignment horizontal="left" vertical="center" wrapText="1" indent="1" readingOrder="1"/>
    </xf>
    <xf numFmtId="3" fontId="5" fillId="5" borderId="11" xfId="37" applyNumberFormat="1" applyFont="1" applyFill="1" applyBorder="1" applyAlignment="1">
      <alignment horizontal="right" vertical="center" indent="1"/>
    </xf>
    <xf numFmtId="3" fontId="11" fillId="3" borderId="102" xfId="37" applyNumberFormat="1" applyFont="1" applyFill="1" applyBorder="1" applyAlignment="1">
      <alignment horizontal="right" vertical="center" indent="1"/>
    </xf>
    <xf numFmtId="3" fontId="22" fillId="3" borderId="51" xfId="23" applyNumberFormat="1" applyFont="1" applyFill="1" applyBorder="1" applyAlignment="1">
      <alignment horizontal="right" vertical="center" indent="1"/>
    </xf>
    <xf numFmtId="0" fontId="58" fillId="0" borderId="21" xfId="56" applyFont="1" applyBorder="1" applyAlignment="1">
      <alignment horizontal="center" vertical="center" wrapText="1" readingOrder="2"/>
    </xf>
    <xf numFmtId="0" fontId="58" fillId="3" borderId="11" xfId="56" applyFont="1" applyFill="1" applyBorder="1" applyAlignment="1">
      <alignment horizontal="center" vertical="center" wrapText="1" readingOrder="2"/>
    </xf>
    <xf numFmtId="0" fontId="58" fillId="5" borderId="11" xfId="56" applyFont="1" applyFill="1" applyBorder="1" applyAlignment="1">
      <alignment horizontal="center" vertical="center" wrapText="1" readingOrder="2"/>
    </xf>
    <xf numFmtId="0" fontId="58" fillId="3" borderId="18" xfId="56" applyFont="1" applyFill="1" applyBorder="1" applyAlignment="1">
      <alignment horizontal="center" vertical="center" wrapText="1" readingOrder="2"/>
    </xf>
    <xf numFmtId="0" fontId="57" fillId="5" borderId="7" xfId="34" applyFont="1" applyFill="1" applyBorder="1" applyAlignment="1">
      <alignment horizontal="left" vertical="center" wrapText="1" indent="1"/>
    </xf>
    <xf numFmtId="0" fontId="11" fillId="3" borderId="7" xfId="34" applyFont="1" applyFill="1" applyBorder="1" applyAlignment="1">
      <alignment horizontal="left" vertical="center" wrapText="1" indent="1"/>
    </xf>
    <xf numFmtId="0" fontId="11" fillId="5" borderId="10" xfId="34" applyFont="1" applyFill="1" applyBorder="1" applyAlignment="1">
      <alignment horizontal="left" vertical="center" wrapText="1" indent="1"/>
    </xf>
    <xf numFmtId="0" fontId="57" fillId="3" borderId="7" xfId="34" applyFont="1" applyFill="1" applyBorder="1" applyAlignment="1">
      <alignment horizontal="left" vertical="center" wrapText="1" indent="1"/>
    </xf>
    <xf numFmtId="0" fontId="57" fillId="5" borderId="13" xfId="34" applyFont="1" applyFill="1" applyBorder="1" applyAlignment="1">
      <alignment horizontal="left" vertical="center" wrapText="1" indent="1"/>
    </xf>
    <xf numFmtId="9" fontId="22" fillId="5" borderId="18" xfId="60" applyFont="1" applyFill="1" applyBorder="1" applyAlignment="1">
      <alignment horizontal="right" vertical="center" indent="1" readingOrder="1"/>
    </xf>
    <xf numFmtId="9" fontId="0" fillId="5" borderId="18" xfId="60" applyFont="1" applyFill="1" applyBorder="1" applyAlignment="1">
      <alignment horizontal="right" vertical="center" indent="1" readingOrder="1"/>
    </xf>
    <xf numFmtId="3" fontId="11" fillId="3" borderId="11" xfId="34" applyNumberFormat="1" applyFont="1" applyFill="1" applyBorder="1" applyAlignment="1">
      <alignment horizontal="left" vertical="center" wrapText="1" indent="1" readingOrder="1"/>
    </xf>
    <xf numFmtId="3" fontId="11" fillId="3" borderId="14" xfId="34" applyNumberFormat="1" applyFont="1" applyFill="1" applyBorder="1" applyAlignment="1">
      <alignment horizontal="left" vertical="center" wrapText="1" indent="1" readingOrder="1"/>
    </xf>
    <xf numFmtId="3" fontId="11" fillId="5" borderId="11" xfId="34" applyNumberFormat="1" applyFont="1" applyFill="1" applyBorder="1" applyAlignment="1">
      <alignment horizontal="left" vertical="center" wrapText="1" indent="1" readingOrder="1"/>
    </xf>
    <xf numFmtId="3" fontId="11" fillId="5" borderId="8" xfId="34" applyNumberFormat="1" applyFont="1" applyFill="1" applyBorder="1" applyAlignment="1">
      <alignment horizontal="left" vertical="center" wrapText="1" indent="1" readingOrder="1"/>
    </xf>
    <xf numFmtId="3" fontId="11" fillId="3" borderId="11" xfId="34" applyNumberFormat="1" applyFont="1" applyFill="1" applyBorder="1" applyAlignment="1">
      <alignment horizontal="left" vertical="center" wrapText="1" indent="1" readingOrder="1"/>
    </xf>
    <xf numFmtId="3" fontId="11" fillId="3" borderId="14" xfId="34" applyNumberFormat="1" applyFont="1" applyFill="1" applyBorder="1" applyAlignment="1">
      <alignment horizontal="left" vertical="center" wrapText="1" indent="1" readingOrder="1"/>
    </xf>
    <xf numFmtId="3" fontId="11" fillId="5" borderId="11" xfId="34" applyNumberFormat="1" applyFont="1" applyFill="1" applyBorder="1" applyAlignment="1">
      <alignment horizontal="left" vertical="center" wrapText="1" indent="1" readingOrder="1"/>
    </xf>
    <xf numFmtId="3" fontId="11" fillId="5" borderId="8" xfId="34" applyNumberFormat="1" applyFont="1" applyFill="1" applyBorder="1" applyAlignment="1">
      <alignment horizontal="left" vertical="center" wrapText="1" indent="1" readingOrder="1"/>
    </xf>
    <xf numFmtId="3" fontId="22" fillId="0" borderId="33" xfId="30" applyNumberFormat="1" applyFont="1" applyFill="1" applyBorder="1" applyAlignment="1">
      <alignment horizontal="right" vertical="center" indent="1"/>
    </xf>
    <xf numFmtId="0" fontId="0" fillId="0" borderId="0" xfId="29" applyFont="1" applyFill="1" applyAlignment="1">
      <alignment vertical="center" wrapText="1"/>
    </xf>
    <xf numFmtId="3" fontId="11" fillId="3" borderId="11" xfId="34" applyNumberFormat="1" applyFont="1" applyFill="1" applyBorder="1" applyAlignment="1">
      <alignment horizontal="left" vertical="center" wrapText="1" indent="1" readingOrder="1"/>
    </xf>
    <xf numFmtId="3" fontId="11" fillId="0" borderId="8" xfId="31" applyNumberFormat="1" applyFont="1" applyFill="1" applyBorder="1" applyAlignment="1">
      <alignment horizontal="right" vertical="center" indent="1"/>
    </xf>
    <xf numFmtId="3" fontId="11" fillId="3" borderId="11" xfId="31" applyNumberFormat="1" applyFont="1" applyFill="1" applyBorder="1" applyAlignment="1">
      <alignment horizontal="right" vertical="center" indent="1"/>
    </xf>
    <xf numFmtId="3" fontId="11" fillId="3" borderId="14" xfId="31" applyNumberFormat="1" applyFont="1" applyFill="1" applyBorder="1" applyAlignment="1">
      <alignment horizontal="right" vertical="center" indent="1"/>
    </xf>
    <xf numFmtId="3" fontId="11" fillId="5" borderId="18" xfId="34" applyNumberFormat="1" applyFont="1" applyFill="1" applyBorder="1" applyAlignment="1">
      <alignment horizontal="right" vertical="center" indent="1" readingOrder="1"/>
    </xf>
    <xf numFmtId="3" fontId="22" fillId="5" borderId="18" xfId="0" applyNumberFormat="1" applyFont="1" applyFill="1" applyBorder="1" applyAlignment="1">
      <alignment horizontal="right" vertical="center" indent="1" readingOrder="1"/>
    </xf>
    <xf numFmtId="3" fontId="11" fillId="0" borderId="7" xfId="31" applyNumberFormat="1" applyFont="1" applyFill="1" applyBorder="1" applyAlignment="1">
      <alignment horizontal="right" vertical="center" indent="1"/>
    </xf>
    <xf numFmtId="3" fontId="11" fillId="3" borderId="10" xfId="31" applyNumberFormat="1" applyFont="1" applyFill="1" applyBorder="1" applyAlignment="1">
      <alignment horizontal="right" vertical="center" indent="1"/>
    </xf>
    <xf numFmtId="3" fontId="11" fillId="3" borderId="13" xfId="31" applyNumberFormat="1" applyFont="1" applyFill="1" applyBorder="1" applyAlignment="1">
      <alignment horizontal="right" vertical="center" indent="1"/>
    </xf>
    <xf numFmtId="3" fontId="22" fillId="0" borderId="34" xfId="30" applyNumberFormat="1" applyFont="1" applyFill="1" applyBorder="1" applyAlignment="1">
      <alignment horizontal="right" vertical="center" indent="1"/>
    </xf>
    <xf numFmtId="3" fontId="11" fillId="0" borderId="35" xfId="31" applyNumberFormat="1" applyFont="1" applyFill="1" applyBorder="1" applyAlignment="1">
      <alignment horizontal="right" vertical="center" indent="1"/>
    </xf>
    <xf numFmtId="3" fontId="11" fillId="3" borderId="24" xfId="31" applyNumberFormat="1" applyFont="1" applyFill="1" applyBorder="1" applyAlignment="1">
      <alignment horizontal="right" vertical="center" indent="1"/>
    </xf>
    <xf numFmtId="3" fontId="11" fillId="0" borderId="11" xfId="31" applyNumberFormat="1" applyFont="1" applyFill="1" applyBorder="1" applyAlignment="1">
      <alignment horizontal="right" vertical="center" indent="1"/>
    </xf>
    <xf numFmtId="3" fontId="22" fillId="3" borderId="18" xfId="0" applyNumberFormat="1" applyFont="1" applyFill="1" applyBorder="1" applyAlignment="1">
      <alignment horizontal="right" vertical="center" indent="1" readingOrder="1"/>
    </xf>
    <xf numFmtId="3" fontId="0" fillId="5" borderId="8" xfId="0" applyNumberFormat="1" applyFont="1" applyFill="1" applyBorder="1" applyAlignment="1">
      <alignment horizontal="right" vertical="center" indent="1" readingOrder="1"/>
    </xf>
    <xf numFmtId="0" fontId="0" fillId="0" borderId="0" xfId="29" applyFont="1" applyFill="1" applyBorder="1" applyAlignment="1">
      <alignment vertical="center" wrapText="1"/>
    </xf>
    <xf numFmtId="3" fontId="22" fillId="5" borderId="24" xfId="0" applyNumberFormat="1" applyFont="1" applyFill="1" applyBorder="1" applyAlignment="1">
      <alignment horizontal="right" vertical="center" indent="1" readingOrder="1"/>
    </xf>
    <xf numFmtId="3" fontId="22" fillId="0" borderId="42" xfId="30" applyNumberFormat="1" applyFont="1" applyFill="1" applyBorder="1" applyAlignment="1">
      <alignment horizontal="right" vertical="center" indent="1"/>
    </xf>
    <xf numFmtId="3" fontId="11" fillId="3" borderId="14" xfId="34" applyNumberFormat="1" applyFont="1" applyFill="1" applyBorder="1" applyAlignment="1">
      <alignment horizontal="left" vertical="center" wrapText="1" indent="1" readingOrder="1"/>
    </xf>
    <xf numFmtId="3" fontId="11" fillId="5" borderId="11" xfId="34" applyNumberFormat="1" applyFont="1" applyFill="1" applyBorder="1" applyAlignment="1">
      <alignment horizontal="left" vertical="center" wrapText="1" indent="1" readingOrder="1"/>
    </xf>
    <xf numFmtId="9" fontId="22" fillId="3" borderId="18" xfId="60" applyFont="1" applyFill="1" applyBorder="1" applyAlignment="1">
      <alignment horizontal="right" vertical="center" indent="1" readingOrder="1"/>
    </xf>
    <xf numFmtId="9" fontId="22" fillId="5" borderId="24" xfId="60" applyFont="1" applyFill="1" applyBorder="1" applyAlignment="1">
      <alignment horizontal="right" vertical="center" indent="1" readingOrder="1"/>
    </xf>
    <xf numFmtId="9" fontId="0" fillId="3" borderId="18" xfId="60" applyFont="1" applyFill="1" applyBorder="1" applyAlignment="1">
      <alignment horizontal="right" vertical="center" indent="1" readingOrder="1"/>
    </xf>
    <xf numFmtId="9" fontId="0" fillId="5" borderId="24" xfId="60" applyFont="1" applyFill="1" applyBorder="1" applyAlignment="1">
      <alignment horizontal="right" vertical="center" indent="1" readingOrder="1"/>
    </xf>
    <xf numFmtId="3" fontId="11" fillId="5" borderId="8" xfId="34" applyNumberFormat="1" applyFont="1" applyFill="1" applyBorder="1" applyAlignment="1">
      <alignment horizontal="left" vertical="center" wrapText="1" indent="1" readingOrder="1"/>
    </xf>
    <xf numFmtId="0" fontId="0" fillId="5" borderId="10" xfId="25" applyFont="1" applyFill="1" applyBorder="1" applyAlignment="1">
      <alignment horizontal="left" vertical="center" wrapText="1" indent="1" readingOrder="1"/>
    </xf>
    <xf numFmtId="3" fontId="22" fillId="5" borderId="24" xfId="23" applyNumberFormat="1" applyFont="1" applyFill="1" applyBorder="1" applyAlignment="1">
      <alignment horizontal="right" vertical="center" indent="1"/>
    </xf>
    <xf numFmtId="0" fontId="11" fillId="0" borderId="0" xfId="29" applyFont="1" applyAlignment="1">
      <alignment vertical="center" wrapText="1"/>
    </xf>
    <xf numFmtId="0" fontId="11" fillId="0" borderId="0" xfId="29" applyFont="1" applyFill="1" applyAlignment="1">
      <alignment vertical="center" wrapText="1"/>
    </xf>
    <xf numFmtId="0" fontId="24" fillId="4" borderId="0" xfId="34" applyFont="1" applyFill="1" applyBorder="1" applyAlignment="1">
      <alignment horizontal="center" vertical="center" wrapText="1"/>
    </xf>
    <xf numFmtId="0" fontId="14" fillId="4" borderId="0" xfId="34" applyFont="1" applyFill="1" applyAlignment="1">
      <alignment horizontal="center" vertical="center"/>
    </xf>
    <xf numFmtId="0" fontId="14" fillId="4" borderId="0" xfId="25" applyFont="1" applyFill="1" applyBorder="1" applyAlignment="1">
      <alignment horizontal="center"/>
    </xf>
    <xf numFmtId="0" fontId="24" fillId="4" borderId="0" xfId="34" applyFont="1" applyFill="1" applyBorder="1" applyAlignment="1">
      <alignment horizontal="center" vertical="center" wrapText="1"/>
    </xf>
    <xf numFmtId="0" fontId="42" fillId="5" borderId="0" xfId="35" applyFont="1" applyFill="1" applyAlignment="1">
      <alignment horizontal="center"/>
    </xf>
    <xf numFmtId="0" fontId="67" fillId="5" borderId="0" xfId="56" applyFont="1" applyFill="1" applyAlignment="1">
      <alignment horizontal="center" vertical="center" readingOrder="1"/>
    </xf>
    <xf numFmtId="0" fontId="14" fillId="4" borderId="0" xfId="34" applyFont="1" applyFill="1" applyAlignment="1">
      <alignment horizontal="center" vertical="center" wrapText="1"/>
    </xf>
    <xf numFmtId="0" fontId="14" fillId="5" borderId="0" xfId="58" applyFont="1" applyFill="1" applyAlignment="1">
      <alignment horizontal="center" vertical="center" wrapText="1"/>
    </xf>
    <xf numFmtId="0" fontId="14" fillId="4" borderId="0" xfId="25" applyFont="1" applyFill="1" applyAlignment="1">
      <alignment horizontal="center" vertical="center"/>
    </xf>
    <xf numFmtId="0" fontId="14" fillId="4" borderId="0" xfId="25" applyFont="1" applyFill="1" applyAlignment="1">
      <alignment horizontal="center" vertical="center" wrapText="1"/>
    </xf>
    <xf numFmtId="0" fontId="14" fillId="4" borderId="0" xfId="0" applyFont="1" applyFill="1" applyAlignment="1">
      <alignment horizontal="center" vertical="center"/>
    </xf>
    <xf numFmtId="0" fontId="14" fillId="0" borderId="0" xfId="29" applyFont="1" applyBorder="1" applyAlignment="1">
      <alignment horizontal="center" vertical="center"/>
    </xf>
    <xf numFmtId="0" fontId="14" fillId="4" borderId="0" xfId="29" applyFont="1" applyFill="1" applyAlignment="1">
      <alignment horizontal="center" vertical="center"/>
    </xf>
    <xf numFmtId="0" fontId="14" fillId="0" borderId="0" xfId="27" applyFont="1" applyFill="1" applyAlignment="1">
      <alignment horizontal="center" vertical="center"/>
    </xf>
    <xf numFmtId="3" fontId="22" fillId="0" borderId="21" xfId="36" applyNumberFormat="1" applyFont="1" applyBorder="1" applyAlignment="1">
      <alignment horizontal="right" vertical="center" indent="1"/>
    </xf>
    <xf numFmtId="3" fontId="22" fillId="3" borderId="11" xfId="36" applyNumberFormat="1" applyFont="1" applyFill="1" applyBorder="1" applyAlignment="1">
      <alignment horizontal="right" vertical="center" indent="1"/>
    </xf>
    <xf numFmtId="3" fontId="22" fillId="0" borderId="8" xfId="36" applyNumberFormat="1" applyFont="1" applyBorder="1" applyAlignment="1">
      <alignment horizontal="right" vertical="center" indent="1"/>
    </xf>
    <xf numFmtId="3" fontId="22" fillId="3" borderId="14" xfId="36" applyNumberFormat="1" applyFont="1" applyFill="1" applyBorder="1" applyAlignment="1">
      <alignment horizontal="right" vertical="center" indent="1"/>
    </xf>
    <xf numFmtId="0" fontId="69" fillId="0" borderId="0" xfId="24" applyFont="1" applyAlignment="1">
      <alignment horizontal="center" vertical="center"/>
    </xf>
    <xf numFmtId="0" fontId="23" fillId="4" borderId="0" xfId="34" applyFont="1" applyFill="1" applyAlignment="1">
      <alignment vertical="center"/>
    </xf>
    <xf numFmtId="0" fontId="14" fillId="4" borderId="0" xfId="34" applyFont="1" applyFill="1" applyAlignment="1">
      <alignment vertical="center"/>
    </xf>
    <xf numFmtId="0" fontId="24" fillId="0" borderId="105" xfId="34" applyFont="1" applyFill="1" applyBorder="1" applyAlignment="1">
      <alignment horizontal="right" vertical="center" wrapText="1" indent="1" readingOrder="2"/>
    </xf>
    <xf numFmtId="0" fontId="24" fillId="3" borderId="106" xfId="34" applyFont="1" applyFill="1" applyBorder="1" applyAlignment="1">
      <alignment horizontal="right" vertical="center" wrapText="1" indent="1" readingOrder="2"/>
    </xf>
    <xf numFmtId="0" fontId="24" fillId="0" borderId="106" xfId="34" applyFont="1" applyFill="1" applyBorder="1" applyAlignment="1">
      <alignment horizontal="right" vertical="center" wrapText="1" indent="1" readingOrder="2"/>
    </xf>
    <xf numFmtId="0" fontId="24" fillId="3" borderId="107" xfId="34" applyFont="1" applyFill="1" applyBorder="1" applyAlignment="1">
      <alignment horizontal="right" vertical="center" wrapText="1" indent="1" readingOrder="2"/>
    </xf>
    <xf numFmtId="0" fontId="24" fillId="0" borderId="108" xfId="34" applyFont="1" applyFill="1" applyBorder="1" applyAlignment="1">
      <alignment horizontal="right" vertical="center" wrapText="1" indent="1" readingOrder="2"/>
    </xf>
    <xf numFmtId="0" fontId="24" fillId="0" borderId="109" xfId="34" applyFont="1" applyFill="1" applyBorder="1" applyAlignment="1">
      <alignment horizontal="right" vertical="center" wrapText="1" indent="1" readingOrder="2"/>
    </xf>
    <xf numFmtId="0" fontId="67" fillId="5" borderId="0" xfId="56" applyFont="1" applyFill="1" applyAlignment="1">
      <alignment vertical="center" readingOrder="2"/>
    </xf>
    <xf numFmtId="0" fontId="14" fillId="4" borderId="0" xfId="34" applyFont="1" applyFill="1" applyAlignment="1">
      <alignment vertical="center" wrapText="1"/>
    </xf>
    <xf numFmtId="0" fontId="24" fillId="4" borderId="90" xfId="25" applyFont="1" applyFill="1" applyBorder="1" applyAlignment="1">
      <alignment vertical="center" wrapText="1"/>
    </xf>
    <xf numFmtId="0" fontId="22" fillId="3" borderId="33" xfId="29" applyFont="1" applyFill="1" applyBorder="1" applyAlignment="1">
      <alignment horizontal="center" vertical="center" wrapText="1"/>
    </xf>
    <xf numFmtId="0" fontId="14" fillId="0" borderId="0" xfId="27" applyFont="1" applyFill="1" applyAlignment="1">
      <alignment horizontal="center" vertical="center"/>
    </xf>
    <xf numFmtId="3" fontId="49" fillId="0" borderId="105" xfId="36" applyNumberFormat="1" applyFont="1" applyBorder="1" applyAlignment="1">
      <alignment horizontal="left" vertical="center" wrapText="1" indent="1"/>
    </xf>
    <xf numFmtId="3" fontId="49" fillId="3" borderId="106" xfId="36" applyNumberFormat="1" applyFont="1" applyFill="1" applyBorder="1" applyAlignment="1">
      <alignment horizontal="left" vertical="center" wrapText="1" indent="1"/>
    </xf>
    <xf numFmtId="3" fontId="49" fillId="0" borderId="106" xfId="36" applyNumberFormat="1" applyFont="1" applyBorder="1" applyAlignment="1">
      <alignment horizontal="left" vertical="center" wrapText="1" indent="1"/>
    </xf>
    <xf numFmtId="164" fontId="49" fillId="0" borderId="106" xfId="80" applyFont="1" applyBorder="1" applyAlignment="1">
      <alignment horizontal="left" vertical="center" wrapText="1" indent="1"/>
    </xf>
    <xf numFmtId="3" fontId="49" fillId="3" borderId="107" xfId="36" applyNumberFormat="1" applyFont="1" applyFill="1" applyBorder="1" applyAlignment="1">
      <alignment horizontal="left" vertical="center" wrapText="1" indent="1"/>
    </xf>
    <xf numFmtId="3" fontId="49" fillId="0" borderId="108" xfId="36" applyNumberFormat="1" applyFont="1" applyBorder="1" applyAlignment="1">
      <alignment horizontal="left" vertical="center" wrapText="1" indent="1"/>
    </xf>
    <xf numFmtId="3" fontId="49" fillId="0" borderId="109" xfId="36" applyNumberFormat="1" applyFont="1" applyBorder="1" applyAlignment="1">
      <alignment horizontal="left" vertical="center" wrapText="1" indent="1"/>
    </xf>
    <xf numFmtId="0" fontId="58" fillId="5" borderId="12" xfId="25" applyFont="1" applyFill="1" applyBorder="1" applyAlignment="1">
      <alignment horizontal="right" vertical="center" wrapText="1" indent="1" readingOrder="2"/>
    </xf>
    <xf numFmtId="3" fontId="11" fillId="0" borderId="14" xfId="36" applyNumberFormat="1" applyFont="1" applyFill="1" applyBorder="1" applyAlignment="1">
      <alignment horizontal="right" vertical="center" indent="1"/>
    </xf>
    <xf numFmtId="3" fontId="11" fillId="0" borderId="13" xfId="36" applyNumberFormat="1" applyFont="1" applyFill="1" applyBorder="1" applyAlignment="1">
      <alignment horizontal="right" vertical="center" indent="1"/>
    </xf>
    <xf numFmtId="3" fontId="22" fillId="0" borderId="14" xfId="36" applyNumberFormat="1" applyFont="1" applyBorder="1" applyAlignment="1">
      <alignment horizontal="right" vertical="center" indent="1"/>
    </xf>
    <xf numFmtId="0" fontId="24" fillId="3" borderId="91" xfId="34" applyFont="1" applyFill="1" applyBorder="1" applyAlignment="1">
      <alignment horizontal="center" vertical="center" wrapText="1" readingOrder="2"/>
    </xf>
    <xf numFmtId="164" fontId="22" fillId="3" borderId="91" xfId="80" applyFont="1" applyFill="1" applyBorder="1" applyAlignment="1">
      <alignment horizontal="center" vertical="center" wrapText="1" readingOrder="1"/>
    </xf>
    <xf numFmtId="3" fontId="22" fillId="0" borderId="41" xfId="30" applyNumberFormat="1" applyFont="1" applyFill="1" applyBorder="1" applyAlignment="1">
      <alignment horizontal="right" vertical="center" indent="1"/>
    </xf>
    <xf numFmtId="0" fontId="24" fillId="3" borderId="33" xfId="29" applyFont="1" applyFill="1" applyBorder="1" applyAlignment="1">
      <alignment horizontal="center" vertical="center" wrapText="1"/>
    </xf>
    <xf numFmtId="3" fontId="22" fillId="0" borderId="8" xfId="31" applyNumberFormat="1" applyFont="1" applyFill="1" applyBorder="1" applyAlignment="1">
      <alignment horizontal="right" vertical="center" indent="1"/>
    </xf>
    <xf numFmtId="3" fontId="22" fillId="3" borderId="11" xfId="31" applyNumberFormat="1" applyFont="1" applyFill="1" applyBorder="1" applyAlignment="1">
      <alignment horizontal="right" vertical="center" indent="1"/>
    </xf>
    <xf numFmtId="3" fontId="22" fillId="0" borderId="11" xfId="31" applyNumberFormat="1" applyFont="1" applyFill="1" applyBorder="1" applyAlignment="1">
      <alignment horizontal="right" vertical="center" indent="1"/>
    </xf>
    <xf numFmtId="3" fontId="22" fillId="3" borderId="14" xfId="31" applyNumberFormat="1" applyFont="1" applyFill="1" applyBorder="1" applyAlignment="1">
      <alignment horizontal="right" vertical="center" indent="1"/>
    </xf>
    <xf numFmtId="3" fontId="22" fillId="0" borderId="7" xfId="31" applyNumberFormat="1" applyFont="1" applyFill="1" applyBorder="1" applyAlignment="1">
      <alignment horizontal="right" vertical="center" indent="1"/>
    </xf>
    <xf numFmtId="3" fontId="22" fillId="3" borderId="10" xfId="31" applyNumberFormat="1" applyFont="1" applyFill="1" applyBorder="1" applyAlignment="1">
      <alignment horizontal="right" vertical="center" indent="1"/>
    </xf>
    <xf numFmtId="3" fontId="22" fillId="0" borderId="10" xfId="31" applyNumberFormat="1" applyFont="1" applyFill="1" applyBorder="1" applyAlignment="1">
      <alignment horizontal="right" vertical="center" indent="1"/>
    </xf>
    <xf numFmtId="3" fontId="22" fillId="3" borderId="13" xfId="31" applyNumberFormat="1" applyFont="1" applyFill="1" applyBorder="1" applyAlignment="1">
      <alignment horizontal="right" vertical="center" indent="1"/>
    </xf>
    <xf numFmtId="0" fontId="22" fillId="3" borderId="33" xfId="28" applyFont="1" applyFill="1" applyBorder="1" applyAlignment="1">
      <alignment horizontal="center" vertical="center" wrapText="1"/>
    </xf>
    <xf numFmtId="0" fontId="14" fillId="3" borderId="33" xfId="28" applyFont="1" applyFill="1" applyBorder="1" applyAlignment="1">
      <alignment horizontal="center" vertical="center" wrapText="1"/>
    </xf>
    <xf numFmtId="0" fontId="22" fillId="3" borderId="32" xfId="29" applyFont="1" applyFill="1" applyBorder="1" applyAlignment="1">
      <alignment horizontal="center" vertical="center" wrapText="1"/>
    </xf>
    <xf numFmtId="0" fontId="24" fillId="3" borderId="85" xfId="34" applyFont="1" applyFill="1" applyBorder="1" applyAlignment="1">
      <alignment horizontal="right" vertical="center" wrapText="1" indent="1" readingOrder="2"/>
    </xf>
    <xf numFmtId="0" fontId="24" fillId="3" borderId="35" xfId="34" applyFont="1" applyFill="1" applyBorder="1" applyAlignment="1">
      <alignment horizontal="center" wrapText="1"/>
    </xf>
    <xf numFmtId="0" fontId="15" fillId="3" borderId="24" xfId="34" applyFont="1" applyFill="1" applyBorder="1" applyAlignment="1">
      <alignment horizontal="center" vertical="top" wrapText="1" readingOrder="1"/>
    </xf>
    <xf numFmtId="3" fontId="22" fillId="5" borderId="34" xfId="30" applyNumberFormat="1" applyFont="1" applyFill="1" applyBorder="1" applyAlignment="1">
      <alignment horizontal="right" vertical="center" indent="1"/>
    </xf>
    <xf numFmtId="3" fontId="22" fillId="5" borderId="33" xfId="30" applyNumberFormat="1" applyFont="1" applyFill="1" applyBorder="1" applyAlignment="1">
      <alignment horizontal="right" vertical="center" indent="1"/>
    </xf>
    <xf numFmtId="0" fontId="14" fillId="4" borderId="0" xfId="25" applyFont="1" applyFill="1" applyBorder="1" applyAlignment="1">
      <alignment horizontal="center"/>
    </xf>
    <xf numFmtId="3" fontId="57" fillId="3" borderId="14" xfId="36" applyNumberFormat="1" applyFont="1" applyFill="1" applyBorder="1" applyAlignment="1">
      <alignment horizontal="right" vertical="center" indent="1"/>
    </xf>
    <xf numFmtId="3" fontId="11" fillId="5" borderId="11" xfId="34" applyNumberFormat="1" applyFill="1" applyBorder="1" applyAlignment="1">
      <alignment horizontal="left" vertical="center" wrapText="1" indent="1" readingOrder="1"/>
    </xf>
    <xf numFmtId="0" fontId="49" fillId="5" borderId="11" xfId="34" applyFont="1" applyFill="1" applyBorder="1" applyAlignment="1">
      <alignment horizontal="left" vertical="center" wrapText="1" indent="1" readingOrder="2"/>
    </xf>
    <xf numFmtId="0" fontId="49" fillId="5" borderId="11" xfId="34" applyFont="1" applyFill="1" applyBorder="1" applyAlignment="1">
      <alignment horizontal="left" vertical="center" wrapText="1" indent="1" readingOrder="1"/>
    </xf>
    <xf numFmtId="3" fontId="11" fillId="5" borderId="14" xfId="34" applyNumberFormat="1" applyFont="1" applyFill="1" applyBorder="1" applyAlignment="1">
      <alignment horizontal="left" vertical="center" wrapText="1" indent="1" readingOrder="1"/>
    </xf>
    <xf numFmtId="3" fontId="11" fillId="5" borderId="14" xfId="34" applyNumberFormat="1" applyFill="1" applyBorder="1" applyAlignment="1">
      <alignment horizontal="left" vertical="center" wrapText="1" indent="1" readingOrder="1"/>
    </xf>
    <xf numFmtId="0" fontId="49" fillId="5" borderId="14" xfId="34" applyFont="1" applyFill="1" applyBorder="1" applyAlignment="1">
      <alignment horizontal="left" vertical="center" wrapText="1" indent="1" readingOrder="1"/>
    </xf>
    <xf numFmtId="3" fontId="11" fillId="3" borderId="8" xfId="34" applyNumberFormat="1" applyFont="1" applyFill="1" applyBorder="1" applyAlignment="1">
      <alignment horizontal="left" vertical="center" wrapText="1" indent="1" readingOrder="1"/>
    </xf>
    <xf numFmtId="3" fontId="11" fillId="3" borderId="8" xfId="34" applyNumberFormat="1" applyFill="1" applyBorder="1" applyAlignment="1">
      <alignment horizontal="left" vertical="center" wrapText="1" indent="1" readingOrder="1"/>
    </xf>
    <xf numFmtId="0" fontId="49" fillId="3" borderId="8" xfId="34" applyFont="1" applyFill="1" applyBorder="1" applyAlignment="1">
      <alignment horizontal="left" vertical="center" wrapText="1" indent="1" readingOrder="2"/>
    </xf>
    <xf numFmtId="0" fontId="49" fillId="3" borderId="8" xfId="34" applyFont="1" applyFill="1" applyBorder="1" applyAlignment="1">
      <alignment horizontal="left" vertical="center" wrapText="1" indent="1" readingOrder="1"/>
    </xf>
    <xf numFmtId="3" fontId="22" fillId="3" borderId="97" xfId="34" applyNumberFormat="1" applyFont="1" applyFill="1" applyBorder="1" applyAlignment="1">
      <alignment horizontal="left" vertical="center" wrapText="1" indent="1" readingOrder="1"/>
    </xf>
    <xf numFmtId="0" fontId="22" fillId="0" borderId="41" xfId="16" applyFont="1" applyFill="1" applyBorder="1" applyAlignment="1">
      <alignment horizontal="center" vertical="center" wrapText="1" readingOrder="1"/>
    </xf>
    <xf numFmtId="0" fontId="22" fillId="5" borderId="34" xfId="10" applyFont="1" applyFill="1" applyBorder="1" applyAlignment="1">
      <alignment horizontal="center" vertical="center" wrapText="1" readingOrder="1"/>
    </xf>
    <xf numFmtId="0" fontId="24" fillId="5" borderId="32" xfId="10" applyFont="1" applyFill="1" applyBorder="1" applyAlignment="1">
      <alignment horizontal="center" vertical="center" wrapText="1" readingOrder="2"/>
    </xf>
    <xf numFmtId="0" fontId="22" fillId="3" borderId="41" xfId="10" applyFont="1" applyFill="1" applyBorder="1" applyAlignment="1">
      <alignment horizontal="center" vertical="center" wrapText="1" readingOrder="1"/>
    </xf>
    <xf numFmtId="49" fontId="24" fillId="3" borderId="43" xfId="10" applyNumberFormat="1" applyFont="1" applyFill="1" applyBorder="1" applyAlignment="1">
      <alignment horizontal="center" vertical="center" wrapText="1" readingOrder="2"/>
    </xf>
    <xf numFmtId="0" fontId="24" fillId="5" borderId="32" xfId="34" applyFont="1" applyFill="1" applyBorder="1" applyAlignment="1">
      <alignment horizontal="center" vertical="center" wrapText="1" readingOrder="2"/>
    </xf>
    <xf numFmtId="0" fontId="22" fillId="5" borderId="34" xfId="0" applyFont="1" applyFill="1" applyBorder="1" applyAlignment="1">
      <alignment horizontal="center" vertical="center" wrapText="1" readingOrder="1"/>
    </xf>
    <xf numFmtId="0" fontId="22" fillId="5" borderId="78" xfId="0" applyFont="1" applyFill="1" applyBorder="1" applyAlignment="1">
      <alignment horizontal="center" vertical="center" wrapText="1" readingOrder="1"/>
    </xf>
    <xf numFmtId="0" fontId="24" fillId="5" borderId="77" xfId="0" applyFont="1" applyFill="1" applyBorder="1" applyAlignment="1">
      <alignment horizontal="center" vertical="center" wrapText="1" readingOrder="2"/>
    </xf>
    <xf numFmtId="49" fontId="24" fillId="5" borderId="43" xfId="0" applyNumberFormat="1" applyFont="1" applyFill="1" applyBorder="1" applyAlignment="1">
      <alignment horizontal="center" vertical="center" wrapText="1" readingOrder="2"/>
    </xf>
    <xf numFmtId="0" fontId="22" fillId="5" borderId="41" xfId="0" applyFont="1" applyFill="1" applyBorder="1" applyAlignment="1">
      <alignment horizontal="center" vertical="center" wrapText="1" readingOrder="1"/>
    </xf>
    <xf numFmtId="0" fontId="24" fillId="3" borderId="32" xfId="0" applyFont="1" applyFill="1" applyBorder="1" applyAlignment="1">
      <alignment horizontal="center" vertical="center" wrapText="1" readingOrder="2"/>
    </xf>
    <xf numFmtId="0" fontId="22" fillId="3" borderId="34" xfId="0" applyFont="1" applyFill="1" applyBorder="1" applyAlignment="1">
      <alignment horizontal="center" vertical="center" wrapText="1" readingOrder="1"/>
    </xf>
    <xf numFmtId="0" fontId="22" fillId="5" borderId="56" xfId="25" applyFont="1" applyFill="1" applyBorder="1" applyAlignment="1">
      <alignment horizontal="center" vertical="center" wrapText="1"/>
    </xf>
    <xf numFmtId="0" fontId="24" fillId="5" borderId="43" xfId="25" applyFont="1" applyFill="1" applyBorder="1" applyAlignment="1">
      <alignment horizontal="center" vertical="center" wrapText="1" readingOrder="2"/>
    </xf>
    <xf numFmtId="0" fontId="24" fillId="3" borderId="96" xfId="34" applyFont="1" applyFill="1" applyBorder="1" applyAlignment="1">
      <alignment horizontal="center" vertical="center" wrapText="1" readingOrder="2"/>
    </xf>
    <xf numFmtId="0" fontId="15" fillId="3" borderId="104" xfId="34" applyFont="1" applyFill="1" applyBorder="1" applyAlignment="1">
      <alignment horizontal="center" vertical="center" wrapText="1" readingOrder="2"/>
    </xf>
    <xf numFmtId="0" fontId="11" fillId="0" borderId="110" xfId="34" applyFont="1" applyFill="1" applyBorder="1" applyAlignment="1">
      <alignment horizontal="center" vertical="center" wrapText="1" readingOrder="2"/>
    </xf>
    <xf numFmtId="0" fontId="11" fillId="0" borderId="110" xfId="34" applyFont="1" applyFill="1" applyBorder="1" applyAlignment="1">
      <alignment horizontal="right" vertical="center" indent="1"/>
    </xf>
    <xf numFmtId="0" fontId="22" fillId="0" borderId="110" xfId="34" applyFont="1" applyFill="1" applyBorder="1" applyAlignment="1">
      <alignment horizontal="right" vertical="center" indent="1"/>
    </xf>
    <xf numFmtId="0" fontId="49" fillId="0" borderId="110" xfId="34" applyFont="1" applyFill="1" applyBorder="1" applyAlignment="1">
      <alignment horizontal="center" vertical="center"/>
    </xf>
    <xf numFmtId="0" fontId="11" fillId="0" borderId="111" xfId="34" applyFont="1" applyFill="1" applyBorder="1" applyAlignment="1">
      <alignment horizontal="center" vertical="center" wrapText="1" readingOrder="2"/>
    </xf>
    <xf numFmtId="0" fontId="11" fillId="0" borderId="111" xfId="34" applyFont="1" applyFill="1" applyBorder="1" applyAlignment="1">
      <alignment horizontal="right" vertical="center" indent="1"/>
    </xf>
    <xf numFmtId="0" fontId="22" fillId="0" borderId="111" xfId="34" applyFont="1" applyFill="1" applyBorder="1" applyAlignment="1">
      <alignment horizontal="right" vertical="center" indent="1"/>
    </xf>
    <xf numFmtId="0" fontId="49" fillId="0" borderId="111" xfId="34" applyFont="1" applyFill="1" applyBorder="1" applyAlignment="1">
      <alignment horizontal="center" vertical="center"/>
    </xf>
    <xf numFmtId="0" fontId="68" fillId="0" borderId="112" xfId="34" applyFont="1" applyFill="1" applyBorder="1" applyAlignment="1">
      <alignment horizontal="center" vertical="center" wrapText="1" readingOrder="2"/>
    </xf>
    <xf numFmtId="0" fontId="22" fillId="0" borderId="112" xfId="34" applyFont="1" applyFill="1" applyBorder="1" applyAlignment="1">
      <alignment horizontal="right" vertical="center" indent="1"/>
    </xf>
    <xf numFmtId="0" fontId="11" fillId="0" borderId="112" xfId="34" applyFont="1" applyFill="1" applyBorder="1" applyAlignment="1">
      <alignment horizontal="center" vertical="center"/>
    </xf>
    <xf numFmtId="0" fontId="24" fillId="0" borderId="114" xfId="16" applyFont="1" applyFill="1" applyBorder="1" applyAlignment="1">
      <alignment horizontal="right" vertical="center" wrapText="1" indent="1" readingOrder="2"/>
    </xf>
    <xf numFmtId="0" fontId="11" fillId="0" borderId="114" xfId="19" applyFont="1" applyFill="1" applyBorder="1" applyAlignment="1">
      <alignment horizontal="right" vertical="center" indent="1"/>
    </xf>
    <xf numFmtId="0" fontId="22" fillId="0" borderId="114" xfId="19" applyFont="1" applyFill="1" applyBorder="1" applyAlignment="1">
      <alignment horizontal="right" vertical="center" indent="1"/>
    </xf>
    <xf numFmtId="0" fontId="15" fillId="0" borderId="114" xfId="16" applyFont="1" applyFill="1" applyBorder="1" applyAlignment="1">
      <alignment horizontal="left" vertical="center" wrapText="1" indent="1" readingOrder="1"/>
    </xf>
    <xf numFmtId="0" fontId="24" fillId="0" borderId="111" xfId="16" applyFont="1" applyFill="1" applyBorder="1" applyAlignment="1">
      <alignment horizontal="right" vertical="center" wrapText="1" indent="1" readingOrder="2"/>
    </xf>
    <xf numFmtId="0" fontId="11" fillId="0" borderId="111" xfId="19" applyFont="1" applyFill="1" applyBorder="1" applyAlignment="1">
      <alignment horizontal="right" vertical="center" indent="1"/>
    </xf>
    <xf numFmtId="0" fontId="22" fillId="0" borderId="111" xfId="19" applyFont="1" applyFill="1" applyBorder="1" applyAlignment="1">
      <alignment horizontal="right" vertical="center" indent="1"/>
    </xf>
    <xf numFmtId="0" fontId="15" fillId="0" borderId="111" xfId="34" applyFont="1" applyFill="1" applyBorder="1" applyAlignment="1">
      <alignment horizontal="left" vertical="center" wrapText="1" indent="1" readingOrder="1"/>
    </xf>
    <xf numFmtId="0" fontId="14" fillId="0" borderId="119" xfId="16" applyFont="1" applyFill="1" applyBorder="1" applyAlignment="1">
      <alignment horizontal="center" vertical="center" wrapText="1" readingOrder="2"/>
    </xf>
    <xf numFmtId="0" fontId="22" fillId="0" borderId="119" xfId="19" applyFont="1" applyFill="1" applyBorder="1" applyAlignment="1">
      <alignment horizontal="right" vertical="center" indent="1"/>
    </xf>
    <xf numFmtId="0" fontId="22" fillId="0" borderId="119" xfId="16" applyFont="1" applyFill="1" applyBorder="1" applyAlignment="1">
      <alignment horizontal="center" vertical="center"/>
    </xf>
    <xf numFmtId="0" fontId="11" fillId="0" borderId="114" xfId="19" applyFont="1" applyFill="1" applyBorder="1">
      <alignment horizontal="right" vertical="center" indent="1"/>
    </xf>
    <xf numFmtId="0" fontId="11" fillId="0" borderId="111" xfId="19" applyFont="1" applyFill="1" applyBorder="1">
      <alignment horizontal="right" vertical="center" indent="1"/>
    </xf>
    <xf numFmtId="0" fontId="14" fillId="3" borderId="18" xfId="16" applyFont="1" applyFill="1" applyBorder="1" applyAlignment="1">
      <alignment horizontal="center" vertical="center" wrapText="1" readingOrder="2"/>
    </xf>
    <xf numFmtId="0" fontId="22" fillId="3" borderId="18" xfId="19" applyFont="1" applyFill="1" applyBorder="1" applyAlignment="1">
      <alignment horizontal="right" vertical="center" indent="1"/>
    </xf>
    <xf numFmtId="0" fontId="22" fillId="3" borderId="18" xfId="16" applyFont="1" applyFill="1" applyBorder="1" applyAlignment="1">
      <alignment horizontal="center" vertical="center"/>
    </xf>
    <xf numFmtId="0" fontId="22" fillId="3" borderId="35" xfId="6" applyFont="1" applyFill="1" applyBorder="1" applyAlignment="1">
      <alignment horizontal="center" wrapText="1"/>
    </xf>
    <xf numFmtId="0" fontId="64" fillId="3" borderId="24" xfId="6" applyFont="1" applyFill="1" applyBorder="1" applyAlignment="1">
      <alignment horizontal="center" vertical="top" wrapText="1"/>
    </xf>
    <xf numFmtId="0" fontId="23" fillId="4" borderId="0" xfId="34" applyFont="1" applyFill="1" applyAlignment="1">
      <alignment horizontal="center" vertical="center"/>
    </xf>
    <xf numFmtId="0" fontId="14" fillId="4" borderId="0" xfId="34" applyFont="1" applyFill="1" applyAlignment="1">
      <alignment horizontal="center" vertical="center"/>
    </xf>
    <xf numFmtId="0" fontId="11" fillId="0" borderId="0" xfId="34" applyFont="1" applyAlignment="1">
      <alignment horizontal="center"/>
    </xf>
    <xf numFmtId="0" fontId="23" fillId="4" borderId="0" xfId="34" applyFont="1" applyFill="1" applyAlignment="1">
      <alignment horizontal="center" vertical="center" readingOrder="2"/>
    </xf>
    <xf numFmtId="0" fontId="22" fillId="3" borderId="42" xfId="6" applyFont="1" applyFill="1" applyBorder="1" applyAlignment="1">
      <alignment horizontal="center" vertical="center" wrapText="1"/>
    </xf>
    <xf numFmtId="0" fontId="24" fillId="3" borderId="87" xfId="34" applyFont="1" applyFill="1" applyBorder="1" applyAlignment="1">
      <alignment horizontal="center" vertical="center" wrapText="1" readingOrder="2"/>
    </xf>
    <xf numFmtId="0" fontId="24" fillId="3" borderId="36" xfId="34" applyFont="1" applyFill="1" applyBorder="1" applyAlignment="1">
      <alignment horizontal="center" vertical="center" wrapText="1" readingOrder="2"/>
    </xf>
    <xf numFmtId="0" fontId="24" fillId="3" borderId="63" xfId="34" applyFont="1" applyFill="1" applyBorder="1" applyAlignment="1">
      <alignment horizontal="center" vertical="center" wrapText="1" readingOrder="2"/>
    </xf>
    <xf numFmtId="0" fontId="0" fillId="3" borderId="88" xfId="34" applyFont="1" applyFill="1" applyBorder="1" applyAlignment="1">
      <alignment horizontal="center" vertical="center" wrapText="1" readingOrder="1"/>
    </xf>
    <xf numFmtId="0" fontId="11" fillId="3" borderId="37" xfId="34" applyFont="1" applyFill="1" applyBorder="1" applyAlignment="1">
      <alignment horizontal="center" vertical="center" wrapText="1" readingOrder="1"/>
    </xf>
    <xf numFmtId="0" fontId="11" fillId="3" borderId="65" xfId="34" applyFont="1" applyFill="1" applyBorder="1" applyAlignment="1">
      <alignment horizontal="center" vertical="center" wrapText="1" readingOrder="1"/>
    </xf>
    <xf numFmtId="0" fontId="22" fillId="3" borderId="81" xfId="6" applyFont="1" applyFill="1" applyBorder="1" applyAlignment="1">
      <alignment horizontal="center" vertical="center" wrapText="1"/>
    </xf>
    <xf numFmtId="0" fontId="22" fillId="3" borderId="57" xfId="6" applyFont="1" applyFill="1" applyBorder="1" applyAlignment="1">
      <alignment horizontal="center" vertical="center" wrapText="1"/>
    </xf>
    <xf numFmtId="0" fontId="22" fillId="3" borderId="88" xfId="34" applyFont="1" applyFill="1" applyBorder="1" applyAlignment="1">
      <alignment horizontal="center" vertical="center" wrapText="1"/>
    </xf>
    <xf numFmtId="0" fontId="22" fillId="3" borderId="89" xfId="34" applyFont="1" applyFill="1" applyBorder="1" applyAlignment="1">
      <alignment horizontal="center" vertical="center" wrapText="1"/>
    </xf>
    <xf numFmtId="0" fontId="24" fillId="0" borderId="87" xfId="34" applyFont="1" applyFill="1" applyBorder="1" applyAlignment="1">
      <alignment horizontal="center" vertical="center" wrapText="1" readingOrder="2"/>
    </xf>
    <xf numFmtId="0" fontId="24" fillId="0" borderId="36" xfId="34" applyFont="1" applyFill="1" applyBorder="1" applyAlignment="1">
      <alignment horizontal="center" vertical="center" wrapText="1" readingOrder="2"/>
    </xf>
    <xf numFmtId="0" fontId="24" fillId="0" borderId="63" xfId="34" applyFont="1" applyFill="1" applyBorder="1" applyAlignment="1">
      <alignment horizontal="center" vertical="center" wrapText="1" readingOrder="2"/>
    </xf>
    <xf numFmtId="0" fontId="11" fillId="0" borderId="88" xfId="34" applyFont="1" applyFill="1" applyBorder="1" applyAlignment="1">
      <alignment horizontal="center" vertical="center" wrapText="1" readingOrder="1"/>
    </xf>
    <xf numFmtId="0" fontId="11" fillId="0" borderId="37" xfId="34" applyFont="1" applyFill="1" applyBorder="1" applyAlignment="1">
      <alignment horizontal="center" vertical="center" wrapText="1" readingOrder="1"/>
    </xf>
    <xf numFmtId="0" fontId="11" fillId="0" borderId="65" xfId="34" applyFont="1" applyFill="1" applyBorder="1" applyAlignment="1">
      <alignment horizontal="center" vertical="center" wrapText="1" readingOrder="1"/>
    </xf>
    <xf numFmtId="0" fontId="24" fillId="3" borderId="87" xfId="34" applyFont="1" applyFill="1" applyBorder="1" applyAlignment="1">
      <alignment horizontal="center" vertical="center" wrapText="1"/>
    </xf>
    <xf numFmtId="0" fontId="24" fillId="3" borderId="55" xfId="34" applyFont="1" applyFill="1" applyBorder="1" applyAlignment="1">
      <alignment horizontal="center" vertical="center" wrapText="1"/>
    </xf>
    <xf numFmtId="0" fontId="24" fillId="3" borderId="81" xfId="34" applyFont="1" applyFill="1" applyBorder="1" applyAlignment="1">
      <alignment horizontal="center" vertical="center" wrapText="1"/>
    </xf>
    <xf numFmtId="0" fontId="24" fillId="3" borderId="57" xfId="34" applyFont="1" applyFill="1" applyBorder="1" applyAlignment="1">
      <alignment horizontal="center" vertical="center" wrapText="1"/>
    </xf>
    <xf numFmtId="0" fontId="0" fillId="0" borderId="0" xfId="34" applyFont="1" applyBorder="1" applyAlignment="1">
      <alignment horizontal="right" readingOrder="2"/>
    </xf>
    <xf numFmtId="0" fontId="27" fillId="0" borderId="0" xfId="34" applyFont="1" applyFill="1" applyBorder="1" applyAlignment="1">
      <alignment horizontal="left"/>
    </xf>
    <xf numFmtId="0" fontId="23" fillId="5" borderId="0" xfId="34" applyFont="1" applyFill="1" applyAlignment="1">
      <alignment horizontal="center" vertical="center"/>
    </xf>
    <xf numFmtId="0" fontId="22" fillId="3" borderId="64" xfId="34" applyFont="1" applyFill="1" applyBorder="1" applyAlignment="1">
      <alignment horizontal="center" vertical="center" wrapText="1"/>
    </xf>
    <xf numFmtId="0" fontId="22" fillId="3" borderId="65" xfId="34" applyFont="1" applyFill="1" applyBorder="1" applyAlignment="1">
      <alignment horizontal="center" vertical="center" wrapText="1"/>
    </xf>
    <xf numFmtId="0" fontId="14" fillId="3" borderId="62" xfId="34" applyFont="1" applyFill="1" applyBorder="1" applyAlignment="1">
      <alignment horizontal="center" vertical="center" wrapText="1"/>
    </xf>
    <xf numFmtId="0" fontId="14" fillId="3" borderId="63" xfId="34" applyFont="1" applyFill="1" applyBorder="1" applyAlignment="1">
      <alignment horizontal="center" vertical="center" wrapText="1"/>
    </xf>
    <xf numFmtId="0" fontId="24" fillId="3" borderId="35" xfId="34" applyFont="1" applyFill="1" applyBorder="1" applyAlignment="1">
      <alignment horizontal="center" vertical="center" wrapText="1"/>
    </xf>
    <xf numFmtId="0" fontId="24" fillId="3" borderId="24" xfId="34" applyFont="1" applyFill="1" applyBorder="1" applyAlignment="1">
      <alignment horizontal="center" vertical="center" wrapText="1"/>
    </xf>
    <xf numFmtId="0" fontId="24" fillId="3" borderId="64" xfId="34" applyFont="1" applyFill="1" applyBorder="1" applyAlignment="1">
      <alignment horizontal="center" vertical="center" wrapText="1"/>
    </xf>
    <xf numFmtId="0" fontId="24" fillId="3" borderId="65" xfId="34" applyFont="1" applyFill="1" applyBorder="1" applyAlignment="1">
      <alignment horizontal="center" vertical="center" wrapText="1"/>
    </xf>
    <xf numFmtId="0" fontId="0" fillId="0" borderId="74" xfId="34" applyFont="1" applyBorder="1" applyAlignment="1">
      <alignment horizontal="right" vertical="top" wrapText="1" readingOrder="2"/>
    </xf>
    <xf numFmtId="0" fontId="27" fillId="5" borderId="74" xfId="34" applyFont="1" applyFill="1" applyBorder="1" applyAlignment="1">
      <alignment horizontal="left" vertical="top" wrapText="1" readingOrder="1"/>
    </xf>
    <xf numFmtId="0" fontId="23" fillId="5" borderId="0" xfId="34" applyFont="1" applyFill="1" applyAlignment="1">
      <alignment horizontal="center" vertical="center" readingOrder="2"/>
    </xf>
    <xf numFmtId="0" fontId="14" fillId="4" borderId="0" xfId="34" applyFont="1" applyFill="1" applyAlignment="1">
      <alignment horizontal="center" vertical="center" wrapText="1"/>
    </xf>
    <xf numFmtId="0" fontId="23" fillId="4" borderId="0" xfId="25" applyFont="1" applyFill="1" applyBorder="1" applyAlignment="1">
      <alignment horizontal="center" wrapText="1"/>
    </xf>
    <xf numFmtId="0" fontId="23" fillId="4" borderId="0" xfId="25" applyFont="1" applyFill="1" applyBorder="1" applyAlignment="1">
      <alignment horizontal="center"/>
    </xf>
    <xf numFmtId="0" fontId="14" fillId="4" borderId="0" xfId="25" applyFont="1" applyFill="1" applyBorder="1" applyAlignment="1">
      <alignment horizontal="center"/>
    </xf>
    <xf numFmtId="0" fontId="22" fillId="3" borderId="35" xfId="6" applyFont="1" applyFill="1" applyBorder="1" applyAlignment="1">
      <alignment horizontal="center" vertical="center" wrapText="1"/>
    </xf>
    <xf numFmtId="0" fontId="23" fillId="4" borderId="0" xfId="25" applyFont="1" applyFill="1" applyBorder="1" applyAlignment="1">
      <alignment horizontal="center" readingOrder="2"/>
    </xf>
    <xf numFmtId="0" fontId="14" fillId="3" borderId="70" xfId="3" applyFont="1" applyFill="1" applyBorder="1" applyAlignment="1">
      <alignment horizontal="right" vertical="center" wrapText="1" indent="1"/>
    </xf>
    <xf numFmtId="0" fontId="14" fillId="3" borderId="68" xfId="3" applyFont="1" applyFill="1" applyBorder="1" applyAlignment="1">
      <alignment horizontal="right" vertical="center" wrapText="1" indent="1"/>
    </xf>
    <xf numFmtId="0" fontId="14" fillId="3" borderId="71" xfId="3" applyFont="1" applyFill="1" applyBorder="1" applyAlignment="1">
      <alignment horizontal="right" vertical="center" wrapText="1" indent="1"/>
    </xf>
    <xf numFmtId="0" fontId="14" fillId="3" borderId="69" xfId="3" applyFont="1" applyFill="1" applyBorder="1" applyAlignment="1">
      <alignment horizontal="right" vertical="center" wrapText="1" indent="1"/>
    </xf>
    <xf numFmtId="0" fontId="22" fillId="3" borderId="66" xfId="3" applyFont="1" applyFill="1" applyBorder="1" applyAlignment="1">
      <alignment vertical="center" wrapText="1"/>
    </xf>
    <xf numFmtId="0" fontId="22" fillId="3" borderId="72" xfId="3" applyFont="1" applyFill="1" applyBorder="1" applyAlignment="1">
      <alignment vertical="center" wrapText="1"/>
    </xf>
    <xf numFmtId="0" fontId="22" fillId="3" borderId="67" xfId="3" applyFont="1" applyFill="1" applyBorder="1" applyAlignment="1">
      <alignment vertical="center" wrapText="1"/>
    </xf>
    <xf numFmtId="0" fontId="22" fillId="3" borderId="73" xfId="3" applyFont="1" applyFill="1" applyBorder="1" applyAlignment="1">
      <alignment vertical="center" wrapText="1"/>
    </xf>
    <xf numFmtId="0" fontId="22" fillId="4" borderId="90" xfId="25" applyFont="1" applyFill="1" applyBorder="1" applyAlignment="1">
      <alignment horizontal="left" vertical="center"/>
    </xf>
    <xf numFmtId="0" fontId="24" fillId="4" borderId="90" xfId="25" applyFont="1" applyFill="1" applyBorder="1" applyAlignment="1">
      <alignment horizontal="right" vertical="center"/>
    </xf>
    <xf numFmtId="0" fontId="22" fillId="3" borderId="20" xfId="16" applyFont="1" applyFill="1" applyBorder="1" applyAlignment="1">
      <alignment horizontal="center" vertical="center" wrapText="1" readingOrder="1"/>
    </xf>
    <xf numFmtId="0" fontId="22" fillId="3" borderId="10" xfId="16" applyFont="1" applyFill="1" applyBorder="1" applyAlignment="1">
      <alignment horizontal="center" vertical="center" wrapText="1" readingOrder="1"/>
    </xf>
    <xf numFmtId="0" fontId="22" fillId="3" borderId="17" xfId="16" applyFont="1" applyFill="1" applyBorder="1" applyAlignment="1">
      <alignment horizontal="center" vertical="center" wrapText="1" readingOrder="1"/>
    </xf>
    <xf numFmtId="0" fontId="14" fillId="3" borderId="22" xfId="16" applyFont="1" applyFill="1" applyBorder="1" applyAlignment="1">
      <alignment horizontal="center" vertical="center" wrapText="1" readingOrder="2"/>
    </xf>
    <xf numFmtId="0" fontId="14" fillId="3" borderId="12" xfId="16" applyFont="1" applyFill="1" applyBorder="1" applyAlignment="1">
      <alignment horizontal="center" vertical="center" wrapText="1" readingOrder="2"/>
    </xf>
    <xf numFmtId="0" fontId="14" fillId="3" borderId="19" xfId="16" applyFont="1" applyFill="1" applyBorder="1" applyAlignment="1">
      <alignment horizontal="center" vertical="center" wrapText="1" readingOrder="2"/>
    </xf>
    <xf numFmtId="0" fontId="22" fillId="0" borderId="115" xfId="16" applyFont="1" applyFill="1" applyBorder="1" applyAlignment="1">
      <alignment horizontal="center" vertical="center" wrapText="1" readingOrder="1"/>
    </xf>
    <xf numFmtId="0" fontId="22" fillId="0" borderId="117" xfId="16" applyFont="1" applyFill="1" applyBorder="1" applyAlignment="1">
      <alignment horizontal="center" vertical="center" wrapText="1" readingOrder="1"/>
    </xf>
    <xf numFmtId="0" fontId="22" fillId="0" borderId="120" xfId="16" applyFont="1" applyFill="1" applyBorder="1" applyAlignment="1">
      <alignment horizontal="center" vertical="center" wrapText="1" readingOrder="1"/>
    </xf>
    <xf numFmtId="0" fontId="14" fillId="0" borderId="113" xfId="16" applyFont="1" applyFill="1" applyBorder="1" applyAlignment="1">
      <alignment horizontal="center" vertical="center" wrapText="1" readingOrder="2"/>
    </xf>
    <xf numFmtId="0" fontId="14" fillId="0" borderId="116" xfId="16" applyFont="1" applyFill="1" applyBorder="1" applyAlignment="1">
      <alignment horizontal="center" vertical="center" wrapText="1" readingOrder="2"/>
    </xf>
    <xf numFmtId="0" fontId="14" fillId="0" borderId="118" xfId="16" applyFont="1" applyFill="1" applyBorder="1" applyAlignment="1">
      <alignment horizontal="center" vertical="center" wrapText="1" readingOrder="2"/>
    </xf>
    <xf numFmtId="0" fontId="0" fillId="0" borderId="74" xfId="34" applyFont="1" applyFill="1" applyBorder="1" applyAlignment="1">
      <alignment horizontal="right" vertical="center" wrapText="1" readingOrder="2"/>
    </xf>
    <xf numFmtId="0" fontId="27" fillId="0" borderId="74" xfId="34" applyFont="1" applyFill="1" applyBorder="1" applyAlignment="1">
      <alignment horizontal="left" vertical="center"/>
    </xf>
    <xf numFmtId="0" fontId="24" fillId="4" borderId="0" xfId="34" applyFont="1" applyFill="1" applyBorder="1" applyAlignment="1">
      <alignment horizontal="center" vertical="center" wrapText="1"/>
    </xf>
    <xf numFmtId="0" fontId="0" fillId="5" borderId="74" xfId="34" applyFont="1" applyFill="1" applyBorder="1" applyAlignment="1">
      <alignment horizontal="right" vertical="center" wrapText="1" indent="1"/>
    </xf>
    <xf numFmtId="0" fontId="0" fillId="5" borderId="0" xfId="34" applyFont="1" applyFill="1" applyAlignment="1">
      <alignment horizontal="right" vertical="center" wrapText="1" indent="1"/>
    </xf>
    <xf numFmtId="0" fontId="0" fillId="0" borderId="0" xfId="34" applyFont="1" applyAlignment="1">
      <alignment horizontal="right" vertical="center" wrapText="1" indent="1" readingOrder="2"/>
    </xf>
    <xf numFmtId="0" fontId="24" fillId="3" borderId="22" xfId="34" applyFont="1" applyFill="1" applyBorder="1" applyAlignment="1">
      <alignment horizontal="center" vertical="center"/>
    </xf>
    <xf numFmtId="0" fontId="24" fillId="3" borderId="19" xfId="34" applyFont="1" applyFill="1" applyBorder="1" applyAlignment="1">
      <alignment horizontal="center" vertical="center"/>
    </xf>
    <xf numFmtId="0" fontId="27" fillId="0" borderId="0" xfId="34" applyFont="1" applyAlignment="1">
      <alignment horizontal="left" vertical="center" indent="1"/>
    </xf>
    <xf numFmtId="0" fontId="22" fillId="3" borderId="20" xfId="34" applyFont="1" applyFill="1" applyBorder="1" applyAlignment="1">
      <alignment horizontal="center" vertical="center" wrapText="1"/>
    </xf>
    <xf numFmtId="0" fontId="22" fillId="3" borderId="17" xfId="34" applyFont="1" applyFill="1" applyBorder="1" applyAlignment="1">
      <alignment horizontal="center" vertical="center"/>
    </xf>
    <xf numFmtId="0" fontId="27" fillId="5" borderId="74" xfId="34" applyFont="1" applyFill="1" applyBorder="1" applyAlignment="1">
      <alignment horizontal="left" vertical="center" wrapText="1" indent="1"/>
    </xf>
    <xf numFmtId="0" fontId="27" fillId="5" borderId="0" xfId="34" applyFont="1" applyFill="1" applyAlignment="1">
      <alignment horizontal="left" vertical="center" wrapText="1" indent="1"/>
    </xf>
    <xf numFmtId="0" fontId="0" fillId="0" borderId="74" xfId="34" applyFont="1" applyBorder="1" applyAlignment="1">
      <alignment horizontal="right" vertical="center" wrapText="1" readingOrder="2"/>
    </xf>
    <xf numFmtId="0" fontId="0" fillId="0" borderId="74" xfId="34" applyFont="1" applyBorder="1" applyAlignment="1">
      <alignment horizontal="left"/>
    </xf>
    <xf numFmtId="0" fontId="11" fillId="0" borderId="74" xfId="34" applyFont="1" applyBorder="1" applyAlignment="1">
      <alignment horizontal="left"/>
    </xf>
    <xf numFmtId="0" fontId="23" fillId="0" borderId="0" xfId="34" applyFont="1" applyFill="1" applyAlignment="1">
      <alignment horizontal="center" vertical="center"/>
    </xf>
    <xf numFmtId="0" fontId="22" fillId="3" borderId="34" xfId="34" applyFont="1" applyFill="1" applyBorder="1" applyAlignment="1">
      <alignment horizontal="center" vertical="center" wrapText="1"/>
    </xf>
    <xf numFmtId="0" fontId="22" fillId="3" borderId="32" xfId="34" applyFont="1" applyFill="1" applyBorder="1" applyAlignment="1">
      <alignment horizontal="center" vertical="center" wrapText="1"/>
    </xf>
    <xf numFmtId="0" fontId="57" fillId="5" borderId="0" xfId="34" applyFont="1" applyFill="1" applyBorder="1" applyAlignment="1">
      <alignment horizontal="right" vertical="center" wrapText="1" indent="1" readingOrder="2"/>
    </xf>
    <xf numFmtId="0" fontId="70" fillId="0" borderId="0" xfId="35" applyFont="1" applyAlignment="1">
      <alignment horizontal="left" vertical="center" indent="1"/>
    </xf>
    <xf numFmtId="0" fontId="0" fillId="5" borderId="84" xfId="34" applyFont="1" applyFill="1" applyBorder="1" applyAlignment="1">
      <alignment horizontal="right" vertical="center" wrapText="1" indent="1" readingOrder="2"/>
    </xf>
    <xf numFmtId="0" fontId="41" fillId="5" borderId="0" xfId="34" applyFont="1" applyFill="1" applyAlignment="1">
      <alignment horizontal="center" vertical="center" wrapText="1"/>
    </xf>
    <xf numFmtId="0" fontId="23" fillId="5" borderId="0" xfId="34" applyFont="1" applyFill="1" applyAlignment="1">
      <alignment horizontal="center" vertical="center" wrapText="1"/>
    </xf>
    <xf numFmtId="0" fontId="43" fillId="5" borderId="0" xfId="35" applyFont="1" applyFill="1" applyAlignment="1">
      <alignment horizontal="center" readingOrder="2"/>
    </xf>
    <xf numFmtId="0" fontId="42" fillId="5" borderId="0" xfId="35" applyFont="1" applyFill="1" applyAlignment="1">
      <alignment horizontal="center"/>
    </xf>
    <xf numFmtId="0" fontId="27" fillId="5" borderId="84" xfId="34" applyFont="1" applyFill="1" applyBorder="1" applyAlignment="1">
      <alignment horizontal="left" vertical="center" wrapText="1" indent="1"/>
    </xf>
    <xf numFmtId="0" fontId="44" fillId="5" borderId="90" xfId="35" applyFont="1" applyFill="1" applyBorder="1" applyAlignment="1">
      <alignment horizontal="left"/>
    </xf>
    <xf numFmtId="0" fontId="24" fillId="5" borderId="90" xfId="34" applyFont="1" applyFill="1" applyBorder="1" applyAlignment="1">
      <alignment horizontal="right" vertical="center" wrapText="1"/>
    </xf>
    <xf numFmtId="0" fontId="24" fillId="5" borderId="90" xfId="34" applyFont="1" applyFill="1" applyBorder="1" applyAlignment="1">
      <alignment horizontal="center" wrapText="1"/>
    </xf>
    <xf numFmtId="0" fontId="60" fillId="5" borderId="0" xfId="56" applyFont="1" applyFill="1" applyAlignment="1">
      <alignment horizontal="center" vertical="center" readingOrder="2"/>
    </xf>
    <xf numFmtId="0" fontId="61" fillId="5" borderId="0" xfId="56" applyFont="1" applyFill="1" applyAlignment="1">
      <alignment horizontal="center" vertical="center" readingOrder="2"/>
    </xf>
    <xf numFmtId="0" fontId="67" fillId="5" borderId="0" xfId="56" applyFont="1" applyFill="1" applyAlignment="1">
      <alignment horizontal="center" vertical="center" readingOrder="1"/>
    </xf>
    <xf numFmtId="0" fontId="67" fillId="5" borderId="0" xfId="56" applyFont="1" applyFill="1" applyAlignment="1">
      <alignment horizontal="center" vertical="center" wrapText="1" readingOrder="2"/>
    </xf>
    <xf numFmtId="0" fontId="42" fillId="8" borderId="21" xfId="56" applyFont="1" applyFill="1" applyBorder="1" applyAlignment="1">
      <alignment horizontal="center" vertical="center" wrapText="1" readingOrder="2"/>
    </xf>
    <xf numFmtId="0" fontId="42" fillId="8" borderId="14" xfId="56" applyFont="1" applyFill="1" applyBorder="1" applyAlignment="1">
      <alignment horizontal="center" vertical="center" wrapText="1" readingOrder="2"/>
    </xf>
    <xf numFmtId="0" fontId="42" fillId="8" borderId="34" xfId="56" applyFont="1" applyFill="1" applyBorder="1" applyAlignment="1">
      <alignment horizontal="center" vertical="center" wrapText="1" readingOrder="1"/>
    </xf>
    <xf numFmtId="0" fontId="42" fillId="8" borderId="91" xfId="56" applyFont="1" applyFill="1" applyBorder="1" applyAlignment="1">
      <alignment horizontal="center" vertical="center" wrapText="1" readingOrder="1"/>
    </xf>
    <xf numFmtId="0" fontId="42" fillId="8" borderId="32" xfId="56" applyFont="1" applyFill="1" applyBorder="1" applyAlignment="1">
      <alignment horizontal="center" vertical="center" wrapText="1" readingOrder="1"/>
    </xf>
    <xf numFmtId="0" fontId="59" fillId="3" borderId="64" xfId="56" applyFont="1" applyFill="1" applyBorder="1" applyAlignment="1">
      <alignment horizontal="center" vertical="center"/>
    </xf>
    <xf numFmtId="0" fontId="59" fillId="3" borderId="65" xfId="56" applyFont="1" applyFill="1" applyBorder="1" applyAlignment="1">
      <alignment horizontal="center" vertical="center"/>
    </xf>
    <xf numFmtId="0" fontId="24" fillId="0" borderId="62" xfId="34" applyFont="1" applyFill="1" applyBorder="1" applyAlignment="1">
      <alignment horizontal="center" vertical="center" wrapText="1" readingOrder="2"/>
    </xf>
    <xf numFmtId="0" fontId="24" fillId="0" borderId="55" xfId="34" applyFont="1" applyFill="1" applyBorder="1" applyAlignment="1">
      <alignment horizontal="center" vertical="center" wrapText="1" readingOrder="2"/>
    </xf>
    <xf numFmtId="0" fontId="44" fillId="0" borderId="64" xfId="34" applyFont="1" applyFill="1" applyBorder="1" applyAlignment="1">
      <alignment horizontal="center" vertical="center" wrapText="1"/>
    </xf>
    <xf numFmtId="0" fontId="44" fillId="0" borderId="37" xfId="34" applyFont="1" applyFill="1" applyBorder="1" applyAlignment="1">
      <alignment horizontal="center" vertical="center" wrapText="1"/>
    </xf>
    <xf numFmtId="0" fontId="44" fillId="0" borderId="89" xfId="34" applyFont="1" applyFill="1" applyBorder="1" applyAlignment="1">
      <alignment horizontal="center" vertical="center" wrapText="1"/>
    </xf>
    <xf numFmtId="0" fontId="24" fillId="5" borderId="62" xfId="34" applyFont="1" applyFill="1" applyBorder="1" applyAlignment="1">
      <alignment horizontal="center" vertical="center" wrapText="1" readingOrder="2"/>
    </xf>
    <xf numFmtId="0" fontId="24" fillId="5" borderId="36" xfId="34" applyFont="1" applyFill="1" applyBorder="1" applyAlignment="1">
      <alignment horizontal="center" vertical="center" wrapText="1" readingOrder="2"/>
    </xf>
    <xf numFmtId="0" fontId="24" fillId="5" borderId="55" xfId="34" applyFont="1" applyFill="1" applyBorder="1" applyAlignment="1">
      <alignment horizontal="center" vertical="center" wrapText="1" readingOrder="2"/>
    </xf>
    <xf numFmtId="0" fontId="44" fillId="5" borderId="64" xfId="34" applyFont="1" applyFill="1" applyBorder="1" applyAlignment="1">
      <alignment horizontal="center" vertical="center" wrapText="1"/>
    </xf>
    <xf numFmtId="0" fontId="44" fillId="5" borderId="37" xfId="34" applyFont="1" applyFill="1" applyBorder="1" applyAlignment="1">
      <alignment horizontal="center" vertical="center" wrapText="1"/>
    </xf>
    <xf numFmtId="0" fontId="44" fillId="5" borderId="89" xfId="34" applyFont="1" applyFill="1" applyBorder="1" applyAlignment="1">
      <alignment horizontal="center" vertical="center" wrapText="1"/>
    </xf>
    <xf numFmtId="0" fontId="14" fillId="3" borderId="68" xfId="34" applyFont="1" applyFill="1" applyBorder="1" applyAlignment="1">
      <alignment horizontal="right" vertical="center" wrapText="1"/>
    </xf>
    <xf numFmtId="0" fontId="14" fillId="3" borderId="92" xfId="34" applyFont="1" applyFill="1" applyBorder="1" applyAlignment="1">
      <alignment horizontal="right" vertical="center" wrapText="1"/>
    </xf>
    <xf numFmtId="0" fontId="14" fillId="3" borderId="69" xfId="34" applyFont="1" applyFill="1" applyBorder="1" applyAlignment="1">
      <alignment horizontal="right" vertical="center" wrapText="1"/>
    </xf>
    <xf numFmtId="0" fontId="14" fillId="3" borderId="94" xfId="34" applyFont="1" applyFill="1" applyBorder="1" applyAlignment="1">
      <alignment horizontal="right" vertical="center" wrapText="1"/>
    </xf>
    <xf numFmtId="0" fontId="22" fillId="3" borderId="93" xfId="34" applyFont="1" applyFill="1" applyBorder="1" applyAlignment="1">
      <alignment horizontal="left" vertical="center" wrapText="1"/>
    </xf>
    <xf numFmtId="0" fontId="22" fillId="3" borderId="66" xfId="34" applyFont="1" applyFill="1" applyBorder="1" applyAlignment="1">
      <alignment horizontal="left" vertical="center" wrapText="1"/>
    </xf>
    <xf numFmtId="0" fontId="22" fillId="3" borderId="95" xfId="34" applyFont="1" applyFill="1" applyBorder="1" applyAlignment="1">
      <alignment horizontal="left" vertical="center" wrapText="1"/>
    </xf>
    <xf numFmtId="0" fontId="22" fillId="3" borderId="67" xfId="34" applyFont="1" applyFill="1" applyBorder="1" applyAlignment="1">
      <alignment horizontal="left" vertical="center" wrapText="1"/>
    </xf>
    <xf numFmtId="0" fontId="24" fillId="3" borderId="34" xfId="34" applyFont="1" applyFill="1" applyBorder="1" applyAlignment="1">
      <alignment horizontal="center" vertical="center" wrapText="1"/>
    </xf>
    <xf numFmtId="0" fontId="24" fillId="3" borderId="91" xfId="34" applyFont="1" applyFill="1" applyBorder="1" applyAlignment="1">
      <alignment horizontal="center" vertical="center" wrapText="1"/>
    </xf>
    <xf numFmtId="0" fontId="24" fillId="3" borderId="32" xfId="34" applyFont="1" applyFill="1" applyBorder="1" applyAlignment="1">
      <alignment horizontal="center" vertical="center" wrapText="1"/>
    </xf>
    <xf numFmtId="0" fontId="23" fillId="4" borderId="0" xfId="34" applyFont="1" applyFill="1" applyAlignment="1">
      <alignment horizontal="center" vertical="center" wrapText="1"/>
    </xf>
    <xf numFmtId="0" fontId="23" fillId="4" borderId="0" xfId="34" applyFont="1" applyFill="1" applyAlignment="1">
      <alignment horizontal="center" vertical="center" wrapText="1" readingOrder="2"/>
    </xf>
    <xf numFmtId="0" fontId="24" fillId="4" borderId="90" xfId="34" applyFont="1" applyFill="1" applyBorder="1" applyAlignment="1">
      <alignment horizontal="center" vertical="center" wrapText="1"/>
    </xf>
    <xf numFmtId="0" fontId="22" fillId="4" borderId="90" xfId="34" applyFont="1" applyFill="1" applyBorder="1" applyAlignment="1">
      <alignment horizontal="left" vertical="center" wrapText="1"/>
    </xf>
    <xf numFmtId="0" fontId="24" fillId="4" borderId="90" xfId="34" applyFont="1" applyFill="1" applyBorder="1" applyAlignment="1">
      <alignment horizontal="right" vertical="center" wrapText="1"/>
    </xf>
    <xf numFmtId="0" fontId="44" fillId="0" borderId="35" xfId="59" applyFont="1" applyFill="1" applyBorder="1" applyAlignment="1">
      <alignment horizontal="center" vertical="center" wrapText="1" readingOrder="1"/>
    </xf>
    <xf numFmtId="0" fontId="44" fillId="0" borderId="25" xfId="59" applyFont="1" applyFill="1" applyBorder="1" applyAlignment="1">
      <alignment horizontal="center" vertical="center" wrapText="1" readingOrder="1"/>
    </xf>
    <xf numFmtId="0" fontId="44" fillId="0" borderId="24" xfId="59" applyFont="1" applyFill="1" applyBorder="1" applyAlignment="1">
      <alignment horizontal="center" vertical="center" wrapText="1" readingOrder="1"/>
    </xf>
    <xf numFmtId="0" fontId="22" fillId="5" borderId="90" xfId="34" applyFont="1" applyFill="1" applyBorder="1" applyAlignment="1">
      <alignment horizontal="left" vertical="center" wrapText="1" readingOrder="1"/>
    </xf>
    <xf numFmtId="0" fontId="14" fillId="5" borderId="90" xfId="34" applyFont="1" applyFill="1" applyBorder="1" applyAlignment="1">
      <alignment horizontal="right" vertical="center" wrapText="1" indent="1" readingOrder="2"/>
    </xf>
    <xf numFmtId="49" fontId="66" fillId="0" borderId="35" xfId="59" applyNumberFormat="1" applyFont="1" applyFill="1" applyBorder="1" applyAlignment="1">
      <alignment horizontal="center" vertical="center" wrapText="1" readingOrder="2"/>
    </xf>
    <xf numFmtId="49" fontId="66" fillId="0" borderId="25" xfId="59" applyNumberFormat="1" applyFont="1" applyFill="1" applyBorder="1" applyAlignment="1">
      <alignment horizontal="center" vertical="center" wrapText="1" readingOrder="2"/>
    </xf>
    <xf numFmtId="49" fontId="66" fillId="0" borderId="24" xfId="59" applyNumberFormat="1" applyFont="1" applyFill="1" applyBorder="1" applyAlignment="1">
      <alignment horizontal="center" vertical="center" wrapText="1" readingOrder="2"/>
    </xf>
    <xf numFmtId="49" fontId="66" fillId="10" borderId="35" xfId="59" applyNumberFormat="1" applyFont="1" applyFill="1" applyBorder="1" applyAlignment="1">
      <alignment horizontal="center" vertical="center" wrapText="1" readingOrder="2"/>
    </xf>
    <xf numFmtId="49" fontId="66" fillId="10" borderId="25" xfId="59" applyNumberFormat="1" applyFont="1" applyFill="1" applyBorder="1" applyAlignment="1">
      <alignment horizontal="center" vertical="center" wrapText="1" readingOrder="2"/>
    </xf>
    <xf numFmtId="49" fontId="66" fillId="10" borderId="24" xfId="59" applyNumberFormat="1" applyFont="1" applyFill="1" applyBorder="1" applyAlignment="1">
      <alignment horizontal="center" vertical="center" wrapText="1" readingOrder="2"/>
    </xf>
    <xf numFmtId="0" fontId="44" fillId="5" borderId="35" xfId="59" applyFont="1" applyFill="1" applyBorder="1" applyAlignment="1">
      <alignment horizontal="center" vertical="center" wrapText="1" readingOrder="1"/>
    </xf>
    <xf numFmtId="0" fontId="44" fillId="5" borderId="25" xfId="59" applyFont="1" applyFill="1" applyBorder="1" applyAlignment="1">
      <alignment horizontal="center" vertical="center" wrapText="1" readingOrder="1"/>
    </xf>
    <xf numFmtId="0" fontId="44" fillId="5" borderId="24" xfId="59" applyFont="1" applyFill="1" applyBorder="1" applyAlignment="1">
      <alignment horizontal="center" vertical="center" wrapText="1" readingOrder="1"/>
    </xf>
    <xf numFmtId="0" fontId="23" fillId="5" borderId="0" xfId="58" applyFont="1" applyFill="1" applyAlignment="1">
      <alignment horizontal="center" vertical="center" wrapText="1" readingOrder="2"/>
    </xf>
    <xf numFmtId="0" fontId="42" fillId="5" borderId="0" xfId="58" applyFont="1" applyFill="1" applyAlignment="1">
      <alignment horizontal="center" vertical="center" wrapText="1"/>
    </xf>
    <xf numFmtId="0" fontId="14" fillId="5" borderId="0" xfId="58" applyFont="1" applyFill="1" applyAlignment="1">
      <alignment horizontal="center" vertical="center" wrapText="1"/>
    </xf>
    <xf numFmtId="0" fontId="24" fillId="3" borderId="34" xfId="58" applyFont="1" applyFill="1" applyBorder="1" applyAlignment="1">
      <alignment horizontal="center" vertical="center" wrapText="1" readingOrder="2"/>
    </xf>
    <xf numFmtId="0" fontId="24" fillId="3" borderId="91" xfId="58" applyFont="1" applyFill="1" applyBorder="1" applyAlignment="1">
      <alignment horizontal="center" vertical="center" wrapText="1" readingOrder="2"/>
    </xf>
    <xf numFmtId="0" fontId="24" fillId="3" borderId="32" xfId="58" applyFont="1" applyFill="1" applyBorder="1" applyAlignment="1">
      <alignment horizontal="center" vertical="center" wrapText="1" readingOrder="2"/>
    </xf>
    <xf numFmtId="0" fontId="14" fillId="3" borderId="70" xfId="58" applyFont="1" applyFill="1" applyBorder="1" applyAlignment="1">
      <alignment horizontal="right" vertical="center" wrapText="1" readingOrder="2"/>
    </xf>
    <xf numFmtId="0" fontId="14" fillId="3" borderId="92" xfId="58" applyFont="1" applyFill="1" applyBorder="1" applyAlignment="1">
      <alignment horizontal="right" vertical="center" wrapText="1" readingOrder="2"/>
    </xf>
    <xf numFmtId="0" fontId="14" fillId="3" borderId="99" xfId="58" applyFont="1" applyFill="1" applyBorder="1" applyAlignment="1">
      <alignment horizontal="right" vertical="center" wrapText="1" readingOrder="2"/>
    </xf>
    <xf numFmtId="0" fontId="14" fillId="3" borderId="59" xfId="58" applyFont="1" applyFill="1" applyBorder="1" applyAlignment="1">
      <alignment horizontal="right" vertical="center" wrapText="1" readingOrder="2"/>
    </xf>
    <xf numFmtId="0" fontId="14" fillId="3" borderId="71" xfId="58" applyFont="1" applyFill="1" applyBorder="1" applyAlignment="1">
      <alignment horizontal="right" vertical="center" wrapText="1" readingOrder="2"/>
    </xf>
    <xf numFmtId="0" fontId="14" fillId="3" borderId="94" xfId="58" applyFont="1" applyFill="1" applyBorder="1" applyAlignment="1">
      <alignment horizontal="right" vertical="center" wrapText="1" readingOrder="2"/>
    </xf>
    <xf numFmtId="0" fontId="22" fillId="3" borderId="93" xfId="58" applyFont="1" applyFill="1" applyBorder="1" applyAlignment="1">
      <alignment horizontal="left" vertical="center" wrapText="1" readingOrder="1"/>
    </xf>
    <xf numFmtId="0" fontId="22" fillId="3" borderId="72" xfId="58" applyFont="1" applyFill="1" applyBorder="1" applyAlignment="1">
      <alignment horizontal="left" vertical="center" wrapText="1" readingOrder="1"/>
    </xf>
    <xf numFmtId="0" fontId="22" fillId="3" borderId="58" xfId="58" applyFont="1" applyFill="1" applyBorder="1" applyAlignment="1">
      <alignment horizontal="left" vertical="center" wrapText="1" readingOrder="1"/>
    </xf>
    <xf numFmtId="0" fontId="22" fillId="3" borderId="98" xfId="58" applyFont="1" applyFill="1" applyBorder="1" applyAlignment="1">
      <alignment horizontal="left" vertical="center" wrapText="1" readingOrder="1"/>
    </xf>
    <xf numFmtId="0" fontId="22" fillId="3" borderId="95" xfId="58" applyFont="1" applyFill="1" applyBorder="1" applyAlignment="1">
      <alignment horizontal="left" vertical="center" wrapText="1" readingOrder="1"/>
    </xf>
    <xf numFmtId="0" fontId="22" fillId="3" borderId="73" xfId="58" applyFont="1" applyFill="1" applyBorder="1" applyAlignment="1">
      <alignment horizontal="left" vertical="center" wrapText="1" readingOrder="1"/>
    </xf>
    <xf numFmtId="0" fontId="23" fillId="4" borderId="0" xfId="25" applyFont="1" applyFill="1" applyAlignment="1">
      <alignment horizontal="center" vertical="center"/>
    </xf>
    <xf numFmtId="0" fontId="14" fillId="4" borderId="0" xfId="25" applyFont="1" applyFill="1" applyAlignment="1">
      <alignment horizontal="center" vertical="center"/>
    </xf>
    <xf numFmtId="0" fontId="23" fillId="4" borderId="0" xfId="25" applyFont="1" applyFill="1" applyAlignment="1">
      <alignment horizontal="center" vertical="center" readingOrder="2"/>
    </xf>
    <xf numFmtId="0" fontId="23" fillId="4" borderId="0" xfId="25" applyFont="1" applyFill="1" applyAlignment="1">
      <alignment horizontal="center" vertical="center" wrapText="1"/>
    </xf>
    <xf numFmtId="0" fontId="14" fillId="4" borderId="0" xfId="25" applyFont="1" applyFill="1" applyAlignment="1">
      <alignment horizontal="center" vertical="center" wrapText="1"/>
    </xf>
    <xf numFmtId="0" fontId="23" fillId="4" borderId="0" xfId="25" applyFont="1" applyFill="1" applyAlignment="1">
      <alignment horizontal="center" vertical="center" wrapText="1" readingOrder="2"/>
    </xf>
    <xf numFmtId="0" fontId="24" fillId="4" borderId="90" xfId="25" applyFont="1" applyFill="1" applyBorder="1" applyAlignment="1">
      <alignment horizontal="center" vertical="center" wrapText="1"/>
    </xf>
    <xf numFmtId="0" fontId="14" fillId="3" borderId="62" xfId="25" applyFont="1" applyFill="1" applyBorder="1" applyAlignment="1">
      <alignment horizontal="center" vertical="center"/>
    </xf>
    <xf numFmtId="0" fontId="14" fillId="3" borderId="63" xfId="25" applyFont="1" applyFill="1" applyBorder="1" applyAlignment="1">
      <alignment horizontal="center" vertical="center"/>
    </xf>
    <xf numFmtId="0" fontId="23" fillId="4" borderId="0" xfId="0" applyFont="1" applyFill="1" applyAlignment="1">
      <alignment horizontal="center" vertical="center"/>
    </xf>
    <xf numFmtId="0" fontId="14" fillId="4" borderId="0" xfId="0" applyFont="1" applyFill="1" applyAlignment="1">
      <alignment horizontal="center" vertical="center" wrapText="1"/>
    </xf>
    <xf numFmtId="0" fontId="14" fillId="4" borderId="0" xfId="0" applyFont="1" applyFill="1" applyAlignment="1">
      <alignment horizontal="center" vertical="center"/>
    </xf>
    <xf numFmtId="0" fontId="23" fillId="4" borderId="0" xfId="0" applyFont="1" applyFill="1" applyAlignment="1">
      <alignment horizontal="center" vertical="center" readingOrder="2"/>
    </xf>
    <xf numFmtId="0" fontId="24" fillId="4" borderId="90" xfId="25" applyFont="1" applyFill="1" applyBorder="1" applyAlignment="1">
      <alignment horizontal="right" vertical="center" wrapText="1"/>
    </xf>
    <xf numFmtId="0" fontId="24" fillId="4" borderId="0" xfId="25" applyFont="1" applyFill="1" applyBorder="1" applyAlignment="1">
      <alignment horizontal="right" vertical="center" wrapText="1"/>
    </xf>
    <xf numFmtId="0" fontId="22" fillId="4" borderId="0" xfId="25" applyFont="1" applyFill="1" applyBorder="1" applyAlignment="1">
      <alignment horizontal="left" vertical="center" wrapText="1"/>
    </xf>
    <xf numFmtId="0" fontId="22" fillId="4" borderId="90" xfId="25" applyFont="1" applyFill="1" applyBorder="1" applyAlignment="1">
      <alignment horizontal="left" vertical="center" wrapText="1"/>
    </xf>
    <xf numFmtId="0" fontId="22" fillId="3" borderId="64" xfId="25" applyFont="1" applyFill="1" applyBorder="1" applyAlignment="1">
      <alignment horizontal="center" vertical="center"/>
    </xf>
    <xf numFmtId="0" fontId="22" fillId="3" borderId="65" xfId="25" applyFont="1" applyFill="1" applyBorder="1" applyAlignment="1">
      <alignment horizontal="center" vertical="center"/>
    </xf>
    <xf numFmtId="0" fontId="24" fillId="3" borderId="34" xfId="25" applyFont="1" applyFill="1" applyBorder="1" applyAlignment="1">
      <alignment horizontal="center" vertical="center" wrapText="1"/>
    </xf>
    <xf numFmtId="0" fontId="24" fillId="3" borderId="32" xfId="25" applyFont="1" applyFill="1" applyBorder="1" applyAlignment="1">
      <alignment horizontal="center" vertical="center" wrapText="1"/>
    </xf>
    <xf numFmtId="0" fontId="14" fillId="5" borderId="0" xfId="25" applyFont="1" applyFill="1" applyAlignment="1">
      <alignment horizontal="center" vertical="center"/>
    </xf>
    <xf numFmtId="0" fontId="23" fillId="5" borderId="0" xfId="25" applyFont="1" applyFill="1" applyAlignment="1">
      <alignment horizontal="center" vertical="center"/>
    </xf>
    <xf numFmtId="0" fontId="14" fillId="5" borderId="0" xfId="25" applyFont="1" applyFill="1" applyAlignment="1">
      <alignment horizontal="center" vertical="center" wrapText="1"/>
    </xf>
    <xf numFmtId="0" fontId="23" fillId="5" borderId="0" xfId="26" applyFont="1" applyFill="1" applyAlignment="1">
      <alignment horizontal="center" vertical="center" wrapText="1" readingOrder="2"/>
    </xf>
    <xf numFmtId="0" fontId="23" fillId="4" borderId="0" xfId="0" applyFont="1" applyFill="1" applyAlignment="1">
      <alignment horizontal="center" vertical="center" wrapText="1"/>
    </xf>
    <xf numFmtId="0" fontId="24" fillId="4" borderId="50" xfId="25" applyFont="1" applyFill="1" applyBorder="1" applyAlignment="1">
      <alignment horizontal="center" vertical="center" wrapText="1"/>
    </xf>
    <xf numFmtId="0" fontId="24" fillId="4" borderId="49" xfId="25" applyFont="1" applyFill="1" applyBorder="1" applyAlignment="1">
      <alignment horizontal="center" vertical="center" wrapText="1"/>
    </xf>
    <xf numFmtId="0" fontId="14" fillId="3" borderId="47" xfId="25" applyFont="1" applyFill="1" applyBorder="1" applyAlignment="1">
      <alignment horizontal="right" vertical="center" wrapText="1" readingOrder="2"/>
    </xf>
    <xf numFmtId="0" fontId="14" fillId="3" borderId="53" xfId="25" applyFont="1" applyFill="1" applyBorder="1" applyAlignment="1">
      <alignment horizontal="right" vertical="center" readingOrder="2"/>
    </xf>
    <xf numFmtId="0" fontId="14" fillId="3" borderId="45" xfId="25" applyFont="1" applyFill="1" applyBorder="1" applyAlignment="1">
      <alignment horizontal="right" vertical="center" readingOrder="2"/>
    </xf>
    <xf numFmtId="0" fontId="24" fillId="3" borderId="35" xfId="25" applyFont="1" applyFill="1" applyBorder="1" applyAlignment="1">
      <alignment horizontal="center" vertical="center" wrapText="1"/>
    </xf>
    <xf numFmtId="0" fontId="22" fillId="3" borderId="46" xfId="25" applyFont="1" applyFill="1" applyBorder="1" applyAlignment="1">
      <alignment horizontal="left" vertical="center" wrapText="1"/>
    </xf>
    <xf numFmtId="0" fontId="22" fillId="3" borderId="52" xfId="25" applyFont="1" applyFill="1" applyBorder="1" applyAlignment="1">
      <alignment horizontal="left" vertical="center"/>
    </xf>
    <xf numFmtId="0" fontId="22" fillId="3" borderId="44" xfId="25" applyFont="1" applyFill="1" applyBorder="1" applyAlignment="1">
      <alignment horizontal="left" vertical="center"/>
    </xf>
    <xf numFmtId="0" fontId="24" fillId="4" borderId="23"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15" fillId="3" borderId="28" xfId="0" applyFont="1" applyFill="1" applyBorder="1" applyAlignment="1">
      <alignment horizontal="left" vertical="center" wrapText="1" indent="1"/>
    </xf>
    <xf numFmtId="0" fontId="15" fillId="3" borderId="31" xfId="0" applyFont="1" applyFill="1" applyBorder="1" applyAlignment="1">
      <alignment horizontal="left" vertical="center" wrapText="1" indent="1"/>
    </xf>
    <xf numFmtId="0" fontId="15" fillId="3" borderId="29" xfId="0" applyFont="1" applyFill="1" applyBorder="1" applyAlignment="1">
      <alignment horizontal="left" vertical="center" indent="1"/>
    </xf>
    <xf numFmtId="0" fontId="24" fillId="3" borderId="64" xfId="0" applyFont="1" applyFill="1" applyBorder="1" applyAlignment="1">
      <alignment horizontal="center" vertical="center" wrapText="1"/>
    </xf>
    <xf numFmtId="0" fontId="24" fillId="3" borderId="74" xfId="0" applyFont="1" applyFill="1" applyBorder="1" applyAlignment="1">
      <alignment horizontal="center" vertical="center" wrapText="1"/>
    </xf>
    <xf numFmtId="0" fontId="24" fillId="3" borderId="62" xfId="0" applyFont="1" applyFill="1" applyBorder="1" applyAlignment="1">
      <alignment horizontal="center" vertical="center" wrapText="1"/>
    </xf>
    <xf numFmtId="0" fontId="24" fillId="3" borderId="26" xfId="0" applyFont="1" applyFill="1" applyBorder="1" applyAlignment="1">
      <alignment horizontal="right" vertical="center" wrapText="1" indent="1"/>
    </xf>
    <xf numFmtId="0" fontId="24" fillId="3" borderId="30" xfId="0" applyFont="1" applyFill="1" applyBorder="1" applyAlignment="1">
      <alignment horizontal="right" vertical="center" wrapText="1" indent="1"/>
    </xf>
    <xf numFmtId="0" fontId="24" fillId="3" borderId="27" xfId="0" applyFont="1" applyFill="1" applyBorder="1" applyAlignment="1">
      <alignment horizontal="right" vertical="center" indent="1"/>
    </xf>
    <xf numFmtId="0" fontId="24" fillId="3" borderId="33" xfId="0" applyFont="1" applyFill="1" applyBorder="1" applyAlignment="1">
      <alignment horizontal="center" vertical="center" wrapText="1"/>
    </xf>
    <xf numFmtId="0" fontId="15" fillId="3" borderId="80" xfId="0" applyFont="1" applyFill="1" applyBorder="1" applyAlignment="1">
      <alignment horizontal="left" vertical="center" indent="1"/>
    </xf>
    <xf numFmtId="0" fontId="24" fillId="3" borderId="42" xfId="0" applyFont="1" applyFill="1" applyBorder="1" applyAlignment="1">
      <alignment horizontal="center" vertical="center" wrapText="1"/>
    </xf>
    <xf numFmtId="0" fontId="24" fillId="3" borderId="79" xfId="0" applyFont="1" applyFill="1" applyBorder="1" applyAlignment="1">
      <alignment horizontal="right" vertical="center" indent="1"/>
    </xf>
    <xf numFmtId="0" fontId="15" fillId="3" borderId="28" xfId="0" applyFont="1" applyFill="1" applyBorder="1" applyAlignment="1">
      <alignment vertical="center" wrapText="1"/>
    </xf>
    <xf numFmtId="0" fontId="15" fillId="3" borderId="31" xfId="0" applyFont="1" applyFill="1" applyBorder="1" applyAlignment="1">
      <alignment vertical="center" wrapText="1"/>
    </xf>
    <xf numFmtId="0" fontId="15" fillId="3" borderId="80" xfId="0" applyFont="1" applyFill="1" applyBorder="1" applyAlignment="1">
      <alignment vertical="center"/>
    </xf>
    <xf numFmtId="0" fontId="23" fillId="0" borderId="0" xfId="26" applyFont="1" applyFill="1" applyAlignment="1">
      <alignment horizontal="center" vertical="center" wrapText="1" readingOrder="2"/>
    </xf>
    <xf numFmtId="0" fontId="0" fillId="5" borderId="74" xfId="34" applyFont="1" applyFill="1" applyBorder="1" applyAlignment="1">
      <alignment horizontal="right" vertical="top" wrapText="1" readingOrder="2"/>
    </xf>
    <xf numFmtId="0" fontId="11" fillId="5" borderId="0" xfId="34" applyFill="1" applyAlignment="1">
      <alignment horizontal="right" vertical="top" wrapText="1" readingOrder="2"/>
    </xf>
    <xf numFmtId="0" fontId="27" fillId="5" borderId="0" xfId="34" applyFont="1" applyFill="1" applyAlignment="1">
      <alignment horizontal="left" vertical="top" wrapText="1"/>
    </xf>
    <xf numFmtId="0" fontId="11" fillId="5" borderId="0" xfId="34" applyFont="1" applyFill="1" applyBorder="1" applyAlignment="1">
      <alignment horizontal="right" vertical="top" wrapText="1" readingOrder="2"/>
    </xf>
    <xf numFmtId="0" fontId="27" fillId="5" borderId="0" xfId="34" applyFont="1" applyFill="1" applyBorder="1" applyAlignment="1">
      <alignment horizontal="left" vertical="top" wrapText="1" readingOrder="1"/>
    </xf>
    <xf numFmtId="0" fontId="14" fillId="3" borderId="22" xfId="25" applyFont="1" applyFill="1" applyBorder="1" applyAlignment="1">
      <alignment horizontal="center" vertical="center"/>
    </xf>
    <xf numFmtId="0" fontId="14" fillId="3" borderId="12" xfId="25" applyFont="1" applyFill="1" applyBorder="1" applyAlignment="1">
      <alignment horizontal="center" vertical="center"/>
    </xf>
    <xf numFmtId="0" fontId="14" fillId="3" borderId="19" xfId="25" applyFont="1" applyFill="1" applyBorder="1" applyAlignment="1">
      <alignment horizontal="center" vertical="center"/>
    </xf>
    <xf numFmtId="0" fontId="22" fillId="3" borderId="20" xfId="25" applyFont="1" applyFill="1" applyBorder="1" applyAlignment="1">
      <alignment horizontal="center" vertical="center"/>
    </xf>
    <xf numFmtId="0" fontId="22" fillId="3" borderId="10" xfId="25" applyFont="1" applyFill="1" applyBorder="1" applyAlignment="1">
      <alignment horizontal="center" vertical="center"/>
    </xf>
    <xf numFmtId="0" fontId="22" fillId="3" borderId="17" xfId="25" applyFont="1" applyFill="1" applyBorder="1" applyAlignment="1">
      <alignment horizontal="center" vertical="center"/>
    </xf>
    <xf numFmtId="0" fontId="23" fillId="0" borderId="0" xfId="26" applyFont="1" applyFill="1" applyAlignment="1">
      <alignment horizontal="center" vertical="center" wrapText="1"/>
    </xf>
    <xf numFmtId="0" fontId="14" fillId="0" borderId="0" xfId="27" applyFont="1" applyFill="1" applyAlignment="1">
      <alignment horizontal="center" vertical="center" wrapText="1"/>
    </xf>
    <xf numFmtId="0" fontId="14" fillId="0" borderId="0" xfId="29" applyFont="1" applyBorder="1" applyAlignment="1">
      <alignment horizontal="center" vertical="center"/>
    </xf>
    <xf numFmtId="0" fontId="24" fillId="3" borderId="47" xfId="3" applyFont="1" applyFill="1" applyBorder="1" applyAlignment="1">
      <alignment horizontal="right" vertical="center" wrapText="1"/>
    </xf>
    <xf numFmtId="0" fontId="24" fillId="3" borderId="45" xfId="3" applyFont="1" applyFill="1" applyBorder="1" applyAlignment="1">
      <alignment horizontal="right" vertical="center" wrapText="1"/>
    </xf>
    <xf numFmtId="0" fontId="22" fillId="3" borderId="21" xfId="28" applyFont="1" applyFill="1" applyBorder="1" applyAlignment="1">
      <alignment horizontal="center" vertical="center" wrapText="1"/>
    </xf>
    <xf numFmtId="0" fontId="22" fillId="3" borderId="18" xfId="28" applyFont="1" applyFill="1" applyBorder="1" applyAlignment="1">
      <alignment horizontal="center" vertical="center" wrapText="1"/>
    </xf>
    <xf numFmtId="1" fontId="15" fillId="3" borderId="46" xfId="4" applyFont="1" applyFill="1" applyBorder="1">
      <alignment horizontal="left" vertical="center" wrapText="1"/>
    </xf>
    <xf numFmtId="1" fontId="15" fillId="3" borderId="44" xfId="4" applyFont="1" applyFill="1" applyBorder="1">
      <alignment horizontal="left" vertical="center" wrapText="1"/>
    </xf>
    <xf numFmtId="1" fontId="15" fillId="3" borderId="46" xfId="4" applyFont="1" applyFill="1" applyBorder="1" applyAlignment="1">
      <alignment horizontal="left" vertical="center" wrapText="1" readingOrder="1"/>
    </xf>
    <xf numFmtId="1" fontId="15" fillId="3" borderId="44" xfId="4" applyFont="1" applyFill="1" applyBorder="1" applyAlignment="1">
      <alignment horizontal="left" vertical="center" wrapText="1" readingOrder="1"/>
    </xf>
    <xf numFmtId="0" fontId="14" fillId="3" borderId="62" xfId="29" applyFont="1" applyFill="1" applyBorder="1" applyAlignment="1">
      <alignment horizontal="center" vertical="center" wrapText="1"/>
    </xf>
    <xf numFmtId="0" fontId="14" fillId="3" borderId="63" xfId="29" applyFont="1" applyFill="1" applyBorder="1" applyAlignment="1">
      <alignment horizontal="center" vertical="center" wrapText="1"/>
    </xf>
    <xf numFmtId="0" fontId="22" fillId="3" borderId="64" xfId="29" applyFont="1" applyFill="1" applyBorder="1" applyAlignment="1">
      <alignment horizontal="center" vertical="center"/>
    </xf>
    <xf numFmtId="0" fontId="22" fillId="3" borderId="65" xfId="29" applyFont="1" applyFill="1" applyBorder="1" applyAlignment="1">
      <alignment horizontal="center" vertical="center"/>
    </xf>
    <xf numFmtId="0" fontId="23" fillId="4" borderId="0" xfId="29" applyFont="1" applyFill="1" applyAlignment="1">
      <alignment horizontal="center" vertical="center"/>
    </xf>
    <xf numFmtId="0" fontId="23" fillId="4" borderId="0" xfId="29" applyFont="1" applyFill="1" applyAlignment="1">
      <alignment horizontal="center" vertical="center" readingOrder="2"/>
    </xf>
    <xf numFmtId="0" fontId="14" fillId="4" borderId="0" xfId="29" applyFont="1" applyFill="1" applyAlignment="1">
      <alignment horizontal="center" vertical="center" wrapText="1"/>
    </xf>
    <xf numFmtId="0" fontId="14" fillId="4" borderId="0" xfId="29" applyFont="1" applyFill="1" applyAlignment="1">
      <alignment horizontal="center" vertical="center"/>
    </xf>
    <xf numFmtId="0" fontId="24" fillId="3" borderId="64" xfId="34" applyFont="1" applyFill="1" applyBorder="1" applyAlignment="1">
      <alignment horizontal="center" vertical="center" wrapText="1" readingOrder="1"/>
    </xf>
    <xf numFmtId="0" fontId="24" fillId="3" borderId="74" xfId="34" applyFont="1" applyFill="1" applyBorder="1" applyAlignment="1">
      <alignment horizontal="center" vertical="center" wrapText="1" readingOrder="1"/>
    </xf>
    <xf numFmtId="0" fontId="24" fillId="3" borderId="62" xfId="34" applyFont="1" applyFill="1" applyBorder="1" applyAlignment="1">
      <alignment horizontal="center" vertical="center" wrapText="1" readingOrder="1"/>
    </xf>
    <xf numFmtId="0" fontId="24" fillId="3" borderId="74" xfId="34" applyFont="1" applyFill="1" applyBorder="1" applyAlignment="1">
      <alignment horizontal="center" vertical="center" wrapText="1"/>
    </xf>
    <xf numFmtId="0" fontId="24" fillId="3" borderId="62" xfId="34" applyFont="1" applyFill="1" applyBorder="1" applyAlignment="1">
      <alignment horizontal="center" vertical="center" wrapText="1"/>
    </xf>
    <xf numFmtId="0" fontId="22" fillId="3" borderId="88" xfId="28" applyFont="1" applyFill="1" applyBorder="1" applyAlignment="1">
      <alignment horizontal="center" vertical="center" wrapText="1"/>
    </xf>
    <xf numFmtId="0" fontId="22" fillId="3" borderId="84" xfId="28" applyFont="1" applyFill="1" applyBorder="1" applyAlignment="1">
      <alignment horizontal="center" vertical="center" wrapText="1"/>
    </xf>
    <xf numFmtId="0" fontId="22" fillId="3" borderId="87" xfId="28" applyFont="1" applyFill="1" applyBorder="1" applyAlignment="1">
      <alignment horizontal="center" vertical="center" wrapText="1"/>
    </xf>
    <xf numFmtId="0" fontId="23" fillId="0" borderId="0" xfId="26" applyFont="1" applyFill="1" applyAlignment="1">
      <alignment horizontal="center" vertical="center"/>
    </xf>
    <xf numFmtId="0" fontId="14" fillId="0" borderId="0" xfId="27" applyFont="1" applyFill="1" applyAlignment="1">
      <alignment horizontal="center" vertical="center"/>
    </xf>
    <xf numFmtId="0" fontId="14" fillId="3" borderId="61" xfId="3" applyFont="1" applyFill="1" applyBorder="1">
      <alignment horizontal="right" vertical="center" wrapText="1"/>
    </xf>
    <xf numFmtId="0" fontId="14" fillId="3" borderId="94" xfId="3" applyFont="1" applyFill="1" applyBorder="1">
      <alignment horizontal="right" vertical="center" wrapText="1"/>
    </xf>
    <xf numFmtId="1" fontId="22" fillId="3" borderId="60" xfId="4" applyFont="1" applyFill="1" applyBorder="1" applyAlignment="1">
      <alignment horizontal="left" vertical="center" wrapText="1"/>
    </xf>
    <xf numFmtId="1" fontId="22" fillId="3" borderId="95" xfId="4" applyFont="1" applyFill="1" applyBorder="1" applyAlignment="1">
      <alignment horizontal="left" vertical="center" wrapText="1"/>
    </xf>
    <xf numFmtId="0" fontId="23" fillId="0" borderId="0" xfId="27" applyFont="1" applyFill="1" applyAlignment="1">
      <alignment horizontal="center" vertical="center" readingOrder="2"/>
    </xf>
    <xf numFmtId="0" fontId="22" fillId="3" borderId="78" xfId="28" applyFont="1" applyFill="1" applyBorder="1" applyAlignment="1">
      <alignment horizontal="center" vertical="center" wrapText="1"/>
    </xf>
    <xf numFmtId="0" fontId="22" fillId="3" borderId="76" xfId="28" applyFont="1" applyFill="1" applyBorder="1" applyAlignment="1">
      <alignment horizontal="center" vertical="center" wrapText="1"/>
    </xf>
    <xf numFmtId="0" fontId="22" fillId="3" borderId="77" xfId="28" applyFont="1" applyFill="1" applyBorder="1" applyAlignment="1">
      <alignment horizontal="center" vertical="center" wrapText="1"/>
    </xf>
    <xf numFmtId="0" fontId="14" fillId="4" borderId="0" xfId="25" applyFont="1" applyFill="1" applyBorder="1" applyAlignment="1">
      <alignment horizontal="center" wrapText="1"/>
    </xf>
  </cellXfs>
  <cellStyles count="81">
    <cellStyle name="Comma" xfId="80" builtinId="3"/>
    <cellStyle name="Comma 2" xfId="23" xr:uid="{00000000-0005-0000-0000-000000000000}"/>
    <cellStyle name="Comma 2 2" xfId="33" xr:uid="{00000000-0005-0000-0000-000001000000}"/>
    <cellStyle name="Comma 2 2 2" xfId="37" xr:uid="{00000000-0005-0000-0000-000002000000}"/>
    <cellStyle name="Comma 3" xfId="32" xr:uid="{00000000-0005-0000-0000-000003000000}"/>
    <cellStyle name="Comma 3 2" xfId="36" xr:uid="{00000000-0005-0000-0000-000004000000}"/>
    <cellStyle name="H1" xfId="1" xr:uid="{00000000-0005-0000-0000-000005000000}"/>
    <cellStyle name="H1_خدمات الانقاذ والإغاثة" xfId="26" xr:uid="{00000000-0005-0000-0000-000006000000}"/>
    <cellStyle name="H2" xfId="2" xr:uid="{00000000-0005-0000-0000-000007000000}"/>
    <cellStyle name="H2_خدمات الانقاذ والإغاثة" xfId="27" xr:uid="{00000000-0005-0000-0000-000008000000}"/>
    <cellStyle name="had" xfId="3" xr:uid="{00000000-0005-0000-0000-000009000000}"/>
    <cellStyle name="had0" xfId="4" xr:uid="{00000000-0005-0000-0000-00000A000000}"/>
    <cellStyle name="Had1" xfId="5" xr:uid="{00000000-0005-0000-0000-00000B000000}"/>
    <cellStyle name="Had2" xfId="6" xr:uid="{00000000-0005-0000-0000-00000C000000}"/>
    <cellStyle name="Had2_خدمات الانقاذ والإغاثة" xfId="28" xr:uid="{00000000-0005-0000-0000-00000D000000}"/>
    <cellStyle name="Had3" xfId="7" xr:uid="{00000000-0005-0000-0000-00000E000000}"/>
    <cellStyle name="inxa" xfId="8" xr:uid="{00000000-0005-0000-0000-00000F000000}"/>
    <cellStyle name="inxe" xfId="9" xr:uid="{00000000-0005-0000-0000-000010000000}"/>
    <cellStyle name="Normal" xfId="0" builtinId="0"/>
    <cellStyle name="Normal 10" xfId="57" xr:uid="{00000000-0005-0000-0000-000012000000}"/>
    <cellStyle name="Normal 11" xfId="59" xr:uid="{00000000-0005-0000-0000-000013000000}"/>
    <cellStyle name="Normal 2" xfId="10" xr:uid="{00000000-0005-0000-0000-000014000000}"/>
    <cellStyle name="Normal 2 2" xfId="58" xr:uid="{00000000-0005-0000-0000-000015000000}"/>
    <cellStyle name="Normal 3" xfId="25" xr:uid="{00000000-0005-0000-0000-000016000000}"/>
    <cellStyle name="Normal 3 2" xfId="34" xr:uid="{00000000-0005-0000-0000-000017000000}"/>
    <cellStyle name="Normal 4" xfId="35" xr:uid="{00000000-0005-0000-0000-000018000000}"/>
    <cellStyle name="Normal 4 2" xfId="38" xr:uid="{00000000-0005-0000-0000-000019000000}"/>
    <cellStyle name="Normal 4 2 2" xfId="39" xr:uid="{00000000-0005-0000-0000-00001A000000}"/>
    <cellStyle name="Normal 4 2 2 2" xfId="43" xr:uid="{00000000-0005-0000-0000-00001B000000}"/>
    <cellStyle name="Normal 4 2 2 2 2" xfId="51" xr:uid="{00000000-0005-0000-0000-00001C000000}"/>
    <cellStyle name="Normal 4 2 2 2 2 2" xfId="74" xr:uid="{BD2C111A-CF2A-4BFF-881E-FF71259C6281}"/>
    <cellStyle name="Normal 4 2 2 2 3" xfId="67" xr:uid="{64677FBF-24FD-4649-BFA1-63F330B85BC5}"/>
    <cellStyle name="Normal 4 2 2 3" xfId="50" xr:uid="{00000000-0005-0000-0000-00001D000000}"/>
    <cellStyle name="Normal 4 2 2 3 2" xfId="73" xr:uid="{2BB7AC0D-81EF-437E-B060-14318B61BB7B}"/>
    <cellStyle name="Normal 4 2 2 4" xfId="63" xr:uid="{7D056D5B-A34D-447D-BB70-6BDCCAFE02D2}"/>
    <cellStyle name="Normal 4 2 3" xfId="42" xr:uid="{00000000-0005-0000-0000-00001E000000}"/>
    <cellStyle name="Normal 4 2 3 2" xfId="52" xr:uid="{00000000-0005-0000-0000-00001F000000}"/>
    <cellStyle name="Normal 4 2 3 2 2" xfId="75" xr:uid="{155FBFA2-E565-4E8F-A1BE-82C91E410F53}"/>
    <cellStyle name="Normal 4 2 3 3" xfId="66" xr:uid="{78D11818-DB48-4631-A4A7-F1D7F6304E62}"/>
    <cellStyle name="Normal 4 2 4" xfId="49" xr:uid="{00000000-0005-0000-0000-000020000000}"/>
    <cellStyle name="Normal 4 2 4 2" xfId="72" xr:uid="{AA63537E-3942-42B1-8F3C-B2A85E26802B}"/>
    <cellStyle name="Normal 4 2 5" xfId="62" xr:uid="{CB03A66B-0CE5-4437-8C8A-DC263601114B}"/>
    <cellStyle name="Normal 4 3" xfId="41" xr:uid="{00000000-0005-0000-0000-000021000000}"/>
    <cellStyle name="Normal 4 3 2" xfId="53" xr:uid="{00000000-0005-0000-0000-000022000000}"/>
    <cellStyle name="Normal 4 3 2 2" xfId="76" xr:uid="{AB2FF95C-A0D6-46A5-AB7E-5CD7A0B4B8A6}"/>
    <cellStyle name="Normal 4 3 3" xfId="65" xr:uid="{265992FA-9495-4D1A-AD90-7B17FE7A7D90}"/>
    <cellStyle name="Normal 4 4" xfId="48" xr:uid="{00000000-0005-0000-0000-000023000000}"/>
    <cellStyle name="Normal 4 4 2" xfId="71" xr:uid="{85012C6B-62BF-42FF-B0CC-F99A49DEA9AC}"/>
    <cellStyle name="Normal 4 5" xfId="61" xr:uid="{A624DCA5-B4B2-477C-8878-96E47EE0C307}"/>
    <cellStyle name="Normal 5" xfId="40" xr:uid="{00000000-0005-0000-0000-000024000000}"/>
    <cellStyle name="Normal 5 2" xfId="64" xr:uid="{46303972-72EC-4F2B-9013-883F88074E05}"/>
    <cellStyle name="Normal 6" xfId="45" xr:uid="{00000000-0005-0000-0000-000025000000}"/>
    <cellStyle name="Normal 6 2" xfId="54" xr:uid="{00000000-0005-0000-0000-000026000000}"/>
    <cellStyle name="Normal 6 2 2" xfId="77" xr:uid="{BE0B9CF4-9486-4295-A0A2-C291535D587D}"/>
    <cellStyle name="Normal 6 3" xfId="68" xr:uid="{9CCD39FE-26BC-48D2-8EF1-DB548EE7ACA1}"/>
    <cellStyle name="Normal 7" xfId="46" xr:uid="{00000000-0005-0000-0000-000027000000}"/>
    <cellStyle name="Normal 7 2" xfId="55" xr:uid="{00000000-0005-0000-0000-000028000000}"/>
    <cellStyle name="Normal 7 2 2" xfId="78" xr:uid="{D5D26DEC-6071-4021-A9CE-6C4A6A433864}"/>
    <cellStyle name="Normal 7 3" xfId="69" xr:uid="{3B11AF72-2C9F-4C57-9DE7-130B4B3E5753}"/>
    <cellStyle name="Normal 8" xfId="47" xr:uid="{00000000-0005-0000-0000-000029000000}"/>
    <cellStyle name="Normal 8 2" xfId="70" xr:uid="{172172C6-A44A-401B-A297-7B56F13E7B30}"/>
    <cellStyle name="Normal 9" xfId="56" xr:uid="{00000000-0005-0000-0000-00002A000000}"/>
    <cellStyle name="Normal 9 2" xfId="79" xr:uid="{115F75D3-624C-4AF1-976C-51D071E18A6B}"/>
    <cellStyle name="Normal_JUDICIAL2007" xfId="24" xr:uid="{00000000-0005-0000-0000-00002B000000}"/>
    <cellStyle name="Normal_خدمات الانقاذ والإغاثة" xfId="29" xr:uid="{00000000-0005-0000-0000-00002C000000}"/>
    <cellStyle name="NotA" xfId="11" xr:uid="{00000000-0005-0000-0000-00002D000000}"/>
    <cellStyle name="Percent" xfId="60" builtinId="5"/>
    <cellStyle name="T1" xfId="12" xr:uid="{00000000-0005-0000-0000-00002F000000}"/>
    <cellStyle name="T1 2" xfId="13" xr:uid="{00000000-0005-0000-0000-000030000000}"/>
    <cellStyle name="T2" xfId="14" xr:uid="{00000000-0005-0000-0000-000031000000}"/>
    <cellStyle name="Total 2" xfId="44" xr:uid="{00000000-0005-0000-0000-000032000000}"/>
    <cellStyle name="Total_خدمات الانقاذ والإغاثة" xfId="30" xr:uid="{00000000-0005-0000-0000-000033000000}"/>
    <cellStyle name="Total1" xfId="15" xr:uid="{00000000-0005-0000-0000-000034000000}"/>
    <cellStyle name="TXT1" xfId="16" xr:uid="{00000000-0005-0000-0000-000035000000}"/>
    <cellStyle name="TXT1 2" xfId="17" xr:uid="{00000000-0005-0000-0000-000036000000}"/>
    <cellStyle name="TXT1_JUDICIAL2007" xfId="18" xr:uid="{00000000-0005-0000-0000-000037000000}"/>
    <cellStyle name="TXT2" xfId="19" xr:uid="{00000000-0005-0000-0000-000038000000}"/>
    <cellStyle name="TXT2_خدمات الانقاذ والإغاثة" xfId="31" xr:uid="{00000000-0005-0000-0000-000039000000}"/>
    <cellStyle name="TXT3" xfId="20" xr:uid="{00000000-0005-0000-0000-00003A000000}"/>
    <cellStyle name="TXT4" xfId="21" xr:uid="{00000000-0005-0000-0000-00003B000000}"/>
    <cellStyle name="TXT5" xfId="22" xr:uid="{00000000-0005-0000-0000-00003C000000}"/>
  </cellStyles>
  <dxfs count="0"/>
  <tableStyles count="0" defaultTableStyle="TableStyleMedium9" defaultPivotStyle="PivotStyleLight16"/>
  <colors>
    <mruColors>
      <color rgb="FFF8F8FA"/>
      <color rgb="FFF1F1F5"/>
      <color rgb="FFE6E6EE"/>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hartsheet" Target="chartsheets/sheet2.xml"/><Relationship Id="rId26" Type="http://schemas.openxmlformats.org/officeDocument/2006/relationships/worksheet" Target="worksheets/sheet24.xml"/><Relationship Id="rId39" Type="http://schemas.openxmlformats.org/officeDocument/2006/relationships/styles" Target="styles.xml"/><Relationship Id="rId21" Type="http://schemas.openxmlformats.org/officeDocument/2006/relationships/worksheet" Target="worksheets/sheet19.xml"/><Relationship Id="rId34" Type="http://schemas.openxmlformats.org/officeDocument/2006/relationships/chartsheet" Target="chartsheets/sheet3.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worksheet" Target="worksheets/sheet27.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worksheet" Target="worksheets/sheet30.xml"/><Relationship Id="rId37" Type="http://schemas.openxmlformats.org/officeDocument/2006/relationships/worksheet" Target="worksheets/sheet33.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6.xml"/><Relationship Id="rId36" Type="http://schemas.openxmlformats.org/officeDocument/2006/relationships/chartsheet" Target="chartsheets/sheet4.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worksheet" Target="worksheets/sheet29.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1.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worksheet" Target="worksheets/sheet32.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worksheet" Target="worksheets/sheet31.xml"/><Relationship Id="rId38"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800">
                <a:latin typeface="Sakkal Majalla" panose="02000000000000000000" pitchFamily="2" charset="-78"/>
                <a:cs typeface="Sakkal Majalla" panose="02000000000000000000" pitchFamily="2" charset="-78"/>
              </a:rPr>
              <a:t>الحوادث المرورية (قضايا)</a:t>
            </a:r>
            <a:r>
              <a:rPr lang="ar-QA" sz="1800" baseline="0">
                <a:latin typeface="Sakkal Majalla" panose="02000000000000000000" pitchFamily="2" charset="-78"/>
                <a:cs typeface="Sakkal Majalla" panose="02000000000000000000" pitchFamily="2" charset="-78"/>
              </a:rPr>
              <a:t> </a:t>
            </a:r>
            <a:r>
              <a:rPr lang="ar-QA" sz="1800" baseline="0">
                <a:solidFill>
                  <a:schemeClr val="bg1"/>
                </a:solidFill>
                <a:latin typeface="Sakkal Majalla" panose="02000000000000000000" pitchFamily="2" charset="-78"/>
                <a:cs typeface="Sakkal Majalla" panose="02000000000000000000" pitchFamily="2" charset="-78"/>
              </a:rPr>
              <a:t>م</a:t>
            </a:r>
            <a:endParaRPr lang="en-US" sz="1800">
              <a:solidFill>
                <a:schemeClr val="bg1"/>
              </a:solidFill>
              <a:latin typeface="Sakkal Majalla" panose="02000000000000000000" pitchFamily="2" charset="-78"/>
              <a:cs typeface="Sakkal Majalla" panose="02000000000000000000" pitchFamily="2" charset="-78"/>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2019 - 2022</a:t>
            </a:r>
            <a:endParaRPr lang="en-US" sz="1200" b="1">
              <a:latin typeface="Arial" pitchFamily="34" charset="0"/>
              <a:cs typeface="+mn-cs"/>
            </a:endParaRPr>
          </a:p>
        </c:rich>
      </c:tx>
      <c:layout>
        <c:manualLayout>
          <c:xMode val="edge"/>
          <c:yMode val="edge"/>
          <c:x val="0.38574997510988746"/>
          <c:y val="1.538976377952756E-2"/>
        </c:manualLayout>
      </c:layout>
      <c:overlay val="0"/>
    </c:title>
    <c:autoTitleDeleted val="0"/>
    <c:plotArea>
      <c:layout>
        <c:manualLayout>
          <c:layoutTarget val="inner"/>
          <c:xMode val="edge"/>
          <c:yMode val="edge"/>
          <c:x val="8.8358179364064607E-2"/>
          <c:y val="0.16738172572178481"/>
          <c:w val="0.85074684314885407"/>
          <c:h val="0.64342634514435693"/>
        </c:manualLayout>
      </c:layout>
      <c:lineChart>
        <c:grouping val="standard"/>
        <c:varyColors val="0"/>
        <c:ser>
          <c:idx val="2"/>
          <c:order val="0"/>
          <c:tx>
            <c:strRef>
              <c:f>'139'!$B$7</c:f>
              <c:strCache>
                <c:ptCount val="1"/>
                <c:pt idx="0">
                  <c:v>وفاة
 Death</c:v>
                </c:pt>
              </c:strCache>
            </c:strRef>
          </c:tx>
          <c:marker>
            <c:symbol val="triangle"/>
            <c:size val="5"/>
          </c:marker>
          <c:dLbls>
            <c:dLbl>
              <c:idx val="0"/>
              <c:layout>
                <c:manualLayout>
                  <c:x val="-4.7791166472169008E-2"/>
                  <c:y val="-6.2500000000000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0E-43D2-9468-1502992723FA}"/>
                </c:ext>
              </c:extLst>
            </c:dLbl>
            <c:dLbl>
              <c:idx val="3"/>
              <c:layout>
                <c:manualLayout>
                  <c:x val="-5.4618475968192127E-3"/>
                  <c:y val="-4.1666666666666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0E-43D2-9468-1502992723F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0E-43D2-9468-1502992723F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'139'!$A$8:$A$11</c:f>
              <c:numCache>
                <c:formatCode>General</c:formatCode>
                <c:ptCount val="4"/>
                <c:pt idx="0">
                  <c:v>2019</c:v>
                </c:pt>
                <c:pt idx="1">
                  <c:v>2020</c:v>
                </c:pt>
                <c:pt idx="2">
                  <c:v>2021</c:v>
                </c:pt>
                <c:pt idx="3">
                  <c:v>2022</c:v>
                </c:pt>
              </c:numCache>
            </c:numRef>
          </c:cat>
          <c:val>
            <c:numRef>
              <c:f>'139'!$B$8:$B$11</c:f>
              <c:numCache>
                <c:formatCode>#,##0</c:formatCode>
                <c:ptCount val="4"/>
                <c:pt idx="0">
                  <c:v>134</c:v>
                </c:pt>
                <c:pt idx="1">
                  <c:v>126</c:v>
                </c:pt>
                <c:pt idx="2">
                  <c:v>149</c:v>
                </c:pt>
                <c:pt idx="3">
                  <c:v>191</c:v>
                </c:pt>
              </c:numCache>
            </c:numRef>
          </c:val>
          <c:smooth val="0"/>
          <c:extLst>
            <c:ext xmlns:c16="http://schemas.microsoft.com/office/drawing/2014/chart" uri="{C3380CC4-5D6E-409C-BE32-E72D297353CC}">
              <c16:uniqueId val="{00000004-2E0E-43D2-9468-1502992723FA}"/>
            </c:ext>
          </c:extLst>
        </c:ser>
        <c:ser>
          <c:idx val="3"/>
          <c:order val="1"/>
          <c:tx>
            <c:strRef>
              <c:f>'139'!$C$7</c:f>
              <c:strCache>
                <c:ptCount val="1"/>
                <c:pt idx="0">
                  <c:v>اصابة بليغة Sever Injury</c:v>
                </c:pt>
              </c:strCache>
            </c:strRef>
          </c:tx>
          <c:marker>
            <c:symbol val="triangle"/>
            <c:size val="5"/>
          </c:marker>
          <c:dLbls>
            <c:dLbl>
              <c:idx val="0"/>
              <c:layout>
                <c:manualLayout>
                  <c:x val="-4.3694780774554499E-2"/>
                  <c:y val="-1.458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0E-43D2-9468-1502992723FA}"/>
                </c:ext>
              </c:extLst>
            </c:dLbl>
            <c:dLbl>
              <c:idx val="3"/>
              <c:layout>
                <c:manualLayout>
                  <c:x val="-5.4618475968193124E-3"/>
                  <c:y val="-1.458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0E-43D2-9468-1502992723F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0E-43D2-9468-1502992723F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'139'!$A$8:$A$11</c:f>
              <c:numCache>
                <c:formatCode>General</c:formatCode>
                <c:ptCount val="4"/>
                <c:pt idx="0">
                  <c:v>2019</c:v>
                </c:pt>
                <c:pt idx="1">
                  <c:v>2020</c:v>
                </c:pt>
                <c:pt idx="2">
                  <c:v>2021</c:v>
                </c:pt>
                <c:pt idx="3">
                  <c:v>2022</c:v>
                </c:pt>
              </c:numCache>
            </c:numRef>
          </c:cat>
          <c:val>
            <c:numRef>
              <c:f>'139'!$C$8:$C$11</c:f>
              <c:numCache>
                <c:formatCode>#,##0</c:formatCode>
                <c:ptCount val="4"/>
                <c:pt idx="0">
                  <c:v>607</c:v>
                </c:pt>
                <c:pt idx="1">
                  <c:v>540</c:v>
                </c:pt>
                <c:pt idx="2">
                  <c:v>485</c:v>
                </c:pt>
                <c:pt idx="3">
                  <c:v>472</c:v>
                </c:pt>
              </c:numCache>
            </c:numRef>
          </c:val>
          <c:smooth val="0"/>
          <c:extLst>
            <c:ext xmlns:c16="http://schemas.microsoft.com/office/drawing/2014/chart" uri="{C3380CC4-5D6E-409C-BE32-E72D297353CC}">
              <c16:uniqueId val="{00000009-2E0E-43D2-9468-1502992723FA}"/>
            </c:ext>
          </c:extLst>
        </c:ser>
        <c:ser>
          <c:idx val="4"/>
          <c:order val="2"/>
          <c:tx>
            <c:strRef>
              <c:f>'139'!$D$7</c:f>
              <c:strCache>
                <c:ptCount val="1"/>
                <c:pt idx="0">
                  <c:v>اصابة خفيفة
Slight Injury</c:v>
                </c:pt>
              </c:strCache>
            </c:strRef>
          </c:tx>
          <c:spPr>
            <a:ln>
              <a:solidFill>
                <a:schemeClr val="accent6">
                  <a:lumMod val="75000"/>
                </a:schemeClr>
              </a:solidFill>
            </a:ln>
          </c:spPr>
          <c:marker>
            <c:symbol val="diamond"/>
            <c:size val="7"/>
            <c:spPr>
              <a:solidFill>
                <a:schemeClr val="accent6">
                  <a:lumMod val="20000"/>
                  <a:lumOff val="80000"/>
                </a:schemeClr>
              </a:solidFill>
              <a:ln>
                <a:solidFill>
                  <a:schemeClr val="accent6"/>
                </a:solidFill>
              </a:ln>
            </c:spPr>
          </c:marker>
          <c:dLbls>
            <c:dLbl>
              <c:idx val="0"/>
              <c:layout>
                <c:manualLayout>
                  <c:x val="-2.4578314185686907E-2"/>
                  <c:y val="1.8749999999999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0E-43D2-9468-1502992723FA}"/>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0E-43D2-9468-1502992723F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0E-43D2-9468-1502992723F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'139'!$A$8:$A$11</c:f>
              <c:numCache>
                <c:formatCode>General</c:formatCode>
                <c:ptCount val="4"/>
                <c:pt idx="0">
                  <c:v>2019</c:v>
                </c:pt>
                <c:pt idx="1">
                  <c:v>2020</c:v>
                </c:pt>
                <c:pt idx="2">
                  <c:v>2021</c:v>
                </c:pt>
                <c:pt idx="3">
                  <c:v>2022</c:v>
                </c:pt>
              </c:numCache>
            </c:numRef>
          </c:cat>
          <c:val>
            <c:numRef>
              <c:f>'139'!$D$8:$D$11</c:f>
              <c:numCache>
                <c:formatCode>#,##0</c:formatCode>
                <c:ptCount val="4"/>
                <c:pt idx="0">
                  <c:v>5805</c:v>
                </c:pt>
                <c:pt idx="1">
                  <c:v>5096</c:v>
                </c:pt>
                <c:pt idx="2">
                  <c:v>6722</c:v>
                </c:pt>
                <c:pt idx="3">
                  <c:v>8585</c:v>
                </c:pt>
              </c:numCache>
            </c:numRef>
          </c:val>
          <c:smooth val="0"/>
          <c:extLst>
            <c:ext xmlns:c16="http://schemas.microsoft.com/office/drawing/2014/chart" uri="{C3380CC4-5D6E-409C-BE32-E72D297353CC}">
              <c16:uniqueId val="{0000000E-2E0E-43D2-9468-1502992723FA}"/>
            </c:ext>
          </c:extLst>
        </c:ser>
        <c:dLbls>
          <c:showLegendKey val="0"/>
          <c:showVal val="0"/>
          <c:showCatName val="0"/>
          <c:showSerName val="0"/>
          <c:showPercent val="0"/>
          <c:showBubbleSize val="0"/>
        </c:dLbls>
        <c:marker val="1"/>
        <c:smooth val="0"/>
        <c:axId val="125487360"/>
        <c:axId val="137895936"/>
      </c:lineChart>
      <c:catAx>
        <c:axId val="125487360"/>
        <c:scaling>
          <c:orientation val="minMax"/>
        </c:scaling>
        <c:delete val="0"/>
        <c:axPos val="b"/>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37895936"/>
        <c:crosses val="autoZero"/>
        <c:auto val="1"/>
        <c:lblAlgn val="ctr"/>
        <c:lblOffset val="100"/>
        <c:noMultiLvlLbl val="0"/>
      </c:catAx>
      <c:valAx>
        <c:axId val="137895936"/>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25487360"/>
        <c:crosses val="autoZero"/>
        <c:crossBetween val="between"/>
      </c:valAx>
      <c:spPr>
        <a:solidFill>
          <a:srgbClr val="F8F8FA"/>
        </a:solidFill>
      </c:spPr>
    </c:plotArea>
    <c:legend>
      <c:legendPos val="r"/>
      <c:layout>
        <c:manualLayout>
          <c:xMode val="edge"/>
          <c:yMode val="edge"/>
          <c:x val="9.9419173364418564E-2"/>
          <c:y val="0.87642339238845146"/>
          <c:w val="0.82172131632247336"/>
          <c:h val="9.533070866141731E-2"/>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200" b="1" i="0" u="none" strike="noStrike" kern="1200" baseline="0">
                <a:solidFill>
                  <a:sysClr val="windowText" lastClr="000000"/>
                </a:solidFill>
                <a:latin typeface="+mn-lt"/>
                <a:ea typeface="+mn-ea"/>
                <a:cs typeface="+mn-cs"/>
              </a:defRPr>
            </a:pPr>
            <a:r>
              <a:rPr lang="ar-QA" sz="18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المتوفون والمصابون في الحوادث المرورية</a:t>
            </a:r>
            <a:endParaRPr lang="en-US" sz="18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algn="ctr" rtl="0">
              <a:defRPr sz="1200" b="1" i="0" u="none" strike="noStrike" kern="1200" baseline="0">
                <a:solidFill>
                  <a:sysClr val="windowText" lastClr="000000"/>
                </a:solidFill>
                <a:latin typeface="+mn-lt"/>
                <a:ea typeface="+mn-ea"/>
                <a:cs typeface="+mn-cs"/>
              </a:defRPr>
            </a:pPr>
            <a:r>
              <a:rPr lang="en-US" sz="1200" b="1" i="0" u="none" strike="noStrike" kern="1200" baseline="0">
                <a:solidFill>
                  <a:sysClr val="windowText" lastClr="000000"/>
                </a:solidFill>
                <a:latin typeface="Arial" pitchFamily="34" charset="0"/>
                <a:ea typeface="+mn-ea"/>
                <a:cs typeface="+mn-cs"/>
              </a:rPr>
              <a:t>DEATHS AND INJURED IN TRAFFIC</a:t>
            </a:r>
          </a:p>
          <a:p>
            <a:pPr algn="ctr" rtl="0">
              <a:defRPr sz="1200" b="1" i="0" u="none" strike="noStrike" kern="1200" baseline="0">
                <a:solidFill>
                  <a:sysClr val="windowText" lastClr="000000"/>
                </a:solidFill>
                <a:latin typeface="+mn-lt"/>
                <a:ea typeface="+mn-ea"/>
                <a:cs typeface="+mn-cs"/>
              </a:defRPr>
            </a:pPr>
            <a:r>
              <a:rPr lang="en-US" sz="1200" b="1" baseline="0">
                <a:latin typeface="Arial" pitchFamily="34" charset="0"/>
                <a:cs typeface="+mn-cs"/>
              </a:rPr>
              <a:t>2019 - 2022</a:t>
            </a:r>
            <a:endParaRPr lang="en-US" sz="1200" b="1">
              <a:latin typeface="Arial" pitchFamily="34" charset="0"/>
              <a:cs typeface="+mn-cs"/>
            </a:endParaRPr>
          </a:p>
        </c:rich>
      </c:tx>
      <c:layout>
        <c:manualLayout>
          <c:xMode val="edge"/>
          <c:yMode val="edge"/>
          <c:x val="0.38574997510988746"/>
          <c:y val="1.538976377952756E-2"/>
        </c:manualLayout>
      </c:layout>
      <c:overlay val="0"/>
    </c:title>
    <c:autoTitleDeleted val="0"/>
    <c:plotArea>
      <c:layout>
        <c:manualLayout>
          <c:layoutTarget val="inner"/>
          <c:xMode val="edge"/>
          <c:yMode val="edge"/>
          <c:x val="8.8358179364064607E-2"/>
          <c:y val="0.16738172572178481"/>
          <c:w val="0.85074684314885407"/>
          <c:h val="0.64342634514435693"/>
        </c:manualLayout>
      </c:layout>
      <c:lineChart>
        <c:grouping val="standard"/>
        <c:varyColors val="0"/>
        <c:ser>
          <c:idx val="2"/>
          <c:order val="0"/>
          <c:tx>
            <c:strRef>
              <c:f>'142'!$B$7</c:f>
              <c:strCache>
                <c:ptCount val="1"/>
                <c:pt idx="0">
                  <c:v>وفاة
Death</c:v>
                </c:pt>
              </c:strCache>
            </c:strRef>
          </c:tx>
          <c:marker>
            <c:symbol val="triangle"/>
            <c:size val="5"/>
          </c:marker>
          <c:dLbls>
            <c:dLbl>
              <c:idx val="0"/>
              <c:layout>
                <c:manualLayout>
                  <c:x val="-4.7791166472169008E-2"/>
                  <c:y val="-6.2500000000000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6D-4607-B5C7-A763BD22A37F}"/>
                </c:ext>
              </c:extLst>
            </c:dLbl>
            <c:dLbl>
              <c:idx val="3"/>
              <c:layout>
                <c:manualLayout>
                  <c:x val="-5.4618475968192127E-3"/>
                  <c:y val="-4.1666666666666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6D-4607-B5C7-A763BD22A37F}"/>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6D-4607-B5C7-A763BD22A37F}"/>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6D-4607-B5C7-A763BD22A37F}"/>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'142'!$A$8:$A$11</c:f>
              <c:numCache>
                <c:formatCode>General</c:formatCode>
                <c:ptCount val="4"/>
                <c:pt idx="0">
                  <c:v>2019</c:v>
                </c:pt>
                <c:pt idx="1">
                  <c:v>2020</c:v>
                </c:pt>
                <c:pt idx="2">
                  <c:v>2021</c:v>
                </c:pt>
                <c:pt idx="3">
                  <c:v>2022</c:v>
                </c:pt>
              </c:numCache>
            </c:numRef>
          </c:cat>
          <c:val>
            <c:numRef>
              <c:f>'142'!$B$8:$B$11</c:f>
              <c:numCache>
                <c:formatCode>#,##0</c:formatCode>
                <c:ptCount val="4"/>
                <c:pt idx="0">
                  <c:v>154</c:v>
                </c:pt>
                <c:pt idx="1">
                  <c:v>138</c:v>
                </c:pt>
                <c:pt idx="2">
                  <c:v>161</c:v>
                </c:pt>
                <c:pt idx="3">
                  <c:v>222</c:v>
                </c:pt>
              </c:numCache>
            </c:numRef>
          </c:val>
          <c:smooth val="0"/>
          <c:extLst>
            <c:ext xmlns:c16="http://schemas.microsoft.com/office/drawing/2014/chart" uri="{C3380CC4-5D6E-409C-BE32-E72D297353CC}">
              <c16:uniqueId val="{00000004-B36D-4607-B5C7-A763BD22A37F}"/>
            </c:ext>
          </c:extLst>
        </c:ser>
        <c:ser>
          <c:idx val="3"/>
          <c:order val="1"/>
          <c:tx>
            <c:strRef>
              <c:f>'142'!$C$7</c:f>
              <c:strCache>
                <c:ptCount val="1"/>
                <c:pt idx="0">
                  <c:v>اصابة بليغة
Sever Injury</c:v>
                </c:pt>
              </c:strCache>
            </c:strRef>
          </c:tx>
          <c:marker>
            <c:symbol val="triangle"/>
            <c:size val="5"/>
          </c:marker>
          <c:dLbls>
            <c:dLbl>
              <c:idx val="0"/>
              <c:layout>
                <c:manualLayout>
                  <c:x val="-4.3694780774554499E-2"/>
                  <c:y val="-1.458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6D-4607-B5C7-A763BD22A37F}"/>
                </c:ext>
              </c:extLst>
            </c:dLbl>
            <c:dLbl>
              <c:idx val="3"/>
              <c:layout>
                <c:manualLayout>
                  <c:x val="-5.4618475968193124E-3"/>
                  <c:y val="-1.458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6D-4607-B5C7-A763BD22A37F}"/>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6D-4607-B5C7-A763BD22A37F}"/>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6D-4607-B5C7-A763BD22A37F}"/>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'142'!$A$8:$A$11</c:f>
              <c:numCache>
                <c:formatCode>General</c:formatCode>
                <c:ptCount val="4"/>
                <c:pt idx="0">
                  <c:v>2019</c:v>
                </c:pt>
                <c:pt idx="1">
                  <c:v>2020</c:v>
                </c:pt>
                <c:pt idx="2">
                  <c:v>2021</c:v>
                </c:pt>
                <c:pt idx="3">
                  <c:v>2022</c:v>
                </c:pt>
              </c:numCache>
            </c:numRef>
          </c:cat>
          <c:val>
            <c:numRef>
              <c:f>'142'!$C$8:$C$11</c:f>
              <c:numCache>
                <c:formatCode>#,##0</c:formatCode>
                <c:ptCount val="4"/>
                <c:pt idx="0">
                  <c:v>777</c:v>
                </c:pt>
                <c:pt idx="1">
                  <c:v>648</c:v>
                </c:pt>
                <c:pt idx="2">
                  <c:v>592</c:v>
                </c:pt>
                <c:pt idx="3">
                  <c:v>581</c:v>
                </c:pt>
              </c:numCache>
            </c:numRef>
          </c:val>
          <c:smooth val="0"/>
          <c:extLst>
            <c:ext xmlns:c16="http://schemas.microsoft.com/office/drawing/2014/chart" uri="{C3380CC4-5D6E-409C-BE32-E72D297353CC}">
              <c16:uniqueId val="{00000009-B36D-4607-B5C7-A763BD22A37F}"/>
            </c:ext>
          </c:extLst>
        </c:ser>
        <c:ser>
          <c:idx val="4"/>
          <c:order val="2"/>
          <c:tx>
            <c:strRef>
              <c:f>'142'!$D$7</c:f>
              <c:strCache>
                <c:ptCount val="1"/>
                <c:pt idx="0">
                  <c:v>اصابة خفيفة
Slight Injury</c:v>
                </c:pt>
              </c:strCache>
            </c:strRef>
          </c:tx>
          <c:spPr>
            <a:ln>
              <a:solidFill>
                <a:schemeClr val="accent6">
                  <a:lumMod val="75000"/>
                </a:schemeClr>
              </a:solidFill>
            </a:ln>
          </c:spPr>
          <c:marker>
            <c:symbol val="diamond"/>
            <c:size val="7"/>
            <c:spPr>
              <a:solidFill>
                <a:schemeClr val="accent6">
                  <a:lumMod val="20000"/>
                  <a:lumOff val="80000"/>
                </a:schemeClr>
              </a:solidFill>
              <a:ln>
                <a:solidFill>
                  <a:schemeClr val="accent6"/>
                </a:solidFill>
              </a:ln>
            </c:spPr>
          </c:marker>
          <c:dLbls>
            <c:dLbl>
              <c:idx val="0"/>
              <c:layout>
                <c:manualLayout>
                  <c:x val="-2.4578314185686907E-2"/>
                  <c:y val="1.8749999999999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6D-4607-B5C7-A763BD22A37F}"/>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6D-4607-B5C7-A763BD22A37F}"/>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36D-4607-B5C7-A763BD22A37F}"/>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6D-4607-B5C7-A763BD22A37F}"/>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'142'!$A$8:$A$11</c:f>
              <c:numCache>
                <c:formatCode>General</c:formatCode>
                <c:ptCount val="4"/>
                <c:pt idx="0">
                  <c:v>2019</c:v>
                </c:pt>
                <c:pt idx="1">
                  <c:v>2020</c:v>
                </c:pt>
                <c:pt idx="2">
                  <c:v>2021</c:v>
                </c:pt>
                <c:pt idx="3">
                  <c:v>2022</c:v>
                </c:pt>
              </c:numCache>
            </c:numRef>
          </c:cat>
          <c:val>
            <c:numRef>
              <c:f>'142'!$D$8:$D$11</c:f>
              <c:numCache>
                <c:formatCode>#,##0</c:formatCode>
                <c:ptCount val="4"/>
                <c:pt idx="0">
                  <c:v>8396</c:v>
                </c:pt>
                <c:pt idx="1">
                  <c:v>7138</c:v>
                </c:pt>
                <c:pt idx="2">
                  <c:v>9206</c:v>
                </c:pt>
                <c:pt idx="3">
                  <c:v>11498</c:v>
                </c:pt>
              </c:numCache>
            </c:numRef>
          </c:val>
          <c:smooth val="0"/>
          <c:extLst>
            <c:ext xmlns:c16="http://schemas.microsoft.com/office/drawing/2014/chart" uri="{C3380CC4-5D6E-409C-BE32-E72D297353CC}">
              <c16:uniqueId val="{0000000E-B36D-4607-B5C7-A763BD22A37F}"/>
            </c:ext>
          </c:extLst>
        </c:ser>
        <c:dLbls>
          <c:showLegendKey val="0"/>
          <c:showVal val="0"/>
          <c:showCatName val="0"/>
          <c:showSerName val="0"/>
          <c:showPercent val="0"/>
          <c:showBubbleSize val="0"/>
        </c:dLbls>
        <c:marker val="1"/>
        <c:smooth val="0"/>
        <c:axId val="125487360"/>
        <c:axId val="137895936"/>
      </c:lineChart>
      <c:catAx>
        <c:axId val="125487360"/>
        <c:scaling>
          <c:orientation val="minMax"/>
        </c:scaling>
        <c:delete val="0"/>
        <c:axPos val="b"/>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37895936"/>
        <c:crosses val="autoZero"/>
        <c:auto val="1"/>
        <c:lblAlgn val="ctr"/>
        <c:lblOffset val="100"/>
        <c:noMultiLvlLbl val="0"/>
      </c:catAx>
      <c:valAx>
        <c:axId val="137895936"/>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25487360"/>
        <c:crosses val="autoZero"/>
        <c:crossBetween val="between"/>
      </c:valAx>
      <c:spPr>
        <a:solidFill>
          <a:srgbClr val="F8F8FA"/>
        </a:solidFill>
      </c:spPr>
    </c:plotArea>
    <c:legend>
      <c:legendPos val="r"/>
      <c:layout>
        <c:manualLayout>
          <c:xMode val="edge"/>
          <c:yMode val="edge"/>
          <c:x val="9.9419173364418564E-2"/>
          <c:y val="0.87642339238845146"/>
          <c:w val="0.81009715932722104"/>
          <c:h val="0.123576574654787"/>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mn-cs"/>
              </a:defRPr>
            </a:pPr>
            <a:r>
              <a:rPr lang="ar-QA" sz="1800" b="1" i="0" u="none" strike="noStrike" baseline="0">
                <a:solidFill>
                  <a:srgbClr val="000000"/>
                </a:solidFill>
                <a:latin typeface="Sakkal Majalla" panose="02000000000000000000" pitchFamily="2" charset="-78"/>
                <a:cs typeface="Sakkal Majalla" panose="02000000000000000000" pitchFamily="2" charset="-78"/>
              </a:rPr>
              <a:t>التوزيع النسبي للوفيات والإصابات الناتجه عن الحرائق </a:t>
            </a:r>
          </a:p>
          <a:p>
            <a:pPr>
              <a:defRPr sz="1000" b="0" i="0" u="none" strike="noStrike" baseline="0">
                <a:solidFill>
                  <a:srgbClr val="000000"/>
                </a:solidFill>
                <a:latin typeface="Calibri"/>
                <a:ea typeface="Calibri"/>
                <a:cs typeface="+mn-cs"/>
              </a:defRPr>
            </a:pPr>
            <a:r>
              <a:rPr lang="en-US" sz="1200" b="1" i="0" u="none" strike="noStrike" baseline="0">
                <a:solidFill>
                  <a:srgbClr val="000000"/>
                </a:solidFill>
                <a:latin typeface="Arial" panose="020B0604020202020204" pitchFamily="34" charset="0"/>
                <a:cs typeface="+mn-cs"/>
              </a:rPr>
              <a:t>Distribution percentage deaths</a:t>
            </a:r>
            <a:r>
              <a:rPr lang="en-US" sz="1200" b="1" i="0" u="none" strike="noStrike" baseline="0">
                <a:solidFill>
                  <a:srgbClr val="000000"/>
                </a:solidFill>
                <a:latin typeface="Calibri"/>
                <a:cs typeface="+mn-cs"/>
              </a:rPr>
              <a:t> </a:t>
            </a:r>
            <a:r>
              <a:rPr lang="en-US" sz="1200" b="1" i="0" u="none" strike="noStrike" baseline="0">
                <a:solidFill>
                  <a:srgbClr val="000000"/>
                </a:solidFill>
                <a:latin typeface="Arial" panose="020B0604020202020204" pitchFamily="34" charset="0"/>
                <a:cs typeface="+mn-cs"/>
              </a:rPr>
              <a:t>and</a:t>
            </a:r>
            <a:r>
              <a:rPr lang="en-US" sz="1200" b="1" i="0" u="none" strike="noStrike" baseline="0">
                <a:solidFill>
                  <a:srgbClr val="000000"/>
                </a:solidFill>
                <a:latin typeface="Calibri"/>
                <a:cs typeface="+mn-cs"/>
              </a:rPr>
              <a:t> </a:t>
            </a:r>
            <a:r>
              <a:rPr lang="en-US" sz="1200" b="1" i="0" u="none" strike="noStrike" baseline="0">
                <a:solidFill>
                  <a:srgbClr val="000000"/>
                </a:solidFill>
                <a:latin typeface="Arial" panose="020B0604020202020204" pitchFamily="34" charset="0"/>
                <a:cs typeface="+mn-cs"/>
              </a:rPr>
              <a:t>injuried</a:t>
            </a:r>
            <a:r>
              <a:rPr lang="en-US" sz="1200" b="1" i="0" u="none" strike="noStrike" baseline="0">
                <a:solidFill>
                  <a:srgbClr val="000000"/>
                </a:solidFill>
                <a:latin typeface="Calibri"/>
                <a:cs typeface="+mn-cs"/>
              </a:rPr>
              <a:t> </a:t>
            </a:r>
            <a:r>
              <a:rPr lang="en-US" sz="1200" b="1" i="0" u="none" strike="noStrike" baseline="0">
                <a:solidFill>
                  <a:srgbClr val="000000"/>
                </a:solidFill>
                <a:latin typeface="Arial" panose="020B0604020202020204" pitchFamily="34" charset="0"/>
                <a:cs typeface="+mn-cs"/>
              </a:rPr>
              <a:t>resulting</a:t>
            </a:r>
            <a:r>
              <a:rPr lang="en-US" sz="1200" b="1" i="0" u="none" strike="noStrike" baseline="0">
                <a:solidFill>
                  <a:srgbClr val="000000"/>
                </a:solidFill>
                <a:latin typeface="Calibri"/>
                <a:cs typeface="+mn-cs"/>
              </a:rPr>
              <a:t> </a:t>
            </a:r>
            <a:r>
              <a:rPr lang="en-US" sz="1200" b="1" i="0" u="none" strike="noStrike" baseline="0">
                <a:solidFill>
                  <a:srgbClr val="000000"/>
                </a:solidFill>
                <a:latin typeface="Arial" panose="020B0604020202020204" pitchFamily="34" charset="0"/>
                <a:cs typeface="+mn-cs"/>
              </a:rPr>
              <a:t>from</a:t>
            </a:r>
            <a:r>
              <a:rPr lang="en-US" sz="1200" b="1" i="0" u="none" strike="noStrike" baseline="0">
                <a:solidFill>
                  <a:srgbClr val="000000"/>
                </a:solidFill>
                <a:latin typeface="Calibri"/>
                <a:cs typeface="+mn-cs"/>
              </a:rPr>
              <a:t> </a:t>
            </a:r>
            <a:r>
              <a:rPr lang="en-US" sz="1200" b="1" i="0" u="none" strike="noStrike" baseline="0">
                <a:solidFill>
                  <a:srgbClr val="000000"/>
                </a:solidFill>
                <a:latin typeface="Arial" panose="020B0604020202020204" pitchFamily="34" charset="0"/>
                <a:cs typeface="+mn-cs"/>
              </a:rPr>
              <a:t>fires </a:t>
            </a:r>
            <a:endParaRPr lang="ar-QA" sz="1200" b="1" i="0" u="none" strike="noStrike" baseline="0">
              <a:solidFill>
                <a:srgbClr val="000000"/>
              </a:solidFill>
              <a:latin typeface="Arial" panose="020B0604020202020204" pitchFamily="34" charset="0"/>
              <a:cs typeface="+mn-cs"/>
            </a:endParaRPr>
          </a:p>
          <a:p>
            <a:pPr>
              <a:defRPr sz="1000" b="0" i="0" u="none" strike="noStrike" baseline="0">
                <a:solidFill>
                  <a:srgbClr val="000000"/>
                </a:solidFill>
                <a:latin typeface="Calibri"/>
                <a:ea typeface="Calibri"/>
                <a:cs typeface="+mn-cs"/>
              </a:defRPr>
            </a:pPr>
            <a:r>
              <a:rPr lang="en-US" sz="1200" b="1" i="0" u="none" strike="noStrike" baseline="0">
                <a:solidFill>
                  <a:srgbClr val="000000"/>
                </a:solidFill>
                <a:latin typeface="Arial" panose="020B0604020202020204" pitchFamily="34" charset="0"/>
                <a:cs typeface="+mn-cs"/>
              </a:rPr>
              <a:t>2022</a:t>
            </a:r>
          </a:p>
        </c:rich>
      </c:tx>
      <c:layout>
        <c:manualLayout>
          <c:xMode val="edge"/>
          <c:yMode val="edge"/>
          <c:x val="0.21153456022876585"/>
          <c:y val="4.0422810785015507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tx>
            <c:strRef>
              <c:f>'157'!$A$18</c:f>
              <c:strCache>
                <c:ptCount val="1"/>
                <c:pt idx="0">
                  <c:v>2022</c:v>
                </c:pt>
              </c:strCache>
            </c:strRef>
          </c:tx>
          <c:spPr>
            <a:solidFill>
              <a:schemeClr val="accent6">
                <a:lumMod val="60000"/>
                <a:lumOff val="40000"/>
              </a:schemeClr>
            </a:solidFill>
            <a:scene3d>
              <a:camera prst="orthographicFront"/>
              <a:lightRig rig="threePt" dir="t"/>
            </a:scene3d>
            <a:sp3d prstMaterial="softEdge"/>
          </c:spPr>
          <c:dPt>
            <c:idx val="0"/>
            <c:bubble3D val="0"/>
            <c:spPr>
              <a:solidFill>
                <a:schemeClr val="accent3"/>
              </a:solidFill>
              <a:scene3d>
                <a:camera prst="orthographicFront"/>
                <a:lightRig rig="threePt" dir="t"/>
              </a:scene3d>
              <a:sp3d prstMaterial="softEdge"/>
            </c:spPr>
            <c:extLst>
              <c:ext xmlns:c16="http://schemas.microsoft.com/office/drawing/2014/chart" uri="{C3380CC4-5D6E-409C-BE32-E72D297353CC}">
                <c16:uniqueId val="{00000003-2955-4672-8779-3A685A4FB3D5}"/>
              </c:ext>
            </c:extLst>
          </c:dPt>
          <c:dPt>
            <c:idx val="1"/>
            <c:bubble3D val="0"/>
            <c:spPr>
              <a:solidFill>
                <a:schemeClr val="accent4"/>
              </a:solidFill>
              <a:scene3d>
                <a:camera prst="orthographicFront"/>
                <a:lightRig rig="threePt" dir="t"/>
              </a:scene3d>
              <a:sp3d prstMaterial="softEdge"/>
            </c:spPr>
            <c:extLst>
              <c:ext xmlns:c16="http://schemas.microsoft.com/office/drawing/2014/chart" uri="{C3380CC4-5D6E-409C-BE32-E72D297353CC}">
                <c16:uniqueId val="{00000001-3A75-4013-9D80-ADA58629A066}"/>
              </c:ext>
            </c:extLst>
          </c:dPt>
          <c:dPt>
            <c:idx val="2"/>
            <c:bubble3D val="0"/>
            <c:spPr>
              <a:solidFill>
                <a:schemeClr val="accent6">
                  <a:lumMod val="75000"/>
                </a:schemeClr>
              </a:solidFill>
              <a:scene3d>
                <a:camera prst="orthographicFront"/>
                <a:lightRig rig="threePt" dir="t"/>
              </a:scene3d>
              <a:sp3d prstMaterial="softEdge"/>
            </c:spPr>
            <c:extLst>
              <c:ext xmlns:c16="http://schemas.microsoft.com/office/drawing/2014/chart" uri="{C3380CC4-5D6E-409C-BE32-E72D297353CC}">
                <c16:uniqueId val="{00000002-3A75-4013-9D80-ADA58629A066}"/>
              </c:ext>
            </c:extLst>
          </c:dPt>
          <c:dLbls>
            <c:dLbl>
              <c:idx val="2"/>
              <c:layout>
                <c:manualLayout>
                  <c:x val="0.12235603944380066"/>
                  <c:y val="7.2387974230493882E-2"/>
                </c:manualLayout>
              </c:layout>
              <c:numFmt formatCode="0.0%" sourceLinked="0"/>
              <c:spPr>
                <a:noFill/>
                <a:ln>
                  <a:noFill/>
                </a:ln>
                <a:effectLst/>
              </c:spPr>
              <c:txPr>
                <a:bodyPr/>
                <a:lstStyle/>
                <a:p>
                  <a:pPr>
                    <a:defRPr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A75-4013-9D80-ADA58629A066}"/>
                </c:ext>
              </c:extLst>
            </c:dLbl>
            <c:numFmt formatCode="0.0%" sourceLinked="0"/>
            <c:spPr>
              <a:noFill/>
              <a:ln>
                <a:noFill/>
              </a:ln>
              <a:effectLst/>
            </c:spPr>
            <c:txPr>
              <a:bodyPr/>
              <a:lstStyle/>
              <a:p>
                <a:pPr>
                  <a:defRPr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'157'!$B$17:$D$17</c:f>
              <c:strCache>
                <c:ptCount val="3"/>
                <c:pt idx="0">
                  <c:v>وفــاة
Death</c:v>
                </c:pt>
                <c:pt idx="1">
                  <c:v>إصابة بليغة
Sever Injuries</c:v>
                </c:pt>
                <c:pt idx="2">
                  <c:v>إصابة خفيفة
Slight Injuries</c:v>
                </c:pt>
              </c:strCache>
            </c:strRef>
          </c:cat>
          <c:val>
            <c:numRef>
              <c:f>'157'!$B$18:$D$18</c:f>
              <c:numCache>
                <c:formatCode>General</c:formatCode>
                <c:ptCount val="3"/>
                <c:pt idx="0">
                  <c:v>6</c:v>
                </c:pt>
                <c:pt idx="1">
                  <c:v>2</c:v>
                </c:pt>
                <c:pt idx="2">
                  <c:v>47</c:v>
                </c:pt>
              </c:numCache>
            </c:numRef>
          </c:val>
          <c:extLst>
            <c:ext xmlns:c16="http://schemas.microsoft.com/office/drawing/2014/chart" uri="{C3380CC4-5D6E-409C-BE32-E72D297353CC}">
              <c16:uniqueId val="{00000003-3A75-4013-9D80-ADA58629A066}"/>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Sakkal Majalla" panose="02000000000000000000" pitchFamily="2" charset="-78"/>
                <a:cs typeface="Sakkal Majalla" panose="02000000000000000000" pitchFamily="2" charset="-78"/>
              </a:rPr>
              <a:t>الوفيات والإصابات الناتجة عن جميع الحرائق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ALL FIRES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2022</a:t>
            </a:r>
          </a:p>
        </c:rich>
      </c:tx>
      <c:layout>
        <c:manualLayout>
          <c:xMode val="edge"/>
          <c:yMode val="edge"/>
          <c:x val="0.21095497455769338"/>
          <c:y val="1.4166150994022424E-2"/>
        </c:manualLayout>
      </c:layout>
      <c:overlay val="0"/>
      <c:spPr>
        <a:noFill/>
        <a:ln w="25400">
          <a:noFill/>
        </a:ln>
      </c:spPr>
    </c:title>
    <c:autoTitleDeleted val="0"/>
    <c:plotArea>
      <c:layout>
        <c:manualLayout>
          <c:layoutTarget val="inner"/>
          <c:xMode val="edge"/>
          <c:yMode val="edge"/>
          <c:x val="6.9245669405383542E-2"/>
          <c:y val="0.2214527420078542"/>
          <c:w val="0.8833772900768887"/>
          <c:h val="0.64629194384071298"/>
        </c:manualLayout>
      </c:layout>
      <c:barChart>
        <c:barDir val="col"/>
        <c:grouping val="clustered"/>
        <c:varyColors val="0"/>
        <c:ser>
          <c:idx val="1"/>
          <c:order val="0"/>
          <c:tx>
            <c:strRef>
              <c:f>'158'!$B$28</c:f>
              <c:strCache>
                <c:ptCount val="1"/>
                <c:pt idx="0">
                  <c:v>وفــاة
Death</c:v>
                </c:pt>
              </c:strCache>
            </c:strRef>
          </c:tx>
          <c:spPr>
            <a:solidFill>
              <a:schemeClr val="accent3"/>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'158'!$A$29:$A$40</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'158'!$B$29:$B$40</c:f>
              <c:numCache>
                <c:formatCode>General</c:formatCode>
                <c:ptCount val="12"/>
                <c:pt idx="0">
                  <c:v>0</c:v>
                </c:pt>
                <c:pt idx="1">
                  <c:v>0</c:v>
                </c:pt>
                <c:pt idx="2">
                  <c:v>0</c:v>
                </c:pt>
                <c:pt idx="3">
                  <c:v>0</c:v>
                </c:pt>
                <c:pt idx="4">
                  <c:v>0</c:v>
                </c:pt>
                <c:pt idx="5">
                  <c:v>0</c:v>
                </c:pt>
                <c:pt idx="6">
                  <c:v>0</c:v>
                </c:pt>
                <c:pt idx="7">
                  <c:v>0</c:v>
                </c:pt>
                <c:pt idx="8">
                  <c:v>2</c:v>
                </c:pt>
                <c:pt idx="9">
                  <c:v>3</c:v>
                </c:pt>
                <c:pt idx="10">
                  <c:v>1</c:v>
                </c:pt>
                <c:pt idx="11">
                  <c:v>0</c:v>
                </c:pt>
              </c:numCache>
            </c:numRef>
          </c:val>
          <c:extLst>
            <c:ext xmlns:c16="http://schemas.microsoft.com/office/drawing/2014/chart" uri="{C3380CC4-5D6E-409C-BE32-E72D297353CC}">
              <c16:uniqueId val="{00000000-C411-4B17-8661-19B3938191A5}"/>
            </c:ext>
          </c:extLst>
        </c:ser>
        <c:ser>
          <c:idx val="2"/>
          <c:order val="1"/>
          <c:tx>
            <c:strRef>
              <c:f>'158'!$C$28</c:f>
              <c:strCache>
                <c:ptCount val="1"/>
                <c:pt idx="0">
                  <c:v>إصابة بليغة
Sever Injuries</c:v>
                </c:pt>
              </c:strCache>
            </c:strRef>
          </c:tx>
          <c:spPr>
            <a:solidFill>
              <a:schemeClr val="accent4"/>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'158'!$A$29:$A$40</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'158'!$C$29:$C$40</c:f>
              <c:numCache>
                <c:formatCode>General</c:formatCode>
                <c:ptCount val="12"/>
                <c:pt idx="0">
                  <c:v>0</c:v>
                </c:pt>
                <c:pt idx="1">
                  <c:v>0</c:v>
                </c:pt>
                <c:pt idx="2">
                  <c:v>0</c:v>
                </c:pt>
                <c:pt idx="3">
                  <c:v>0</c:v>
                </c:pt>
                <c:pt idx="4">
                  <c:v>0</c:v>
                </c:pt>
                <c:pt idx="5">
                  <c:v>0</c:v>
                </c:pt>
                <c:pt idx="6">
                  <c:v>0</c:v>
                </c:pt>
                <c:pt idx="7">
                  <c:v>0</c:v>
                </c:pt>
                <c:pt idx="8">
                  <c:v>1</c:v>
                </c:pt>
                <c:pt idx="9">
                  <c:v>0</c:v>
                </c:pt>
                <c:pt idx="10">
                  <c:v>1</c:v>
                </c:pt>
                <c:pt idx="11">
                  <c:v>0</c:v>
                </c:pt>
              </c:numCache>
            </c:numRef>
          </c:val>
          <c:extLst>
            <c:ext xmlns:c16="http://schemas.microsoft.com/office/drawing/2014/chart" uri="{C3380CC4-5D6E-409C-BE32-E72D297353CC}">
              <c16:uniqueId val="{00000001-C411-4B17-8661-19B3938191A5}"/>
            </c:ext>
          </c:extLst>
        </c:ser>
        <c:ser>
          <c:idx val="3"/>
          <c:order val="2"/>
          <c:tx>
            <c:strRef>
              <c:f>'158'!$D$28</c:f>
              <c:strCache>
                <c:ptCount val="1"/>
                <c:pt idx="0">
                  <c:v>إصابة خفيفة
Slight Injuries</c:v>
                </c:pt>
              </c:strCache>
            </c:strRef>
          </c:tx>
          <c:spPr>
            <a:solidFill>
              <a:schemeClr val="accent6">
                <a:lumMod val="75000"/>
              </a:schemeClr>
            </a:solidFill>
          </c:spPr>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'158'!$A$29:$A$40</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'158'!$D$29:$D$40</c:f>
              <c:numCache>
                <c:formatCode>General</c:formatCode>
                <c:ptCount val="12"/>
                <c:pt idx="0">
                  <c:v>0</c:v>
                </c:pt>
                <c:pt idx="1">
                  <c:v>0</c:v>
                </c:pt>
                <c:pt idx="2">
                  <c:v>3</c:v>
                </c:pt>
                <c:pt idx="3">
                  <c:v>7</c:v>
                </c:pt>
                <c:pt idx="4">
                  <c:v>3</c:v>
                </c:pt>
                <c:pt idx="5">
                  <c:v>0</c:v>
                </c:pt>
                <c:pt idx="6">
                  <c:v>0</c:v>
                </c:pt>
                <c:pt idx="7">
                  <c:v>12</c:v>
                </c:pt>
                <c:pt idx="8">
                  <c:v>8</c:v>
                </c:pt>
                <c:pt idx="9">
                  <c:v>2</c:v>
                </c:pt>
                <c:pt idx="10">
                  <c:v>8</c:v>
                </c:pt>
                <c:pt idx="11">
                  <c:v>4</c:v>
                </c:pt>
              </c:numCache>
            </c:numRef>
          </c:val>
          <c:extLst>
            <c:ext xmlns:c16="http://schemas.microsoft.com/office/drawing/2014/chart" uri="{C3380CC4-5D6E-409C-BE32-E72D297353CC}">
              <c16:uniqueId val="{00000002-C411-4B17-8661-19B3938191A5}"/>
            </c:ext>
          </c:extLst>
        </c:ser>
        <c:dLbls>
          <c:showLegendKey val="0"/>
          <c:showVal val="0"/>
          <c:showCatName val="0"/>
          <c:showSerName val="0"/>
          <c:showPercent val="0"/>
          <c:showBubbleSize val="0"/>
        </c:dLbls>
        <c:gapWidth val="150"/>
        <c:axId val="148755200"/>
        <c:axId val="148756736"/>
      </c:barChart>
      <c:catAx>
        <c:axId val="148755200"/>
        <c:scaling>
          <c:orientation val="minMax"/>
        </c:scaling>
        <c:delete val="0"/>
        <c:axPos val="b"/>
        <c:numFmt formatCode="General" sourceLinked="1"/>
        <c:majorTickMark val="none"/>
        <c:minorTickMark val="none"/>
        <c:tickLblPos val="nextTo"/>
        <c:spPr>
          <a:ln>
            <a:noFill/>
          </a:ln>
        </c:spPr>
        <c:txPr>
          <a:bodyPr rot="0" vert="horz"/>
          <a:lstStyle/>
          <a:p>
            <a:pPr>
              <a:defRPr sz="1100" b="0" i="0" u="none" strike="noStrike" baseline="0">
                <a:solidFill>
                  <a:srgbClr val="000000"/>
                </a:solidFill>
                <a:latin typeface="+mn-lt"/>
                <a:ea typeface="Arial"/>
                <a:cs typeface="Arial"/>
              </a:defRPr>
            </a:pPr>
            <a:endParaRPr lang="en-US"/>
          </a:p>
        </c:txPr>
        <c:crossAx val="148756736"/>
        <c:crosses val="autoZero"/>
        <c:auto val="1"/>
        <c:lblAlgn val="ctr"/>
        <c:lblOffset val="100"/>
        <c:noMultiLvlLbl val="0"/>
      </c:catAx>
      <c:valAx>
        <c:axId val="148756736"/>
        <c:scaling>
          <c:orientation val="minMax"/>
          <c:min val="0"/>
        </c:scaling>
        <c:delete val="0"/>
        <c:axPos val="l"/>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48755200"/>
        <c:crosses val="autoZero"/>
        <c:crossBetween val="between"/>
      </c:valAx>
      <c:spPr>
        <a:solidFill>
          <a:srgbClr val="F8F8FA"/>
        </a:solidFill>
      </c:spPr>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6.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3"/>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EAAB72F-6F74-4E47-83E2-BA6E3A9EA9B7}">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(38) شكل رقم   </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codeName="Chart31"/>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codeName="Chart30"/>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2062785</xdr:colOff>
      <xdr:row>0</xdr:row>
      <xdr:rowOff>38100</xdr:rowOff>
    </xdr:from>
    <xdr:to>
      <xdr:col>2</xdr:col>
      <xdr:colOff>872160</xdr:colOff>
      <xdr:row>1</xdr:row>
      <xdr:rowOff>1150</xdr:rowOff>
    </xdr:to>
    <xdr:pic>
      <xdr:nvPicPr>
        <xdr:cNvPr id="4" name="Picture 3">
          <a:extLst>
            <a:ext uri="{FF2B5EF4-FFF2-40B4-BE49-F238E27FC236}">
              <a16:creationId xmlns:a16="http://schemas.microsoft.com/office/drawing/2014/main" id="{F1548B14-844B-4F93-8230-52D02C802A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2287840" y="38100"/>
          <a:ext cx="2014745" cy="1188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BB0F47EE-2632-458C-9A49-2F36CBE904C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7"/>
  <sheetViews>
    <sheetView showGridLines="0" rightToLeft="1" view="pageBreakPreview" zoomScaleNormal="100" zoomScaleSheetLayoutView="100" workbookViewId="0">
      <selection activeCell="A30" sqref="A30"/>
    </sheetView>
  </sheetViews>
  <sheetFormatPr defaultRowHeight="12.75" x14ac:dyDescent="0.2"/>
  <cols>
    <col min="1" max="1" width="72.7109375" customWidth="1"/>
  </cols>
  <sheetData>
    <row r="2" spans="1:1" ht="66" customHeight="1" x14ac:dyDescent="0.2">
      <c r="A2" s="77"/>
    </row>
    <row r="3" spans="1:1" ht="35.25" x14ac:dyDescent="0.2">
      <c r="A3" s="78" t="s">
        <v>137</v>
      </c>
    </row>
    <row r="4" spans="1:1" ht="26.25" x14ac:dyDescent="0.2">
      <c r="A4" s="79"/>
    </row>
    <row r="5" spans="1:1" ht="20.25" x14ac:dyDescent="0.2">
      <c r="A5" s="80"/>
    </row>
    <row r="7" spans="1:1" ht="30.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12"/>
  <sheetViews>
    <sheetView rightToLeft="1" view="pageBreakPreview" zoomScaleNormal="100" zoomScaleSheetLayoutView="100" workbookViewId="0">
      <selection activeCell="A30" sqref="A30"/>
    </sheetView>
  </sheetViews>
  <sheetFormatPr defaultColWidth="9.140625" defaultRowHeight="15" x14ac:dyDescent="0.25"/>
  <cols>
    <col min="1" max="1" width="12.85546875" style="307" customWidth="1"/>
    <col min="2" max="10" width="8.28515625" style="307" customWidth="1"/>
    <col min="11" max="11" width="12.85546875" style="307" customWidth="1"/>
    <col min="12" max="12" width="8.85546875" style="307" customWidth="1"/>
    <col min="13" max="13" width="8.5703125" style="307" customWidth="1"/>
    <col min="14" max="14" width="17.140625" style="307" customWidth="1"/>
    <col min="15" max="16384" width="9.140625" style="307"/>
  </cols>
  <sheetData>
    <row r="1" spans="1:14" ht="18" x14ac:dyDescent="0.25">
      <c r="A1" s="765" t="s">
        <v>465</v>
      </c>
      <c r="B1" s="765"/>
      <c r="C1" s="765"/>
      <c r="D1" s="765"/>
      <c r="E1" s="765"/>
      <c r="F1" s="765"/>
      <c r="G1" s="765"/>
      <c r="H1" s="765"/>
      <c r="I1" s="765"/>
      <c r="J1" s="765"/>
      <c r="K1" s="765"/>
      <c r="L1" s="306"/>
      <c r="M1" s="306"/>
      <c r="N1" s="306"/>
    </row>
    <row r="2" spans="1:14" ht="18.75" x14ac:dyDescent="0.25">
      <c r="A2" s="766" t="s">
        <v>605</v>
      </c>
      <c r="B2" s="766"/>
      <c r="C2" s="766"/>
      <c r="D2" s="766"/>
      <c r="E2" s="766"/>
      <c r="F2" s="766"/>
      <c r="G2" s="766"/>
      <c r="H2" s="766"/>
      <c r="I2" s="766"/>
      <c r="J2" s="766"/>
      <c r="K2" s="766"/>
      <c r="L2" s="308"/>
      <c r="M2" s="308"/>
      <c r="N2" s="308"/>
    </row>
    <row r="3" spans="1:14" ht="30" customHeight="1" x14ac:dyDescent="0.25">
      <c r="B3" s="768" t="s">
        <v>487</v>
      </c>
      <c r="C3" s="768"/>
      <c r="D3" s="768"/>
      <c r="E3" s="768"/>
      <c r="F3" s="768"/>
      <c r="G3" s="768"/>
      <c r="H3" s="768"/>
      <c r="I3" s="768"/>
      <c r="J3" s="768"/>
      <c r="K3" s="573"/>
      <c r="L3" s="309"/>
      <c r="M3" s="309"/>
      <c r="N3" s="309"/>
    </row>
    <row r="4" spans="1:14" ht="15.75" x14ac:dyDescent="0.25">
      <c r="A4" s="767" t="s">
        <v>605</v>
      </c>
      <c r="B4" s="767"/>
      <c r="C4" s="767"/>
      <c r="D4" s="767"/>
      <c r="E4" s="767"/>
      <c r="F4" s="767"/>
      <c r="G4" s="767"/>
      <c r="H4" s="767"/>
      <c r="I4" s="767"/>
      <c r="J4" s="767"/>
      <c r="K4" s="767"/>
      <c r="L4" s="310"/>
      <c r="M4" s="310"/>
      <c r="N4" s="310"/>
    </row>
    <row r="5" spans="1:14" ht="11.25" customHeight="1" x14ac:dyDescent="0.25">
      <c r="A5" s="551"/>
      <c r="B5" s="551"/>
      <c r="C5" s="551"/>
      <c r="D5" s="551"/>
      <c r="E5" s="551"/>
      <c r="F5" s="551"/>
      <c r="G5" s="551"/>
      <c r="H5" s="551"/>
      <c r="I5" s="551"/>
      <c r="J5" s="551"/>
      <c r="K5" s="551"/>
      <c r="L5" s="310"/>
      <c r="M5" s="310"/>
      <c r="N5" s="310"/>
    </row>
    <row r="6" spans="1:14" x14ac:dyDescent="0.25">
      <c r="A6" s="763" t="s">
        <v>283</v>
      </c>
      <c r="B6" s="763"/>
      <c r="C6" s="764"/>
      <c r="D6" s="764"/>
      <c r="E6" s="764"/>
      <c r="F6" s="764"/>
      <c r="G6" s="764"/>
      <c r="H6" s="764"/>
      <c r="I6" s="764"/>
      <c r="J6" s="762" t="s">
        <v>284</v>
      </c>
      <c r="K6" s="762"/>
      <c r="L6" s="311"/>
      <c r="M6" s="311"/>
      <c r="N6" s="311"/>
    </row>
    <row r="7" spans="1:14" ht="36" customHeight="1" thickBot="1" x14ac:dyDescent="0.3">
      <c r="A7" s="769" t="s">
        <v>102</v>
      </c>
      <c r="B7" s="771" t="s">
        <v>462</v>
      </c>
      <c r="C7" s="772"/>
      <c r="D7" s="773"/>
      <c r="E7" s="771" t="s">
        <v>463</v>
      </c>
      <c r="F7" s="772"/>
      <c r="G7" s="773"/>
      <c r="H7" s="771" t="s">
        <v>464</v>
      </c>
      <c r="I7" s="772"/>
      <c r="J7" s="773"/>
      <c r="K7" s="774" t="s">
        <v>300</v>
      </c>
    </row>
    <row r="8" spans="1:14" ht="34.5" customHeight="1" x14ac:dyDescent="0.25">
      <c r="A8" s="770"/>
      <c r="B8" s="336" t="s">
        <v>478</v>
      </c>
      <c r="C8" s="336" t="s">
        <v>479</v>
      </c>
      <c r="D8" s="336" t="s">
        <v>480</v>
      </c>
      <c r="E8" s="336" t="s">
        <v>478</v>
      </c>
      <c r="F8" s="336" t="s">
        <v>479</v>
      </c>
      <c r="G8" s="336" t="s">
        <v>480</v>
      </c>
      <c r="H8" s="336" t="s">
        <v>478</v>
      </c>
      <c r="I8" s="336" t="s">
        <v>479</v>
      </c>
      <c r="J8" s="336" t="s">
        <v>480</v>
      </c>
      <c r="K8" s="775"/>
    </row>
    <row r="9" spans="1:14" ht="26.25" customHeight="1" thickBot="1" x14ac:dyDescent="0.3">
      <c r="A9" s="496">
        <v>2019</v>
      </c>
      <c r="B9" s="312">
        <v>172</v>
      </c>
      <c r="C9" s="312">
        <v>3</v>
      </c>
      <c r="D9" s="313">
        <v>175</v>
      </c>
      <c r="E9" s="312">
        <v>12</v>
      </c>
      <c r="F9" s="312">
        <v>0</v>
      </c>
      <c r="G9" s="313">
        <v>12</v>
      </c>
      <c r="H9" s="313">
        <v>184</v>
      </c>
      <c r="I9" s="313">
        <v>3</v>
      </c>
      <c r="J9" s="313">
        <v>187</v>
      </c>
      <c r="K9" s="314">
        <v>2019</v>
      </c>
    </row>
    <row r="10" spans="1:14" ht="26.25" customHeight="1" thickBot="1" x14ac:dyDescent="0.3">
      <c r="A10" s="497">
        <v>2020</v>
      </c>
      <c r="B10" s="315">
        <v>208</v>
      </c>
      <c r="C10" s="315">
        <v>4</v>
      </c>
      <c r="D10" s="316">
        <v>212</v>
      </c>
      <c r="E10" s="315">
        <v>9</v>
      </c>
      <c r="F10" s="315">
        <v>0</v>
      </c>
      <c r="G10" s="316">
        <v>9</v>
      </c>
      <c r="H10" s="317">
        <v>217</v>
      </c>
      <c r="I10" s="317">
        <v>4</v>
      </c>
      <c r="J10" s="317">
        <v>221</v>
      </c>
      <c r="K10" s="318">
        <v>2020</v>
      </c>
    </row>
    <row r="11" spans="1:14" ht="26.25" customHeight="1" thickBot="1" x14ac:dyDescent="0.3">
      <c r="A11" s="498">
        <v>2021</v>
      </c>
      <c r="B11" s="319">
        <v>216</v>
      </c>
      <c r="C11" s="319">
        <v>4</v>
      </c>
      <c r="D11" s="320">
        <v>220</v>
      </c>
      <c r="E11" s="319">
        <v>8</v>
      </c>
      <c r="F11" s="319">
        <v>0</v>
      </c>
      <c r="G11" s="320">
        <v>8</v>
      </c>
      <c r="H11" s="313">
        <v>224</v>
      </c>
      <c r="I11" s="313">
        <v>4</v>
      </c>
      <c r="J11" s="313">
        <v>228</v>
      </c>
      <c r="K11" s="321">
        <v>2021</v>
      </c>
    </row>
    <row r="12" spans="1:14" ht="26.25" customHeight="1" x14ac:dyDescent="0.25">
      <c r="A12" s="499">
        <v>2022</v>
      </c>
      <c r="B12" s="322">
        <v>228</v>
      </c>
      <c r="C12" s="322">
        <v>5</v>
      </c>
      <c r="D12" s="323">
        <f>B12+C12</f>
        <v>233</v>
      </c>
      <c r="E12" s="322">
        <v>2</v>
      </c>
      <c r="F12" s="322">
        <v>0</v>
      </c>
      <c r="G12" s="323">
        <f>E12+F12</f>
        <v>2</v>
      </c>
      <c r="H12" s="324">
        <f>B12+E12</f>
        <v>230</v>
      </c>
      <c r="I12" s="324">
        <f>C12+F12</f>
        <v>5</v>
      </c>
      <c r="J12" s="324">
        <f>H12+I12</f>
        <v>235</v>
      </c>
      <c r="K12" s="325">
        <v>2022</v>
      </c>
    </row>
  </sheetData>
  <mergeCells count="12">
    <mergeCell ref="A7:A8"/>
    <mergeCell ref="B7:D7"/>
    <mergeCell ref="E7:G7"/>
    <mergeCell ref="H7:J7"/>
    <mergeCell ref="K7:K8"/>
    <mergeCell ref="J6:K6"/>
    <mergeCell ref="A6:B6"/>
    <mergeCell ref="C6:I6"/>
    <mergeCell ref="A1:K1"/>
    <mergeCell ref="A2:K2"/>
    <mergeCell ref="A4:K4"/>
    <mergeCell ref="B3:J3"/>
  </mergeCells>
  <printOptions horizontalCentered="1" verticalCentered="1"/>
  <pageMargins left="0" right="0" top="0" bottom="0"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M39"/>
  <sheetViews>
    <sheetView rightToLeft="1" view="pageBreakPreview" zoomScaleNormal="100" zoomScaleSheetLayoutView="100" workbookViewId="0">
      <selection activeCell="P16" sqref="P16"/>
    </sheetView>
  </sheetViews>
  <sheetFormatPr defaultColWidth="9.140625" defaultRowHeight="12.75" x14ac:dyDescent="0.2"/>
  <cols>
    <col min="1" max="1" width="11" style="392" customWidth="1"/>
    <col min="2" max="2" width="22.85546875" style="392" customWidth="1"/>
    <col min="3" max="3" width="8.5703125" style="392" customWidth="1"/>
    <col min="4" max="4" width="9" style="392" customWidth="1"/>
    <col min="5" max="6" width="8.5703125" style="392" customWidth="1"/>
    <col min="7" max="7" width="9" style="392" customWidth="1"/>
    <col min="8" max="9" width="8.5703125" style="392" customWidth="1"/>
    <col min="10" max="10" width="9" style="392" customWidth="1"/>
    <col min="11" max="11" width="9.7109375" style="392" customWidth="1"/>
    <col min="12" max="12" width="22.85546875" style="392" customWidth="1"/>
    <col min="13" max="13" width="11" style="392" customWidth="1"/>
    <col min="14" max="16384" width="9.140625" style="392"/>
  </cols>
  <sheetData>
    <row r="1" spans="1:13" ht="18" x14ac:dyDescent="0.2">
      <c r="A1" s="798" t="s">
        <v>522</v>
      </c>
      <c r="B1" s="798"/>
      <c r="C1" s="668"/>
      <c r="D1" s="668"/>
      <c r="E1" s="668"/>
      <c r="F1" s="668"/>
      <c r="G1" s="668"/>
      <c r="H1" s="668"/>
      <c r="I1" s="668"/>
      <c r="J1" s="668"/>
      <c r="K1" s="668"/>
      <c r="L1" s="668"/>
      <c r="M1" s="668"/>
    </row>
    <row r="2" spans="1:13" ht="18" x14ac:dyDescent="0.2">
      <c r="A2" s="799" t="s">
        <v>607</v>
      </c>
      <c r="B2" s="799"/>
      <c r="C2" s="799"/>
      <c r="D2" s="799"/>
      <c r="E2" s="799"/>
      <c r="F2" s="799"/>
      <c r="G2" s="799"/>
      <c r="H2" s="799"/>
      <c r="I2" s="799"/>
      <c r="J2" s="799"/>
      <c r="K2" s="799"/>
      <c r="L2" s="799"/>
      <c r="M2" s="799"/>
    </row>
    <row r="3" spans="1:13" ht="32.25" customHeight="1" x14ac:dyDescent="0.2">
      <c r="B3" s="707" t="s">
        <v>663</v>
      </c>
      <c r="C3" s="707"/>
      <c r="D3" s="707"/>
      <c r="E3" s="707"/>
      <c r="F3" s="707"/>
      <c r="G3" s="707"/>
      <c r="H3" s="707"/>
      <c r="I3" s="707"/>
      <c r="J3" s="707"/>
      <c r="K3" s="707"/>
      <c r="L3" s="707"/>
      <c r="M3" s="574"/>
    </row>
    <row r="4" spans="1:13" ht="15.75" x14ac:dyDescent="0.2">
      <c r="A4" s="707" t="s">
        <v>607</v>
      </c>
      <c r="B4" s="707"/>
      <c r="C4" s="707"/>
      <c r="D4" s="707"/>
      <c r="E4" s="707"/>
      <c r="F4" s="707"/>
      <c r="G4" s="707"/>
      <c r="H4" s="707"/>
      <c r="I4" s="707"/>
      <c r="J4" s="707"/>
      <c r="K4" s="707"/>
      <c r="L4" s="707"/>
      <c r="M4" s="707"/>
    </row>
    <row r="5" spans="1:13" ht="11.25" customHeight="1" x14ac:dyDescent="0.2">
      <c r="A5" s="552"/>
      <c r="B5" s="552"/>
      <c r="C5" s="552"/>
      <c r="D5" s="552"/>
      <c r="E5" s="552"/>
      <c r="F5" s="552"/>
      <c r="G5" s="552"/>
      <c r="H5" s="552"/>
      <c r="I5" s="552"/>
      <c r="J5" s="552"/>
      <c r="K5" s="552"/>
      <c r="L5" s="552"/>
      <c r="M5" s="552"/>
    </row>
    <row r="6" spans="1:13" ht="15" x14ac:dyDescent="0.2">
      <c r="A6" s="802" t="s">
        <v>654</v>
      </c>
      <c r="B6" s="802"/>
      <c r="C6" s="800"/>
      <c r="D6" s="800"/>
      <c r="E6" s="800"/>
      <c r="F6" s="800"/>
      <c r="G6" s="800"/>
      <c r="H6" s="800"/>
      <c r="I6" s="800"/>
      <c r="J6" s="800"/>
      <c r="K6" s="800"/>
      <c r="L6" s="801" t="s">
        <v>655</v>
      </c>
      <c r="M6" s="801"/>
    </row>
    <row r="7" spans="1:13" ht="30" customHeight="1" x14ac:dyDescent="0.2">
      <c r="A7" s="787" t="s">
        <v>535</v>
      </c>
      <c r="B7" s="788"/>
      <c r="C7" s="795" t="s">
        <v>504</v>
      </c>
      <c r="D7" s="796"/>
      <c r="E7" s="797"/>
      <c r="F7" s="795" t="s">
        <v>498</v>
      </c>
      <c r="G7" s="796"/>
      <c r="H7" s="797"/>
      <c r="I7" s="795" t="s">
        <v>303</v>
      </c>
      <c r="J7" s="796"/>
      <c r="K7" s="797"/>
      <c r="L7" s="791" t="s">
        <v>536</v>
      </c>
      <c r="M7" s="792"/>
    </row>
    <row r="8" spans="1:13" ht="30" customHeight="1" x14ac:dyDescent="0.2">
      <c r="A8" s="789"/>
      <c r="B8" s="790"/>
      <c r="C8" s="393" t="s">
        <v>410</v>
      </c>
      <c r="D8" s="393" t="s">
        <v>411</v>
      </c>
      <c r="E8" s="393" t="s">
        <v>412</v>
      </c>
      <c r="F8" s="393" t="s">
        <v>410</v>
      </c>
      <c r="G8" s="393" t="s">
        <v>411</v>
      </c>
      <c r="H8" s="393" t="s">
        <v>412</v>
      </c>
      <c r="I8" s="393" t="s">
        <v>410</v>
      </c>
      <c r="J8" s="393" t="s">
        <v>411</v>
      </c>
      <c r="K8" s="393" t="s">
        <v>412</v>
      </c>
      <c r="L8" s="793"/>
      <c r="M8" s="794"/>
    </row>
    <row r="9" spans="1:13" ht="33" customHeight="1" thickBot="1" x14ac:dyDescent="0.25">
      <c r="A9" s="781">
        <v>2021</v>
      </c>
      <c r="B9" s="101" t="s">
        <v>505</v>
      </c>
      <c r="C9" s="394">
        <v>5701</v>
      </c>
      <c r="D9" s="394">
        <v>3016</v>
      </c>
      <c r="E9" s="395">
        <f>C9+D9</f>
        <v>8717</v>
      </c>
      <c r="F9" s="394">
        <v>77269</v>
      </c>
      <c r="G9" s="394">
        <v>8716</v>
      </c>
      <c r="H9" s="395">
        <f>F9+G9</f>
        <v>85985</v>
      </c>
      <c r="I9" s="395">
        <f>C9+F9</f>
        <v>82970</v>
      </c>
      <c r="J9" s="395">
        <f>D9+G9</f>
        <v>11732</v>
      </c>
      <c r="K9" s="395">
        <f>E9+H9</f>
        <v>94702</v>
      </c>
      <c r="L9" s="500" t="s">
        <v>506</v>
      </c>
      <c r="M9" s="784">
        <v>2021</v>
      </c>
    </row>
    <row r="10" spans="1:13" ht="52.5" customHeight="1" thickBot="1" x14ac:dyDescent="0.25">
      <c r="A10" s="782"/>
      <c r="B10" s="396" t="s">
        <v>507</v>
      </c>
      <c r="C10" s="366">
        <v>55</v>
      </c>
      <c r="D10" s="366">
        <v>1</v>
      </c>
      <c r="E10" s="194">
        <f>C10+D10</f>
        <v>56</v>
      </c>
      <c r="F10" s="366">
        <v>3773</v>
      </c>
      <c r="G10" s="366">
        <v>97</v>
      </c>
      <c r="H10" s="194">
        <f>F10+G10</f>
        <v>3870</v>
      </c>
      <c r="I10" s="194">
        <f>C10+F10</f>
        <v>3828</v>
      </c>
      <c r="J10" s="194">
        <f t="shared" ref="J10:J13" si="0">D10+G10</f>
        <v>98</v>
      </c>
      <c r="K10" s="194">
        <f t="shared" ref="K10:K13" si="1">E10+H10</f>
        <v>3926</v>
      </c>
      <c r="L10" s="501" t="s">
        <v>508</v>
      </c>
      <c r="M10" s="785"/>
    </row>
    <row r="11" spans="1:13" ht="30" customHeight="1" thickBot="1" x14ac:dyDescent="0.25">
      <c r="A11" s="782"/>
      <c r="B11" s="102" t="s">
        <v>509</v>
      </c>
      <c r="C11" s="397">
        <v>136</v>
      </c>
      <c r="D11" s="397">
        <v>0</v>
      </c>
      <c r="E11" s="168">
        <f>C11+D11</f>
        <v>136</v>
      </c>
      <c r="F11" s="397">
        <v>284</v>
      </c>
      <c r="G11" s="397">
        <v>1</v>
      </c>
      <c r="H11" s="168">
        <f t="shared" ref="H11:H13" si="2">F11+G11</f>
        <v>285</v>
      </c>
      <c r="I11" s="168">
        <f t="shared" ref="I11:I13" si="3">C11+F11</f>
        <v>420</v>
      </c>
      <c r="J11" s="168">
        <f t="shared" si="0"/>
        <v>1</v>
      </c>
      <c r="K11" s="168">
        <f t="shared" si="1"/>
        <v>421</v>
      </c>
      <c r="L11" s="502" t="s">
        <v>510</v>
      </c>
      <c r="M11" s="785"/>
    </row>
    <row r="12" spans="1:13" ht="30" customHeight="1" thickBot="1" x14ac:dyDescent="0.25">
      <c r="A12" s="782"/>
      <c r="B12" s="396" t="s">
        <v>511</v>
      </c>
      <c r="C12" s="366">
        <v>275</v>
      </c>
      <c r="D12" s="366">
        <v>33</v>
      </c>
      <c r="E12" s="194">
        <f>C12+D12</f>
        <v>308</v>
      </c>
      <c r="F12" s="366">
        <v>5795</v>
      </c>
      <c r="G12" s="366">
        <v>175</v>
      </c>
      <c r="H12" s="194">
        <f t="shared" si="2"/>
        <v>5970</v>
      </c>
      <c r="I12" s="194">
        <f t="shared" si="3"/>
        <v>6070</v>
      </c>
      <c r="J12" s="194">
        <f t="shared" si="0"/>
        <v>208</v>
      </c>
      <c r="K12" s="194">
        <f t="shared" si="1"/>
        <v>6278</v>
      </c>
      <c r="L12" s="503" t="s">
        <v>512</v>
      </c>
      <c r="M12" s="785"/>
    </row>
    <row r="13" spans="1:13" ht="33" customHeight="1" x14ac:dyDescent="0.2">
      <c r="A13" s="782"/>
      <c r="B13" s="103" t="s">
        <v>516</v>
      </c>
      <c r="C13" s="402">
        <v>80</v>
      </c>
      <c r="D13" s="402">
        <v>27</v>
      </c>
      <c r="E13" s="403">
        <f t="shared" ref="E13" si="4">C13+D13</f>
        <v>107</v>
      </c>
      <c r="F13" s="402">
        <v>57</v>
      </c>
      <c r="G13" s="402">
        <v>51</v>
      </c>
      <c r="H13" s="403">
        <f t="shared" si="2"/>
        <v>108</v>
      </c>
      <c r="I13" s="403">
        <f t="shared" si="3"/>
        <v>137</v>
      </c>
      <c r="J13" s="403">
        <f t="shared" si="0"/>
        <v>78</v>
      </c>
      <c r="K13" s="403">
        <f t="shared" si="1"/>
        <v>215</v>
      </c>
      <c r="L13" s="504" t="s">
        <v>517</v>
      </c>
      <c r="M13" s="785"/>
    </row>
    <row r="14" spans="1:13" ht="22.5" customHeight="1" x14ac:dyDescent="0.2">
      <c r="A14" s="783"/>
      <c r="B14" s="398" t="s">
        <v>3</v>
      </c>
      <c r="C14" s="399">
        <f>SUM(C9:C13)</f>
        <v>6247</v>
      </c>
      <c r="D14" s="399">
        <f t="shared" ref="D14:H14" si="5">SUM(D9:D13)</f>
        <v>3077</v>
      </c>
      <c r="E14" s="399">
        <f>SUM(E9:E13)</f>
        <v>9324</v>
      </c>
      <c r="F14" s="399">
        <f t="shared" si="5"/>
        <v>87178</v>
      </c>
      <c r="G14" s="399">
        <f t="shared" si="5"/>
        <v>9040</v>
      </c>
      <c r="H14" s="399">
        <f t="shared" si="5"/>
        <v>96218</v>
      </c>
      <c r="I14" s="399">
        <f>SUM(I9:I13)</f>
        <v>93425</v>
      </c>
      <c r="J14" s="399">
        <f>SUM(J9:J13)</f>
        <v>12117</v>
      </c>
      <c r="K14" s="399">
        <f>SUM(K9:K13)</f>
        <v>105542</v>
      </c>
      <c r="L14" s="400" t="s">
        <v>2</v>
      </c>
      <c r="M14" s="786"/>
    </row>
    <row r="15" spans="1:13" ht="33" customHeight="1" thickBot="1" x14ac:dyDescent="0.25">
      <c r="A15" s="776">
        <v>2022</v>
      </c>
      <c r="B15" s="101" t="s">
        <v>505</v>
      </c>
      <c r="C15" s="394">
        <v>4700</v>
      </c>
      <c r="D15" s="394">
        <v>1330</v>
      </c>
      <c r="E15" s="395">
        <f>C15+D15</f>
        <v>6030</v>
      </c>
      <c r="F15" s="394">
        <v>64636</v>
      </c>
      <c r="G15" s="394">
        <v>3713</v>
      </c>
      <c r="H15" s="395">
        <f>F15+G15</f>
        <v>68349</v>
      </c>
      <c r="I15" s="395">
        <f>C15+F15</f>
        <v>69336</v>
      </c>
      <c r="J15" s="395">
        <f>D15+G15</f>
        <v>5043</v>
      </c>
      <c r="K15" s="395">
        <f>E15+H15</f>
        <v>74379</v>
      </c>
      <c r="L15" s="500" t="s">
        <v>506</v>
      </c>
      <c r="M15" s="778">
        <v>2022</v>
      </c>
    </row>
    <row r="16" spans="1:13" ht="52.5" customHeight="1" thickBot="1" x14ac:dyDescent="0.25">
      <c r="A16" s="684"/>
      <c r="B16" s="396" t="s">
        <v>507</v>
      </c>
      <c r="C16" s="366">
        <v>0</v>
      </c>
      <c r="D16" s="366">
        <v>0</v>
      </c>
      <c r="E16" s="194">
        <f>C16+D16</f>
        <v>0</v>
      </c>
      <c r="F16" s="366">
        <v>46</v>
      </c>
      <c r="G16" s="366">
        <v>1</v>
      </c>
      <c r="H16" s="194">
        <f>F16+G16</f>
        <v>47</v>
      </c>
      <c r="I16" s="194">
        <f>C16+F16</f>
        <v>46</v>
      </c>
      <c r="J16" s="194">
        <f t="shared" ref="J16:J19" si="6">D16+G16</f>
        <v>1</v>
      </c>
      <c r="K16" s="194">
        <f t="shared" ref="K16:K19" si="7">E16+H16</f>
        <v>47</v>
      </c>
      <c r="L16" s="501" t="s">
        <v>508</v>
      </c>
      <c r="M16" s="779"/>
    </row>
    <row r="17" spans="1:13" ht="30" customHeight="1" thickBot="1" x14ac:dyDescent="0.25">
      <c r="A17" s="684"/>
      <c r="B17" s="102" t="s">
        <v>509</v>
      </c>
      <c r="C17" s="397">
        <v>0</v>
      </c>
      <c r="D17" s="397">
        <v>0</v>
      </c>
      <c r="E17" s="168">
        <f>C17+D17</f>
        <v>0</v>
      </c>
      <c r="F17" s="397">
        <v>4</v>
      </c>
      <c r="G17" s="397">
        <v>0</v>
      </c>
      <c r="H17" s="168">
        <f t="shared" ref="H17:H19" si="8">F17+G17</f>
        <v>4</v>
      </c>
      <c r="I17" s="168">
        <f t="shared" ref="I17:I19" si="9">C17+F17</f>
        <v>4</v>
      </c>
      <c r="J17" s="168">
        <f t="shared" si="6"/>
        <v>0</v>
      </c>
      <c r="K17" s="168">
        <f t="shared" si="7"/>
        <v>4</v>
      </c>
      <c r="L17" s="502" t="s">
        <v>510</v>
      </c>
      <c r="M17" s="779"/>
    </row>
    <row r="18" spans="1:13" ht="30" customHeight="1" thickBot="1" x14ac:dyDescent="0.25">
      <c r="A18" s="684"/>
      <c r="B18" s="396" t="s">
        <v>511</v>
      </c>
      <c r="C18" s="366">
        <v>68</v>
      </c>
      <c r="D18" s="366">
        <v>5</v>
      </c>
      <c r="E18" s="194">
        <f>C18+D18</f>
        <v>73</v>
      </c>
      <c r="F18" s="366">
        <v>1107</v>
      </c>
      <c r="G18" s="366">
        <v>46</v>
      </c>
      <c r="H18" s="194">
        <f t="shared" si="8"/>
        <v>1153</v>
      </c>
      <c r="I18" s="194">
        <f t="shared" si="9"/>
        <v>1175</v>
      </c>
      <c r="J18" s="194">
        <f t="shared" si="6"/>
        <v>51</v>
      </c>
      <c r="K18" s="194">
        <f t="shared" si="7"/>
        <v>1226</v>
      </c>
      <c r="L18" s="503" t="s">
        <v>512</v>
      </c>
      <c r="M18" s="779"/>
    </row>
    <row r="19" spans="1:13" ht="33" customHeight="1" x14ac:dyDescent="0.2">
      <c r="A19" s="684"/>
      <c r="B19" s="103" t="s">
        <v>516</v>
      </c>
      <c r="C19" s="402">
        <v>0</v>
      </c>
      <c r="D19" s="402">
        <v>0</v>
      </c>
      <c r="E19" s="403">
        <f t="shared" ref="E19" si="10">C19+D19</f>
        <v>0</v>
      </c>
      <c r="F19" s="402">
        <v>12</v>
      </c>
      <c r="G19" s="402">
        <v>0</v>
      </c>
      <c r="H19" s="403">
        <f t="shared" si="8"/>
        <v>12</v>
      </c>
      <c r="I19" s="403">
        <f t="shared" si="9"/>
        <v>12</v>
      </c>
      <c r="J19" s="403">
        <f t="shared" si="6"/>
        <v>0</v>
      </c>
      <c r="K19" s="403">
        <f t="shared" si="7"/>
        <v>12</v>
      </c>
      <c r="L19" s="504" t="s">
        <v>517</v>
      </c>
      <c r="M19" s="779"/>
    </row>
    <row r="20" spans="1:13" ht="22.5" customHeight="1" x14ac:dyDescent="0.2">
      <c r="A20" s="777"/>
      <c r="B20" s="398" t="s">
        <v>3</v>
      </c>
      <c r="C20" s="399">
        <f>SUM(C15:C19)</f>
        <v>4768</v>
      </c>
      <c r="D20" s="399">
        <f t="shared" ref="D20:H20" si="11">SUM(D15:D19)</f>
        <v>1335</v>
      </c>
      <c r="E20" s="399">
        <f t="shared" si="11"/>
        <v>6103</v>
      </c>
      <c r="F20" s="399">
        <f t="shared" si="11"/>
        <v>65805</v>
      </c>
      <c r="G20" s="399">
        <f t="shared" si="11"/>
        <v>3760</v>
      </c>
      <c r="H20" s="399">
        <f t="shared" si="11"/>
        <v>69565</v>
      </c>
      <c r="I20" s="399">
        <f>SUM(I15:I19)</f>
        <v>70573</v>
      </c>
      <c r="J20" s="399">
        <f>SUM(J15:J19)</f>
        <v>5095</v>
      </c>
      <c r="K20" s="399">
        <f>SUM(K15:K19)</f>
        <v>75668</v>
      </c>
      <c r="L20" s="400" t="s">
        <v>2</v>
      </c>
      <c r="M20" s="780"/>
    </row>
    <row r="21" spans="1:13" ht="18" customHeight="1" x14ac:dyDescent="0.2"/>
    <row r="22" spans="1:13" ht="18" customHeight="1" x14ac:dyDescent="0.2"/>
    <row r="23" spans="1:13" ht="31.5" customHeight="1" x14ac:dyDescent="0.2"/>
    <row r="24" spans="1:13" ht="18" customHeight="1" x14ac:dyDescent="0.2"/>
    <row r="25" spans="1:13" ht="18" customHeight="1" x14ac:dyDescent="0.2"/>
    <row r="26" spans="1:13" ht="18" customHeight="1" x14ac:dyDescent="0.2"/>
    <row r="27" spans="1:13" ht="18" customHeight="1" x14ac:dyDescent="0.2"/>
    <row r="28" spans="1:13" ht="18" customHeight="1" x14ac:dyDescent="0.2"/>
    <row r="29" spans="1:13" ht="18" customHeight="1" x14ac:dyDescent="0.2"/>
    <row r="30" spans="1:13" ht="18" customHeight="1" x14ac:dyDescent="0.2"/>
    <row r="31" spans="1:13" ht="18" customHeight="1" x14ac:dyDescent="0.2"/>
    <row r="32" spans="1:13" ht="31.5" customHeight="1" x14ac:dyDescent="0.2"/>
    <row r="33" ht="18" customHeight="1" x14ac:dyDescent="0.2"/>
    <row r="34" ht="18" customHeight="1" x14ac:dyDescent="0.2"/>
    <row r="35" ht="18" customHeight="1" x14ac:dyDescent="0.2"/>
    <row r="36" ht="31.5" customHeight="1" x14ac:dyDescent="0.2"/>
    <row r="37" ht="18" customHeight="1" x14ac:dyDescent="0.2"/>
    <row r="38" ht="18" customHeight="1" x14ac:dyDescent="0.2"/>
    <row r="39" ht="22.5" customHeight="1" x14ac:dyDescent="0.2"/>
  </sheetData>
  <mergeCells count="16">
    <mergeCell ref="A1:M1"/>
    <mergeCell ref="A2:M2"/>
    <mergeCell ref="A4:M4"/>
    <mergeCell ref="C6:K6"/>
    <mergeCell ref="L6:M6"/>
    <mergeCell ref="A6:B6"/>
    <mergeCell ref="B3:L3"/>
    <mergeCell ref="A15:A20"/>
    <mergeCell ref="M15:M20"/>
    <mergeCell ref="A9:A14"/>
    <mergeCell ref="M9:M14"/>
    <mergeCell ref="A7:B8"/>
    <mergeCell ref="L7:M8"/>
    <mergeCell ref="C7:E7"/>
    <mergeCell ref="F7:H7"/>
    <mergeCell ref="I7:K7"/>
  </mergeCells>
  <printOptions horizontalCentered="1" verticalCentered="1"/>
  <pageMargins left="0" right="0" top="0.39370078740157483" bottom="0" header="0" footer="0"/>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N36"/>
  <sheetViews>
    <sheetView rightToLeft="1" view="pageBreakPreview" zoomScaleNormal="100" zoomScaleSheetLayoutView="100" workbookViewId="0">
      <selection activeCell="M23" sqref="M23:M35"/>
    </sheetView>
  </sheetViews>
  <sheetFormatPr defaultColWidth="14.140625" defaultRowHeight="15.75" x14ac:dyDescent="0.25"/>
  <cols>
    <col min="1" max="1" width="8.5703125" style="368" customWidth="1"/>
    <col min="2" max="2" width="11.42578125" style="368" customWidth="1"/>
    <col min="3" max="3" width="6.5703125" style="368" customWidth="1"/>
    <col min="4" max="4" width="8.140625" style="368" customWidth="1"/>
    <col min="5" max="6" width="6.5703125" style="368" customWidth="1"/>
    <col min="7" max="7" width="8.140625" style="368" customWidth="1"/>
    <col min="8" max="9" width="6.5703125" style="368" customWidth="1"/>
    <col min="10" max="10" width="8.140625" style="368" customWidth="1"/>
    <col min="11" max="11" width="6.5703125" style="368" customWidth="1"/>
    <col min="12" max="12" width="12.85546875" style="368" customWidth="1"/>
    <col min="13" max="13" width="8.5703125" style="368" customWidth="1"/>
    <col min="14" max="16384" width="14.140625" style="368"/>
  </cols>
  <sheetData>
    <row r="1" spans="1:14" ht="18" x14ac:dyDescent="0.25">
      <c r="A1" s="817" t="s">
        <v>496</v>
      </c>
      <c r="B1" s="817"/>
      <c r="C1" s="817"/>
      <c r="D1" s="817"/>
      <c r="E1" s="817"/>
      <c r="F1" s="817"/>
      <c r="G1" s="817"/>
      <c r="H1" s="817"/>
      <c r="I1" s="817"/>
      <c r="J1" s="817"/>
      <c r="K1" s="817"/>
      <c r="L1" s="817"/>
      <c r="M1" s="817"/>
    </row>
    <row r="2" spans="1:14" ht="18" x14ac:dyDescent="0.25">
      <c r="A2" s="817" t="s">
        <v>607</v>
      </c>
      <c r="B2" s="817"/>
      <c r="C2" s="817"/>
      <c r="D2" s="817"/>
      <c r="E2" s="817"/>
      <c r="F2" s="817"/>
      <c r="G2" s="817"/>
      <c r="H2" s="817"/>
      <c r="I2" s="817"/>
      <c r="J2" s="817"/>
      <c r="K2" s="817"/>
      <c r="L2" s="817"/>
      <c r="M2" s="817"/>
    </row>
    <row r="3" spans="1:14" ht="33" customHeight="1" x14ac:dyDescent="0.25">
      <c r="A3" s="818" t="s">
        <v>660</v>
      </c>
      <c r="B3" s="818"/>
      <c r="C3" s="818"/>
      <c r="D3" s="818"/>
      <c r="E3" s="818"/>
      <c r="F3" s="818"/>
      <c r="G3" s="818"/>
      <c r="H3" s="818"/>
      <c r="I3" s="818"/>
      <c r="J3" s="818"/>
      <c r="K3" s="818"/>
      <c r="L3" s="818"/>
      <c r="M3" s="818"/>
      <c r="N3" s="369"/>
    </row>
    <row r="4" spans="1:14" x14ac:dyDescent="0.25">
      <c r="A4" s="819" t="s">
        <v>607</v>
      </c>
      <c r="B4" s="819"/>
      <c r="C4" s="819"/>
      <c r="D4" s="819"/>
      <c r="E4" s="819"/>
      <c r="F4" s="819"/>
      <c r="G4" s="819"/>
      <c r="H4" s="819"/>
      <c r="I4" s="819"/>
      <c r="J4" s="819"/>
      <c r="K4" s="819"/>
      <c r="L4" s="819"/>
      <c r="M4" s="819"/>
    </row>
    <row r="5" spans="1:14" ht="11.25" customHeight="1" x14ac:dyDescent="0.25">
      <c r="A5" s="553"/>
      <c r="B5" s="553"/>
      <c r="C5" s="553"/>
      <c r="D5" s="553"/>
      <c r="E5" s="553"/>
      <c r="F5" s="553"/>
      <c r="G5" s="553"/>
      <c r="H5" s="553"/>
      <c r="I5" s="553"/>
      <c r="J5" s="553"/>
      <c r="K5" s="553"/>
      <c r="L5" s="553"/>
      <c r="M5" s="553"/>
    </row>
    <row r="6" spans="1:14" x14ac:dyDescent="0.25">
      <c r="A6" s="807" t="s">
        <v>656</v>
      </c>
      <c r="B6" s="807"/>
      <c r="C6" s="370"/>
      <c r="D6" s="370"/>
      <c r="E6" s="370"/>
      <c r="F6" s="370"/>
      <c r="G6" s="370"/>
      <c r="H6" s="370"/>
      <c r="I6" s="370"/>
      <c r="J6" s="370"/>
      <c r="K6" s="370"/>
      <c r="L6" s="806" t="s">
        <v>657</v>
      </c>
      <c r="M6" s="806"/>
    </row>
    <row r="7" spans="1:14" ht="36" customHeight="1" x14ac:dyDescent="0.25">
      <c r="A7" s="823" t="s">
        <v>540</v>
      </c>
      <c r="B7" s="824"/>
      <c r="C7" s="820" t="s">
        <v>497</v>
      </c>
      <c r="D7" s="821"/>
      <c r="E7" s="822"/>
      <c r="F7" s="820" t="s">
        <v>498</v>
      </c>
      <c r="G7" s="821"/>
      <c r="H7" s="822"/>
      <c r="I7" s="820" t="s">
        <v>303</v>
      </c>
      <c r="J7" s="821"/>
      <c r="K7" s="822"/>
      <c r="L7" s="829" t="s">
        <v>541</v>
      </c>
      <c r="M7" s="830"/>
    </row>
    <row r="8" spans="1:14" ht="16.5" customHeight="1" x14ac:dyDescent="0.25">
      <c r="A8" s="825"/>
      <c r="B8" s="826"/>
      <c r="C8" s="371" t="s">
        <v>499</v>
      </c>
      <c r="D8" s="371" t="s">
        <v>500</v>
      </c>
      <c r="E8" s="371" t="s">
        <v>3</v>
      </c>
      <c r="F8" s="371" t="s">
        <v>499</v>
      </c>
      <c r="G8" s="371" t="s">
        <v>500</v>
      </c>
      <c r="H8" s="371" t="s">
        <v>3</v>
      </c>
      <c r="I8" s="371" t="s">
        <v>499</v>
      </c>
      <c r="J8" s="371" t="s">
        <v>500</v>
      </c>
      <c r="K8" s="371" t="s">
        <v>3</v>
      </c>
      <c r="L8" s="831"/>
      <c r="M8" s="832"/>
    </row>
    <row r="9" spans="1:14" ht="16.5" customHeight="1" x14ac:dyDescent="0.25">
      <c r="A9" s="827"/>
      <c r="B9" s="828"/>
      <c r="C9" s="372" t="s">
        <v>501</v>
      </c>
      <c r="D9" s="372" t="s">
        <v>502</v>
      </c>
      <c r="E9" s="372" t="s">
        <v>2</v>
      </c>
      <c r="F9" s="372" t="s">
        <v>501</v>
      </c>
      <c r="G9" s="372" t="s">
        <v>502</v>
      </c>
      <c r="H9" s="372" t="s">
        <v>2</v>
      </c>
      <c r="I9" s="372" t="s">
        <v>501</v>
      </c>
      <c r="J9" s="372" t="s">
        <v>502</v>
      </c>
      <c r="K9" s="372" t="s">
        <v>2</v>
      </c>
      <c r="L9" s="833"/>
      <c r="M9" s="834"/>
    </row>
    <row r="10" spans="1:14" ht="22.5" customHeight="1" thickBot="1" x14ac:dyDescent="0.3">
      <c r="A10" s="811" t="s">
        <v>537</v>
      </c>
      <c r="B10" s="373" t="s">
        <v>326</v>
      </c>
      <c r="C10" s="374">
        <v>29</v>
      </c>
      <c r="D10" s="374">
        <v>0</v>
      </c>
      <c r="E10" s="375">
        <f t="shared" ref="E10:E21" si="0">C10+D10</f>
        <v>29</v>
      </c>
      <c r="F10" s="374">
        <v>55</v>
      </c>
      <c r="G10" s="374">
        <v>0</v>
      </c>
      <c r="H10" s="375">
        <f t="shared" ref="H10:H21" si="1">F10+G10</f>
        <v>55</v>
      </c>
      <c r="I10" s="375">
        <f t="shared" ref="I10:I21" si="2">C10+F10</f>
        <v>84</v>
      </c>
      <c r="J10" s="375">
        <f t="shared" ref="J10:J21" si="3">D10+G10</f>
        <v>0</v>
      </c>
      <c r="K10" s="375">
        <f t="shared" ref="K10:K21" si="4">I10+J10</f>
        <v>84</v>
      </c>
      <c r="L10" s="376" t="s">
        <v>27</v>
      </c>
      <c r="M10" s="814">
        <v>2021</v>
      </c>
    </row>
    <row r="11" spans="1:14" ht="22.5" customHeight="1" thickBot="1" x14ac:dyDescent="0.3">
      <c r="A11" s="812"/>
      <c r="B11" s="427" t="s">
        <v>327</v>
      </c>
      <c r="C11" s="428">
        <v>47</v>
      </c>
      <c r="D11" s="428">
        <v>0</v>
      </c>
      <c r="E11" s="429">
        <f t="shared" si="0"/>
        <v>47</v>
      </c>
      <c r="F11" s="428">
        <v>39</v>
      </c>
      <c r="G11" s="428">
        <v>0</v>
      </c>
      <c r="H11" s="429">
        <f t="shared" si="1"/>
        <v>39</v>
      </c>
      <c r="I11" s="429">
        <f t="shared" si="2"/>
        <v>86</v>
      </c>
      <c r="J11" s="429">
        <f t="shared" si="3"/>
        <v>0</v>
      </c>
      <c r="K11" s="429">
        <f t="shared" si="4"/>
        <v>86</v>
      </c>
      <c r="L11" s="430" t="s">
        <v>26</v>
      </c>
      <c r="M11" s="815"/>
    </row>
    <row r="12" spans="1:14" ht="22.5" customHeight="1" thickBot="1" x14ac:dyDescent="0.3">
      <c r="A12" s="812"/>
      <c r="B12" s="373" t="s">
        <v>328</v>
      </c>
      <c r="C12" s="374">
        <v>11</v>
      </c>
      <c r="D12" s="374">
        <v>0</v>
      </c>
      <c r="E12" s="375">
        <f t="shared" si="0"/>
        <v>11</v>
      </c>
      <c r="F12" s="374">
        <v>0</v>
      </c>
      <c r="G12" s="374">
        <v>1</v>
      </c>
      <c r="H12" s="375">
        <f t="shared" si="1"/>
        <v>1</v>
      </c>
      <c r="I12" s="375">
        <f t="shared" si="2"/>
        <v>11</v>
      </c>
      <c r="J12" s="375">
        <f t="shared" si="3"/>
        <v>1</v>
      </c>
      <c r="K12" s="375">
        <f t="shared" si="4"/>
        <v>12</v>
      </c>
      <c r="L12" s="376" t="s">
        <v>23</v>
      </c>
      <c r="M12" s="815"/>
    </row>
    <row r="13" spans="1:14" ht="22.5" customHeight="1" thickBot="1" x14ac:dyDescent="0.3">
      <c r="A13" s="812"/>
      <c r="B13" s="377" t="s">
        <v>503</v>
      </c>
      <c r="C13" s="378">
        <v>12</v>
      </c>
      <c r="D13" s="378">
        <v>0</v>
      </c>
      <c r="E13" s="379">
        <f t="shared" si="0"/>
        <v>12</v>
      </c>
      <c r="F13" s="378">
        <v>9</v>
      </c>
      <c r="G13" s="378">
        <v>0</v>
      </c>
      <c r="H13" s="379">
        <f t="shared" si="1"/>
        <v>9</v>
      </c>
      <c r="I13" s="379">
        <f t="shared" si="2"/>
        <v>21</v>
      </c>
      <c r="J13" s="379">
        <f t="shared" si="3"/>
        <v>0</v>
      </c>
      <c r="K13" s="379">
        <f t="shared" si="4"/>
        <v>21</v>
      </c>
      <c r="L13" s="380" t="s">
        <v>24</v>
      </c>
      <c r="M13" s="815"/>
    </row>
    <row r="14" spans="1:14" ht="22.5" customHeight="1" thickBot="1" x14ac:dyDescent="0.3">
      <c r="A14" s="812"/>
      <c r="B14" s="381" t="s">
        <v>330</v>
      </c>
      <c r="C14" s="382">
        <v>18</v>
      </c>
      <c r="D14" s="382">
        <v>0</v>
      </c>
      <c r="E14" s="383">
        <f t="shared" si="0"/>
        <v>18</v>
      </c>
      <c r="F14" s="382">
        <v>27</v>
      </c>
      <c r="G14" s="382">
        <v>0</v>
      </c>
      <c r="H14" s="383">
        <f t="shared" si="1"/>
        <v>27</v>
      </c>
      <c r="I14" s="383">
        <f t="shared" si="2"/>
        <v>45</v>
      </c>
      <c r="J14" s="383">
        <f t="shared" si="3"/>
        <v>0</v>
      </c>
      <c r="K14" s="383">
        <f t="shared" si="4"/>
        <v>45</v>
      </c>
      <c r="L14" s="384" t="s">
        <v>23</v>
      </c>
      <c r="M14" s="815"/>
    </row>
    <row r="15" spans="1:14" ht="22.5" customHeight="1" thickBot="1" x14ac:dyDescent="0.3">
      <c r="A15" s="812"/>
      <c r="B15" s="377" t="s">
        <v>331</v>
      </c>
      <c r="C15" s="378">
        <v>8</v>
      </c>
      <c r="D15" s="378">
        <v>0</v>
      </c>
      <c r="E15" s="379">
        <f t="shared" si="0"/>
        <v>8</v>
      </c>
      <c r="F15" s="378">
        <v>57</v>
      </c>
      <c r="G15" s="378">
        <v>0</v>
      </c>
      <c r="H15" s="379">
        <f t="shared" si="1"/>
        <v>57</v>
      </c>
      <c r="I15" s="379">
        <f t="shared" si="2"/>
        <v>65</v>
      </c>
      <c r="J15" s="379">
        <f t="shared" si="3"/>
        <v>0</v>
      </c>
      <c r="K15" s="379">
        <f t="shared" si="4"/>
        <v>65</v>
      </c>
      <c r="L15" s="380" t="s">
        <v>22</v>
      </c>
      <c r="M15" s="815"/>
    </row>
    <row r="16" spans="1:14" ht="22.5" customHeight="1" thickBot="1" x14ac:dyDescent="0.3">
      <c r="A16" s="812"/>
      <c r="B16" s="381" t="s">
        <v>332</v>
      </c>
      <c r="C16" s="382">
        <v>5</v>
      </c>
      <c r="D16" s="382">
        <v>0</v>
      </c>
      <c r="E16" s="383">
        <f t="shared" si="0"/>
        <v>5</v>
      </c>
      <c r="F16" s="382">
        <v>28</v>
      </c>
      <c r="G16" s="382">
        <v>0</v>
      </c>
      <c r="H16" s="383">
        <f t="shared" si="1"/>
        <v>28</v>
      </c>
      <c r="I16" s="383">
        <f t="shared" si="2"/>
        <v>33</v>
      </c>
      <c r="J16" s="383">
        <f t="shared" si="3"/>
        <v>0</v>
      </c>
      <c r="K16" s="383">
        <f t="shared" si="4"/>
        <v>33</v>
      </c>
      <c r="L16" s="384" t="s">
        <v>21</v>
      </c>
      <c r="M16" s="815"/>
    </row>
    <row r="17" spans="1:13" ht="22.5" customHeight="1" thickBot="1" x14ac:dyDescent="0.3">
      <c r="A17" s="812"/>
      <c r="B17" s="377" t="s">
        <v>333</v>
      </c>
      <c r="C17" s="378">
        <v>3</v>
      </c>
      <c r="D17" s="378">
        <v>0</v>
      </c>
      <c r="E17" s="379">
        <f t="shared" si="0"/>
        <v>3</v>
      </c>
      <c r="F17" s="378">
        <v>10</v>
      </c>
      <c r="G17" s="378">
        <v>0</v>
      </c>
      <c r="H17" s="379">
        <f t="shared" si="1"/>
        <v>10</v>
      </c>
      <c r="I17" s="379">
        <f t="shared" si="2"/>
        <v>13</v>
      </c>
      <c r="J17" s="379">
        <f t="shared" si="3"/>
        <v>0</v>
      </c>
      <c r="K17" s="379">
        <f t="shared" si="4"/>
        <v>13</v>
      </c>
      <c r="L17" s="380" t="s">
        <v>20</v>
      </c>
      <c r="M17" s="815"/>
    </row>
    <row r="18" spans="1:13" ht="22.5" customHeight="1" thickBot="1" x14ac:dyDescent="0.3">
      <c r="A18" s="812"/>
      <c r="B18" s="381" t="s">
        <v>334</v>
      </c>
      <c r="C18" s="382">
        <v>2</v>
      </c>
      <c r="D18" s="382">
        <v>0</v>
      </c>
      <c r="E18" s="383">
        <f t="shared" si="0"/>
        <v>2</v>
      </c>
      <c r="F18" s="382">
        <v>7</v>
      </c>
      <c r="G18" s="382">
        <v>0</v>
      </c>
      <c r="H18" s="383">
        <f t="shared" si="1"/>
        <v>7</v>
      </c>
      <c r="I18" s="383">
        <f t="shared" si="2"/>
        <v>9</v>
      </c>
      <c r="J18" s="383">
        <f t="shared" si="3"/>
        <v>0</v>
      </c>
      <c r="K18" s="383">
        <f t="shared" si="4"/>
        <v>9</v>
      </c>
      <c r="L18" s="384" t="s">
        <v>19</v>
      </c>
      <c r="M18" s="815"/>
    </row>
    <row r="19" spans="1:13" ht="22.5" customHeight="1" thickBot="1" x14ac:dyDescent="0.3">
      <c r="A19" s="812"/>
      <c r="B19" s="377" t="s">
        <v>335</v>
      </c>
      <c r="C19" s="378">
        <v>1</v>
      </c>
      <c r="D19" s="378">
        <v>0</v>
      </c>
      <c r="E19" s="379">
        <f t="shared" si="0"/>
        <v>1</v>
      </c>
      <c r="F19" s="378">
        <v>35</v>
      </c>
      <c r="G19" s="378">
        <v>0</v>
      </c>
      <c r="H19" s="379">
        <f t="shared" si="1"/>
        <v>35</v>
      </c>
      <c r="I19" s="379">
        <f t="shared" si="2"/>
        <v>36</v>
      </c>
      <c r="J19" s="379">
        <f t="shared" si="3"/>
        <v>0</v>
      </c>
      <c r="K19" s="379">
        <f t="shared" si="4"/>
        <v>36</v>
      </c>
      <c r="L19" s="380" t="s">
        <v>18</v>
      </c>
      <c r="M19" s="815"/>
    </row>
    <row r="20" spans="1:13" ht="22.5" customHeight="1" thickBot="1" x14ac:dyDescent="0.3">
      <c r="A20" s="812"/>
      <c r="B20" s="381" t="s">
        <v>336</v>
      </c>
      <c r="C20" s="382">
        <v>0</v>
      </c>
      <c r="D20" s="382">
        <v>0</v>
      </c>
      <c r="E20" s="383">
        <f t="shared" si="0"/>
        <v>0</v>
      </c>
      <c r="F20" s="382">
        <v>16</v>
      </c>
      <c r="G20" s="382">
        <v>0</v>
      </c>
      <c r="H20" s="383">
        <f t="shared" si="1"/>
        <v>16</v>
      </c>
      <c r="I20" s="383">
        <f t="shared" si="2"/>
        <v>16</v>
      </c>
      <c r="J20" s="383">
        <f t="shared" si="3"/>
        <v>0</v>
      </c>
      <c r="K20" s="383">
        <f t="shared" si="4"/>
        <v>16</v>
      </c>
      <c r="L20" s="384" t="s">
        <v>17</v>
      </c>
      <c r="M20" s="815"/>
    </row>
    <row r="21" spans="1:13" ht="22.5" customHeight="1" x14ac:dyDescent="0.25">
      <c r="A21" s="812"/>
      <c r="B21" s="385" t="s">
        <v>337</v>
      </c>
      <c r="C21" s="386">
        <v>0</v>
      </c>
      <c r="D21" s="386">
        <v>0</v>
      </c>
      <c r="E21" s="387">
        <f t="shared" si="0"/>
        <v>0</v>
      </c>
      <c r="F21" s="386">
        <v>1</v>
      </c>
      <c r="G21" s="386">
        <v>0</v>
      </c>
      <c r="H21" s="387">
        <f t="shared" si="1"/>
        <v>1</v>
      </c>
      <c r="I21" s="387">
        <f t="shared" si="2"/>
        <v>1</v>
      </c>
      <c r="J21" s="387">
        <f t="shared" si="3"/>
        <v>0</v>
      </c>
      <c r="K21" s="387">
        <f t="shared" si="4"/>
        <v>1</v>
      </c>
      <c r="L21" s="388" t="s">
        <v>16</v>
      </c>
      <c r="M21" s="815"/>
    </row>
    <row r="22" spans="1:13" ht="22.5" customHeight="1" x14ac:dyDescent="0.25">
      <c r="A22" s="813"/>
      <c r="B22" s="389" t="s">
        <v>3</v>
      </c>
      <c r="C22" s="390">
        <f>SUM(C10:C21)</f>
        <v>136</v>
      </c>
      <c r="D22" s="390">
        <f t="shared" ref="D22:J22" si="5">SUM(D10:D21)</f>
        <v>0</v>
      </c>
      <c r="E22" s="390">
        <f t="shared" si="5"/>
        <v>136</v>
      </c>
      <c r="F22" s="390">
        <f t="shared" si="5"/>
        <v>284</v>
      </c>
      <c r="G22" s="390">
        <f t="shared" si="5"/>
        <v>1</v>
      </c>
      <c r="H22" s="390">
        <f t="shared" si="5"/>
        <v>285</v>
      </c>
      <c r="I22" s="390">
        <f t="shared" si="5"/>
        <v>420</v>
      </c>
      <c r="J22" s="390">
        <f t="shared" si="5"/>
        <v>1</v>
      </c>
      <c r="K22" s="390">
        <f>SUM(K10:K21)</f>
        <v>421</v>
      </c>
      <c r="L22" s="391" t="s">
        <v>2</v>
      </c>
      <c r="M22" s="816"/>
    </row>
    <row r="23" spans="1:13" ht="22.5" customHeight="1" thickBot="1" x14ac:dyDescent="0.3">
      <c r="A23" s="808" t="s">
        <v>606</v>
      </c>
      <c r="B23" s="427" t="s">
        <v>326</v>
      </c>
      <c r="C23" s="428">
        <v>0</v>
      </c>
      <c r="D23" s="428">
        <v>0</v>
      </c>
      <c r="E23" s="429">
        <f t="shared" ref="E23:E34" si="6">C23+D23</f>
        <v>0</v>
      </c>
      <c r="F23" s="428">
        <v>4</v>
      </c>
      <c r="G23" s="428">
        <v>0</v>
      </c>
      <c r="H23" s="429">
        <f t="shared" ref="H23:H34" si="7">F23+G23</f>
        <v>4</v>
      </c>
      <c r="I23" s="429">
        <f t="shared" ref="I23:I34" si="8">C23+F23</f>
        <v>4</v>
      </c>
      <c r="J23" s="429">
        <f t="shared" ref="J23:J34" si="9">D23+G23</f>
        <v>0</v>
      </c>
      <c r="K23" s="429">
        <f t="shared" ref="K23:K34" si="10">I23+J23</f>
        <v>4</v>
      </c>
      <c r="L23" s="430" t="s">
        <v>27</v>
      </c>
      <c r="M23" s="803">
        <v>2022</v>
      </c>
    </row>
    <row r="24" spans="1:13" ht="22.5" customHeight="1" thickBot="1" x14ac:dyDescent="0.3">
      <c r="A24" s="809"/>
      <c r="B24" s="373" t="s">
        <v>327</v>
      </c>
      <c r="C24" s="374">
        <v>0</v>
      </c>
      <c r="D24" s="374">
        <v>0</v>
      </c>
      <c r="E24" s="375">
        <f t="shared" si="6"/>
        <v>0</v>
      </c>
      <c r="F24" s="374">
        <v>0</v>
      </c>
      <c r="G24" s="374">
        <v>0</v>
      </c>
      <c r="H24" s="375">
        <f t="shared" si="7"/>
        <v>0</v>
      </c>
      <c r="I24" s="375">
        <f t="shared" si="8"/>
        <v>0</v>
      </c>
      <c r="J24" s="375">
        <f t="shared" si="9"/>
        <v>0</v>
      </c>
      <c r="K24" s="375">
        <f t="shared" si="10"/>
        <v>0</v>
      </c>
      <c r="L24" s="376" t="s">
        <v>26</v>
      </c>
      <c r="M24" s="804"/>
    </row>
    <row r="25" spans="1:13" ht="22.5" customHeight="1" thickBot="1" x14ac:dyDescent="0.3">
      <c r="A25" s="809"/>
      <c r="B25" s="427" t="s">
        <v>328</v>
      </c>
      <c r="C25" s="428">
        <v>0</v>
      </c>
      <c r="D25" s="428">
        <v>0</v>
      </c>
      <c r="E25" s="429">
        <f t="shared" si="6"/>
        <v>0</v>
      </c>
      <c r="F25" s="428">
        <v>0</v>
      </c>
      <c r="G25" s="428">
        <v>0</v>
      </c>
      <c r="H25" s="429">
        <f t="shared" si="7"/>
        <v>0</v>
      </c>
      <c r="I25" s="429">
        <f t="shared" si="8"/>
        <v>0</v>
      </c>
      <c r="J25" s="429">
        <f t="shared" si="9"/>
        <v>0</v>
      </c>
      <c r="K25" s="429">
        <f t="shared" si="10"/>
        <v>0</v>
      </c>
      <c r="L25" s="430" t="s">
        <v>23</v>
      </c>
      <c r="M25" s="804"/>
    </row>
    <row r="26" spans="1:13" ht="22.5" customHeight="1" thickBot="1" x14ac:dyDescent="0.3">
      <c r="A26" s="809"/>
      <c r="B26" s="381" t="s">
        <v>503</v>
      </c>
      <c r="C26" s="382">
        <v>0</v>
      </c>
      <c r="D26" s="382">
        <v>0</v>
      </c>
      <c r="E26" s="383">
        <f t="shared" si="6"/>
        <v>0</v>
      </c>
      <c r="F26" s="374">
        <v>0</v>
      </c>
      <c r="G26" s="374">
        <v>0</v>
      </c>
      <c r="H26" s="383">
        <f t="shared" si="7"/>
        <v>0</v>
      </c>
      <c r="I26" s="383">
        <f t="shared" si="8"/>
        <v>0</v>
      </c>
      <c r="J26" s="383">
        <f t="shared" si="9"/>
        <v>0</v>
      </c>
      <c r="K26" s="383">
        <f t="shared" si="10"/>
        <v>0</v>
      </c>
      <c r="L26" s="384" t="s">
        <v>24</v>
      </c>
      <c r="M26" s="804"/>
    </row>
    <row r="27" spans="1:13" ht="22.5" customHeight="1" thickBot="1" x14ac:dyDescent="0.3">
      <c r="A27" s="809"/>
      <c r="B27" s="377" t="s">
        <v>330</v>
      </c>
      <c r="C27" s="428">
        <v>0</v>
      </c>
      <c r="D27" s="428">
        <v>0</v>
      </c>
      <c r="E27" s="379">
        <f t="shared" si="6"/>
        <v>0</v>
      </c>
      <c r="F27" s="428">
        <v>0</v>
      </c>
      <c r="G27" s="428">
        <v>0</v>
      </c>
      <c r="H27" s="379">
        <f t="shared" si="7"/>
        <v>0</v>
      </c>
      <c r="I27" s="379">
        <f t="shared" si="8"/>
        <v>0</v>
      </c>
      <c r="J27" s="379">
        <f t="shared" si="9"/>
        <v>0</v>
      </c>
      <c r="K27" s="379">
        <f t="shared" si="10"/>
        <v>0</v>
      </c>
      <c r="L27" s="380" t="s">
        <v>23</v>
      </c>
      <c r="M27" s="804"/>
    </row>
    <row r="28" spans="1:13" ht="22.5" customHeight="1" thickBot="1" x14ac:dyDescent="0.3">
      <c r="A28" s="809"/>
      <c r="B28" s="381" t="s">
        <v>331</v>
      </c>
      <c r="C28" s="382">
        <v>0</v>
      </c>
      <c r="D28" s="382">
        <v>0</v>
      </c>
      <c r="E28" s="383">
        <f t="shared" si="6"/>
        <v>0</v>
      </c>
      <c r="F28" s="374">
        <v>0</v>
      </c>
      <c r="G28" s="374">
        <v>0</v>
      </c>
      <c r="H28" s="383">
        <f t="shared" si="7"/>
        <v>0</v>
      </c>
      <c r="I28" s="383">
        <f t="shared" si="8"/>
        <v>0</v>
      </c>
      <c r="J28" s="383">
        <f t="shared" si="9"/>
        <v>0</v>
      </c>
      <c r="K28" s="383">
        <f t="shared" si="10"/>
        <v>0</v>
      </c>
      <c r="L28" s="384" t="s">
        <v>22</v>
      </c>
      <c r="M28" s="804"/>
    </row>
    <row r="29" spans="1:13" ht="22.5" customHeight="1" thickBot="1" x14ac:dyDescent="0.3">
      <c r="A29" s="809"/>
      <c r="B29" s="377" t="s">
        <v>332</v>
      </c>
      <c r="C29" s="428">
        <v>0</v>
      </c>
      <c r="D29" s="428">
        <v>0</v>
      </c>
      <c r="E29" s="379">
        <f t="shared" si="6"/>
        <v>0</v>
      </c>
      <c r="F29" s="428">
        <v>0</v>
      </c>
      <c r="G29" s="428">
        <v>0</v>
      </c>
      <c r="H29" s="379">
        <f t="shared" si="7"/>
        <v>0</v>
      </c>
      <c r="I29" s="379">
        <f t="shared" si="8"/>
        <v>0</v>
      </c>
      <c r="J29" s="379">
        <f t="shared" si="9"/>
        <v>0</v>
      </c>
      <c r="K29" s="379">
        <f t="shared" si="10"/>
        <v>0</v>
      </c>
      <c r="L29" s="380" t="s">
        <v>21</v>
      </c>
      <c r="M29" s="804"/>
    </row>
    <row r="30" spans="1:13" ht="22.5" customHeight="1" thickBot="1" x14ac:dyDescent="0.3">
      <c r="A30" s="809"/>
      <c r="B30" s="381" t="s">
        <v>333</v>
      </c>
      <c r="C30" s="382">
        <v>0</v>
      </c>
      <c r="D30" s="382">
        <v>0</v>
      </c>
      <c r="E30" s="383">
        <f t="shared" si="6"/>
        <v>0</v>
      </c>
      <c r="F30" s="374">
        <v>0</v>
      </c>
      <c r="G30" s="374">
        <v>0</v>
      </c>
      <c r="H30" s="383">
        <f t="shared" si="7"/>
        <v>0</v>
      </c>
      <c r="I30" s="383">
        <f t="shared" si="8"/>
        <v>0</v>
      </c>
      <c r="J30" s="383">
        <f t="shared" si="9"/>
        <v>0</v>
      </c>
      <c r="K30" s="383">
        <f t="shared" si="10"/>
        <v>0</v>
      </c>
      <c r="L30" s="384" t="s">
        <v>20</v>
      </c>
      <c r="M30" s="804"/>
    </row>
    <row r="31" spans="1:13" ht="22.5" customHeight="1" thickBot="1" x14ac:dyDescent="0.3">
      <c r="A31" s="809"/>
      <c r="B31" s="377" t="s">
        <v>334</v>
      </c>
      <c r="C31" s="428">
        <v>0</v>
      </c>
      <c r="D31" s="428">
        <v>0</v>
      </c>
      <c r="E31" s="379">
        <f t="shared" si="6"/>
        <v>0</v>
      </c>
      <c r="F31" s="428">
        <v>0</v>
      </c>
      <c r="G31" s="428">
        <v>0</v>
      </c>
      <c r="H31" s="379">
        <f t="shared" si="7"/>
        <v>0</v>
      </c>
      <c r="I31" s="379">
        <f t="shared" si="8"/>
        <v>0</v>
      </c>
      <c r="J31" s="379">
        <f t="shared" si="9"/>
        <v>0</v>
      </c>
      <c r="K31" s="379">
        <f t="shared" si="10"/>
        <v>0</v>
      </c>
      <c r="L31" s="380" t="s">
        <v>19</v>
      </c>
      <c r="M31" s="804"/>
    </row>
    <row r="32" spans="1:13" ht="22.5" customHeight="1" thickBot="1" x14ac:dyDescent="0.3">
      <c r="A32" s="809"/>
      <c r="B32" s="381" t="s">
        <v>335</v>
      </c>
      <c r="C32" s="382">
        <v>0</v>
      </c>
      <c r="D32" s="382">
        <v>0</v>
      </c>
      <c r="E32" s="383">
        <f t="shared" si="6"/>
        <v>0</v>
      </c>
      <c r="F32" s="374">
        <v>0</v>
      </c>
      <c r="G32" s="374">
        <v>0</v>
      </c>
      <c r="H32" s="383">
        <f t="shared" si="7"/>
        <v>0</v>
      </c>
      <c r="I32" s="383">
        <f t="shared" si="8"/>
        <v>0</v>
      </c>
      <c r="J32" s="383">
        <f t="shared" si="9"/>
        <v>0</v>
      </c>
      <c r="K32" s="383">
        <f t="shared" si="10"/>
        <v>0</v>
      </c>
      <c r="L32" s="384" t="s">
        <v>18</v>
      </c>
      <c r="M32" s="804"/>
    </row>
    <row r="33" spans="1:13" ht="22.5" customHeight="1" thickBot="1" x14ac:dyDescent="0.3">
      <c r="A33" s="809"/>
      <c r="B33" s="377" t="s">
        <v>336</v>
      </c>
      <c r="C33" s="428">
        <v>0</v>
      </c>
      <c r="D33" s="428">
        <v>0</v>
      </c>
      <c r="E33" s="379">
        <f t="shared" si="6"/>
        <v>0</v>
      </c>
      <c r="F33" s="428">
        <v>0</v>
      </c>
      <c r="G33" s="428">
        <v>0</v>
      </c>
      <c r="H33" s="379">
        <f t="shared" si="7"/>
        <v>0</v>
      </c>
      <c r="I33" s="379">
        <f t="shared" si="8"/>
        <v>0</v>
      </c>
      <c r="J33" s="379">
        <f t="shared" si="9"/>
        <v>0</v>
      </c>
      <c r="K33" s="379">
        <f t="shared" si="10"/>
        <v>0</v>
      </c>
      <c r="L33" s="380" t="s">
        <v>17</v>
      </c>
      <c r="M33" s="804"/>
    </row>
    <row r="34" spans="1:13" ht="22.5" customHeight="1" x14ac:dyDescent="0.25">
      <c r="A34" s="809"/>
      <c r="B34" s="434" t="s">
        <v>337</v>
      </c>
      <c r="C34" s="435">
        <v>0</v>
      </c>
      <c r="D34" s="435">
        <v>0</v>
      </c>
      <c r="E34" s="436">
        <f t="shared" si="6"/>
        <v>0</v>
      </c>
      <c r="F34" s="435">
        <v>0</v>
      </c>
      <c r="G34" s="435">
        <v>0</v>
      </c>
      <c r="H34" s="436">
        <f t="shared" si="7"/>
        <v>0</v>
      </c>
      <c r="I34" s="436">
        <f t="shared" si="8"/>
        <v>0</v>
      </c>
      <c r="J34" s="436">
        <f t="shared" si="9"/>
        <v>0</v>
      </c>
      <c r="K34" s="436">
        <f t="shared" si="10"/>
        <v>0</v>
      </c>
      <c r="L34" s="437" t="s">
        <v>16</v>
      </c>
      <c r="M34" s="804"/>
    </row>
    <row r="35" spans="1:13" ht="22.5" customHeight="1" x14ac:dyDescent="0.25">
      <c r="A35" s="810"/>
      <c r="B35" s="431" t="s">
        <v>3</v>
      </c>
      <c r="C35" s="432">
        <f>SUM(C23:C34)</f>
        <v>0</v>
      </c>
      <c r="D35" s="432">
        <f t="shared" ref="D35:J35" si="11">SUM(D23:D34)</f>
        <v>0</v>
      </c>
      <c r="E35" s="432">
        <f t="shared" si="11"/>
        <v>0</v>
      </c>
      <c r="F35" s="432">
        <f t="shared" si="11"/>
        <v>4</v>
      </c>
      <c r="G35" s="432">
        <f t="shared" si="11"/>
        <v>0</v>
      </c>
      <c r="H35" s="432">
        <f t="shared" si="11"/>
        <v>4</v>
      </c>
      <c r="I35" s="432">
        <f t="shared" si="11"/>
        <v>4</v>
      </c>
      <c r="J35" s="432">
        <f t="shared" si="11"/>
        <v>0</v>
      </c>
      <c r="K35" s="432">
        <f>SUM(K23:K34)</f>
        <v>4</v>
      </c>
      <c r="L35" s="433" t="s">
        <v>2</v>
      </c>
      <c r="M35" s="805"/>
    </row>
    <row r="36" spans="1:13" ht="24.75" customHeight="1" x14ac:dyDescent="0.25"/>
  </sheetData>
  <mergeCells count="15">
    <mergeCell ref="A1:M1"/>
    <mergeCell ref="A2:M2"/>
    <mergeCell ref="A3:M3"/>
    <mergeCell ref="A4:M4"/>
    <mergeCell ref="C7:E7"/>
    <mergeCell ref="F7:H7"/>
    <mergeCell ref="I7:K7"/>
    <mergeCell ref="A7:B9"/>
    <mergeCell ref="L7:M9"/>
    <mergeCell ref="M23:M35"/>
    <mergeCell ref="L6:M6"/>
    <mergeCell ref="A6:B6"/>
    <mergeCell ref="A23:A35"/>
    <mergeCell ref="A10:A22"/>
    <mergeCell ref="M10:M22"/>
  </mergeCells>
  <printOptions horizontalCentered="1" verticalCentered="1"/>
  <pageMargins left="0" right="0" top="0.39370078740157483" bottom="0.39370078740157483" header="0" footer="0"/>
  <pageSetup paperSize="9" scale="9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12"/>
  <sheetViews>
    <sheetView rightToLeft="1" view="pageBreakPreview" zoomScaleNormal="100" zoomScaleSheetLayoutView="100" workbookViewId="0">
      <selection activeCell="D10" sqref="D10"/>
    </sheetView>
  </sheetViews>
  <sheetFormatPr defaultColWidth="9.140625" defaultRowHeight="12.75" x14ac:dyDescent="0.2"/>
  <cols>
    <col min="1" max="1" width="18.5703125" style="22" customWidth="1"/>
    <col min="2" max="5" width="12.42578125" style="22" customWidth="1"/>
    <col min="6" max="6" width="18.5703125" style="23" customWidth="1"/>
    <col min="7" max="16384" width="9.140625" style="22"/>
  </cols>
  <sheetData>
    <row r="1" spans="1:6" ht="19.5" customHeight="1" x14ac:dyDescent="0.2">
      <c r="A1" s="835" t="s">
        <v>379</v>
      </c>
      <c r="B1" s="835"/>
      <c r="C1" s="835"/>
      <c r="D1" s="835"/>
      <c r="E1" s="835"/>
      <c r="F1" s="835"/>
    </row>
    <row r="2" spans="1:6" ht="19.5" customHeight="1" x14ac:dyDescent="0.2">
      <c r="A2" s="837" t="s">
        <v>605</v>
      </c>
      <c r="B2" s="837"/>
      <c r="C2" s="837"/>
      <c r="D2" s="837"/>
      <c r="E2" s="837"/>
      <c r="F2" s="837"/>
    </row>
    <row r="3" spans="1:6" ht="19.5" customHeight="1" x14ac:dyDescent="0.2">
      <c r="A3" s="836" t="s">
        <v>192</v>
      </c>
      <c r="B3" s="836"/>
      <c r="C3" s="836"/>
      <c r="D3" s="836"/>
      <c r="E3" s="836"/>
      <c r="F3" s="836"/>
    </row>
    <row r="4" spans="1:6" ht="15.75" x14ac:dyDescent="0.2">
      <c r="A4" s="836" t="s">
        <v>605</v>
      </c>
      <c r="B4" s="836"/>
      <c r="C4" s="836"/>
      <c r="D4" s="836"/>
      <c r="E4" s="836"/>
      <c r="F4" s="836"/>
    </row>
    <row r="5" spans="1:6" ht="11.25" customHeight="1" x14ac:dyDescent="0.2">
      <c r="A5" s="554"/>
      <c r="B5" s="554"/>
      <c r="C5" s="554"/>
      <c r="D5" s="554"/>
      <c r="E5" s="554"/>
      <c r="F5" s="554"/>
    </row>
    <row r="6" spans="1:6" ht="15" x14ac:dyDescent="0.2">
      <c r="A6" s="27" t="s">
        <v>285</v>
      </c>
      <c r="B6" s="27"/>
      <c r="C6" s="27"/>
      <c r="D6" s="32"/>
      <c r="E6" s="45"/>
      <c r="F6" s="26" t="s">
        <v>286</v>
      </c>
    </row>
    <row r="7" spans="1:6" ht="48" customHeight="1" x14ac:dyDescent="0.2">
      <c r="A7" s="166" t="s">
        <v>78</v>
      </c>
      <c r="B7" s="43" t="s">
        <v>474</v>
      </c>
      <c r="C7" s="43" t="s">
        <v>726</v>
      </c>
      <c r="D7" s="43" t="s">
        <v>727</v>
      </c>
      <c r="E7" s="43" t="s">
        <v>481</v>
      </c>
      <c r="F7" s="47" t="s">
        <v>77</v>
      </c>
    </row>
    <row r="8" spans="1:6" ht="31.5" customHeight="1" thickBot="1" x14ac:dyDescent="0.25">
      <c r="A8" s="196">
        <v>2019</v>
      </c>
      <c r="B8" s="197">
        <v>134</v>
      </c>
      <c r="C8" s="197">
        <v>607</v>
      </c>
      <c r="D8" s="197">
        <v>5805</v>
      </c>
      <c r="E8" s="198">
        <f t="shared" ref="E8:E10" si="0">SUM(B8:D8)</f>
        <v>6546</v>
      </c>
      <c r="F8" s="199">
        <v>2019</v>
      </c>
    </row>
    <row r="9" spans="1:6" ht="31.5" customHeight="1" thickBot="1" x14ac:dyDescent="0.25">
      <c r="A9" s="200">
        <v>2020</v>
      </c>
      <c r="B9" s="201">
        <v>126</v>
      </c>
      <c r="C9" s="201">
        <v>540</v>
      </c>
      <c r="D9" s="201">
        <v>5096</v>
      </c>
      <c r="E9" s="202">
        <f t="shared" si="0"/>
        <v>5762</v>
      </c>
      <c r="F9" s="203">
        <v>2020</v>
      </c>
    </row>
    <row r="10" spans="1:6" ht="31.5" customHeight="1" thickBot="1" x14ac:dyDescent="0.25">
      <c r="A10" s="204">
        <v>2021</v>
      </c>
      <c r="B10" s="140">
        <v>149</v>
      </c>
      <c r="C10" s="140">
        <v>485</v>
      </c>
      <c r="D10" s="140">
        <v>6722</v>
      </c>
      <c r="E10" s="205">
        <f t="shared" si="0"/>
        <v>7356</v>
      </c>
      <c r="F10" s="206">
        <v>2021</v>
      </c>
    </row>
    <row r="11" spans="1:6" ht="31.5" customHeight="1" x14ac:dyDescent="0.2">
      <c r="A11" s="200">
        <v>2022</v>
      </c>
      <c r="B11" s="201">
        <v>191</v>
      </c>
      <c r="C11" s="201">
        <v>472</v>
      </c>
      <c r="D11" s="201">
        <v>8585</v>
      </c>
      <c r="E11" s="202">
        <f>SUM(B11:D11)</f>
        <v>9248</v>
      </c>
      <c r="F11" s="203">
        <v>2022</v>
      </c>
    </row>
    <row r="12" spans="1:6" x14ac:dyDescent="0.2">
      <c r="A12" s="341"/>
      <c r="B12" s="341"/>
      <c r="C12" s="341"/>
      <c r="D12" s="340"/>
      <c r="E12" s="340"/>
      <c r="F12" s="340"/>
    </row>
  </sheetData>
  <mergeCells count="4">
    <mergeCell ref="A1:F1"/>
    <mergeCell ref="A3:F3"/>
    <mergeCell ref="A4:F4"/>
    <mergeCell ref="A2:F2"/>
  </mergeCells>
  <printOptions horizontalCentered="1" verticalCentered="1"/>
  <pageMargins left="0" right="0" top="0" bottom="0"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F44"/>
  <sheetViews>
    <sheetView rightToLeft="1" view="pageBreakPreview" zoomScaleNormal="100" zoomScaleSheetLayoutView="100" workbookViewId="0">
      <selection activeCell="A44" sqref="A44:XFD44"/>
    </sheetView>
  </sheetViews>
  <sheetFormatPr defaultColWidth="9.140625" defaultRowHeight="12.75" x14ac:dyDescent="0.2"/>
  <cols>
    <col min="1" max="1" width="29.42578125" style="22" customWidth="1"/>
    <col min="2" max="2" width="10.140625" style="22" customWidth="1"/>
    <col min="3" max="4" width="11.140625" style="22" customWidth="1"/>
    <col min="5" max="5" width="10.140625" style="22" customWidth="1"/>
    <col min="6" max="6" width="31.28515625" style="23" customWidth="1"/>
    <col min="7" max="16384" width="9.140625" style="22"/>
  </cols>
  <sheetData>
    <row r="1" spans="1:6" ht="18" x14ac:dyDescent="0.2">
      <c r="A1" s="838" t="s">
        <v>429</v>
      </c>
      <c r="B1" s="835"/>
      <c r="C1" s="835"/>
      <c r="D1" s="835"/>
      <c r="E1" s="835"/>
      <c r="F1" s="835"/>
    </row>
    <row r="2" spans="1:6" ht="18" x14ac:dyDescent="0.2">
      <c r="A2" s="840">
        <v>2022</v>
      </c>
      <c r="B2" s="840"/>
      <c r="C2" s="840"/>
      <c r="D2" s="840"/>
      <c r="E2" s="840"/>
      <c r="F2" s="840"/>
    </row>
    <row r="3" spans="1:6" ht="15.75" x14ac:dyDescent="0.2">
      <c r="A3" s="839" t="s">
        <v>430</v>
      </c>
      <c r="B3" s="839"/>
      <c r="C3" s="839"/>
      <c r="D3" s="839"/>
      <c r="E3" s="839"/>
      <c r="F3" s="839"/>
    </row>
    <row r="4" spans="1:6" ht="15.75" x14ac:dyDescent="0.2">
      <c r="A4" s="839">
        <v>2022</v>
      </c>
      <c r="B4" s="839"/>
      <c r="C4" s="839"/>
      <c r="D4" s="839"/>
      <c r="E4" s="839"/>
      <c r="F4" s="839"/>
    </row>
    <row r="5" spans="1:6" ht="11.25" customHeight="1" x14ac:dyDescent="0.2">
      <c r="A5" s="555"/>
      <c r="B5" s="555"/>
      <c r="C5" s="555"/>
      <c r="D5" s="555"/>
      <c r="E5" s="555"/>
      <c r="F5" s="555"/>
    </row>
    <row r="6" spans="1:6" ht="15" x14ac:dyDescent="0.2">
      <c r="A6" s="27" t="s">
        <v>288</v>
      </c>
      <c r="B6" s="841"/>
      <c r="C6" s="841"/>
      <c r="D6" s="841"/>
      <c r="E6" s="841"/>
      <c r="F6" s="26" t="s">
        <v>287</v>
      </c>
    </row>
    <row r="7" spans="1:6" ht="48.75" customHeight="1" x14ac:dyDescent="0.2">
      <c r="A7" s="48" t="s">
        <v>98</v>
      </c>
      <c r="B7" s="43" t="s">
        <v>466</v>
      </c>
      <c r="C7" s="43" t="s">
        <v>725</v>
      </c>
      <c r="D7" s="43" t="s">
        <v>714</v>
      </c>
      <c r="E7" s="43" t="s">
        <v>412</v>
      </c>
      <c r="F7" s="47" t="s">
        <v>97</v>
      </c>
    </row>
    <row r="8" spans="1:6" ht="18" customHeight="1" thickBot="1" x14ac:dyDescent="0.25">
      <c r="A8" s="101" t="s">
        <v>96</v>
      </c>
      <c r="B8" s="191">
        <v>18</v>
      </c>
      <c r="C8" s="191">
        <v>78</v>
      </c>
      <c r="D8" s="191">
        <v>1318</v>
      </c>
      <c r="E8" s="192">
        <f t="shared" ref="E8:E40" si="0">SUM(B8:D8)</f>
        <v>1414</v>
      </c>
      <c r="F8" s="276" t="s">
        <v>368</v>
      </c>
    </row>
    <row r="9" spans="1:6" ht="18" customHeight="1" thickBot="1" x14ac:dyDescent="0.25">
      <c r="A9" s="277" t="s">
        <v>564</v>
      </c>
      <c r="B9" s="278">
        <v>4</v>
      </c>
      <c r="C9" s="278">
        <v>3</v>
      </c>
      <c r="D9" s="278">
        <v>76</v>
      </c>
      <c r="E9" s="279">
        <f t="shared" si="0"/>
        <v>83</v>
      </c>
      <c r="F9" s="280" t="s">
        <v>95</v>
      </c>
    </row>
    <row r="10" spans="1:6" ht="18" customHeight="1" thickBot="1" x14ac:dyDescent="0.25">
      <c r="A10" s="34" t="s">
        <v>94</v>
      </c>
      <c r="B10" s="167">
        <v>3</v>
      </c>
      <c r="C10" s="167">
        <v>5</v>
      </c>
      <c r="D10" s="167">
        <v>138</v>
      </c>
      <c r="E10" s="168">
        <f t="shared" si="0"/>
        <v>146</v>
      </c>
      <c r="F10" s="275" t="s">
        <v>93</v>
      </c>
    </row>
    <row r="11" spans="1:6" ht="18" customHeight="1" thickBot="1" x14ac:dyDescent="0.25">
      <c r="A11" s="277" t="s">
        <v>565</v>
      </c>
      <c r="B11" s="278">
        <v>1</v>
      </c>
      <c r="C11" s="278">
        <v>2</v>
      </c>
      <c r="D11" s="278">
        <v>4</v>
      </c>
      <c r="E11" s="279">
        <f t="shared" si="0"/>
        <v>7</v>
      </c>
      <c r="F11" s="281" t="s">
        <v>361</v>
      </c>
    </row>
    <row r="12" spans="1:6" ht="18" customHeight="1" thickBot="1" x14ac:dyDescent="0.25">
      <c r="A12" s="34" t="s">
        <v>92</v>
      </c>
      <c r="B12" s="167">
        <v>0</v>
      </c>
      <c r="C12" s="167">
        <v>1</v>
      </c>
      <c r="D12" s="167">
        <v>3</v>
      </c>
      <c r="E12" s="168">
        <f t="shared" si="0"/>
        <v>4</v>
      </c>
      <c r="F12" s="282" t="s">
        <v>355</v>
      </c>
    </row>
    <row r="13" spans="1:6" ht="18" customHeight="1" thickBot="1" x14ac:dyDescent="0.25">
      <c r="A13" s="277" t="s">
        <v>91</v>
      </c>
      <c r="B13" s="278">
        <v>0</v>
      </c>
      <c r="C13" s="278">
        <v>0</v>
      </c>
      <c r="D13" s="278">
        <v>0</v>
      </c>
      <c r="E13" s="279">
        <f t="shared" si="0"/>
        <v>0</v>
      </c>
      <c r="F13" s="281" t="s">
        <v>356</v>
      </c>
    </row>
    <row r="14" spans="1:6" ht="18" customHeight="1" thickBot="1" x14ac:dyDescent="0.25">
      <c r="A14" s="34" t="s">
        <v>566</v>
      </c>
      <c r="B14" s="167">
        <v>2</v>
      </c>
      <c r="C14" s="167">
        <v>9</v>
      </c>
      <c r="D14" s="167">
        <v>54</v>
      </c>
      <c r="E14" s="168">
        <f t="shared" si="0"/>
        <v>65</v>
      </c>
      <c r="F14" s="275" t="s">
        <v>90</v>
      </c>
    </row>
    <row r="15" spans="1:6" ht="18" customHeight="1" thickBot="1" x14ac:dyDescent="0.25">
      <c r="A15" s="277" t="s">
        <v>89</v>
      </c>
      <c r="B15" s="278">
        <v>0</v>
      </c>
      <c r="C15" s="278">
        <v>0</v>
      </c>
      <c r="D15" s="278">
        <v>0</v>
      </c>
      <c r="E15" s="279">
        <f t="shared" si="0"/>
        <v>0</v>
      </c>
      <c r="F15" s="281" t="s">
        <v>357</v>
      </c>
    </row>
    <row r="16" spans="1:6" ht="18" customHeight="1" thickBot="1" x14ac:dyDescent="0.25">
      <c r="A16" s="34" t="s">
        <v>88</v>
      </c>
      <c r="B16" s="167">
        <v>0</v>
      </c>
      <c r="C16" s="167">
        <v>0</v>
      </c>
      <c r="D16" s="167">
        <v>0</v>
      </c>
      <c r="E16" s="168">
        <f t="shared" si="0"/>
        <v>0</v>
      </c>
      <c r="F16" s="282" t="s">
        <v>359</v>
      </c>
    </row>
    <row r="17" spans="1:6" ht="18" customHeight="1" thickBot="1" x14ac:dyDescent="0.25">
      <c r="A17" s="277" t="s">
        <v>87</v>
      </c>
      <c r="B17" s="193">
        <v>0</v>
      </c>
      <c r="C17" s="193">
        <v>0</v>
      </c>
      <c r="D17" s="193">
        <v>0</v>
      </c>
      <c r="E17" s="194">
        <f t="shared" si="0"/>
        <v>0</v>
      </c>
      <c r="F17" s="281" t="s">
        <v>358</v>
      </c>
    </row>
    <row r="18" spans="1:6" ht="18" customHeight="1" thickBot="1" x14ac:dyDescent="0.25">
      <c r="A18" s="34" t="s">
        <v>567</v>
      </c>
      <c r="B18" s="167">
        <v>19</v>
      </c>
      <c r="C18" s="167">
        <v>71</v>
      </c>
      <c r="D18" s="167">
        <v>1957</v>
      </c>
      <c r="E18" s="168">
        <f t="shared" si="0"/>
        <v>2047</v>
      </c>
      <c r="F18" s="282" t="s">
        <v>360</v>
      </c>
    </row>
    <row r="19" spans="1:6" ht="18" customHeight="1" thickBot="1" x14ac:dyDescent="0.25">
      <c r="A19" s="277" t="s">
        <v>568</v>
      </c>
      <c r="B19" s="278">
        <v>9</v>
      </c>
      <c r="C19" s="278">
        <v>33</v>
      </c>
      <c r="D19" s="278">
        <v>912</v>
      </c>
      <c r="E19" s="279">
        <f t="shared" si="0"/>
        <v>954</v>
      </c>
      <c r="F19" s="280" t="s">
        <v>86</v>
      </c>
    </row>
    <row r="20" spans="1:6" ht="18" customHeight="1" thickBot="1" x14ac:dyDescent="0.25">
      <c r="A20" s="34" t="s">
        <v>617</v>
      </c>
      <c r="B20" s="167">
        <v>111</v>
      </c>
      <c r="C20" s="167">
        <v>212</v>
      </c>
      <c r="D20" s="167">
        <v>3477</v>
      </c>
      <c r="E20" s="168">
        <f t="shared" si="0"/>
        <v>3800</v>
      </c>
      <c r="F20" s="282" t="s">
        <v>253</v>
      </c>
    </row>
    <row r="21" spans="1:6" ht="18" customHeight="1" thickBot="1" x14ac:dyDescent="0.25">
      <c r="A21" s="277" t="s">
        <v>569</v>
      </c>
      <c r="B21" s="278">
        <v>0</v>
      </c>
      <c r="C21" s="278">
        <v>3</v>
      </c>
      <c r="D21" s="278">
        <v>20</v>
      </c>
      <c r="E21" s="279">
        <f t="shared" si="0"/>
        <v>23</v>
      </c>
      <c r="F21" s="280" t="s">
        <v>85</v>
      </c>
    </row>
    <row r="22" spans="1:6" ht="18" customHeight="1" thickBot="1" x14ac:dyDescent="0.25">
      <c r="A22" s="34" t="s">
        <v>84</v>
      </c>
      <c r="B22" s="167">
        <v>0</v>
      </c>
      <c r="C22" s="167">
        <v>0</v>
      </c>
      <c r="D22" s="167">
        <v>0</v>
      </c>
      <c r="E22" s="168">
        <f t="shared" si="0"/>
        <v>0</v>
      </c>
      <c r="F22" s="282" t="s">
        <v>83</v>
      </c>
    </row>
    <row r="23" spans="1:6" ht="30" customHeight="1" thickBot="1" x14ac:dyDescent="0.25">
      <c r="A23" s="277" t="s">
        <v>618</v>
      </c>
      <c r="B23" s="278">
        <v>0</v>
      </c>
      <c r="C23" s="278">
        <v>0</v>
      </c>
      <c r="D23" s="278">
        <v>4</v>
      </c>
      <c r="E23" s="279">
        <f t="shared" si="0"/>
        <v>4</v>
      </c>
      <c r="F23" s="281" t="s">
        <v>362</v>
      </c>
    </row>
    <row r="24" spans="1:6" ht="18" customHeight="1" thickBot="1" x14ac:dyDescent="0.25">
      <c r="A24" s="34" t="s">
        <v>82</v>
      </c>
      <c r="B24" s="167">
        <v>0</v>
      </c>
      <c r="C24" s="167">
        <v>0</v>
      </c>
      <c r="D24" s="167">
        <v>0</v>
      </c>
      <c r="E24" s="168">
        <f t="shared" si="0"/>
        <v>0</v>
      </c>
      <c r="F24" s="275" t="s">
        <v>81</v>
      </c>
    </row>
    <row r="25" spans="1:6" ht="18" customHeight="1" thickBot="1" x14ac:dyDescent="0.25">
      <c r="A25" s="277" t="s">
        <v>80</v>
      </c>
      <c r="B25" s="278">
        <v>0</v>
      </c>
      <c r="C25" s="278">
        <v>0</v>
      </c>
      <c r="D25" s="278">
        <v>0</v>
      </c>
      <c r="E25" s="279">
        <f t="shared" si="0"/>
        <v>0</v>
      </c>
      <c r="F25" s="281" t="s">
        <v>79</v>
      </c>
    </row>
    <row r="26" spans="1:6" ht="15.75" thickBot="1" x14ac:dyDescent="0.25">
      <c r="A26" s="34" t="s">
        <v>492</v>
      </c>
      <c r="B26" s="167">
        <v>1</v>
      </c>
      <c r="C26" s="167">
        <v>0</v>
      </c>
      <c r="D26" s="167">
        <v>12</v>
      </c>
      <c r="E26" s="168">
        <f t="shared" si="0"/>
        <v>13</v>
      </c>
      <c r="F26" s="282" t="s">
        <v>494</v>
      </c>
    </row>
    <row r="27" spans="1:6" ht="15.75" thickBot="1" x14ac:dyDescent="0.25">
      <c r="A27" s="277" t="s">
        <v>493</v>
      </c>
      <c r="B27" s="278">
        <v>0</v>
      </c>
      <c r="C27" s="278">
        <v>1</v>
      </c>
      <c r="D27" s="278">
        <v>2</v>
      </c>
      <c r="E27" s="279">
        <f t="shared" si="0"/>
        <v>3</v>
      </c>
      <c r="F27" s="281" t="s">
        <v>495</v>
      </c>
    </row>
    <row r="28" spans="1:6" ht="18" customHeight="1" thickBot="1" x14ac:dyDescent="0.25">
      <c r="A28" s="36" t="s">
        <v>317</v>
      </c>
      <c r="B28" s="191">
        <v>2</v>
      </c>
      <c r="C28" s="191">
        <v>7</v>
      </c>
      <c r="D28" s="191">
        <v>56</v>
      </c>
      <c r="E28" s="192">
        <f t="shared" si="0"/>
        <v>65</v>
      </c>
      <c r="F28" s="364" t="s">
        <v>363</v>
      </c>
    </row>
    <row r="29" spans="1:6" ht="18" customHeight="1" thickBot="1" x14ac:dyDescent="0.25">
      <c r="A29" s="25" t="s">
        <v>318</v>
      </c>
      <c r="B29" s="193">
        <v>4</v>
      </c>
      <c r="C29" s="193">
        <v>0</v>
      </c>
      <c r="D29" s="193">
        <v>0</v>
      </c>
      <c r="E29" s="194">
        <f t="shared" si="0"/>
        <v>4</v>
      </c>
      <c r="F29" s="116" t="s">
        <v>364</v>
      </c>
    </row>
    <row r="30" spans="1:6" ht="18" customHeight="1" thickBot="1" x14ac:dyDescent="0.25">
      <c r="A30" s="36" t="s">
        <v>319</v>
      </c>
      <c r="B30" s="191">
        <v>2</v>
      </c>
      <c r="C30" s="191">
        <v>0</v>
      </c>
      <c r="D30" s="191">
        <v>6</v>
      </c>
      <c r="E30" s="192">
        <f t="shared" si="0"/>
        <v>8</v>
      </c>
      <c r="F30" s="365" t="s">
        <v>342</v>
      </c>
    </row>
    <row r="31" spans="1:6" ht="18" customHeight="1" thickBot="1" x14ac:dyDescent="0.25">
      <c r="A31" s="25" t="s">
        <v>320</v>
      </c>
      <c r="B31" s="193">
        <v>0</v>
      </c>
      <c r="C31" s="193">
        <v>0</v>
      </c>
      <c r="D31" s="193">
        <v>0</v>
      </c>
      <c r="E31" s="194">
        <f t="shared" si="0"/>
        <v>0</v>
      </c>
      <c r="F31" s="46" t="s">
        <v>343</v>
      </c>
    </row>
    <row r="32" spans="1:6" ht="18" customHeight="1" thickBot="1" x14ac:dyDescent="0.25">
      <c r="A32" s="36" t="s">
        <v>321</v>
      </c>
      <c r="B32" s="191">
        <v>0</v>
      </c>
      <c r="C32" s="191">
        <v>0</v>
      </c>
      <c r="D32" s="191">
        <v>1</v>
      </c>
      <c r="E32" s="192">
        <f t="shared" si="0"/>
        <v>1</v>
      </c>
      <c r="F32" s="364" t="s">
        <v>344</v>
      </c>
    </row>
    <row r="33" spans="1:6" ht="18" customHeight="1" thickBot="1" x14ac:dyDescent="0.25">
      <c r="A33" s="25" t="s">
        <v>322</v>
      </c>
      <c r="B33" s="193">
        <v>0</v>
      </c>
      <c r="C33" s="193">
        <v>0</v>
      </c>
      <c r="D33" s="193">
        <v>0</v>
      </c>
      <c r="E33" s="194">
        <f t="shared" si="0"/>
        <v>0</v>
      </c>
      <c r="F33" s="116" t="s">
        <v>367</v>
      </c>
    </row>
    <row r="34" spans="1:6" ht="18" customHeight="1" thickBot="1" x14ac:dyDescent="0.25">
      <c r="A34" s="36" t="s">
        <v>323</v>
      </c>
      <c r="B34" s="191">
        <v>0</v>
      </c>
      <c r="C34" s="191">
        <v>10</v>
      </c>
      <c r="D34" s="191">
        <v>156</v>
      </c>
      <c r="E34" s="192">
        <f t="shared" si="0"/>
        <v>166</v>
      </c>
      <c r="F34" s="364" t="s">
        <v>341</v>
      </c>
    </row>
    <row r="35" spans="1:6" ht="18" customHeight="1" thickBot="1" x14ac:dyDescent="0.25">
      <c r="A35" s="25" t="s">
        <v>324</v>
      </c>
      <c r="B35" s="193">
        <v>10</v>
      </c>
      <c r="C35" s="193">
        <v>1</v>
      </c>
      <c r="D35" s="193">
        <v>6</v>
      </c>
      <c r="E35" s="194">
        <f t="shared" si="0"/>
        <v>17</v>
      </c>
      <c r="F35" s="116" t="s">
        <v>365</v>
      </c>
    </row>
    <row r="36" spans="1:6" ht="30" customHeight="1" thickBot="1" x14ac:dyDescent="0.25">
      <c r="A36" s="36" t="s">
        <v>325</v>
      </c>
      <c r="B36" s="191">
        <v>0</v>
      </c>
      <c r="C36" s="191">
        <v>0</v>
      </c>
      <c r="D36" s="191">
        <v>1</v>
      </c>
      <c r="E36" s="192">
        <f t="shared" si="0"/>
        <v>1</v>
      </c>
      <c r="F36" s="364" t="s">
        <v>366</v>
      </c>
    </row>
    <row r="37" spans="1:6" ht="18" customHeight="1" thickBot="1" x14ac:dyDescent="0.25">
      <c r="A37" s="25" t="s">
        <v>570</v>
      </c>
      <c r="B37" s="193">
        <v>0</v>
      </c>
      <c r="C37" s="193">
        <v>0</v>
      </c>
      <c r="D37" s="193">
        <v>0</v>
      </c>
      <c r="E37" s="194">
        <f t="shared" si="0"/>
        <v>0</v>
      </c>
      <c r="F37" s="46" t="s">
        <v>345</v>
      </c>
    </row>
    <row r="38" spans="1:6" ht="18" customHeight="1" thickBot="1" x14ac:dyDescent="0.25">
      <c r="A38" s="34" t="s">
        <v>432</v>
      </c>
      <c r="B38" s="167">
        <v>1</v>
      </c>
      <c r="C38" s="167">
        <v>0</v>
      </c>
      <c r="D38" s="167">
        <v>0</v>
      </c>
      <c r="E38" s="168">
        <f t="shared" si="0"/>
        <v>1</v>
      </c>
      <c r="F38" s="282" t="s">
        <v>442</v>
      </c>
    </row>
    <row r="39" spans="1:6" ht="18" customHeight="1" thickBot="1" x14ac:dyDescent="0.25">
      <c r="A39" s="25" t="s">
        <v>435</v>
      </c>
      <c r="B39" s="193">
        <v>4</v>
      </c>
      <c r="C39" s="193">
        <v>29</v>
      </c>
      <c r="D39" s="193">
        <v>271</v>
      </c>
      <c r="E39" s="194">
        <f t="shared" si="0"/>
        <v>304</v>
      </c>
      <c r="F39" s="46" t="s">
        <v>443</v>
      </c>
    </row>
    <row r="40" spans="1:6" ht="30" customHeight="1" thickBot="1" x14ac:dyDescent="0.25">
      <c r="A40" s="34" t="s">
        <v>434</v>
      </c>
      <c r="B40" s="167">
        <v>0</v>
      </c>
      <c r="C40" s="167">
        <v>0</v>
      </c>
      <c r="D40" s="167">
        <v>4</v>
      </c>
      <c r="E40" s="168">
        <f t="shared" si="0"/>
        <v>4</v>
      </c>
      <c r="F40" s="275" t="s">
        <v>444</v>
      </c>
    </row>
    <row r="41" spans="1:6" ht="18" customHeight="1" thickBot="1" x14ac:dyDescent="0.25">
      <c r="A41" s="25" t="s">
        <v>433</v>
      </c>
      <c r="B41" s="193">
        <v>0</v>
      </c>
      <c r="C41" s="193">
        <v>1</v>
      </c>
      <c r="D41" s="193">
        <v>3</v>
      </c>
      <c r="E41" s="194">
        <f>SUM(B41:D41)</f>
        <v>4</v>
      </c>
      <c r="F41" s="46" t="s">
        <v>445</v>
      </c>
    </row>
    <row r="42" spans="1:6" ht="30.75" thickBot="1" x14ac:dyDescent="0.25">
      <c r="A42" s="585" t="s">
        <v>619</v>
      </c>
      <c r="B42" s="167">
        <v>0</v>
      </c>
      <c r="C42" s="167">
        <v>1</v>
      </c>
      <c r="D42" s="167">
        <v>0</v>
      </c>
      <c r="E42" s="168">
        <v>1</v>
      </c>
      <c r="F42" s="282" t="s">
        <v>701</v>
      </c>
    </row>
    <row r="43" spans="1:6" s="449" customFormat="1" ht="18" customHeight="1" x14ac:dyDescent="0.2">
      <c r="A43" s="444" t="s">
        <v>74</v>
      </c>
      <c r="B43" s="445">
        <v>0</v>
      </c>
      <c r="C43" s="445">
        <v>5</v>
      </c>
      <c r="D43" s="445">
        <v>104</v>
      </c>
      <c r="E43" s="446">
        <f>SUM(B43:D43)</f>
        <v>109</v>
      </c>
      <c r="F43" s="447" t="s">
        <v>73</v>
      </c>
    </row>
    <row r="44" spans="1:6" s="135" customFormat="1" ht="22.5" customHeight="1" x14ac:dyDescent="0.2">
      <c r="A44" s="636" t="s">
        <v>3</v>
      </c>
      <c r="B44" s="448">
        <f>SUM(B8:B43)</f>
        <v>191</v>
      </c>
      <c r="C44" s="448">
        <f>SUM(C8:C43)</f>
        <v>472</v>
      </c>
      <c r="D44" s="448">
        <f>SUM(D8:D43)</f>
        <v>8585</v>
      </c>
      <c r="E44" s="448">
        <f>SUM(E8:E43)</f>
        <v>9248</v>
      </c>
      <c r="F44" s="635" t="s">
        <v>2</v>
      </c>
    </row>
  </sheetData>
  <mergeCells count="5">
    <mergeCell ref="A1:F1"/>
    <mergeCell ref="A3:F3"/>
    <mergeCell ref="A2:F2"/>
    <mergeCell ref="A4:F4"/>
    <mergeCell ref="B6:E6"/>
  </mergeCells>
  <printOptions horizontalCentered="1" verticalCentered="1"/>
  <pageMargins left="0" right="0" top="0" bottom="0" header="0" footer="0"/>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P17"/>
  <sheetViews>
    <sheetView rightToLeft="1" view="pageBreakPreview" zoomScaleNormal="100" zoomScaleSheetLayoutView="100" workbookViewId="0">
      <selection activeCell="H14" sqref="H14"/>
    </sheetView>
  </sheetViews>
  <sheetFormatPr defaultColWidth="9.140625" defaultRowHeight="12.75" x14ac:dyDescent="0.2"/>
  <cols>
    <col min="1" max="1" width="17" style="22" customWidth="1"/>
    <col min="2" max="9" width="8.5703125" style="22" customWidth="1"/>
    <col min="10" max="10" width="17" style="23" customWidth="1"/>
    <col min="11" max="11" width="13.28515625" style="23" customWidth="1"/>
    <col min="12" max="16384" width="9.140625" style="22"/>
  </cols>
  <sheetData>
    <row r="1" spans="1:16" ht="18" customHeight="1" x14ac:dyDescent="0.2">
      <c r="A1" s="844" t="s">
        <v>194</v>
      </c>
      <c r="B1" s="844"/>
      <c r="C1" s="844"/>
      <c r="D1" s="844"/>
      <c r="E1" s="844"/>
      <c r="F1" s="844"/>
      <c r="G1" s="844"/>
      <c r="H1" s="844"/>
      <c r="I1" s="844"/>
      <c r="J1" s="844"/>
      <c r="K1" s="83"/>
      <c r="L1" s="83"/>
      <c r="M1" s="83"/>
      <c r="N1" s="83"/>
      <c r="O1" s="83"/>
      <c r="P1" s="83"/>
    </row>
    <row r="2" spans="1:16" s="49" customFormat="1" ht="18" customHeight="1" x14ac:dyDescent="0.2">
      <c r="A2" s="847" t="s">
        <v>607</v>
      </c>
      <c r="B2" s="847"/>
      <c r="C2" s="847"/>
      <c r="D2" s="847"/>
      <c r="E2" s="847"/>
      <c r="F2" s="847"/>
      <c r="G2" s="847"/>
      <c r="H2" s="847"/>
      <c r="I2" s="847"/>
      <c r="J2" s="847"/>
      <c r="K2" s="84"/>
      <c r="L2" s="84"/>
      <c r="M2" s="84"/>
      <c r="N2" s="84"/>
      <c r="O2" s="84"/>
      <c r="P2" s="84"/>
    </row>
    <row r="3" spans="1:16" ht="33" customHeight="1" x14ac:dyDescent="0.2">
      <c r="A3" s="845" t="s">
        <v>661</v>
      </c>
      <c r="B3" s="846"/>
      <c r="C3" s="846"/>
      <c r="D3" s="846"/>
      <c r="E3" s="846"/>
      <c r="F3" s="846"/>
      <c r="G3" s="846"/>
      <c r="H3" s="846"/>
      <c r="I3" s="846"/>
      <c r="J3" s="846"/>
      <c r="K3" s="85"/>
      <c r="L3" s="85"/>
      <c r="M3" s="85"/>
      <c r="N3" s="85"/>
      <c r="O3" s="85"/>
      <c r="P3" s="85"/>
    </row>
    <row r="4" spans="1:16" ht="15.75" x14ac:dyDescent="0.2">
      <c r="A4" s="836" t="s">
        <v>607</v>
      </c>
      <c r="B4" s="836"/>
      <c r="C4" s="836"/>
      <c r="D4" s="836"/>
      <c r="E4" s="836"/>
      <c r="F4" s="836"/>
      <c r="G4" s="836"/>
      <c r="H4" s="836"/>
      <c r="I4" s="836"/>
      <c r="J4" s="836"/>
    </row>
    <row r="5" spans="1:16" ht="11.25" customHeight="1" thickBot="1" x14ac:dyDescent="0.25">
      <c r="A5" s="554"/>
      <c r="B5" s="554"/>
      <c r="C5" s="554"/>
      <c r="D5" s="554"/>
      <c r="E5" s="554"/>
      <c r="F5" s="554"/>
      <c r="G5" s="554"/>
      <c r="H5" s="554"/>
      <c r="I5" s="554"/>
      <c r="J5" s="554"/>
    </row>
    <row r="6" spans="1:16" ht="15" customHeight="1" x14ac:dyDescent="0.2">
      <c r="A6" s="848" t="s">
        <v>289</v>
      </c>
      <c r="B6" s="849"/>
      <c r="C6" s="457"/>
      <c r="D6" s="458"/>
      <c r="E6" s="42"/>
      <c r="F6" s="42"/>
      <c r="G6" s="42"/>
      <c r="H6" s="42"/>
      <c r="I6" s="850" t="s">
        <v>290</v>
      </c>
      <c r="J6" s="851"/>
      <c r="K6" s="22"/>
    </row>
    <row r="7" spans="1:16" s="462" customFormat="1" ht="36.75" customHeight="1" x14ac:dyDescent="0.2">
      <c r="A7" s="842" t="s">
        <v>101</v>
      </c>
      <c r="B7" s="854" t="s">
        <v>572</v>
      </c>
      <c r="C7" s="855"/>
      <c r="D7" s="854" t="s">
        <v>723</v>
      </c>
      <c r="E7" s="855"/>
      <c r="F7" s="854" t="s">
        <v>724</v>
      </c>
      <c r="G7" s="855"/>
      <c r="H7" s="854" t="s">
        <v>412</v>
      </c>
      <c r="I7" s="855"/>
      <c r="J7" s="852" t="s">
        <v>100</v>
      </c>
      <c r="K7" s="461"/>
    </row>
    <row r="8" spans="1:16" s="23" customFormat="1" ht="18.75" customHeight="1" x14ac:dyDescent="0.2">
      <c r="A8" s="843"/>
      <c r="B8" s="463">
        <v>2021</v>
      </c>
      <c r="C8" s="463">
        <v>2022</v>
      </c>
      <c r="D8" s="463">
        <v>2021</v>
      </c>
      <c r="E8" s="463">
        <v>2022</v>
      </c>
      <c r="F8" s="463">
        <v>2021</v>
      </c>
      <c r="G8" s="463">
        <v>2022</v>
      </c>
      <c r="H8" s="463">
        <v>2021</v>
      </c>
      <c r="I8" s="463">
        <v>2022</v>
      </c>
      <c r="J8" s="853"/>
      <c r="K8" s="22"/>
    </row>
    <row r="9" spans="1:16" s="23" customFormat="1" ht="28.5" customHeight="1" thickBot="1" x14ac:dyDescent="0.25">
      <c r="A9" s="36" t="s">
        <v>559</v>
      </c>
      <c r="B9" s="510">
        <v>19</v>
      </c>
      <c r="C9" s="510">
        <v>22</v>
      </c>
      <c r="D9" s="514">
        <v>76</v>
      </c>
      <c r="E9" s="459">
        <v>74</v>
      </c>
      <c r="F9" s="541">
        <v>1010</v>
      </c>
      <c r="G9" s="459">
        <v>1416</v>
      </c>
      <c r="H9" s="460">
        <f>B9+D9+F9</f>
        <v>1105</v>
      </c>
      <c r="I9" s="460">
        <f>C9+E9+G9</f>
        <v>1512</v>
      </c>
      <c r="J9" s="35" t="s">
        <v>15</v>
      </c>
    </row>
    <row r="10" spans="1:16" s="23" customFormat="1" ht="28.5" customHeight="1" thickBot="1" x14ac:dyDescent="0.25">
      <c r="A10" s="25" t="s">
        <v>14</v>
      </c>
      <c r="B10" s="507">
        <v>21</v>
      </c>
      <c r="C10" s="507">
        <v>26</v>
      </c>
      <c r="D10" s="511">
        <v>65</v>
      </c>
      <c r="E10" s="97">
        <v>63</v>
      </c>
      <c r="F10" s="517">
        <v>1049</v>
      </c>
      <c r="G10" s="97">
        <v>1430</v>
      </c>
      <c r="H10" s="451">
        <f>B10+D10+F10</f>
        <v>1135</v>
      </c>
      <c r="I10" s="454">
        <f t="shared" ref="I10:I16" si="0">C10+E10+G10</f>
        <v>1519</v>
      </c>
      <c r="J10" s="53" t="s">
        <v>13</v>
      </c>
    </row>
    <row r="11" spans="1:16" s="23" customFormat="1" ht="28.5" customHeight="1" thickBot="1" x14ac:dyDescent="0.25">
      <c r="A11" s="34" t="s">
        <v>558</v>
      </c>
      <c r="B11" s="509">
        <v>15</v>
      </c>
      <c r="C11" s="509">
        <v>21</v>
      </c>
      <c r="D11" s="513">
        <v>57</v>
      </c>
      <c r="E11" s="442">
        <v>78</v>
      </c>
      <c r="F11" s="536">
        <v>1162</v>
      </c>
      <c r="G11" s="442">
        <v>1526</v>
      </c>
      <c r="H11" s="443">
        <f t="shared" ref="H11:H16" si="1">B11+D11+F11</f>
        <v>1234</v>
      </c>
      <c r="I11" s="455">
        <f t="shared" si="0"/>
        <v>1625</v>
      </c>
      <c r="J11" s="33" t="s">
        <v>12</v>
      </c>
    </row>
    <row r="12" spans="1:16" s="23" customFormat="1" ht="30" customHeight="1" thickBot="1" x14ac:dyDescent="0.25">
      <c r="A12" s="25" t="s">
        <v>621</v>
      </c>
      <c r="B12" s="507">
        <v>12</v>
      </c>
      <c r="C12" s="507">
        <v>8</v>
      </c>
      <c r="D12" s="511">
        <v>54</v>
      </c>
      <c r="E12" s="97">
        <v>41</v>
      </c>
      <c r="F12" s="517">
        <v>1091</v>
      </c>
      <c r="G12" s="97">
        <v>1311</v>
      </c>
      <c r="H12" s="439">
        <f t="shared" si="1"/>
        <v>1157</v>
      </c>
      <c r="I12" s="454">
        <f t="shared" si="0"/>
        <v>1360</v>
      </c>
      <c r="J12" s="118" t="s">
        <v>622</v>
      </c>
    </row>
    <row r="13" spans="1:16" s="23" customFormat="1" ht="28.5" customHeight="1" thickBot="1" x14ac:dyDescent="0.25">
      <c r="A13" s="34" t="s">
        <v>556</v>
      </c>
      <c r="B13" s="509">
        <v>37</v>
      </c>
      <c r="C13" s="509">
        <v>51</v>
      </c>
      <c r="D13" s="513">
        <v>118</v>
      </c>
      <c r="E13" s="442">
        <v>110</v>
      </c>
      <c r="F13" s="536">
        <v>845</v>
      </c>
      <c r="G13" s="442">
        <v>1074</v>
      </c>
      <c r="H13" s="443">
        <f t="shared" si="1"/>
        <v>1000</v>
      </c>
      <c r="I13" s="455">
        <f t="shared" si="0"/>
        <v>1235</v>
      </c>
      <c r="J13" s="542" t="s">
        <v>8</v>
      </c>
    </row>
    <row r="14" spans="1:16" s="23" customFormat="1" ht="28.5" customHeight="1" thickBot="1" x14ac:dyDescent="0.25">
      <c r="A14" s="25" t="s">
        <v>555</v>
      </c>
      <c r="B14" s="507">
        <v>16</v>
      </c>
      <c r="C14" s="507">
        <v>29</v>
      </c>
      <c r="D14" s="511">
        <v>51</v>
      </c>
      <c r="E14" s="97">
        <v>67</v>
      </c>
      <c r="F14" s="517">
        <v>929</v>
      </c>
      <c r="G14" s="97">
        <v>1115</v>
      </c>
      <c r="H14" s="439">
        <f t="shared" si="1"/>
        <v>996</v>
      </c>
      <c r="I14" s="454">
        <f t="shared" si="0"/>
        <v>1211</v>
      </c>
      <c r="J14" s="24" t="s">
        <v>7</v>
      </c>
    </row>
    <row r="15" spans="1:16" s="23" customFormat="1" ht="28.5" customHeight="1" thickBot="1" x14ac:dyDescent="0.25">
      <c r="A15" s="34" t="s">
        <v>10</v>
      </c>
      <c r="B15" s="509">
        <v>16</v>
      </c>
      <c r="C15" s="509">
        <v>14</v>
      </c>
      <c r="D15" s="513">
        <v>38</v>
      </c>
      <c r="E15" s="442">
        <v>21</v>
      </c>
      <c r="F15" s="536">
        <v>497</v>
      </c>
      <c r="G15" s="442">
        <v>544</v>
      </c>
      <c r="H15" s="443">
        <f t="shared" si="1"/>
        <v>551</v>
      </c>
      <c r="I15" s="455">
        <f t="shared" si="0"/>
        <v>579</v>
      </c>
      <c r="J15" s="33" t="s">
        <v>9</v>
      </c>
    </row>
    <row r="16" spans="1:16" s="23" customFormat="1" ht="28.5" customHeight="1" x14ac:dyDescent="0.2">
      <c r="A16" s="41" t="s">
        <v>620</v>
      </c>
      <c r="B16" s="508">
        <v>13</v>
      </c>
      <c r="C16" s="508">
        <v>20</v>
      </c>
      <c r="D16" s="512">
        <v>26</v>
      </c>
      <c r="E16" s="440">
        <v>18</v>
      </c>
      <c r="F16" s="535">
        <v>139</v>
      </c>
      <c r="G16" s="440">
        <v>169</v>
      </c>
      <c r="H16" s="441">
        <f t="shared" si="1"/>
        <v>178</v>
      </c>
      <c r="I16" s="456">
        <f t="shared" si="0"/>
        <v>207</v>
      </c>
      <c r="J16" s="29" t="s">
        <v>5</v>
      </c>
    </row>
    <row r="17" spans="1:11" s="39" customFormat="1" ht="28.5" customHeight="1" x14ac:dyDescent="0.2">
      <c r="A17" s="52" t="s">
        <v>3</v>
      </c>
      <c r="B17" s="76">
        <f>SUM(B9:B16)</f>
        <v>149</v>
      </c>
      <c r="C17" s="76">
        <f>SUM(C9:C16)</f>
        <v>191</v>
      </c>
      <c r="D17" s="76">
        <f>SUM(D9:D16)</f>
        <v>485</v>
      </c>
      <c r="E17" s="76">
        <f t="shared" ref="E17:G17" si="2">SUM(E9:E16)</f>
        <v>472</v>
      </c>
      <c r="F17" s="76">
        <f t="shared" si="2"/>
        <v>6722</v>
      </c>
      <c r="G17" s="76">
        <f t="shared" si="2"/>
        <v>8585</v>
      </c>
      <c r="H17" s="76">
        <f>SUM(H9:H16)</f>
        <v>7356</v>
      </c>
      <c r="I17" s="76">
        <f>SUM(I9:I16)</f>
        <v>9248</v>
      </c>
      <c r="J17" s="51" t="s">
        <v>2</v>
      </c>
      <c r="K17" s="40"/>
    </row>
  </sheetData>
  <mergeCells count="12">
    <mergeCell ref="A7:A8"/>
    <mergeCell ref="A1:J1"/>
    <mergeCell ref="A4:J4"/>
    <mergeCell ref="A3:J3"/>
    <mergeCell ref="A2:J2"/>
    <mergeCell ref="A6:B6"/>
    <mergeCell ref="I6:J6"/>
    <mergeCell ref="J7:J8"/>
    <mergeCell ref="B7:C7"/>
    <mergeCell ref="D7:E7"/>
    <mergeCell ref="F7:G7"/>
    <mergeCell ref="H7:I7"/>
  </mergeCells>
  <printOptions horizontalCentered="1" verticalCentered="1"/>
  <pageMargins left="0" right="0" top="0" bottom="0" header="0" footer="0"/>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F11"/>
  <sheetViews>
    <sheetView rightToLeft="1" view="pageBreakPreview" zoomScaleSheetLayoutView="100" workbookViewId="0">
      <selection activeCell="E15" sqref="E15"/>
    </sheetView>
  </sheetViews>
  <sheetFormatPr defaultColWidth="9.140625" defaultRowHeight="12.75" x14ac:dyDescent="0.2"/>
  <cols>
    <col min="1" max="1" width="18.85546875" style="22" customWidth="1"/>
    <col min="2" max="5" width="12.42578125" style="22" customWidth="1"/>
    <col min="6" max="6" width="22.140625" style="23" customWidth="1"/>
    <col min="7" max="16384" width="9.140625" style="22"/>
  </cols>
  <sheetData>
    <row r="1" spans="1:6" ht="19.5" customHeight="1" x14ac:dyDescent="0.2">
      <c r="A1" s="668" t="s">
        <v>193</v>
      </c>
      <c r="B1" s="668"/>
      <c r="C1" s="668"/>
      <c r="D1" s="668"/>
      <c r="E1" s="668"/>
      <c r="F1" s="668"/>
    </row>
    <row r="2" spans="1:6" ht="19.5" customHeight="1" x14ac:dyDescent="0.2">
      <c r="A2" s="671" t="s">
        <v>605</v>
      </c>
      <c r="B2" s="671"/>
      <c r="C2" s="671"/>
      <c r="D2" s="671"/>
      <c r="E2" s="671"/>
      <c r="F2" s="671"/>
    </row>
    <row r="3" spans="1:6" ht="33" customHeight="1" x14ac:dyDescent="0.2">
      <c r="A3" s="707" t="s">
        <v>662</v>
      </c>
      <c r="B3" s="669"/>
      <c r="C3" s="669"/>
      <c r="D3" s="669"/>
      <c r="E3" s="669"/>
      <c r="F3" s="669"/>
    </row>
    <row r="4" spans="1:6" ht="15.75" x14ac:dyDescent="0.2">
      <c r="A4" s="669" t="s">
        <v>605</v>
      </c>
      <c r="B4" s="669"/>
      <c r="C4" s="669"/>
      <c r="D4" s="669"/>
      <c r="E4" s="669"/>
      <c r="F4" s="669"/>
    </row>
    <row r="5" spans="1:6" ht="11.25" customHeight="1" x14ac:dyDescent="0.2">
      <c r="A5" s="547"/>
      <c r="B5" s="547"/>
      <c r="C5" s="547"/>
      <c r="D5" s="547"/>
      <c r="E5" s="547"/>
      <c r="F5" s="547"/>
    </row>
    <row r="6" spans="1:6" ht="15" x14ac:dyDescent="0.2">
      <c r="A6" s="207" t="s">
        <v>339</v>
      </c>
      <c r="B6" s="207"/>
      <c r="C6" s="207"/>
      <c r="D6" s="208"/>
      <c r="E6" s="209"/>
      <c r="F6" s="108" t="s">
        <v>340</v>
      </c>
    </row>
    <row r="7" spans="1:6" ht="48" customHeight="1" x14ac:dyDescent="0.2">
      <c r="A7" s="210" t="s">
        <v>78</v>
      </c>
      <c r="B7" s="211" t="s">
        <v>420</v>
      </c>
      <c r="C7" s="211" t="s">
        <v>721</v>
      </c>
      <c r="D7" s="211" t="s">
        <v>722</v>
      </c>
      <c r="E7" s="211" t="s">
        <v>303</v>
      </c>
      <c r="F7" s="212" t="s">
        <v>99</v>
      </c>
    </row>
    <row r="8" spans="1:6" ht="31.5" customHeight="1" thickBot="1" x14ac:dyDescent="0.25">
      <c r="A8" s="196">
        <v>2019</v>
      </c>
      <c r="B8" s="197">
        <v>154</v>
      </c>
      <c r="C8" s="197">
        <v>777</v>
      </c>
      <c r="D8" s="197">
        <v>8396</v>
      </c>
      <c r="E8" s="198">
        <v>9327</v>
      </c>
      <c r="F8" s="199">
        <v>2019</v>
      </c>
    </row>
    <row r="9" spans="1:6" ht="31.5" customHeight="1" thickBot="1" x14ac:dyDescent="0.25">
      <c r="A9" s="200">
        <v>2020</v>
      </c>
      <c r="B9" s="201">
        <v>138</v>
      </c>
      <c r="C9" s="201">
        <v>648</v>
      </c>
      <c r="D9" s="201">
        <v>7138</v>
      </c>
      <c r="E9" s="202">
        <v>7924</v>
      </c>
      <c r="F9" s="203">
        <v>2020</v>
      </c>
    </row>
    <row r="10" spans="1:6" ht="31.5" customHeight="1" thickBot="1" x14ac:dyDescent="0.25">
      <c r="A10" s="204">
        <v>2021</v>
      </c>
      <c r="B10" s="140">
        <v>161</v>
      </c>
      <c r="C10" s="140">
        <v>592</v>
      </c>
      <c r="D10" s="140">
        <v>9206</v>
      </c>
      <c r="E10" s="205">
        <v>9959</v>
      </c>
      <c r="F10" s="206">
        <v>2021</v>
      </c>
    </row>
    <row r="11" spans="1:6" ht="31.5" customHeight="1" x14ac:dyDescent="0.2">
      <c r="A11" s="200">
        <v>2022</v>
      </c>
      <c r="B11" s="201">
        <v>222</v>
      </c>
      <c r="C11" s="201">
        <v>581</v>
      </c>
      <c r="D11" s="201">
        <v>11498</v>
      </c>
      <c r="E11" s="202">
        <f>D11+C11+B11</f>
        <v>12301</v>
      </c>
      <c r="F11" s="203">
        <v>2022</v>
      </c>
    </row>
  </sheetData>
  <mergeCells count="4">
    <mergeCell ref="A1:F1"/>
    <mergeCell ref="A3:F3"/>
    <mergeCell ref="A2:F2"/>
    <mergeCell ref="A4:F4"/>
  </mergeCells>
  <printOptions horizontalCentered="1" verticalCentered="1"/>
  <pageMargins left="0" right="0" top="0" bottom="0"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0"/>
  <sheetViews>
    <sheetView rightToLeft="1" view="pageBreakPreview" zoomScaleSheetLayoutView="100" workbookViewId="0">
      <selection activeCell="A30" sqref="A30"/>
    </sheetView>
  </sheetViews>
  <sheetFormatPr defaultColWidth="9.140625" defaultRowHeight="12.75" x14ac:dyDescent="0.2"/>
  <cols>
    <col min="1" max="1" width="22.140625" style="22" customWidth="1"/>
    <col min="2" max="5" width="12.5703125" style="22" customWidth="1"/>
    <col min="6" max="6" width="22.140625" style="22" customWidth="1"/>
    <col min="7" max="16384" width="9.140625" style="22"/>
  </cols>
  <sheetData>
    <row r="1" spans="1:7" ht="19.5" customHeight="1" x14ac:dyDescent="0.2">
      <c r="A1" s="857" t="s">
        <v>144</v>
      </c>
      <c r="B1" s="857"/>
      <c r="C1" s="857"/>
      <c r="D1" s="857"/>
      <c r="E1" s="857"/>
      <c r="F1" s="857"/>
    </row>
    <row r="2" spans="1:7" s="49" customFormat="1" ht="18" customHeight="1" x14ac:dyDescent="0.2">
      <c r="A2" s="859" t="s">
        <v>605</v>
      </c>
      <c r="B2" s="859"/>
      <c r="C2" s="859"/>
      <c r="D2" s="859"/>
      <c r="E2" s="859"/>
      <c r="F2" s="859"/>
      <c r="G2" s="50"/>
    </row>
    <row r="3" spans="1:7" ht="33" customHeight="1" x14ac:dyDescent="0.2">
      <c r="A3" s="858" t="s">
        <v>664</v>
      </c>
      <c r="B3" s="856"/>
      <c r="C3" s="856"/>
      <c r="D3" s="856"/>
      <c r="E3" s="856"/>
      <c r="F3" s="856"/>
    </row>
    <row r="4" spans="1:7" ht="15.75" x14ac:dyDescent="0.2">
      <c r="A4" s="856" t="s">
        <v>605</v>
      </c>
      <c r="B4" s="856"/>
      <c r="C4" s="856"/>
      <c r="D4" s="856"/>
      <c r="E4" s="856"/>
      <c r="F4" s="856"/>
    </row>
    <row r="5" spans="1:7" ht="15" x14ac:dyDescent="0.2">
      <c r="A5" s="134" t="s">
        <v>347</v>
      </c>
      <c r="B5" s="135"/>
      <c r="C5" s="135"/>
      <c r="D5" s="135"/>
      <c r="E5" s="135"/>
      <c r="F5" s="136" t="s">
        <v>348</v>
      </c>
    </row>
    <row r="6" spans="1:7" ht="54.75" customHeight="1" x14ac:dyDescent="0.2">
      <c r="A6" s="263" t="s">
        <v>706</v>
      </c>
      <c r="B6" s="146" t="s">
        <v>467</v>
      </c>
      <c r="C6" s="146" t="s">
        <v>470</v>
      </c>
      <c r="D6" s="146" t="s">
        <v>468</v>
      </c>
      <c r="E6" s="264" t="s">
        <v>469</v>
      </c>
      <c r="F6" s="265" t="s">
        <v>708</v>
      </c>
    </row>
    <row r="7" spans="1:7" ht="29.25" customHeight="1" thickBot="1" x14ac:dyDescent="0.25">
      <c r="A7" s="259">
        <v>2019</v>
      </c>
      <c r="B7" s="260">
        <v>70</v>
      </c>
      <c r="C7" s="260">
        <v>40</v>
      </c>
      <c r="D7" s="260">
        <v>44</v>
      </c>
      <c r="E7" s="261">
        <f>SUM(B7:D7)</f>
        <v>154</v>
      </c>
      <c r="F7" s="262">
        <v>2019</v>
      </c>
    </row>
    <row r="8" spans="1:7" ht="29.25" customHeight="1" thickBot="1" x14ac:dyDescent="0.25">
      <c r="A8" s="44">
        <v>2020</v>
      </c>
      <c r="B8" s="98">
        <v>69</v>
      </c>
      <c r="C8" s="98">
        <v>26</v>
      </c>
      <c r="D8" s="98">
        <v>43</v>
      </c>
      <c r="E8" s="75">
        <f t="shared" ref="E8:E9" si="0">SUM(B8:D8)</f>
        <v>138</v>
      </c>
      <c r="F8" s="169">
        <v>2020</v>
      </c>
    </row>
    <row r="9" spans="1:7" ht="29.25" customHeight="1" thickBot="1" x14ac:dyDescent="0.25">
      <c r="A9" s="74">
        <v>2021</v>
      </c>
      <c r="B9" s="238">
        <v>93</v>
      </c>
      <c r="C9" s="238">
        <v>34</v>
      </c>
      <c r="D9" s="238">
        <v>34</v>
      </c>
      <c r="E9" s="237">
        <f t="shared" si="0"/>
        <v>161</v>
      </c>
      <c r="F9" s="171">
        <v>2021</v>
      </c>
    </row>
    <row r="10" spans="1:7" ht="29.25" customHeight="1" x14ac:dyDescent="0.2">
      <c r="A10" s="44">
        <v>2022</v>
      </c>
      <c r="B10" s="98">
        <v>116</v>
      </c>
      <c r="C10" s="98">
        <v>52</v>
      </c>
      <c r="D10" s="98">
        <v>54</v>
      </c>
      <c r="E10" s="75">
        <f>SUM(B10:D10)</f>
        <v>222</v>
      </c>
      <c r="F10" s="169">
        <v>2022</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U13"/>
  <sheetViews>
    <sheetView rightToLeft="1" view="pageBreakPreview" zoomScaleNormal="100" zoomScaleSheetLayoutView="100" workbookViewId="0">
      <selection activeCell="A30" sqref="A30"/>
    </sheetView>
  </sheetViews>
  <sheetFormatPr defaultColWidth="9.140625" defaultRowHeight="12.75" x14ac:dyDescent="0.2"/>
  <cols>
    <col min="1" max="1" width="18.7109375" style="22" customWidth="1"/>
    <col min="2" max="7" width="10.5703125" style="22" customWidth="1"/>
    <col min="8" max="8" width="18.7109375" style="23" customWidth="1"/>
    <col min="9" max="9" width="13.28515625" style="23" customWidth="1"/>
    <col min="10" max="10" width="17" style="23" customWidth="1"/>
    <col min="11" max="11" width="40.85546875" style="23" customWidth="1"/>
    <col min="12" max="16384" width="9.140625" style="22"/>
  </cols>
  <sheetData>
    <row r="1" spans="1:21" ht="18" x14ac:dyDescent="0.2">
      <c r="A1" s="860" t="s">
        <v>703</v>
      </c>
      <c r="B1" s="860"/>
      <c r="C1" s="860"/>
      <c r="D1" s="860"/>
      <c r="E1" s="860"/>
      <c r="F1" s="860"/>
      <c r="G1" s="860"/>
      <c r="H1" s="860"/>
      <c r="I1" s="83"/>
      <c r="J1" s="83"/>
      <c r="K1" s="83"/>
      <c r="L1" s="83"/>
      <c r="M1" s="83"/>
      <c r="N1" s="83"/>
      <c r="O1" s="83"/>
      <c r="P1" s="83"/>
      <c r="Q1" s="83"/>
      <c r="R1" s="83"/>
      <c r="S1" s="83"/>
      <c r="T1" s="83"/>
      <c r="U1" s="83"/>
    </row>
    <row r="2" spans="1:21" s="49" customFormat="1" ht="18" customHeight="1" x14ac:dyDescent="0.2">
      <c r="A2" s="847" t="s">
        <v>605</v>
      </c>
      <c r="B2" s="847"/>
      <c r="C2" s="847"/>
      <c r="D2" s="847"/>
      <c r="E2" s="847"/>
      <c r="F2" s="847"/>
      <c r="G2" s="847"/>
      <c r="H2" s="847"/>
      <c r="I2" s="84"/>
      <c r="J2" s="84"/>
      <c r="K2" s="84"/>
      <c r="L2" s="84"/>
      <c r="M2" s="84"/>
      <c r="N2" s="84"/>
      <c r="O2" s="84"/>
      <c r="P2" s="84"/>
      <c r="Q2" s="84"/>
      <c r="R2" s="84"/>
      <c r="S2" s="84"/>
      <c r="T2" s="84"/>
      <c r="U2" s="84"/>
    </row>
    <row r="3" spans="1:21" ht="15.75" x14ac:dyDescent="0.2">
      <c r="A3" s="845" t="s">
        <v>702</v>
      </c>
      <c r="B3" s="845"/>
      <c r="C3" s="845"/>
      <c r="D3" s="845"/>
      <c r="E3" s="845"/>
      <c r="F3" s="846"/>
      <c r="G3" s="846"/>
      <c r="H3" s="846"/>
      <c r="I3" s="85"/>
      <c r="J3" s="85"/>
      <c r="K3" s="85"/>
      <c r="L3" s="85"/>
      <c r="M3" s="85"/>
      <c r="N3" s="85"/>
      <c r="O3" s="85"/>
      <c r="P3" s="85"/>
      <c r="Q3" s="85"/>
      <c r="R3" s="85"/>
      <c r="S3" s="85"/>
      <c r="T3" s="85"/>
      <c r="U3" s="85"/>
    </row>
    <row r="4" spans="1:21" ht="15.75" customHeight="1" x14ac:dyDescent="0.2">
      <c r="A4" s="836" t="s">
        <v>605</v>
      </c>
      <c r="B4" s="836"/>
      <c r="C4" s="836"/>
      <c r="D4" s="836"/>
      <c r="E4" s="836"/>
      <c r="F4" s="836"/>
      <c r="G4" s="836"/>
      <c r="H4" s="836"/>
    </row>
    <row r="5" spans="1:21" ht="11.25" customHeight="1" thickBot="1" x14ac:dyDescent="0.25">
      <c r="A5" s="554"/>
      <c r="B5" s="554"/>
      <c r="C5" s="554"/>
      <c r="D5" s="554"/>
      <c r="E5" s="554"/>
      <c r="F5" s="554"/>
      <c r="G5" s="554"/>
      <c r="H5" s="554"/>
    </row>
    <row r="6" spans="1:21" ht="15" x14ac:dyDescent="0.2">
      <c r="A6" s="37" t="s">
        <v>291</v>
      </c>
      <c r="B6" s="861"/>
      <c r="C6" s="862"/>
      <c r="D6" s="861"/>
      <c r="E6" s="862"/>
      <c r="F6" s="137"/>
      <c r="G6" s="138"/>
      <c r="H6" s="82" t="s">
        <v>292</v>
      </c>
      <c r="I6" s="22"/>
    </row>
    <row r="7" spans="1:21" s="23" customFormat="1" ht="35.25" customHeight="1" thickBot="1" x14ac:dyDescent="0.25">
      <c r="A7" s="863" t="s">
        <v>704</v>
      </c>
      <c r="B7" s="866" t="s">
        <v>301</v>
      </c>
      <c r="C7" s="866"/>
      <c r="D7" s="866" t="s">
        <v>302</v>
      </c>
      <c r="E7" s="866"/>
      <c r="F7" s="866" t="s">
        <v>303</v>
      </c>
      <c r="G7" s="866"/>
      <c r="H7" s="867" t="s">
        <v>705</v>
      </c>
      <c r="I7" s="22"/>
      <c r="L7" s="22"/>
      <c r="M7" s="22"/>
      <c r="N7" s="22"/>
    </row>
    <row r="8" spans="1:21" s="23" customFormat="1" ht="17.25" customHeight="1" thickBot="1" x14ac:dyDescent="0.25">
      <c r="A8" s="864"/>
      <c r="B8" s="172" t="s">
        <v>296</v>
      </c>
      <c r="C8" s="172" t="s">
        <v>299</v>
      </c>
      <c r="D8" s="172" t="s">
        <v>296</v>
      </c>
      <c r="E8" s="172" t="s">
        <v>299</v>
      </c>
      <c r="F8" s="172" t="s">
        <v>296</v>
      </c>
      <c r="G8" s="172" t="s">
        <v>299</v>
      </c>
      <c r="H8" s="868"/>
      <c r="L8" s="22"/>
      <c r="M8" s="22"/>
      <c r="N8" s="22"/>
    </row>
    <row r="9" spans="1:21" s="23" customFormat="1" ht="17.25" customHeight="1" x14ac:dyDescent="0.2">
      <c r="A9" s="865"/>
      <c r="B9" s="326" t="s">
        <v>297</v>
      </c>
      <c r="C9" s="326" t="s">
        <v>298</v>
      </c>
      <c r="D9" s="326" t="s">
        <v>297</v>
      </c>
      <c r="E9" s="326" t="s">
        <v>298</v>
      </c>
      <c r="F9" s="326" t="s">
        <v>297</v>
      </c>
      <c r="G9" s="326" t="s">
        <v>298</v>
      </c>
      <c r="H9" s="869"/>
      <c r="L9" s="22"/>
      <c r="M9" s="22"/>
      <c r="N9" s="22"/>
    </row>
    <row r="10" spans="1:21" s="23" customFormat="1" ht="30" customHeight="1" thickBot="1" x14ac:dyDescent="0.25">
      <c r="A10" s="296">
        <v>2019</v>
      </c>
      <c r="B10" s="268">
        <v>141</v>
      </c>
      <c r="C10" s="540">
        <f>B10/F10</f>
        <v>0.91558441558441561</v>
      </c>
      <c r="D10" s="531">
        <v>13</v>
      </c>
      <c r="E10" s="540">
        <f>D10/F10</f>
        <v>8.4415584415584416E-2</v>
      </c>
      <c r="F10" s="533">
        <f t="shared" ref="F10:F12" si="0">B10+D10</f>
        <v>154</v>
      </c>
      <c r="G10" s="538">
        <f>C10+E10</f>
        <v>1</v>
      </c>
      <c r="H10" s="215">
        <v>2019</v>
      </c>
      <c r="L10" s="22"/>
      <c r="M10" s="22"/>
      <c r="N10" s="22"/>
    </row>
    <row r="11" spans="1:21" s="23" customFormat="1" ht="30" customHeight="1" thickBot="1" x14ac:dyDescent="0.25">
      <c r="A11" s="221">
        <v>2020</v>
      </c>
      <c r="B11" s="266">
        <v>127</v>
      </c>
      <c r="C11" s="539">
        <f t="shared" ref="C11" si="1">B11/F11</f>
        <v>0.92028985507246375</v>
      </c>
      <c r="D11" s="266">
        <v>11</v>
      </c>
      <c r="E11" s="539">
        <f t="shared" ref="E11:E12" si="2">D11/F11</f>
        <v>7.9710144927536225E-2</v>
      </c>
      <c r="F11" s="530">
        <f t="shared" si="0"/>
        <v>138</v>
      </c>
      <c r="G11" s="537">
        <f t="shared" ref="G11:G12" si="3">C11+E11</f>
        <v>1</v>
      </c>
      <c r="H11" s="170">
        <v>2020</v>
      </c>
      <c r="L11" s="22"/>
      <c r="M11" s="22"/>
      <c r="N11" s="22"/>
    </row>
    <row r="12" spans="1:21" s="23" customFormat="1" ht="30" customHeight="1" thickBot="1" x14ac:dyDescent="0.25">
      <c r="A12" s="222">
        <v>2021</v>
      </c>
      <c r="B12" s="224">
        <v>152</v>
      </c>
      <c r="C12" s="506">
        <f>B12/F12</f>
        <v>0.94409937888198758</v>
      </c>
      <c r="D12" s="521">
        <v>9</v>
      </c>
      <c r="E12" s="506">
        <f t="shared" si="2"/>
        <v>5.5900621118012424E-2</v>
      </c>
      <c r="F12" s="522">
        <f t="shared" si="0"/>
        <v>161</v>
      </c>
      <c r="G12" s="505">
        <f t="shared" si="3"/>
        <v>1</v>
      </c>
      <c r="H12" s="216">
        <v>2021</v>
      </c>
      <c r="L12" s="22"/>
      <c r="M12" s="22"/>
      <c r="N12" s="22"/>
    </row>
    <row r="13" spans="1:21" ht="30" customHeight="1" x14ac:dyDescent="0.2">
      <c r="A13" s="221">
        <v>2022</v>
      </c>
      <c r="B13" s="266">
        <v>201</v>
      </c>
      <c r="C13" s="453">
        <f>B13/F13</f>
        <v>0.90540540540540537</v>
      </c>
      <c r="D13" s="266">
        <v>21</v>
      </c>
      <c r="E13" s="453">
        <f>D13/F13</f>
        <v>9.45945945945946E-2</v>
      </c>
      <c r="F13" s="267">
        <f>B13+D13</f>
        <v>222</v>
      </c>
      <c r="G13" s="452">
        <f>C13+E13</f>
        <v>1</v>
      </c>
      <c r="H13" s="170">
        <v>2022</v>
      </c>
      <c r="I13" s="22"/>
      <c r="J13" s="22"/>
      <c r="K13" s="22"/>
    </row>
  </sheetData>
  <mergeCells count="11">
    <mergeCell ref="A7:A9"/>
    <mergeCell ref="B7:C7"/>
    <mergeCell ref="D7:E7"/>
    <mergeCell ref="F7:G7"/>
    <mergeCell ref="H7:H9"/>
    <mergeCell ref="A1:H1"/>
    <mergeCell ref="A2:H2"/>
    <mergeCell ref="A3:H3"/>
    <mergeCell ref="A4:H4"/>
    <mergeCell ref="B6:C6"/>
    <mergeCell ref="D6:E6"/>
  </mergeCells>
  <printOptions horizontalCentered="1" verticalCentered="1"/>
  <pageMargins left="0" right="0" top="0" bottom="0" header="0" footer="0"/>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T17"/>
  <sheetViews>
    <sheetView rightToLeft="1" view="pageBreakPreview" zoomScaleNormal="100" zoomScaleSheetLayoutView="100" workbookViewId="0">
      <selection activeCell="B19" sqref="B19"/>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7.7109375" style="2" customWidth="1"/>
    <col min="21" max="16384" width="9.140625" style="1"/>
  </cols>
  <sheetData>
    <row r="1" spans="1:20" ht="18" x14ac:dyDescent="0.2">
      <c r="A1" s="844" t="s">
        <v>389</v>
      </c>
      <c r="B1" s="844"/>
      <c r="C1" s="844"/>
      <c r="D1" s="844"/>
      <c r="E1" s="844"/>
      <c r="F1" s="844"/>
      <c r="G1" s="844"/>
      <c r="H1" s="844"/>
      <c r="I1" s="844"/>
      <c r="J1" s="844"/>
      <c r="K1" s="844"/>
      <c r="L1" s="844"/>
      <c r="M1" s="844"/>
      <c r="N1" s="844"/>
      <c r="O1" s="844"/>
      <c r="P1" s="844"/>
      <c r="Q1" s="844"/>
      <c r="R1" s="844"/>
      <c r="S1" s="844"/>
      <c r="T1" s="844"/>
    </row>
    <row r="2" spans="1:20" s="9" customFormat="1" ht="18" x14ac:dyDescent="0.25">
      <c r="A2" s="847">
        <v>2022</v>
      </c>
      <c r="B2" s="847"/>
      <c r="C2" s="847"/>
      <c r="D2" s="847"/>
      <c r="E2" s="847"/>
      <c r="F2" s="847"/>
      <c r="G2" s="847"/>
      <c r="H2" s="847"/>
      <c r="I2" s="847"/>
      <c r="J2" s="847"/>
      <c r="K2" s="847"/>
      <c r="L2" s="847"/>
      <c r="M2" s="847"/>
      <c r="N2" s="847"/>
      <c r="O2" s="847"/>
      <c r="P2" s="847"/>
      <c r="Q2" s="847"/>
      <c r="R2" s="847"/>
      <c r="S2" s="847"/>
      <c r="T2" s="847"/>
    </row>
    <row r="3" spans="1:20" ht="33" customHeight="1" x14ac:dyDescent="0.2">
      <c r="A3" s="845" t="s">
        <v>665</v>
      </c>
      <c r="B3" s="846"/>
      <c r="C3" s="846"/>
      <c r="D3" s="846"/>
      <c r="E3" s="846"/>
      <c r="F3" s="846"/>
      <c r="G3" s="846"/>
      <c r="H3" s="846"/>
      <c r="I3" s="846"/>
      <c r="J3" s="846"/>
      <c r="K3" s="846"/>
      <c r="L3" s="846"/>
      <c r="M3" s="846"/>
      <c r="N3" s="846"/>
      <c r="O3" s="846"/>
      <c r="P3" s="846"/>
      <c r="Q3" s="846"/>
      <c r="R3" s="846"/>
      <c r="S3" s="846"/>
      <c r="T3" s="846"/>
    </row>
    <row r="4" spans="1:20" ht="11.25" customHeight="1" x14ac:dyDescent="0.2">
      <c r="A4" s="846">
        <v>2022</v>
      </c>
      <c r="B4" s="846"/>
      <c r="C4" s="846"/>
      <c r="D4" s="846"/>
      <c r="E4" s="846"/>
      <c r="F4" s="846"/>
      <c r="G4" s="846"/>
      <c r="H4" s="846"/>
      <c r="I4" s="846"/>
      <c r="J4" s="846"/>
      <c r="K4" s="846"/>
      <c r="L4" s="846"/>
      <c r="M4" s="846"/>
      <c r="N4" s="846"/>
      <c r="O4" s="846"/>
      <c r="P4" s="846"/>
      <c r="Q4" s="846"/>
      <c r="R4" s="846"/>
      <c r="S4" s="846"/>
      <c r="T4" s="846"/>
    </row>
    <row r="5" spans="1:20" ht="15" x14ac:dyDescent="0.2">
      <c r="A5" s="8" t="s">
        <v>395</v>
      </c>
      <c r="B5" s="870"/>
      <c r="C5" s="871"/>
      <c r="D5" s="871"/>
      <c r="E5" s="871"/>
      <c r="F5" s="871"/>
      <c r="G5" s="871"/>
      <c r="H5" s="870"/>
      <c r="I5" s="871"/>
      <c r="J5" s="871"/>
      <c r="K5" s="871"/>
      <c r="L5" s="871"/>
      <c r="M5" s="871"/>
      <c r="N5" s="870"/>
      <c r="O5" s="871"/>
      <c r="P5" s="871"/>
      <c r="Q5" s="871"/>
      <c r="R5" s="871"/>
      <c r="S5" s="871"/>
      <c r="T5" s="4" t="s">
        <v>396</v>
      </c>
    </row>
    <row r="6" spans="1:20" ht="33.75" customHeight="1" x14ac:dyDescent="0.2">
      <c r="A6" s="878" t="s">
        <v>30</v>
      </c>
      <c r="B6" s="875" t="s">
        <v>477</v>
      </c>
      <c r="C6" s="876"/>
      <c r="D6" s="876"/>
      <c r="E6" s="876"/>
      <c r="F6" s="876"/>
      <c r="G6" s="877"/>
      <c r="H6" s="875" t="s">
        <v>720</v>
      </c>
      <c r="I6" s="876"/>
      <c r="J6" s="876"/>
      <c r="K6" s="876"/>
      <c r="L6" s="876"/>
      <c r="M6" s="877"/>
      <c r="N6" s="875" t="s">
        <v>719</v>
      </c>
      <c r="O6" s="876"/>
      <c r="P6" s="876"/>
      <c r="Q6" s="876"/>
      <c r="R6" s="876"/>
      <c r="S6" s="877"/>
      <c r="T6" s="872" t="s">
        <v>254</v>
      </c>
    </row>
    <row r="7" spans="1:20" ht="33.75" customHeight="1" x14ac:dyDescent="0.2">
      <c r="A7" s="879"/>
      <c r="B7" s="881" t="s">
        <v>471</v>
      </c>
      <c r="C7" s="881"/>
      <c r="D7" s="881" t="s">
        <v>472</v>
      </c>
      <c r="E7" s="881"/>
      <c r="F7" s="881" t="s">
        <v>473</v>
      </c>
      <c r="G7" s="881"/>
      <c r="H7" s="881" t="s">
        <v>471</v>
      </c>
      <c r="I7" s="881"/>
      <c r="J7" s="881" t="s">
        <v>472</v>
      </c>
      <c r="K7" s="881"/>
      <c r="L7" s="881" t="s">
        <v>473</v>
      </c>
      <c r="M7" s="881"/>
      <c r="N7" s="881" t="s">
        <v>471</v>
      </c>
      <c r="O7" s="881"/>
      <c r="P7" s="881" t="s">
        <v>472</v>
      </c>
      <c r="Q7" s="881"/>
      <c r="R7" s="881" t="s">
        <v>473</v>
      </c>
      <c r="S7" s="881"/>
      <c r="T7" s="873"/>
    </row>
    <row r="8" spans="1:20" ht="33" customHeight="1" x14ac:dyDescent="0.2">
      <c r="A8" s="880"/>
      <c r="B8" s="123" t="s">
        <v>1</v>
      </c>
      <c r="C8" s="123" t="s">
        <v>0</v>
      </c>
      <c r="D8" s="123" t="s">
        <v>1</v>
      </c>
      <c r="E8" s="123" t="s">
        <v>0</v>
      </c>
      <c r="F8" s="123" t="s">
        <v>1</v>
      </c>
      <c r="G8" s="123" t="s">
        <v>0</v>
      </c>
      <c r="H8" s="123" t="s">
        <v>1</v>
      </c>
      <c r="I8" s="123" t="s">
        <v>0</v>
      </c>
      <c r="J8" s="123" t="s">
        <v>1</v>
      </c>
      <c r="K8" s="123" t="s">
        <v>0</v>
      </c>
      <c r="L8" s="123" t="s">
        <v>1</v>
      </c>
      <c r="M8" s="123" t="s">
        <v>0</v>
      </c>
      <c r="N8" s="123" t="s">
        <v>1</v>
      </c>
      <c r="O8" s="123" t="s">
        <v>0</v>
      </c>
      <c r="P8" s="123" t="s">
        <v>1</v>
      </c>
      <c r="Q8" s="123" t="s">
        <v>0</v>
      </c>
      <c r="R8" s="123" t="s">
        <v>1</v>
      </c>
      <c r="S8" s="123" t="s">
        <v>0</v>
      </c>
      <c r="T8" s="874"/>
    </row>
    <row r="9" spans="1:20" ht="30" customHeight="1" thickBot="1" x14ac:dyDescent="0.25">
      <c r="A9" s="7" t="s">
        <v>54</v>
      </c>
      <c r="B9" s="191">
        <v>39</v>
      </c>
      <c r="C9" s="191">
        <v>2</v>
      </c>
      <c r="D9" s="191">
        <v>7</v>
      </c>
      <c r="E9" s="191">
        <v>6</v>
      </c>
      <c r="F9" s="191">
        <v>0</v>
      </c>
      <c r="G9" s="191">
        <v>1</v>
      </c>
      <c r="H9" s="191">
        <v>76</v>
      </c>
      <c r="I9" s="191">
        <v>7</v>
      </c>
      <c r="J9" s="191">
        <v>24</v>
      </c>
      <c r="K9" s="191">
        <v>2</v>
      </c>
      <c r="L9" s="191">
        <v>4</v>
      </c>
      <c r="M9" s="191">
        <v>0</v>
      </c>
      <c r="N9" s="191">
        <v>767</v>
      </c>
      <c r="O9" s="191">
        <v>240</v>
      </c>
      <c r="P9" s="191">
        <v>251</v>
      </c>
      <c r="Q9" s="191">
        <v>207</v>
      </c>
      <c r="R9" s="191">
        <v>21</v>
      </c>
      <c r="S9" s="191">
        <v>13</v>
      </c>
      <c r="T9" s="13" t="s">
        <v>4</v>
      </c>
    </row>
    <row r="10" spans="1:20" ht="30" customHeight="1" thickBot="1" x14ac:dyDescent="0.25">
      <c r="A10" s="3" t="s">
        <v>145</v>
      </c>
      <c r="B10" s="193">
        <v>0</v>
      </c>
      <c r="C10" s="193">
        <v>0</v>
      </c>
      <c r="D10" s="193">
        <v>2</v>
      </c>
      <c r="E10" s="193">
        <v>0</v>
      </c>
      <c r="F10" s="193">
        <v>1</v>
      </c>
      <c r="G10" s="193">
        <v>0</v>
      </c>
      <c r="H10" s="193">
        <v>3</v>
      </c>
      <c r="I10" s="193">
        <v>0</v>
      </c>
      <c r="J10" s="193">
        <v>1</v>
      </c>
      <c r="K10" s="193">
        <v>2</v>
      </c>
      <c r="L10" s="193">
        <v>2</v>
      </c>
      <c r="M10" s="193">
        <v>0</v>
      </c>
      <c r="N10" s="193">
        <v>52</v>
      </c>
      <c r="O10" s="193">
        <v>21</v>
      </c>
      <c r="P10" s="193">
        <v>40</v>
      </c>
      <c r="Q10" s="193">
        <v>29</v>
      </c>
      <c r="R10" s="193">
        <v>5</v>
      </c>
      <c r="S10" s="193">
        <v>0</v>
      </c>
      <c r="T10" s="14" t="s">
        <v>31</v>
      </c>
    </row>
    <row r="11" spans="1:20" ht="30" customHeight="1" thickBot="1" x14ac:dyDescent="0.25">
      <c r="A11" s="7" t="s">
        <v>146</v>
      </c>
      <c r="B11" s="191">
        <v>20</v>
      </c>
      <c r="C11" s="191">
        <v>1</v>
      </c>
      <c r="D11" s="191">
        <v>1</v>
      </c>
      <c r="E11" s="191">
        <v>3</v>
      </c>
      <c r="F11" s="191">
        <v>7</v>
      </c>
      <c r="G11" s="191">
        <v>4</v>
      </c>
      <c r="H11" s="191">
        <v>44</v>
      </c>
      <c r="I11" s="191">
        <v>6</v>
      </c>
      <c r="J11" s="191">
        <v>23</v>
      </c>
      <c r="K11" s="191">
        <v>6</v>
      </c>
      <c r="L11" s="191">
        <v>12</v>
      </c>
      <c r="M11" s="191">
        <v>3</v>
      </c>
      <c r="N11" s="191">
        <v>990</v>
      </c>
      <c r="O11" s="191">
        <v>345</v>
      </c>
      <c r="P11" s="191">
        <v>382</v>
      </c>
      <c r="Q11" s="191">
        <v>324</v>
      </c>
      <c r="R11" s="191">
        <v>156</v>
      </c>
      <c r="S11" s="191">
        <v>36</v>
      </c>
      <c r="T11" s="13" t="s">
        <v>140</v>
      </c>
    </row>
    <row r="12" spans="1:20" ht="30" customHeight="1" thickBot="1" x14ac:dyDescent="0.25">
      <c r="A12" s="3" t="s">
        <v>425</v>
      </c>
      <c r="B12" s="184">
        <v>54</v>
      </c>
      <c r="C12" s="184">
        <v>0</v>
      </c>
      <c r="D12" s="184">
        <v>30</v>
      </c>
      <c r="E12" s="184">
        <v>3</v>
      </c>
      <c r="F12" s="184">
        <v>40</v>
      </c>
      <c r="G12" s="184">
        <v>1</v>
      </c>
      <c r="H12" s="184">
        <v>211</v>
      </c>
      <c r="I12" s="184">
        <v>5</v>
      </c>
      <c r="J12" s="184">
        <v>78</v>
      </c>
      <c r="K12" s="184">
        <v>12</v>
      </c>
      <c r="L12" s="184">
        <v>54</v>
      </c>
      <c r="M12" s="184">
        <v>4</v>
      </c>
      <c r="N12" s="184">
        <v>4939</v>
      </c>
      <c r="O12" s="184">
        <v>189</v>
      </c>
      <c r="P12" s="184">
        <v>1359</v>
      </c>
      <c r="Q12" s="184">
        <v>526</v>
      </c>
      <c r="R12" s="184">
        <v>454</v>
      </c>
      <c r="S12" s="184">
        <v>53</v>
      </c>
      <c r="T12" s="14" t="s">
        <v>32</v>
      </c>
    </row>
    <row r="13" spans="1:20" ht="30" customHeight="1" x14ac:dyDescent="0.2">
      <c r="A13" s="179" t="s">
        <v>178</v>
      </c>
      <c r="B13" s="195">
        <v>0</v>
      </c>
      <c r="C13" s="195">
        <v>0</v>
      </c>
      <c r="D13" s="195">
        <v>0</v>
      </c>
      <c r="E13" s="195">
        <v>0</v>
      </c>
      <c r="F13" s="195">
        <v>0</v>
      </c>
      <c r="G13" s="195">
        <v>0</v>
      </c>
      <c r="H13" s="195">
        <v>1</v>
      </c>
      <c r="I13" s="195">
        <v>0</v>
      </c>
      <c r="J13" s="195">
        <v>1</v>
      </c>
      <c r="K13" s="195">
        <v>0</v>
      </c>
      <c r="L13" s="195">
        <v>0</v>
      </c>
      <c r="M13" s="195">
        <v>0</v>
      </c>
      <c r="N13" s="195">
        <v>59</v>
      </c>
      <c r="O13" s="195">
        <v>1</v>
      </c>
      <c r="P13" s="195">
        <v>32</v>
      </c>
      <c r="Q13" s="195">
        <v>2</v>
      </c>
      <c r="R13" s="195">
        <v>5</v>
      </c>
      <c r="S13" s="195">
        <v>0</v>
      </c>
      <c r="T13" s="180" t="s">
        <v>179</v>
      </c>
    </row>
    <row r="14" spans="1:20" ht="30" customHeight="1" x14ac:dyDescent="0.2">
      <c r="A14" s="633" t="s">
        <v>3</v>
      </c>
      <c r="B14" s="181">
        <f t="shared" ref="B14:N14" si="0">SUM(B9:B13)</f>
        <v>113</v>
      </c>
      <c r="C14" s="181">
        <f t="shared" si="0"/>
        <v>3</v>
      </c>
      <c r="D14" s="181">
        <f t="shared" si="0"/>
        <v>40</v>
      </c>
      <c r="E14" s="181">
        <f t="shared" si="0"/>
        <v>12</v>
      </c>
      <c r="F14" s="181">
        <f t="shared" si="0"/>
        <v>48</v>
      </c>
      <c r="G14" s="181">
        <f t="shared" si="0"/>
        <v>6</v>
      </c>
      <c r="H14" s="181">
        <f t="shared" si="0"/>
        <v>335</v>
      </c>
      <c r="I14" s="181">
        <f t="shared" si="0"/>
        <v>18</v>
      </c>
      <c r="J14" s="181">
        <f t="shared" si="0"/>
        <v>127</v>
      </c>
      <c r="K14" s="181">
        <f t="shared" si="0"/>
        <v>22</v>
      </c>
      <c r="L14" s="181">
        <f t="shared" si="0"/>
        <v>72</v>
      </c>
      <c r="M14" s="181">
        <f t="shared" si="0"/>
        <v>7</v>
      </c>
      <c r="N14" s="181">
        <f t="shared" si="0"/>
        <v>6807</v>
      </c>
      <c r="O14" s="181">
        <f t="shared" ref="O14:R14" si="1">SUM(O9:O13)</f>
        <v>796</v>
      </c>
      <c r="P14" s="181">
        <f t="shared" si="1"/>
        <v>2064</v>
      </c>
      <c r="Q14" s="181">
        <f t="shared" si="1"/>
        <v>1088</v>
      </c>
      <c r="R14" s="181">
        <f t="shared" si="1"/>
        <v>641</v>
      </c>
      <c r="S14" s="181">
        <f>SUM(S9:S13)</f>
        <v>102</v>
      </c>
      <c r="T14" s="634" t="s">
        <v>2</v>
      </c>
    </row>
    <row r="16" spans="1:20" x14ac:dyDescent="0.2">
      <c r="T16" s="1"/>
    </row>
    <row r="17" spans="2:20" x14ac:dyDescent="0.2">
      <c r="B17" s="182"/>
      <c r="H17" s="182"/>
      <c r="N17" s="182"/>
      <c r="T17" s="1"/>
    </row>
  </sheetData>
  <mergeCells count="27">
    <mergeCell ref="T6:T8"/>
    <mergeCell ref="N6:S6"/>
    <mergeCell ref="A6:A8"/>
    <mergeCell ref="D7:E7"/>
    <mergeCell ref="F7:G7"/>
    <mergeCell ref="B6:G6"/>
    <mergeCell ref="B7:C7"/>
    <mergeCell ref="H6:M6"/>
    <mergeCell ref="H7:I7"/>
    <mergeCell ref="N7:O7"/>
    <mergeCell ref="P7:Q7"/>
    <mergeCell ref="R7:S7"/>
    <mergeCell ref="J7:K7"/>
    <mergeCell ref="L7:M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9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3"/>
  <sheetViews>
    <sheetView showGridLines="0" rightToLeft="1" view="pageBreakPreview" zoomScale="115" zoomScaleNormal="100" zoomScaleSheetLayoutView="115" workbookViewId="0">
      <selection activeCell="A15" sqref="A15"/>
    </sheetView>
  </sheetViews>
  <sheetFormatPr defaultColWidth="9.140625" defaultRowHeight="12.75" x14ac:dyDescent="0.2"/>
  <cols>
    <col min="1" max="1" width="45.42578125" style="17" customWidth="1"/>
    <col min="2" max="2" width="2.5703125" style="17" customWidth="1"/>
    <col min="3" max="3" width="45.42578125" style="18" customWidth="1"/>
    <col min="4" max="16384" width="9.140625" style="17"/>
  </cols>
  <sheetData>
    <row r="1" spans="1:3" ht="96.75" customHeight="1" x14ac:dyDescent="0.2"/>
    <row r="2" spans="1:3" s="21" customFormat="1" ht="29.25" customHeight="1" x14ac:dyDescent="0.2">
      <c r="A2" s="185" t="s">
        <v>148</v>
      </c>
      <c r="B2" s="100"/>
      <c r="C2" s="564" t="s">
        <v>409</v>
      </c>
    </row>
    <row r="3" spans="1:3" ht="15" x14ac:dyDescent="0.2">
      <c r="A3" s="121"/>
      <c r="C3" s="20"/>
    </row>
    <row r="4" spans="1:3" s="122" customFormat="1" ht="118.5" customHeight="1" x14ac:dyDescent="0.2">
      <c r="A4" s="410" t="s">
        <v>458</v>
      </c>
      <c r="B4" s="19"/>
      <c r="C4" s="126" t="s">
        <v>459</v>
      </c>
    </row>
    <row r="5" spans="1:3" s="122" customFormat="1" ht="12" customHeight="1" x14ac:dyDescent="0.2">
      <c r="A5" s="186"/>
      <c r="B5" s="19"/>
      <c r="C5" s="126"/>
    </row>
    <row r="6" spans="1:3" s="122" customFormat="1" ht="107.25" customHeight="1" x14ac:dyDescent="0.2">
      <c r="A6" s="410" t="s">
        <v>405</v>
      </c>
      <c r="B6" s="19"/>
      <c r="C6" s="154" t="s">
        <v>346</v>
      </c>
    </row>
    <row r="7" spans="1:3" s="122" customFormat="1" ht="12" customHeight="1" x14ac:dyDescent="0.2">
      <c r="A7" s="186"/>
      <c r="B7" s="19"/>
      <c r="C7" s="126"/>
    </row>
    <row r="8" spans="1:3" s="122" customFormat="1" ht="22.5" x14ac:dyDescent="0.2">
      <c r="A8" s="411" t="s">
        <v>377</v>
      </c>
      <c r="B8" s="19"/>
      <c r="C8" s="165" t="s">
        <v>378</v>
      </c>
    </row>
    <row r="9" spans="1:3" s="122" customFormat="1" ht="22.5" customHeight="1" x14ac:dyDescent="0.2">
      <c r="A9" s="412" t="s">
        <v>423</v>
      </c>
      <c r="B9" s="19"/>
      <c r="C9" s="239" t="s">
        <v>424</v>
      </c>
    </row>
    <row r="10" spans="1:3" s="122" customFormat="1" ht="22.5" x14ac:dyDescent="0.2">
      <c r="A10" s="412" t="s">
        <v>266</v>
      </c>
      <c r="B10" s="19"/>
      <c r="C10" s="164" t="s">
        <v>269</v>
      </c>
    </row>
    <row r="11" spans="1:3" s="122" customFormat="1" ht="22.5" x14ac:dyDescent="0.2">
      <c r="A11" s="412" t="s">
        <v>267</v>
      </c>
      <c r="B11" s="19"/>
      <c r="C11" s="239" t="s">
        <v>270</v>
      </c>
    </row>
    <row r="12" spans="1:3" s="122" customFormat="1" ht="22.5" x14ac:dyDescent="0.2">
      <c r="A12" s="412" t="s">
        <v>268</v>
      </c>
      <c r="B12" s="19"/>
      <c r="C12" s="164" t="s">
        <v>271</v>
      </c>
    </row>
    <row r="13" spans="1:3" s="122" customFormat="1" ht="22.5" x14ac:dyDescent="0.2"/>
  </sheetData>
  <printOptions horizontalCentered="1"/>
  <pageMargins left="0" right="0" top="2" bottom="0" header="0" footer="0"/>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T20"/>
  <sheetViews>
    <sheetView rightToLeft="1" view="pageBreakPreview" zoomScaleNormal="100" zoomScaleSheetLayoutView="100" workbookViewId="0">
      <selection activeCell="T18" activeCellId="1" sqref="A18 T18"/>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16384" width="9.140625" style="1"/>
  </cols>
  <sheetData>
    <row r="1" spans="1:20" ht="18" x14ac:dyDescent="0.2">
      <c r="A1" s="844" t="s">
        <v>390</v>
      </c>
      <c r="B1" s="844"/>
      <c r="C1" s="844"/>
      <c r="D1" s="844"/>
      <c r="E1" s="844"/>
      <c r="F1" s="844"/>
      <c r="G1" s="844"/>
      <c r="H1" s="844"/>
      <c r="I1" s="844"/>
      <c r="J1" s="844"/>
      <c r="K1" s="844"/>
      <c r="L1" s="844"/>
      <c r="M1" s="844"/>
      <c r="N1" s="844"/>
      <c r="O1" s="844"/>
      <c r="P1" s="844"/>
      <c r="Q1" s="844"/>
      <c r="R1" s="844"/>
      <c r="S1" s="844"/>
      <c r="T1" s="844"/>
    </row>
    <row r="2" spans="1:20" s="9" customFormat="1" ht="18" x14ac:dyDescent="0.25">
      <c r="A2" s="847">
        <v>2022</v>
      </c>
      <c r="B2" s="847"/>
      <c r="C2" s="847"/>
      <c r="D2" s="847"/>
      <c r="E2" s="847"/>
      <c r="F2" s="847"/>
      <c r="G2" s="847"/>
      <c r="H2" s="847"/>
      <c r="I2" s="847"/>
      <c r="J2" s="847"/>
      <c r="K2" s="847"/>
      <c r="L2" s="847"/>
      <c r="M2" s="847"/>
      <c r="N2" s="847"/>
      <c r="O2" s="847"/>
      <c r="P2" s="847"/>
      <c r="Q2" s="847"/>
      <c r="R2" s="847"/>
      <c r="S2" s="847"/>
      <c r="T2" s="847"/>
    </row>
    <row r="3" spans="1:20" ht="33" customHeight="1" x14ac:dyDescent="0.2">
      <c r="A3" s="845" t="s">
        <v>666</v>
      </c>
      <c r="B3" s="846"/>
      <c r="C3" s="846"/>
      <c r="D3" s="846"/>
      <c r="E3" s="846"/>
      <c r="F3" s="846"/>
      <c r="G3" s="846"/>
      <c r="H3" s="846"/>
      <c r="I3" s="846"/>
      <c r="J3" s="846"/>
      <c r="K3" s="846"/>
      <c r="L3" s="846"/>
      <c r="M3" s="846"/>
      <c r="N3" s="846"/>
      <c r="O3" s="846"/>
      <c r="P3" s="846"/>
      <c r="Q3" s="846"/>
      <c r="R3" s="846"/>
      <c r="S3" s="846"/>
      <c r="T3" s="846"/>
    </row>
    <row r="4" spans="1:20" ht="15.75" x14ac:dyDescent="0.2">
      <c r="A4" s="846">
        <v>2022</v>
      </c>
      <c r="B4" s="846"/>
      <c r="C4" s="846"/>
      <c r="D4" s="846"/>
      <c r="E4" s="846"/>
      <c r="F4" s="846"/>
      <c r="G4" s="846"/>
      <c r="H4" s="846"/>
      <c r="I4" s="846"/>
      <c r="J4" s="846"/>
      <c r="K4" s="846"/>
      <c r="L4" s="846"/>
      <c r="M4" s="846"/>
      <c r="N4" s="846"/>
      <c r="O4" s="846"/>
      <c r="P4" s="846"/>
      <c r="Q4" s="846"/>
      <c r="R4" s="846"/>
      <c r="S4" s="846"/>
      <c r="T4" s="846"/>
    </row>
    <row r="5" spans="1:20" ht="11.25" customHeight="1" x14ac:dyDescent="0.2">
      <c r="A5" s="556"/>
      <c r="B5" s="556"/>
      <c r="C5" s="556"/>
      <c r="D5" s="556"/>
      <c r="E5" s="556"/>
      <c r="F5" s="556"/>
      <c r="G5" s="556"/>
      <c r="H5" s="556"/>
      <c r="I5" s="556"/>
      <c r="J5" s="556"/>
      <c r="K5" s="556"/>
      <c r="L5" s="556"/>
      <c r="M5" s="556"/>
      <c r="N5" s="556"/>
      <c r="O5" s="556"/>
      <c r="P5" s="556"/>
      <c r="Q5" s="556"/>
      <c r="R5" s="556"/>
      <c r="S5" s="556"/>
      <c r="T5" s="556"/>
    </row>
    <row r="6" spans="1:20" ht="15" x14ac:dyDescent="0.2">
      <c r="A6" s="8" t="s">
        <v>397</v>
      </c>
      <c r="B6" s="870"/>
      <c r="C6" s="871"/>
      <c r="D6" s="871"/>
      <c r="E6" s="871"/>
      <c r="F6" s="871"/>
      <c r="G6" s="871"/>
      <c r="H6" s="870"/>
      <c r="I6" s="871"/>
      <c r="J6" s="871"/>
      <c r="K6" s="871"/>
      <c r="L6" s="871"/>
      <c r="M6" s="871"/>
      <c r="N6" s="870"/>
      <c r="O6" s="871"/>
      <c r="P6" s="871"/>
      <c r="Q6" s="871"/>
      <c r="R6" s="871"/>
      <c r="S6" s="871"/>
      <c r="T6" s="4" t="s">
        <v>398</v>
      </c>
    </row>
    <row r="7" spans="1:20" ht="33.75" customHeight="1" x14ac:dyDescent="0.2">
      <c r="A7" s="878" t="s">
        <v>33</v>
      </c>
      <c r="B7" s="875" t="s">
        <v>477</v>
      </c>
      <c r="C7" s="876"/>
      <c r="D7" s="876"/>
      <c r="E7" s="876"/>
      <c r="F7" s="876"/>
      <c r="G7" s="877"/>
      <c r="H7" s="875" t="s">
        <v>720</v>
      </c>
      <c r="I7" s="876"/>
      <c r="J7" s="876"/>
      <c r="K7" s="876"/>
      <c r="L7" s="876"/>
      <c r="M7" s="877"/>
      <c r="N7" s="875" t="s">
        <v>719</v>
      </c>
      <c r="O7" s="876"/>
      <c r="P7" s="876"/>
      <c r="Q7" s="876"/>
      <c r="R7" s="876"/>
      <c r="S7" s="877"/>
      <c r="T7" s="872" t="s">
        <v>608</v>
      </c>
    </row>
    <row r="8" spans="1:20"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73"/>
    </row>
    <row r="9" spans="1:20" ht="33" customHeight="1" x14ac:dyDescent="0.2">
      <c r="A9" s="884"/>
      <c r="B9" s="120" t="s">
        <v>1</v>
      </c>
      <c r="C9" s="120" t="s">
        <v>0</v>
      </c>
      <c r="D9" s="120" t="s">
        <v>1</v>
      </c>
      <c r="E9" s="120" t="s">
        <v>0</v>
      </c>
      <c r="F9" s="120" t="s">
        <v>1</v>
      </c>
      <c r="G9" s="120" t="s">
        <v>0</v>
      </c>
      <c r="H9" s="120" t="s">
        <v>1</v>
      </c>
      <c r="I9" s="120" t="s">
        <v>0</v>
      </c>
      <c r="J9" s="120" t="s">
        <v>1</v>
      </c>
      <c r="K9" s="120" t="s">
        <v>0</v>
      </c>
      <c r="L9" s="120" t="s">
        <v>1</v>
      </c>
      <c r="M9" s="120" t="s">
        <v>0</v>
      </c>
      <c r="N9" s="120" t="s">
        <v>1</v>
      </c>
      <c r="O9" s="120" t="s">
        <v>0</v>
      </c>
      <c r="P9" s="120" t="s">
        <v>1</v>
      </c>
      <c r="Q9" s="120" t="s">
        <v>0</v>
      </c>
      <c r="R9" s="120" t="s">
        <v>1</v>
      </c>
      <c r="S9" s="120" t="s">
        <v>0</v>
      </c>
      <c r="T9" s="882"/>
    </row>
    <row r="10" spans="1:20" ht="28.5" customHeight="1" thickBot="1" x14ac:dyDescent="0.25">
      <c r="A10" s="290" t="s">
        <v>257</v>
      </c>
      <c r="B10" s="213">
        <v>0</v>
      </c>
      <c r="C10" s="191">
        <v>0</v>
      </c>
      <c r="D10" s="191">
        <v>0</v>
      </c>
      <c r="E10" s="191">
        <v>1</v>
      </c>
      <c r="F10" s="191">
        <v>1</v>
      </c>
      <c r="G10" s="191">
        <v>1</v>
      </c>
      <c r="H10" s="191">
        <v>4</v>
      </c>
      <c r="I10" s="191">
        <v>0</v>
      </c>
      <c r="J10" s="191">
        <v>4</v>
      </c>
      <c r="K10" s="191">
        <v>1</v>
      </c>
      <c r="L10" s="191">
        <v>5</v>
      </c>
      <c r="M10" s="191">
        <v>2</v>
      </c>
      <c r="N10" s="191">
        <v>106</v>
      </c>
      <c r="O10" s="191">
        <v>9</v>
      </c>
      <c r="P10" s="191">
        <v>223</v>
      </c>
      <c r="Q10" s="191">
        <v>160</v>
      </c>
      <c r="R10" s="191">
        <v>82</v>
      </c>
      <c r="S10" s="191">
        <v>23</v>
      </c>
      <c r="T10" s="125" t="s">
        <v>258</v>
      </c>
    </row>
    <row r="11" spans="1:20" ht="28.5" customHeight="1" thickBot="1" x14ac:dyDescent="0.25">
      <c r="A11" s="291" t="s">
        <v>447</v>
      </c>
      <c r="B11" s="193">
        <v>17</v>
      </c>
      <c r="C11" s="193">
        <v>0</v>
      </c>
      <c r="D11" s="193">
        <v>7</v>
      </c>
      <c r="E11" s="193">
        <v>5</v>
      </c>
      <c r="F11" s="193">
        <v>3</v>
      </c>
      <c r="G11" s="193">
        <v>0</v>
      </c>
      <c r="H11" s="193">
        <v>36</v>
      </c>
      <c r="I11" s="193">
        <v>1</v>
      </c>
      <c r="J11" s="193">
        <v>31</v>
      </c>
      <c r="K11" s="193">
        <v>2</v>
      </c>
      <c r="L11" s="193">
        <v>1</v>
      </c>
      <c r="M11" s="193">
        <v>0</v>
      </c>
      <c r="N11" s="193">
        <v>427</v>
      </c>
      <c r="O11" s="193">
        <v>47</v>
      </c>
      <c r="P11" s="193">
        <v>303</v>
      </c>
      <c r="Q11" s="193">
        <v>151</v>
      </c>
      <c r="R11" s="193">
        <v>52</v>
      </c>
      <c r="S11" s="193">
        <v>16</v>
      </c>
      <c r="T11" s="288" t="s">
        <v>447</v>
      </c>
    </row>
    <row r="12" spans="1:20" ht="28.5" customHeight="1" thickBot="1" x14ac:dyDescent="0.25">
      <c r="A12" s="292" t="s">
        <v>448</v>
      </c>
      <c r="B12" s="493">
        <v>44</v>
      </c>
      <c r="C12" s="191">
        <v>1</v>
      </c>
      <c r="D12" s="191">
        <v>10</v>
      </c>
      <c r="E12" s="191">
        <v>3</v>
      </c>
      <c r="F12" s="191">
        <v>11</v>
      </c>
      <c r="G12" s="191">
        <v>0</v>
      </c>
      <c r="H12" s="191">
        <v>154</v>
      </c>
      <c r="I12" s="191">
        <v>5</v>
      </c>
      <c r="J12" s="191">
        <v>41</v>
      </c>
      <c r="K12" s="191">
        <v>7</v>
      </c>
      <c r="L12" s="191">
        <v>14</v>
      </c>
      <c r="M12" s="191">
        <v>1</v>
      </c>
      <c r="N12" s="191">
        <v>3170</v>
      </c>
      <c r="O12" s="191">
        <v>246</v>
      </c>
      <c r="P12" s="191">
        <v>619</v>
      </c>
      <c r="Q12" s="191">
        <v>272</v>
      </c>
      <c r="R12" s="191">
        <v>139</v>
      </c>
      <c r="S12" s="191">
        <v>29</v>
      </c>
      <c r="T12" s="289" t="s">
        <v>448</v>
      </c>
    </row>
    <row r="13" spans="1:20" ht="28.5" customHeight="1" thickBot="1" x14ac:dyDescent="0.25">
      <c r="A13" s="291" t="s">
        <v>449</v>
      </c>
      <c r="B13" s="193">
        <v>19</v>
      </c>
      <c r="C13" s="450">
        <v>2</v>
      </c>
      <c r="D13" s="193">
        <v>14</v>
      </c>
      <c r="E13" s="193">
        <v>2</v>
      </c>
      <c r="F13" s="193">
        <v>9</v>
      </c>
      <c r="G13" s="193">
        <v>2</v>
      </c>
      <c r="H13" s="193">
        <v>81</v>
      </c>
      <c r="I13" s="193">
        <v>7</v>
      </c>
      <c r="J13" s="193">
        <v>25</v>
      </c>
      <c r="K13" s="193">
        <v>9</v>
      </c>
      <c r="L13" s="193">
        <v>24</v>
      </c>
      <c r="M13" s="193">
        <v>2</v>
      </c>
      <c r="N13" s="193">
        <v>1919</v>
      </c>
      <c r="O13" s="193">
        <v>287</v>
      </c>
      <c r="P13" s="193">
        <v>561</v>
      </c>
      <c r="Q13" s="193">
        <v>320</v>
      </c>
      <c r="R13" s="193">
        <v>171</v>
      </c>
      <c r="S13" s="193">
        <v>16</v>
      </c>
      <c r="T13" s="288" t="s">
        <v>449</v>
      </c>
    </row>
    <row r="14" spans="1:20" ht="28.5" customHeight="1" thickBot="1" x14ac:dyDescent="0.25">
      <c r="A14" s="292" t="s">
        <v>450</v>
      </c>
      <c r="B14" s="493">
        <v>14</v>
      </c>
      <c r="C14" s="191">
        <v>0</v>
      </c>
      <c r="D14" s="191">
        <v>8</v>
      </c>
      <c r="E14" s="191">
        <v>1</v>
      </c>
      <c r="F14" s="191">
        <v>15</v>
      </c>
      <c r="G14" s="191">
        <v>2</v>
      </c>
      <c r="H14" s="191">
        <v>37</v>
      </c>
      <c r="I14" s="191">
        <v>2</v>
      </c>
      <c r="J14" s="191">
        <v>19</v>
      </c>
      <c r="K14" s="191">
        <v>2</v>
      </c>
      <c r="L14" s="191">
        <v>13</v>
      </c>
      <c r="M14" s="191">
        <v>1</v>
      </c>
      <c r="N14" s="191">
        <v>770</v>
      </c>
      <c r="O14" s="191">
        <v>147</v>
      </c>
      <c r="P14" s="191">
        <v>264</v>
      </c>
      <c r="Q14" s="191">
        <v>107</v>
      </c>
      <c r="R14" s="191">
        <v>126</v>
      </c>
      <c r="S14" s="191">
        <v>12</v>
      </c>
      <c r="T14" s="289" t="s">
        <v>450</v>
      </c>
    </row>
    <row r="15" spans="1:20" ht="28.5" customHeight="1" thickBot="1" x14ac:dyDescent="0.25">
      <c r="A15" s="291" t="s">
        <v>451</v>
      </c>
      <c r="B15" s="193">
        <v>10</v>
      </c>
      <c r="C15" s="193">
        <v>0</v>
      </c>
      <c r="D15" s="193">
        <v>1</v>
      </c>
      <c r="E15" s="193">
        <v>0</v>
      </c>
      <c r="F15" s="193">
        <v>9</v>
      </c>
      <c r="G15" s="193">
        <v>1</v>
      </c>
      <c r="H15" s="193">
        <v>12</v>
      </c>
      <c r="I15" s="193">
        <v>3</v>
      </c>
      <c r="J15" s="193">
        <v>5</v>
      </c>
      <c r="K15" s="193">
        <v>1</v>
      </c>
      <c r="L15" s="193">
        <v>9</v>
      </c>
      <c r="M15" s="193">
        <v>0</v>
      </c>
      <c r="N15" s="193">
        <v>296</v>
      </c>
      <c r="O15" s="193">
        <v>52</v>
      </c>
      <c r="P15" s="193">
        <v>79</v>
      </c>
      <c r="Q15" s="193">
        <v>47</v>
      </c>
      <c r="R15" s="193">
        <v>51</v>
      </c>
      <c r="S15" s="193">
        <v>3</v>
      </c>
      <c r="T15" s="288" t="s">
        <v>451</v>
      </c>
    </row>
    <row r="16" spans="1:20" ht="28.5" customHeight="1" thickBot="1" x14ac:dyDescent="0.25">
      <c r="A16" s="16" t="s">
        <v>452</v>
      </c>
      <c r="B16" s="493">
        <v>9</v>
      </c>
      <c r="C16" s="191">
        <v>0</v>
      </c>
      <c r="D16" s="191">
        <v>0</v>
      </c>
      <c r="E16" s="191">
        <v>0</v>
      </c>
      <c r="F16" s="191">
        <v>0</v>
      </c>
      <c r="G16" s="191">
        <v>0</v>
      </c>
      <c r="H16" s="191">
        <v>11</v>
      </c>
      <c r="I16" s="191">
        <v>0</v>
      </c>
      <c r="J16" s="191">
        <v>2</v>
      </c>
      <c r="K16" s="191">
        <v>0</v>
      </c>
      <c r="L16" s="191">
        <v>6</v>
      </c>
      <c r="M16" s="191">
        <v>1</v>
      </c>
      <c r="N16" s="191">
        <v>119</v>
      </c>
      <c r="O16" s="191">
        <v>8</v>
      </c>
      <c r="P16" s="191">
        <v>15</v>
      </c>
      <c r="Q16" s="191">
        <v>31</v>
      </c>
      <c r="R16" s="191">
        <v>20</v>
      </c>
      <c r="S16" s="191">
        <v>3</v>
      </c>
      <c r="T16" s="289" t="s">
        <v>452</v>
      </c>
    </row>
    <row r="17" spans="1:20" ht="28.5" customHeight="1" x14ac:dyDescent="0.2">
      <c r="A17" s="119" t="s">
        <v>178</v>
      </c>
      <c r="B17" s="494">
        <v>0</v>
      </c>
      <c r="C17" s="214">
        <v>0</v>
      </c>
      <c r="D17" s="214">
        <v>0</v>
      </c>
      <c r="E17" s="214">
        <v>0</v>
      </c>
      <c r="F17" s="214">
        <v>0</v>
      </c>
      <c r="G17" s="214">
        <v>0</v>
      </c>
      <c r="H17" s="214">
        <v>0</v>
      </c>
      <c r="I17" s="214">
        <v>0</v>
      </c>
      <c r="J17" s="214">
        <v>0</v>
      </c>
      <c r="K17" s="214">
        <v>0</v>
      </c>
      <c r="L17" s="214">
        <v>0</v>
      </c>
      <c r="M17" s="214">
        <v>0</v>
      </c>
      <c r="N17" s="214">
        <v>0</v>
      </c>
      <c r="O17" s="214">
        <v>0</v>
      </c>
      <c r="P17" s="214">
        <v>0</v>
      </c>
      <c r="Q17" s="214">
        <v>0</v>
      </c>
      <c r="R17" s="214">
        <v>0</v>
      </c>
      <c r="S17" s="214">
        <v>0</v>
      </c>
      <c r="T17" s="5" t="s">
        <v>179</v>
      </c>
    </row>
    <row r="18" spans="1:20" ht="28.5" customHeight="1" x14ac:dyDescent="0.2">
      <c r="A18" s="631" t="s">
        <v>3</v>
      </c>
      <c r="B18" s="124">
        <f>SUM(B10:B17)</f>
        <v>113</v>
      </c>
      <c r="C18" s="124">
        <f t="shared" ref="C18:Q18" si="0">SUM(C10:C17)</f>
        <v>3</v>
      </c>
      <c r="D18" s="124">
        <f t="shared" si="0"/>
        <v>40</v>
      </c>
      <c r="E18" s="124">
        <f t="shared" si="0"/>
        <v>12</v>
      </c>
      <c r="F18" s="124">
        <f t="shared" si="0"/>
        <v>48</v>
      </c>
      <c r="G18" s="124">
        <f t="shared" si="0"/>
        <v>6</v>
      </c>
      <c r="H18" s="124">
        <f t="shared" si="0"/>
        <v>335</v>
      </c>
      <c r="I18" s="124">
        <f t="shared" si="0"/>
        <v>18</v>
      </c>
      <c r="J18" s="124">
        <f t="shared" si="0"/>
        <v>127</v>
      </c>
      <c r="K18" s="124">
        <f t="shared" si="0"/>
        <v>22</v>
      </c>
      <c r="L18" s="124">
        <f t="shared" si="0"/>
        <v>72</v>
      </c>
      <c r="M18" s="124">
        <f t="shared" si="0"/>
        <v>7</v>
      </c>
      <c r="N18" s="124">
        <f t="shared" si="0"/>
        <v>6807</v>
      </c>
      <c r="O18" s="124">
        <f t="shared" si="0"/>
        <v>796</v>
      </c>
      <c r="P18" s="124">
        <f t="shared" si="0"/>
        <v>2064</v>
      </c>
      <c r="Q18" s="124">
        <f t="shared" si="0"/>
        <v>1088</v>
      </c>
      <c r="R18" s="124">
        <f>SUM(R10:R17)</f>
        <v>641</v>
      </c>
      <c r="S18" s="124">
        <f>SUM(S10:S17)</f>
        <v>102</v>
      </c>
      <c r="T18" s="632" t="s">
        <v>2</v>
      </c>
    </row>
    <row r="20" spans="1:20" x14ac:dyDescent="0.2">
      <c r="B20" s="182"/>
      <c r="H20" s="182"/>
      <c r="N20" s="182"/>
    </row>
  </sheetData>
  <mergeCells count="27">
    <mergeCell ref="A7:A9"/>
    <mergeCell ref="B7:G7"/>
    <mergeCell ref="H7:M7"/>
    <mergeCell ref="N7:S7"/>
    <mergeCell ref="R8:S8"/>
    <mergeCell ref="T7:T9"/>
    <mergeCell ref="B8:C8"/>
    <mergeCell ref="D8:E8"/>
    <mergeCell ref="F8:G8"/>
    <mergeCell ref="H8:I8"/>
    <mergeCell ref="J8:K8"/>
    <mergeCell ref="L8:M8"/>
    <mergeCell ref="N8:O8"/>
    <mergeCell ref="P8:Q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C0D72-3BAC-4D35-A96A-364C348C8469}">
  <dimension ref="A1:T20"/>
  <sheetViews>
    <sheetView rightToLeft="1" view="pageBreakPreview" zoomScaleNormal="100" zoomScaleSheetLayoutView="100" workbookViewId="0">
      <selection activeCell="T20" activeCellId="1" sqref="A20 T20"/>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16384" width="9.140625" style="1"/>
  </cols>
  <sheetData>
    <row r="1" spans="1:20" ht="18" x14ac:dyDescent="0.2">
      <c r="A1" s="844" t="s">
        <v>576</v>
      </c>
      <c r="B1" s="844"/>
      <c r="C1" s="844"/>
      <c r="D1" s="844"/>
      <c r="E1" s="844"/>
      <c r="F1" s="844"/>
      <c r="G1" s="844"/>
      <c r="H1" s="844"/>
      <c r="I1" s="844"/>
      <c r="J1" s="844"/>
      <c r="K1" s="844"/>
      <c r="L1" s="844"/>
      <c r="M1" s="844"/>
      <c r="N1" s="844"/>
      <c r="O1" s="844"/>
      <c r="P1" s="844"/>
      <c r="Q1" s="844"/>
      <c r="R1" s="844"/>
      <c r="S1" s="844"/>
      <c r="T1" s="844"/>
    </row>
    <row r="2" spans="1:20" s="9" customFormat="1" ht="18" x14ac:dyDescent="0.25">
      <c r="A2" s="847">
        <v>2022</v>
      </c>
      <c r="B2" s="847"/>
      <c r="C2" s="847"/>
      <c r="D2" s="847"/>
      <c r="E2" s="847"/>
      <c r="F2" s="847"/>
      <c r="G2" s="847"/>
      <c r="H2" s="847"/>
      <c r="I2" s="847"/>
      <c r="J2" s="847"/>
      <c r="K2" s="847"/>
      <c r="L2" s="847"/>
      <c r="M2" s="847"/>
      <c r="N2" s="847"/>
      <c r="O2" s="847"/>
      <c r="P2" s="847"/>
      <c r="Q2" s="847"/>
      <c r="R2" s="847"/>
      <c r="S2" s="847"/>
      <c r="T2" s="847"/>
    </row>
    <row r="3" spans="1:20" ht="33" customHeight="1" x14ac:dyDescent="0.2">
      <c r="A3" s="845" t="s">
        <v>667</v>
      </c>
      <c r="B3" s="846"/>
      <c r="C3" s="846"/>
      <c r="D3" s="846"/>
      <c r="E3" s="846"/>
      <c r="F3" s="846"/>
      <c r="G3" s="846"/>
      <c r="H3" s="846"/>
      <c r="I3" s="846"/>
      <c r="J3" s="846"/>
      <c r="K3" s="846"/>
      <c r="L3" s="846"/>
      <c r="M3" s="846"/>
      <c r="N3" s="846"/>
      <c r="O3" s="846"/>
      <c r="P3" s="846"/>
      <c r="Q3" s="846"/>
      <c r="R3" s="846"/>
      <c r="S3" s="846"/>
      <c r="T3" s="846"/>
    </row>
    <row r="4" spans="1:20" ht="15.75" x14ac:dyDescent="0.2">
      <c r="A4" s="846">
        <v>2022</v>
      </c>
      <c r="B4" s="846"/>
      <c r="C4" s="846"/>
      <c r="D4" s="846"/>
      <c r="E4" s="846"/>
      <c r="F4" s="846"/>
      <c r="G4" s="846"/>
      <c r="H4" s="846"/>
      <c r="I4" s="846"/>
      <c r="J4" s="846"/>
      <c r="K4" s="846"/>
      <c r="L4" s="846"/>
      <c r="M4" s="846"/>
      <c r="N4" s="846"/>
      <c r="O4" s="846"/>
      <c r="P4" s="846"/>
      <c r="Q4" s="846"/>
      <c r="R4" s="846"/>
      <c r="S4" s="846"/>
      <c r="T4" s="846"/>
    </row>
    <row r="5" spans="1:20" ht="11.25" customHeight="1" x14ac:dyDescent="0.2">
      <c r="A5" s="556"/>
      <c r="B5" s="556"/>
      <c r="C5" s="556"/>
      <c r="D5" s="556"/>
      <c r="E5" s="556"/>
      <c r="F5" s="556"/>
      <c r="G5" s="556"/>
      <c r="H5" s="556"/>
      <c r="I5" s="556"/>
      <c r="J5" s="556"/>
      <c r="K5" s="556"/>
      <c r="L5" s="556"/>
      <c r="M5" s="556"/>
      <c r="N5" s="556"/>
      <c r="O5" s="556"/>
      <c r="P5" s="556"/>
      <c r="Q5" s="556"/>
      <c r="R5" s="556"/>
      <c r="S5" s="556"/>
      <c r="T5" s="556"/>
    </row>
    <row r="6" spans="1:20" ht="15" x14ac:dyDescent="0.2">
      <c r="A6" s="8" t="s">
        <v>399</v>
      </c>
      <c r="B6" s="870"/>
      <c r="C6" s="871"/>
      <c r="D6" s="871"/>
      <c r="E6" s="871"/>
      <c r="F6" s="871"/>
      <c r="G6" s="871"/>
      <c r="H6" s="870"/>
      <c r="I6" s="871"/>
      <c r="J6" s="871"/>
      <c r="K6" s="871"/>
      <c r="L6" s="871"/>
      <c r="M6" s="871"/>
      <c r="N6" s="870"/>
      <c r="O6" s="871"/>
      <c r="P6" s="871"/>
      <c r="Q6" s="871"/>
      <c r="R6" s="871"/>
      <c r="S6" s="871"/>
      <c r="T6" s="4" t="s">
        <v>400</v>
      </c>
    </row>
    <row r="7" spans="1:20" ht="33.75" customHeight="1" x14ac:dyDescent="0.2">
      <c r="A7" s="878" t="s">
        <v>577</v>
      </c>
      <c r="B7" s="875" t="s">
        <v>477</v>
      </c>
      <c r="C7" s="876"/>
      <c r="D7" s="876"/>
      <c r="E7" s="876"/>
      <c r="F7" s="876"/>
      <c r="G7" s="877"/>
      <c r="H7" s="875" t="s">
        <v>720</v>
      </c>
      <c r="I7" s="876"/>
      <c r="J7" s="876"/>
      <c r="K7" s="876"/>
      <c r="L7" s="876"/>
      <c r="M7" s="877"/>
      <c r="N7" s="875" t="s">
        <v>719</v>
      </c>
      <c r="O7" s="876"/>
      <c r="P7" s="876"/>
      <c r="Q7" s="876"/>
      <c r="R7" s="876"/>
      <c r="S7" s="877"/>
      <c r="T7" s="885" t="s">
        <v>578</v>
      </c>
    </row>
    <row r="8" spans="1:20"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86"/>
    </row>
    <row r="9" spans="1:20" ht="33" customHeight="1" x14ac:dyDescent="0.2">
      <c r="A9" s="884"/>
      <c r="B9" s="120" t="s">
        <v>1</v>
      </c>
      <c r="C9" s="120" t="s">
        <v>0</v>
      </c>
      <c r="D9" s="120" t="s">
        <v>1</v>
      </c>
      <c r="E9" s="120" t="s">
        <v>0</v>
      </c>
      <c r="F9" s="120" t="s">
        <v>1</v>
      </c>
      <c r="G9" s="120" t="s">
        <v>0</v>
      </c>
      <c r="H9" s="120" t="s">
        <v>1</v>
      </c>
      <c r="I9" s="120" t="s">
        <v>0</v>
      </c>
      <c r="J9" s="120" t="s">
        <v>1</v>
      </c>
      <c r="K9" s="120" t="s">
        <v>0</v>
      </c>
      <c r="L9" s="120" t="s">
        <v>1</v>
      </c>
      <c r="M9" s="120" t="s">
        <v>0</v>
      </c>
      <c r="N9" s="120" t="s">
        <v>1</v>
      </c>
      <c r="O9" s="120" t="s">
        <v>0</v>
      </c>
      <c r="P9" s="120" t="s">
        <v>1</v>
      </c>
      <c r="Q9" s="120" t="s">
        <v>0</v>
      </c>
      <c r="R9" s="120" t="s">
        <v>1</v>
      </c>
      <c r="S9" s="120" t="s">
        <v>0</v>
      </c>
      <c r="T9" s="887"/>
    </row>
    <row r="10" spans="1:20" ht="31.5" customHeight="1" thickBot="1" x14ac:dyDescent="0.25">
      <c r="A10" s="101" t="s">
        <v>29</v>
      </c>
      <c r="B10" s="213">
        <v>22</v>
      </c>
      <c r="C10" s="191">
        <v>0</v>
      </c>
      <c r="D10" s="191">
        <v>35</v>
      </c>
      <c r="E10" s="191">
        <v>11</v>
      </c>
      <c r="F10" s="191">
        <v>29</v>
      </c>
      <c r="G10" s="191">
        <v>6</v>
      </c>
      <c r="H10" s="191">
        <v>48</v>
      </c>
      <c r="I10" s="191">
        <v>2</v>
      </c>
      <c r="J10" s="191">
        <v>97</v>
      </c>
      <c r="K10" s="191">
        <v>18</v>
      </c>
      <c r="L10" s="191">
        <v>54</v>
      </c>
      <c r="M10" s="191">
        <v>7</v>
      </c>
      <c r="N10" s="191">
        <v>964</v>
      </c>
      <c r="O10" s="191">
        <v>86</v>
      </c>
      <c r="P10" s="191">
        <v>1618</v>
      </c>
      <c r="Q10" s="191">
        <v>911</v>
      </c>
      <c r="R10" s="191">
        <v>482</v>
      </c>
      <c r="S10" s="191">
        <v>87</v>
      </c>
      <c r="T10" s="13" t="s">
        <v>513</v>
      </c>
    </row>
    <row r="11" spans="1:20" ht="31.5" customHeight="1" thickBot="1" x14ac:dyDescent="0.25">
      <c r="A11" s="155" t="s">
        <v>28</v>
      </c>
      <c r="B11" s="193">
        <v>0</v>
      </c>
      <c r="C11" s="193">
        <v>0</v>
      </c>
      <c r="D11" s="193">
        <v>0</v>
      </c>
      <c r="E11" s="193">
        <v>0</v>
      </c>
      <c r="F11" s="193">
        <v>0</v>
      </c>
      <c r="G11" s="193">
        <v>0</v>
      </c>
      <c r="H11" s="193">
        <v>3</v>
      </c>
      <c r="I11" s="193">
        <v>0</v>
      </c>
      <c r="J11" s="193">
        <v>2</v>
      </c>
      <c r="K11" s="193">
        <v>0</v>
      </c>
      <c r="L11" s="193">
        <v>0</v>
      </c>
      <c r="M11" s="193">
        <v>0</v>
      </c>
      <c r="N11" s="193">
        <v>13</v>
      </c>
      <c r="O11" s="193">
        <v>1</v>
      </c>
      <c r="P11" s="193">
        <v>11</v>
      </c>
      <c r="Q11" s="193">
        <v>4</v>
      </c>
      <c r="R11" s="193">
        <v>2</v>
      </c>
      <c r="S11" s="193">
        <v>1</v>
      </c>
      <c r="T11" s="413" t="s">
        <v>514</v>
      </c>
    </row>
    <row r="12" spans="1:20" ht="31.5" customHeight="1" thickBot="1" x14ac:dyDescent="0.25">
      <c r="A12" s="101" t="s">
        <v>561</v>
      </c>
      <c r="B12" s="493">
        <v>21</v>
      </c>
      <c r="C12" s="191">
        <v>1</v>
      </c>
      <c r="D12" s="191">
        <v>1</v>
      </c>
      <c r="E12" s="191">
        <v>0</v>
      </c>
      <c r="F12" s="191">
        <v>1</v>
      </c>
      <c r="G12" s="191">
        <v>0</v>
      </c>
      <c r="H12" s="191">
        <v>118</v>
      </c>
      <c r="I12" s="191">
        <v>3</v>
      </c>
      <c r="J12" s="191">
        <v>15</v>
      </c>
      <c r="K12" s="191">
        <v>2</v>
      </c>
      <c r="L12" s="191">
        <v>0</v>
      </c>
      <c r="M12" s="191">
        <v>0</v>
      </c>
      <c r="N12" s="191">
        <v>2743</v>
      </c>
      <c r="O12" s="191">
        <v>152</v>
      </c>
      <c r="P12" s="191">
        <v>166</v>
      </c>
      <c r="Q12" s="191">
        <v>50</v>
      </c>
      <c r="R12" s="191">
        <v>24</v>
      </c>
      <c r="S12" s="191">
        <v>2</v>
      </c>
      <c r="T12" s="15" t="s">
        <v>554</v>
      </c>
    </row>
    <row r="13" spans="1:20" ht="31.5" customHeight="1" thickBot="1" x14ac:dyDescent="0.25">
      <c r="A13" s="155" t="s">
        <v>542</v>
      </c>
      <c r="B13" s="193">
        <v>15</v>
      </c>
      <c r="C13" s="450">
        <v>1</v>
      </c>
      <c r="D13" s="193">
        <v>1</v>
      </c>
      <c r="E13" s="193">
        <v>0</v>
      </c>
      <c r="F13" s="193">
        <v>4</v>
      </c>
      <c r="G13" s="193">
        <v>0</v>
      </c>
      <c r="H13" s="193">
        <v>42</v>
      </c>
      <c r="I13" s="193">
        <v>2</v>
      </c>
      <c r="J13" s="193">
        <v>3</v>
      </c>
      <c r="K13" s="193">
        <v>0</v>
      </c>
      <c r="L13" s="193">
        <v>4</v>
      </c>
      <c r="M13" s="193">
        <v>0</v>
      </c>
      <c r="N13" s="193">
        <v>782</v>
      </c>
      <c r="O13" s="193">
        <v>121</v>
      </c>
      <c r="P13" s="193">
        <v>72</v>
      </c>
      <c r="Q13" s="193">
        <v>19</v>
      </c>
      <c r="R13" s="193">
        <v>18</v>
      </c>
      <c r="S13" s="193">
        <v>3</v>
      </c>
      <c r="T13" s="413" t="s">
        <v>543</v>
      </c>
    </row>
    <row r="14" spans="1:20" ht="31.5" customHeight="1" thickBot="1" x14ac:dyDescent="0.25">
      <c r="A14" s="101" t="s">
        <v>544</v>
      </c>
      <c r="B14" s="493">
        <v>10</v>
      </c>
      <c r="C14" s="191">
        <v>0</v>
      </c>
      <c r="D14" s="191">
        <v>2</v>
      </c>
      <c r="E14" s="191">
        <v>0</v>
      </c>
      <c r="F14" s="191">
        <v>3</v>
      </c>
      <c r="G14" s="191">
        <v>0</v>
      </c>
      <c r="H14" s="191">
        <v>38</v>
      </c>
      <c r="I14" s="191">
        <v>2</v>
      </c>
      <c r="J14" s="191">
        <v>3</v>
      </c>
      <c r="K14" s="191">
        <v>0</v>
      </c>
      <c r="L14" s="191">
        <v>1</v>
      </c>
      <c r="M14" s="191">
        <v>0</v>
      </c>
      <c r="N14" s="191">
        <v>446</v>
      </c>
      <c r="O14" s="191">
        <v>106</v>
      </c>
      <c r="P14" s="191">
        <v>44</v>
      </c>
      <c r="Q14" s="191">
        <v>28</v>
      </c>
      <c r="R14" s="191">
        <v>16</v>
      </c>
      <c r="S14" s="191">
        <v>1</v>
      </c>
      <c r="T14" s="15" t="s">
        <v>550</v>
      </c>
    </row>
    <row r="15" spans="1:20" ht="31.5" customHeight="1" thickBot="1" x14ac:dyDescent="0.25">
      <c r="A15" s="155" t="s">
        <v>545</v>
      </c>
      <c r="B15" s="193">
        <v>5</v>
      </c>
      <c r="C15" s="193">
        <v>0</v>
      </c>
      <c r="D15" s="193">
        <v>0</v>
      </c>
      <c r="E15" s="193">
        <v>0</v>
      </c>
      <c r="F15" s="193">
        <v>3</v>
      </c>
      <c r="G15" s="193">
        <v>0</v>
      </c>
      <c r="H15" s="193">
        <v>10</v>
      </c>
      <c r="I15" s="193">
        <v>0</v>
      </c>
      <c r="J15" s="193">
        <v>2</v>
      </c>
      <c r="K15" s="193">
        <v>1</v>
      </c>
      <c r="L15" s="193">
        <v>2</v>
      </c>
      <c r="M15" s="193">
        <v>0</v>
      </c>
      <c r="N15" s="193">
        <v>385</v>
      </c>
      <c r="O15" s="193">
        <v>61</v>
      </c>
      <c r="P15" s="193">
        <v>44</v>
      </c>
      <c r="Q15" s="193">
        <v>16</v>
      </c>
      <c r="R15" s="193">
        <v>15</v>
      </c>
      <c r="S15" s="193">
        <v>1</v>
      </c>
      <c r="T15" s="413" t="s">
        <v>562</v>
      </c>
    </row>
    <row r="16" spans="1:20" ht="31.5" customHeight="1" thickBot="1" x14ac:dyDescent="0.25">
      <c r="A16" s="101" t="s">
        <v>546</v>
      </c>
      <c r="B16" s="493">
        <v>8</v>
      </c>
      <c r="C16" s="191">
        <v>0</v>
      </c>
      <c r="D16" s="191">
        <v>0</v>
      </c>
      <c r="E16" s="191">
        <v>0</v>
      </c>
      <c r="F16" s="191">
        <v>1</v>
      </c>
      <c r="G16" s="191">
        <v>0</v>
      </c>
      <c r="H16" s="191">
        <v>19</v>
      </c>
      <c r="I16" s="191">
        <v>3</v>
      </c>
      <c r="J16" s="191">
        <v>1</v>
      </c>
      <c r="K16" s="191">
        <v>0</v>
      </c>
      <c r="L16" s="191">
        <v>0</v>
      </c>
      <c r="M16" s="191">
        <v>0</v>
      </c>
      <c r="N16" s="191">
        <v>305</v>
      </c>
      <c r="O16" s="191">
        <v>68</v>
      </c>
      <c r="P16" s="191">
        <v>37</v>
      </c>
      <c r="Q16" s="191">
        <v>8</v>
      </c>
      <c r="R16" s="191">
        <v>9</v>
      </c>
      <c r="S16" s="191">
        <v>1</v>
      </c>
      <c r="T16" s="15" t="s">
        <v>551</v>
      </c>
    </row>
    <row r="17" spans="1:20" ht="31.5" customHeight="1" thickBot="1" x14ac:dyDescent="0.25">
      <c r="A17" s="155" t="s">
        <v>547</v>
      </c>
      <c r="B17" s="193">
        <v>8</v>
      </c>
      <c r="C17" s="193">
        <v>1</v>
      </c>
      <c r="D17" s="193">
        <v>1</v>
      </c>
      <c r="E17" s="193">
        <v>1</v>
      </c>
      <c r="F17" s="193">
        <v>3</v>
      </c>
      <c r="G17" s="193">
        <v>0</v>
      </c>
      <c r="H17" s="193">
        <v>28</v>
      </c>
      <c r="I17" s="193">
        <v>4</v>
      </c>
      <c r="J17" s="193">
        <v>2</v>
      </c>
      <c r="K17" s="193">
        <v>1</v>
      </c>
      <c r="L17" s="193">
        <v>3</v>
      </c>
      <c r="M17" s="193">
        <v>0</v>
      </c>
      <c r="N17" s="193">
        <v>575</v>
      </c>
      <c r="O17" s="193">
        <v>108</v>
      </c>
      <c r="P17" s="193">
        <v>38</v>
      </c>
      <c r="Q17" s="193">
        <v>30</v>
      </c>
      <c r="R17" s="193">
        <v>31</v>
      </c>
      <c r="S17" s="193">
        <v>2</v>
      </c>
      <c r="T17" s="413" t="s">
        <v>552</v>
      </c>
    </row>
    <row r="18" spans="1:20" ht="31.5" customHeight="1" thickBot="1" x14ac:dyDescent="0.25">
      <c r="A18" s="101" t="s">
        <v>548</v>
      </c>
      <c r="B18" s="167">
        <v>6</v>
      </c>
      <c r="C18" s="195">
        <v>0</v>
      </c>
      <c r="D18" s="195">
        <v>0</v>
      </c>
      <c r="E18" s="195">
        <v>0</v>
      </c>
      <c r="F18" s="195">
        <v>3</v>
      </c>
      <c r="G18" s="195">
        <v>0</v>
      </c>
      <c r="H18" s="195">
        <v>10</v>
      </c>
      <c r="I18" s="195">
        <v>1</v>
      </c>
      <c r="J18" s="195">
        <v>1</v>
      </c>
      <c r="K18" s="195">
        <v>0</v>
      </c>
      <c r="L18" s="195">
        <v>3</v>
      </c>
      <c r="M18" s="195">
        <v>0</v>
      </c>
      <c r="N18" s="195">
        <v>269</v>
      </c>
      <c r="O18" s="195">
        <v>59</v>
      </c>
      <c r="P18" s="195">
        <v>15</v>
      </c>
      <c r="Q18" s="195">
        <v>14</v>
      </c>
      <c r="R18" s="195">
        <v>15</v>
      </c>
      <c r="S18" s="195">
        <v>3</v>
      </c>
      <c r="T18" s="15" t="s">
        <v>553</v>
      </c>
    </row>
    <row r="19" spans="1:20" ht="31.5" customHeight="1" x14ac:dyDescent="0.2">
      <c r="A19" s="155" t="s">
        <v>549</v>
      </c>
      <c r="B19" s="494">
        <v>18</v>
      </c>
      <c r="C19" s="445">
        <v>0</v>
      </c>
      <c r="D19" s="445">
        <v>0</v>
      </c>
      <c r="E19" s="445">
        <v>0</v>
      </c>
      <c r="F19" s="445">
        <v>1</v>
      </c>
      <c r="G19" s="445">
        <v>0</v>
      </c>
      <c r="H19" s="445">
        <v>19</v>
      </c>
      <c r="I19" s="445">
        <v>1</v>
      </c>
      <c r="J19" s="445">
        <v>1</v>
      </c>
      <c r="K19" s="445">
        <v>0</v>
      </c>
      <c r="L19" s="445">
        <v>5</v>
      </c>
      <c r="M19" s="445">
        <v>0</v>
      </c>
      <c r="N19" s="445">
        <v>325</v>
      </c>
      <c r="O19" s="445">
        <v>34</v>
      </c>
      <c r="P19" s="445">
        <v>19</v>
      </c>
      <c r="Q19" s="445">
        <v>8</v>
      </c>
      <c r="R19" s="445">
        <v>29</v>
      </c>
      <c r="S19" s="445">
        <v>1</v>
      </c>
      <c r="T19" s="413" t="s">
        <v>515</v>
      </c>
    </row>
    <row r="20" spans="1:20" ht="28.5" customHeight="1" x14ac:dyDescent="0.2">
      <c r="A20" s="627" t="s">
        <v>3</v>
      </c>
      <c r="B20" s="124">
        <f>SUM(B10:B19)</f>
        <v>113</v>
      </c>
      <c r="C20" s="124">
        <f t="shared" ref="C20:S20" si="0">SUM(C10:C19)</f>
        <v>3</v>
      </c>
      <c r="D20" s="124">
        <f t="shared" si="0"/>
        <v>40</v>
      </c>
      <c r="E20" s="124">
        <f t="shared" si="0"/>
        <v>12</v>
      </c>
      <c r="F20" s="124">
        <f t="shared" si="0"/>
        <v>48</v>
      </c>
      <c r="G20" s="124">
        <f t="shared" si="0"/>
        <v>6</v>
      </c>
      <c r="H20" s="124">
        <f t="shared" si="0"/>
        <v>335</v>
      </c>
      <c r="I20" s="124">
        <f t="shared" si="0"/>
        <v>18</v>
      </c>
      <c r="J20" s="124">
        <f t="shared" si="0"/>
        <v>127</v>
      </c>
      <c r="K20" s="124">
        <f t="shared" si="0"/>
        <v>22</v>
      </c>
      <c r="L20" s="124">
        <f t="shared" si="0"/>
        <v>72</v>
      </c>
      <c r="M20" s="124">
        <f t="shared" si="0"/>
        <v>7</v>
      </c>
      <c r="N20" s="124">
        <f t="shared" si="0"/>
        <v>6807</v>
      </c>
      <c r="O20" s="124">
        <f t="shared" si="0"/>
        <v>796</v>
      </c>
      <c r="P20" s="124">
        <f t="shared" si="0"/>
        <v>2064</v>
      </c>
      <c r="Q20" s="124">
        <f t="shared" si="0"/>
        <v>1088</v>
      </c>
      <c r="R20" s="124">
        <f t="shared" si="0"/>
        <v>641</v>
      </c>
      <c r="S20" s="124">
        <f t="shared" si="0"/>
        <v>102</v>
      </c>
      <c r="T20" s="628" t="s">
        <v>2</v>
      </c>
    </row>
  </sheetData>
  <mergeCells count="27">
    <mergeCell ref="A7:A9"/>
    <mergeCell ref="B7:G7"/>
    <mergeCell ref="H7:M7"/>
    <mergeCell ref="N7:S7"/>
    <mergeCell ref="T7:T9"/>
    <mergeCell ref="B8:C8"/>
    <mergeCell ref="D8:E8"/>
    <mergeCell ref="F8:G8"/>
    <mergeCell ref="H8:I8"/>
    <mergeCell ref="J8:K8"/>
    <mergeCell ref="L8:M8"/>
    <mergeCell ref="N8:O8"/>
    <mergeCell ref="P8:Q8"/>
    <mergeCell ref="R8:S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U23"/>
  <sheetViews>
    <sheetView rightToLeft="1" view="pageBreakPreview" zoomScaleNormal="100" zoomScaleSheetLayoutView="100" workbookViewId="0">
      <selection activeCell="A18" activeCellId="1" sqref="T18 A18"/>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21" width="40.85546875" style="2" customWidth="1"/>
    <col min="22" max="16384" width="9.140625" style="1"/>
  </cols>
  <sheetData>
    <row r="1" spans="1:21" ht="18" x14ac:dyDescent="0.2">
      <c r="A1" s="844" t="s">
        <v>392</v>
      </c>
      <c r="B1" s="844"/>
      <c r="C1" s="844"/>
      <c r="D1" s="844"/>
      <c r="E1" s="844"/>
      <c r="F1" s="844"/>
      <c r="G1" s="844"/>
      <c r="H1" s="844"/>
      <c r="I1" s="844"/>
      <c r="J1" s="844"/>
      <c r="K1" s="844"/>
      <c r="L1" s="844"/>
      <c r="M1" s="844"/>
      <c r="N1" s="844"/>
      <c r="O1" s="844"/>
      <c r="P1" s="844"/>
      <c r="Q1" s="844"/>
      <c r="R1" s="844"/>
      <c r="S1" s="844"/>
      <c r="T1" s="844"/>
    </row>
    <row r="2" spans="1:21" s="9" customFormat="1" ht="18" x14ac:dyDescent="0.25">
      <c r="A2" s="847">
        <v>2022</v>
      </c>
      <c r="B2" s="847"/>
      <c r="C2" s="847"/>
      <c r="D2" s="847"/>
      <c r="E2" s="847"/>
      <c r="F2" s="847"/>
      <c r="G2" s="847"/>
      <c r="H2" s="847"/>
      <c r="I2" s="847"/>
      <c r="J2" s="847"/>
      <c r="K2" s="847"/>
      <c r="L2" s="847"/>
      <c r="M2" s="847"/>
      <c r="N2" s="847"/>
      <c r="O2" s="847"/>
      <c r="P2" s="847"/>
      <c r="Q2" s="847"/>
      <c r="R2" s="847"/>
      <c r="S2" s="847"/>
      <c r="T2" s="847"/>
      <c r="U2" s="10"/>
    </row>
    <row r="3" spans="1:21" ht="33.75" customHeight="1" x14ac:dyDescent="0.2">
      <c r="A3" s="845" t="s">
        <v>393</v>
      </c>
      <c r="B3" s="846"/>
      <c r="C3" s="846"/>
      <c r="D3" s="846"/>
      <c r="E3" s="846"/>
      <c r="F3" s="846"/>
      <c r="G3" s="846"/>
      <c r="H3" s="846"/>
      <c r="I3" s="846"/>
      <c r="J3" s="846"/>
      <c r="K3" s="846"/>
      <c r="L3" s="846"/>
      <c r="M3" s="846"/>
      <c r="N3" s="846"/>
      <c r="O3" s="846"/>
      <c r="P3" s="846"/>
      <c r="Q3" s="846"/>
      <c r="R3" s="846"/>
      <c r="S3" s="846"/>
      <c r="T3" s="846"/>
    </row>
    <row r="4" spans="1:21" ht="15.75" x14ac:dyDescent="0.2">
      <c r="A4" s="846">
        <v>2022</v>
      </c>
      <c r="B4" s="846"/>
      <c r="C4" s="846"/>
      <c r="D4" s="846"/>
      <c r="E4" s="846"/>
      <c r="F4" s="846"/>
      <c r="G4" s="846"/>
      <c r="H4" s="846"/>
      <c r="I4" s="846"/>
      <c r="J4" s="846"/>
      <c r="K4" s="846"/>
      <c r="L4" s="846"/>
      <c r="M4" s="846"/>
      <c r="N4" s="846"/>
      <c r="O4" s="846"/>
      <c r="P4" s="846"/>
      <c r="Q4" s="846"/>
      <c r="R4" s="846"/>
      <c r="S4" s="846"/>
      <c r="T4" s="846"/>
    </row>
    <row r="5" spans="1:21" ht="11.25" customHeight="1" x14ac:dyDescent="0.2">
      <c r="A5" s="556"/>
      <c r="B5" s="556"/>
      <c r="C5" s="556"/>
      <c r="D5" s="556"/>
      <c r="E5" s="556"/>
      <c r="F5" s="556"/>
      <c r="G5" s="556"/>
      <c r="H5" s="556"/>
      <c r="I5" s="556"/>
      <c r="J5" s="556"/>
      <c r="K5" s="556"/>
      <c r="L5" s="556"/>
      <c r="M5" s="556"/>
      <c r="N5" s="556"/>
      <c r="O5" s="556"/>
      <c r="P5" s="556"/>
      <c r="Q5" s="556"/>
      <c r="R5" s="556"/>
      <c r="S5" s="556"/>
      <c r="T5" s="556"/>
    </row>
    <row r="6" spans="1:21" ht="15" x14ac:dyDescent="0.2">
      <c r="A6" s="8" t="s">
        <v>402</v>
      </c>
      <c r="B6" s="870"/>
      <c r="C6" s="871"/>
      <c r="D6" s="871"/>
      <c r="E6" s="871"/>
      <c r="F6" s="871"/>
      <c r="G6" s="871"/>
      <c r="H6" s="870"/>
      <c r="I6" s="871"/>
      <c r="J6" s="871"/>
      <c r="K6" s="871"/>
      <c r="L6" s="871"/>
      <c r="M6" s="871"/>
      <c r="N6" s="870"/>
      <c r="O6" s="871"/>
      <c r="P6" s="871"/>
      <c r="Q6" s="871"/>
      <c r="R6" s="871"/>
      <c r="S6" s="871"/>
      <c r="T6" s="4" t="s">
        <v>401</v>
      </c>
    </row>
    <row r="7" spans="1:21" ht="33.75" customHeight="1" x14ac:dyDescent="0.2">
      <c r="A7" s="878" t="s">
        <v>34</v>
      </c>
      <c r="B7" s="875" t="s">
        <v>477</v>
      </c>
      <c r="C7" s="876"/>
      <c r="D7" s="876"/>
      <c r="E7" s="876"/>
      <c r="F7" s="876"/>
      <c r="G7" s="877"/>
      <c r="H7" s="875" t="s">
        <v>720</v>
      </c>
      <c r="I7" s="876"/>
      <c r="J7" s="876"/>
      <c r="K7" s="876"/>
      <c r="L7" s="876"/>
      <c r="M7" s="877"/>
      <c r="N7" s="875" t="s">
        <v>719</v>
      </c>
      <c r="O7" s="876"/>
      <c r="P7" s="876"/>
      <c r="Q7" s="876"/>
      <c r="R7" s="876"/>
      <c r="S7" s="877"/>
      <c r="T7" s="872" t="s">
        <v>35</v>
      </c>
    </row>
    <row r="8" spans="1:21"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73"/>
    </row>
    <row r="9" spans="1:21" ht="33" customHeight="1" x14ac:dyDescent="0.2">
      <c r="A9" s="880"/>
      <c r="B9" s="123" t="s">
        <v>1</v>
      </c>
      <c r="C9" s="123" t="s">
        <v>0</v>
      </c>
      <c r="D9" s="123" t="s">
        <v>1</v>
      </c>
      <c r="E9" s="123" t="s">
        <v>0</v>
      </c>
      <c r="F9" s="123" t="s">
        <v>1</v>
      </c>
      <c r="G9" s="123" t="s">
        <v>0</v>
      </c>
      <c r="H9" s="123" t="s">
        <v>1</v>
      </c>
      <c r="I9" s="123" t="s">
        <v>0</v>
      </c>
      <c r="J9" s="123" t="s">
        <v>1</v>
      </c>
      <c r="K9" s="123" t="s">
        <v>0</v>
      </c>
      <c r="L9" s="123" t="s">
        <v>1</v>
      </c>
      <c r="M9" s="123" t="s">
        <v>0</v>
      </c>
      <c r="N9" s="123" t="s">
        <v>1</v>
      </c>
      <c r="O9" s="123" t="s">
        <v>0</v>
      </c>
      <c r="P9" s="123" t="s">
        <v>1</v>
      </c>
      <c r="Q9" s="123" t="s">
        <v>0</v>
      </c>
      <c r="R9" s="123" t="s">
        <v>1</v>
      </c>
      <c r="S9" s="123" t="s">
        <v>0</v>
      </c>
      <c r="T9" s="874"/>
    </row>
    <row r="10" spans="1:21" ht="30" customHeight="1" thickBot="1" x14ac:dyDescent="0.25">
      <c r="A10" s="7" t="s">
        <v>559</v>
      </c>
      <c r="B10" s="191">
        <v>10</v>
      </c>
      <c r="C10" s="191">
        <v>1</v>
      </c>
      <c r="D10" s="191">
        <v>3</v>
      </c>
      <c r="E10" s="191">
        <v>1</v>
      </c>
      <c r="F10" s="191">
        <v>8</v>
      </c>
      <c r="G10" s="191">
        <v>1</v>
      </c>
      <c r="H10" s="191">
        <v>52</v>
      </c>
      <c r="I10" s="191">
        <v>3</v>
      </c>
      <c r="J10" s="191">
        <v>11</v>
      </c>
      <c r="K10" s="191">
        <v>3</v>
      </c>
      <c r="L10" s="191">
        <v>11</v>
      </c>
      <c r="M10" s="191">
        <v>2</v>
      </c>
      <c r="N10" s="191">
        <v>1072</v>
      </c>
      <c r="O10" s="191">
        <v>200</v>
      </c>
      <c r="P10" s="191">
        <v>233</v>
      </c>
      <c r="Q10" s="191">
        <v>274</v>
      </c>
      <c r="R10" s="191">
        <v>89</v>
      </c>
      <c r="S10" s="191">
        <v>27</v>
      </c>
      <c r="T10" s="6" t="s">
        <v>15</v>
      </c>
    </row>
    <row r="11" spans="1:21" ht="28.5" customHeight="1" thickBot="1" x14ac:dyDescent="0.25">
      <c r="A11" s="3" t="s">
        <v>14</v>
      </c>
      <c r="B11" s="193">
        <v>14</v>
      </c>
      <c r="C11" s="193">
        <v>1</v>
      </c>
      <c r="D11" s="193">
        <v>3</v>
      </c>
      <c r="E11" s="193">
        <v>1</v>
      </c>
      <c r="F11" s="193">
        <v>5</v>
      </c>
      <c r="G11" s="193">
        <v>3</v>
      </c>
      <c r="H11" s="193">
        <v>47</v>
      </c>
      <c r="I11" s="193">
        <v>1</v>
      </c>
      <c r="J11" s="193">
        <v>19</v>
      </c>
      <c r="K11" s="193">
        <v>6</v>
      </c>
      <c r="L11" s="193">
        <v>7</v>
      </c>
      <c r="M11" s="193">
        <v>1</v>
      </c>
      <c r="N11" s="193">
        <v>1142</v>
      </c>
      <c r="O11" s="193">
        <v>120</v>
      </c>
      <c r="P11" s="193">
        <v>267</v>
      </c>
      <c r="Q11" s="193">
        <v>211</v>
      </c>
      <c r="R11" s="193">
        <v>94</v>
      </c>
      <c r="S11" s="193">
        <v>19</v>
      </c>
      <c r="T11" s="12" t="s">
        <v>13</v>
      </c>
    </row>
    <row r="12" spans="1:21" ht="28.5" customHeight="1" thickBot="1" x14ac:dyDescent="0.25">
      <c r="A12" s="7" t="s">
        <v>558</v>
      </c>
      <c r="B12" s="191">
        <v>9</v>
      </c>
      <c r="C12" s="191">
        <v>0</v>
      </c>
      <c r="D12" s="191">
        <v>2</v>
      </c>
      <c r="E12" s="191">
        <v>0</v>
      </c>
      <c r="F12" s="191">
        <v>8</v>
      </c>
      <c r="G12" s="191">
        <v>2</v>
      </c>
      <c r="H12" s="191">
        <v>56</v>
      </c>
      <c r="I12" s="191">
        <v>4</v>
      </c>
      <c r="J12" s="191">
        <v>10</v>
      </c>
      <c r="K12" s="191">
        <v>2</v>
      </c>
      <c r="L12" s="191">
        <v>8</v>
      </c>
      <c r="M12" s="191">
        <v>1</v>
      </c>
      <c r="N12" s="191">
        <v>1278</v>
      </c>
      <c r="O12" s="191">
        <v>96</v>
      </c>
      <c r="P12" s="191">
        <v>354</v>
      </c>
      <c r="Q12" s="191">
        <v>151</v>
      </c>
      <c r="R12" s="191">
        <v>93</v>
      </c>
      <c r="S12" s="191">
        <v>13</v>
      </c>
      <c r="T12" s="6" t="s">
        <v>12</v>
      </c>
    </row>
    <row r="13" spans="1:21" ht="30" customHeight="1" thickBot="1" x14ac:dyDescent="0.25">
      <c r="A13" s="25" t="s">
        <v>621</v>
      </c>
      <c r="B13" s="193">
        <v>4</v>
      </c>
      <c r="C13" s="193">
        <v>0</v>
      </c>
      <c r="D13" s="193">
        <v>0</v>
      </c>
      <c r="E13" s="193">
        <v>0</v>
      </c>
      <c r="F13" s="193">
        <v>4</v>
      </c>
      <c r="G13" s="193">
        <v>0</v>
      </c>
      <c r="H13" s="193">
        <v>28</v>
      </c>
      <c r="I13" s="193">
        <v>1</v>
      </c>
      <c r="J13" s="193">
        <v>6</v>
      </c>
      <c r="K13" s="193">
        <v>1</v>
      </c>
      <c r="L13" s="193">
        <v>12</v>
      </c>
      <c r="M13" s="193">
        <v>2</v>
      </c>
      <c r="N13" s="193">
        <v>1027</v>
      </c>
      <c r="O13" s="193">
        <v>78</v>
      </c>
      <c r="P13" s="193">
        <v>189</v>
      </c>
      <c r="Q13" s="193">
        <v>128</v>
      </c>
      <c r="R13" s="193">
        <v>165</v>
      </c>
      <c r="S13" s="193">
        <v>23</v>
      </c>
      <c r="T13" s="118" t="s">
        <v>622</v>
      </c>
    </row>
    <row r="14" spans="1:21" ht="28.5" customHeight="1" thickBot="1" x14ac:dyDescent="0.25">
      <c r="A14" s="7" t="s">
        <v>556</v>
      </c>
      <c r="B14" s="191">
        <v>34</v>
      </c>
      <c r="C14" s="191">
        <v>0</v>
      </c>
      <c r="D14" s="191">
        <v>11</v>
      </c>
      <c r="E14" s="191">
        <v>5</v>
      </c>
      <c r="F14" s="191">
        <v>12</v>
      </c>
      <c r="G14" s="191">
        <v>0</v>
      </c>
      <c r="H14" s="191">
        <v>80</v>
      </c>
      <c r="I14" s="191">
        <v>6</v>
      </c>
      <c r="J14" s="191">
        <v>44</v>
      </c>
      <c r="K14" s="191">
        <v>8</v>
      </c>
      <c r="L14" s="191">
        <v>14</v>
      </c>
      <c r="M14" s="191">
        <v>0</v>
      </c>
      <c r="N14" s="191">
        <v>875</v>
      </c>
      <c r="O14" s="191">
        <v>123</v>
      </c>
      <c r="P14" s="191">
        <v>398</v>
      </c>
      <c r="Q14" s="191">
        <v>104</v>
      </c>
      <c r="R14" s="191">
        <v>60</v>
      </c>
      <c r="S14" s="191">
        <v>6</v>
      </c>
      <c r="T14" s="6" t="s">
        <v>8</v>
      </c>
    </row>
    <row r="15" spans="1:21" ht="28.5" customHeight="1" thickBot="1" x14ac:dyDescent="0.25">
      <c r="A15" s="3" t="s">
        <v>555</v>
      </c>
      <c r="B15" s="193">
        <v>18</v>
      </c>
      <c r="C15" s="193">
        <v>1</v>
      </c>
      <c r="D15" s="193">
        <v>10</v>
      </c>
      <c r="E15" s="193">
        <v>2</v>
      </c>
      <c r="F15" s="193">
        <v>3</v>
      </c>
      <c r="G15" s="193">
        <v>0</v>
      </c>
      <c r="H15" s="193">
        <v>46</v>
      </c>
      <c r="I15" s="193">
        <v>3</v>
      </c>
      <c r="J15" s="193">
        <v>22</v>
      </c>
      <c r="K15" s="193">
        <v>1</v>
      </c>
      <c r="L15" s="193">
        <v>8</v>
      </c>
      <c r="M15" s="193">
        <v>1</v>
      </c>
      <c r="N15" s="193">
        <v>847</v>
      </c>
      <c r="O15" s="193">
        <v>149</v>
      </c>
      <c r="P15" s="193">
        <v>404</v>
      </c>
      <c r="Q15" s="193">
        <v>174</v>
      </c>
      <c r="R15" s="193">
        <v>57</v>
      </c>
      <c r="S15" s="193">
        <v>10</v>
      </c>
      <c r="T15" s="12" t="s">
        <v>7</v>
      </c>
    </row>
    <row r="16" spans="1:21" ht="28.5" customHeight="1" thickBot="1" x14ac:dyDescent="0.25">
      <c r="A16" s="7" t="s">
        <v>10</v>
      </c>
      <c r="B16" s="191">
        <v>7</v>
      </c>
      <c r="C16" s="191">
        <v>0</v>
      </c>
      <c r="D16" s="191">
        <v>1</v>
      </c>
      <c r="E16" s="191">
        <v>0</v>
      </c>
      <c r="F16" s="191">
        <v>8</v>
      </c>
      <c r="G16" s="191">
        <v>0</v>
      </c>
      <c r="H16" s="191">
        <v>10</v>
      </c>
      <c r="I16" s="191">
        <v>0</v>
      </c>
      <c r="J16" s="191">
        <v>6</v>
      </c>
      <c r="K16" s="191">
        <v>0</v>
      </c>
      <c r="L16" s="191">
        <v>11</v>
      </c>
      <c r="M16" s="191">
        <v>0</v>
      </c>
      <c r="N16" s="191">
        <v>427</v>
      </c>
      <c r="O16" s="191">
        <v>20</v>
      </c>
      <c r="P16" s="191">
        <v>146</v>
      </c>
      <c r="Q16" s="191">
        <v>34</v>
      </c>
      <c r="R16" s="191">
        <v>70</v>
      </c>
      <c r="S16" s="191">
        <v>2</v>
      </c>
      <c r="T16" s="6" t="s">
        <v>9</v>
      </c>
    </row>
    <row r="17" spans="1:21" ht="28.5" customHeight="1" x14ac:dyDescent="0.2">
      <c r="A17" s="11" t="s">
        <v>6</v>
      </c>
      <c r="B17" s="214">
        <v>17</v>
      </c>
      <c r="C17" s="214">
        <v>0</v>
      </c>
      <c r="D17" s="214">
        <v>10</v>
      </c>
      <c r="E17" s="214">
        <v>3</v>
      </c>
      <c r="F17" s="214">
        <v>0</v>
      </c>
      <c r="G17" s="214">
        <v>0</v>
      </c>
      <c r="H17" s="214">
        <v>16</v>
      </c>
      <c r="I17" s="214">
        <v>0</v>
      </c>
      <c r="J17" s="214">
        <v>9</v>
      </c>
      <c r="K17" s="214">
        <v>1</v>
      </c>
      <c r="L17" s="214">
        <v>1</v>
      </c>
      <c r="M17" s="214">
        <v>0</v>
      </c>
      <c r="N17" s="214">
        <v>139</v>
      </c>
      <c r="O17" s="214">
        <v>10</v>
      </c>
      <c r="P17" s="214">
        <v>73</v>
      </c>
      <c r="Q17" s="214">
        <v>12</v>
      </c>
      <c r="R17" s="214">
        <v>13</v>
      </c>
      <c r="S17" s="214">
        <v>2</v>
      </c>
      <c r="T17" s="177" t="s">
        <v>5</v>
      </c>
    </row>
    <row r="18" spans="1:21" ht="28.5" customHeight="1" x14ac:dyDescent="0.2">
      <c r="A18" s="630" t="s">
        <v>3</v>
      </c>
      <c r="B18" s="178">
        <f>SUM(B10:B17)</f>
        <v>113</v>
      </c>
      <c r="C18" s="178">
        <f t="shared" ref="C18:R18" si="0">SUM(C10:C17)</f>
        <v>3</v>
      </c>
      <c r="D18" s="178">
        <f t="shared" si="0"/>
        <v>40</v>
      </c>
      <c r="E18" s="178">
        <f t="shared" si="0"/>
        <v>12</v>
      </c>
      <c r="F18" s="178">
        <f t="shared" si="0"/>
        <v>48</v>
      </c>
      <c r="G18" s="178">
        <f t="shared" si="0"/>
        <v>6</v>
      </c>
      <c r="H18" s="178">
        <f t="shared" si="0"/>
        <v>335</v>
      </c>
      <c r="I18" s="178">
        <f t="shared" si="0"/>
        <v>18</v>
      </c>
      <c r="J18" s="178">
        <f t="shared" si="0"/>
        <v>127</v>
      </c>
      <c r="K18" s="178">
        <f t="shared" si="0"/>
        <v>22</v>
      </c>
      <c r="L18" s="178">
        <f>SUM(L10:L17)</f>
        <v>72</v>
      </c>
      <c r="M18" s="178">
        <f>SUM(M10:M17)</f>
        <v>7</v>
      </c>
      <c r="N18" s="178">
        <f t="shared" si="0"/>
        <v>6807</v>
      </c>
      <c r="O18" s="178">
        <f t="shared" si="0"/>
        <v>796</v>
      </c>
      <c r="P18" s="178">
        <f t="shared" si="0"/>
        <v>2064</v>
      </c>
      <c r="Q18" s="178">
        <f>SUM(Q10:Q17)</f>
        <v>1088</v>
      </c>
      <c r="R18" s="178">
        <f t="shared" si="0"/>
        <v>641</v>
      </c>
      <c r="S18" s="178">
        <f>SUM(S10:S17)</f>
        <v>102</v>
      </c>
      <c r="T18" s="629" t="s">
        <v>2</v>
      </c>
      <c r="U18" s="1"/>
    </row>
    <row r="22" spans="1:21" x14ac:dyDescent="0.2">
      <c r="B22" s="182"/>
    </row>
    <row r="23" spans="1:21" x14ac:dyDescent="0.2">
      <c r="B23" s="182"/>
    </row>
  </sheetData>
  <mergeCells count="27">
    <mergeCell ref="A7:A9"/>
    <mergeCell ref="B7:G7"/>
    <mergeCell ref="H7:M7"/>
    <mergeCell ref="N7:S7"/>
    <mergeCell ref="R8:S8"/>
    <mergeCell ref="T7:T9"/>
    <mergeCell ref="B8:C8"/>
    <mergeCell ref="D8:E8"/>
    <mergeCell ref="F8:G8"/>
    <mergeCell ref="H8:I8"/>
    <mergeCell ref="J8:K8"/>
    <mergeCell ref="L8:M8"/>
    <mergeCell ref="N8:O8"/>
    <mergeCell ref="P8:Q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BE67-C1BC-4679-96E2-EE19DF20C905}">
  <dimension ref="A1:T20"/>
  <sheetViews>
    <sheetView rightToLeft="1" view="pageBreakPreview" zoomScaleNormal="100" zoomScaleSheetLayoutView="100" workbookViewId="0">
      <selection activeCell="A20" activeCellId="1" sqref="T20 A20"/>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16384" width="9.140625" style="1"/>
  </cols>
  <sheetData>
    <row r="1" spans="1:20" ht="18" x14ac:dyDescent="0.2">
      <c r="A1" s="844" t="s">
        <v>579</v>
      </c>
      <c r="B1" s="844"/>
      <c r="C1" s="844"/>
      <c r="D1" s="844"/>
      <c r="E1" s="844"/>
      <c r="F1" s="844"/>
      <c r="G1" s="844"/>
      <c r="H1" s="844"/>
      <c r="I1" s="844"/>
      <c r="J1" s="844"/>
      <c r="K1" s="844"/>
      <c r="L1" s="844"/>
      <c r="M1" s="844"/>
      <c r="N1" s="844"/>
      <c r="O1" s="844"/>
      <c r="P1" s="844"/>
      <c r="Q1" s="844"/>
      <c r="R1" s="844"/>
      <c r="S1" s="844"/>
      <c r="T1" s="844"/>
    </row>
    <row r="2" spans="1:20" s="9" customFormat="1" ht="18" x14ac:dyDescent="0.25">
      <c r="A2" s="847">
        <v>2022</v>
      </c>
      <c r="B2" s="847"/>
      <c r="C2" s="847"/>
      <c r="D2" s="847"/>
      <c r="E2" s="847"/>
      <c r="F2" s="847"/>
      <c r="G2" s="847"/>
      <c r="H2" s="847"/>
      <c r="I2" s="847"/>
      <c r="J2" s="847"/>
      <c r="K2" s="847"/>
      <c r="L2" s="847"/>
      <c r="M2" s="847"/>
      <c r="N2" s="847"/>
      <c r="O2" s="847"/>
      <c r="P2" s="847"/>
      <c r="Q2" s="847"/>
      <c r="R2" s="847"/>
      <c r="S2" s="847"/>
      <c r="T2" s="847"/>
    </row>
    <row r="3" spans="1:20" ht="33" customHeight="1" x14ac:dyDescent="0.2">
      <c r="A3" s="845" t="s">
        <v>668</v>
      </c>
      <c r="B3" s="846"/>
      <c r="C3" s="846"/>
      <c r="D3" s="846"/>
      <c r="E3" s="846"/>
      <c r="F3" s="846"/>
      <c r="G3" s="846"/>
      <c r="H3" s="846"/>
      <c r="I3" s="846"/>
      <c r="J3" s="846"/>
      <c r="K3" s="846"/>
      <c r="L3" s="846"/>
      <c r="M3" s="846"/>
      <c r="N3" s="846"/>
      <c r="O3" s="846"/>
      <c r="P3" s="846"/>
      <c r="Q3" s="846"/>
      <c r="R3" s="846"/>
      <c r="S3" s="846"/>
      <c r="T3" s="846"/>
    </row>
    <row r="4" spans="1:20" ht="15.75" x14ac:dyDescent="0.2">
      <c r="A4" s="846">
        <v>2022</v>
      </c>
      <c r="B4" s="846"/>
      <c r="C4" s="846"/>
      <c r="D4" s="846"/>
      <c r="E4" s="846"/>
      <c r="F4" s="846"/>
      <c r="G4" s="846"/>
      <c r="H4" s="846"/>
      <c r="I4" s="846"/>
      <c r="J4" s="846"/>
      <c r="K4" s="846"/>
      <c r="L4" s="846"/>
      <c r="M4" s="846"/>
      <c r="N4" s="846"/>
      <c r="O4" s="846"/>
      <c r="P4" s="846"/>
      <c r="Q4" s="846"/>
      <c r="R4" s="846"/>
      <c r="S4" s="846"/>
      <c r="T4" s="846"/>
    </row>
    <row r="5" spans="1:20" ht="11.25" customHeight="1" x14ac:dyDescent="0.2">
      <c r="A5" s="556"/>
      <c r="B5" s="556"/>
      <c r="C5" s="556"/>
      <c r="D5" s="556"/>
      <c r="E5" s="556"/>
      <c r="F5" s="556"/>
      <c r="G5" s="556"/>
      <c r="H5" s="556"/>
      <c r="I5" s="556"/>
      <c r="J5" s="556"/>
      <c r="K5" s="556"/>
      <c r="L5" s="556"/>
      <c r="M5" s="556"/>
      <c r="N5" s="556"/>
      <c r="O5" s="556"/>
      <c r="P5" s="556"/>
      <c r="Q5" s="556"/>
      <c r="R5" s="556"/>
      <c r="S5" s="556"/>
      <c r="T5" s="556"/>
    </row>
    <row r="6" spans="1:20" ht="15" x14ac:dyDescent="0.2">
      <c r="A6" s="8" t="s">
        <v>404</v>
      </c>
      <c r="B6" s="870"/>
      <c r="C6" s="871"/>
      <c r="D6" s="871"/>
      <c r="E6" s="871"/>
      <c r="F6" s="871"/>
      <c r="G6" s="871"/>
      <c r="H6" s="870"/>
      <c r="I6" s="871"/>
      <c r="J6" s="871"/>
      <c r="K6" s="871"/>
      <c r="L6" s="871"/>
      <c r="M6" s="871"/>
      <c r="N6" s="870"/>
      <c r="O6" s="871"/>
      <c r="P6" s="871"/>
      <c r="Q6" s="871"/>
      <c r="R6" s="871"/>
      <c r="S6" s="871"/>
      <c r="T6" s="4" t="s">
        <v>403</v>
      </c>
    </row>
    <row r="7" spans="1:20" ht="33.75" customHeight="1" x14ac:dyDescent="0.2">
      <c r="A7" s="878" t="s">
        <v>599</v>
      </c>
      <c r="B7" s="875" t="s">
        <v>477</v>
      </c>
      <c r="C7" s="876"/>
      <c r="D7" s="876"/>
      <c r="E7" s="876"/>
      <c r="F7" s="876"/>
      <c r="G7" s="877"/>
      <c r="H7" s="875" t="s">
        <v>720</v>
      </c>
      <c r="I7" s="876"/>
      <c r="J7" s="876"/>
      <c r="K7" s="876"/>
      <c r="L7" s="876"/>
      <c r="M7" s="877"/>
      <c r="N7" s="875" t="s">
        <v>719</v>
      </c>
      <c r="O7" s="876"/>
      <c r="P7" s="876"/>
      <c r="Q7" s="876"/>
      <c r="R7" s="876"/>
      <c r="S7" s="877"/>
      <c r="T7" s="885" t="s">
        <v>600</v>
      </c>
    </row>
    <row r="8" spans="1:20"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86"/>
    </row>
    <row r="9" spans="1:20" ht="33" customHeight="1" x14ac:dyDescent="0.2">
      <c r="A9" s="884"/>
      <c r="B9" s="120" t="s">
        <v>1</v>
      </c>
      <c r="C9" s="120" t="s">
        <v>0</v>
      </c>
      <c r="D9" s="120" t="s">
        <v>1</v>
      </c>
      <c r="E9" s="120" t="s">
        <v>0</v>
      </c>
      <c r="F9" s="120" t="s">
        <v>1</v>
      </c>
      <c r="G9" s="120" t="s">
        <v>0</v>
      </c>
      <c r="H9" s="120" t="s">
        <v>1</v>
      </c>
      <c r="I9" s="120" t="s">
        <v>0</v>
      </c>
      <c r="J9" s="120" t="s">
        <v>1</v>
      </c>
      <c r="K9" s="120" t="s">
        <v>0</v>
      </c>
      <c r="L9" s="120" t="s">
        <v>1</v>
      </c>
      <c r="M9" s="120" t="s">
        <v>0</v>
      </c>
      <c r="N9" s="120" t="s">
        <v>1</v>
      </c>
      <c r="O9" s="120" t="s">
        <v>0</v>
      </c>
      <c r="P9" s="120" t="s">
        <v>1</v>
      </c>
      <c r="Q9" s="120" t="s">
        <v>0</v>
      </c>
      <c r="R9" s="120" t="s">
        <v>1</v>
      </c>
      <c r="S9" s="120" t="s">
        <v>0</v>
      </c>
      <c r="T9" s="887"/>
    </row>
    <row r="10" spans="1:20" ht="33" customHeight="1" thickBot="1" x14ac:dyDescent="0.25">
      <c r="A10" s="468" t="s">
        <v>580</v>
      </c>
      <c r="B10" s="213">
        <v>50</v>
      </c>
      <c r="C10" s="191">
        <v>1</v>
      </c>
      <c r="D10" s="191">
        <v>13</v>
      </c>
      <c r="E10" s="191">
        <v>6</v>
      </c>
      <c r="F10" s="191">
        <v>10</v>
      </c>
      <c r="G10" s="191">
        <v>0</v>
      </c>
      <c r="H10" s="191">
        <v>200</v>
      </c>
      <c r="I10" s="191">
        <v>10</v>
      </c>
      <c r="J10" s="191">
        <v>63</v>
      </c>
      <c r="K10" s="191">
        <v>13</v>
      </c>
      <c r="L10" s="191">
        <v>8</v>
      </c>
      <c r="M10" s="191">
        <v>0</v>
      </c>
      <c r="N10" s="191">
        <v>3884</v>
      </c>
      <c r="O10" s="191">
        <v>457</v>
      </c>
      <c r="P10" s="191">
        <v>1028</v>
      </c>
      <c r="Q10" s="191">
        <v>702</v>
      </c>
      <c r="R10" s="191">
        <v>55</v>
      </c>
      <c r="S10" s="191">
        <v>11</v>
      </c>
      <c r="T10" s="469" t="s">
        <v>581</v>
      </c>
    </row>
    <row r="11" spans="1:20" ht="33" customHeight="1" thickBot="1" x14ac:dyDescent="0.25">
      <c r="A11" s="470" t="s">
        <v>582</v>
      </c>
      <c r="B11" s="193">
        <v>9</v>
      </c>
      <c r="C11" s="193">
        <v>1</v>
      </c>
      <c r="D11" s="193">
        <v>3</v>
      </c>
      <c r="E11" s="193">
        <v>0</v>
      </c>
      <c r="F11" s="193">
        <v>2</v>
      </c>
      <c r="G11" s="193">
        <v>0</v>
      </c>
      <c r="H11" s="193">
        <v>18</v>
      </c>
      <c r="I11" s="193">
        <v>1</v>
      </c>
      <c r="J11" s="193">
        <v>12</v>
      </c>
      <c r="K11" s="193">
        <v>3</v>
      </c>
      <c r="L11" s="193">
        <v>1</v>
      </c>
      <c r="M11" s="193">
        <v>0</v>
      </c>
      <c r="N11" s="193">
        <v>571</v>
      </c>
      <c r="O11" s="193">
        <v>126</v>
      </c>
      <c r="P11" s="193">
        <v>333</v>
      </c>
      <c r="Q11" s="193">
        <v>201</v>
      </c>
      <c r="R11" s="193">
        <v>7</v>
      </c>
      <c r="S11" s="193">
        <v>0</v>
      </c>
      <c r="T11" s="471" t="s">
        <v>583</v>
      </c>
    </row>
    <row r="12" spans="1:20" ht="33" customHeight="1" thickBot="1" x14ac:dyDescent="0.25">
      <c r="A12" s="472" t="s">
        <v>584</v>
      </c>
      <c r="B12" s="493">
        <v>23</v>
      </c>
      <c r="C12" s="191">
        <v>0</v>
      </c>
      <c r="D12" s="191">
        <v>12</v>
      </c>
      <c r="E12" s="191">
        <v>0</v>
      </c>
      <c r="F12" s="191">
        <v>0</v>
      </c>
      <c r="G12" s="191">
        <v>0</v>
      </c>
      <c r="H12" s="191">
        <v>48</v>
      </c>
      <c r="I12" s="191">
        <v>0</v>
      </c>
      <c r="J12" s="191">
        <v>20</v>
      </c>
      <c r="K12" s="191">
        <v>0</v>
      </c>
      <c r="L12" s="191">
        <v>0</v>
      </c>
      <c r="M12" s="191">
        <v>0</v>
      </c>
      <c r="N12" s="191">
        <v>1281</v>
      </c>
      <c r="O12" s="191">
        <v>83</v>
      </c>
      <c r="P12" s="191">
        <v>306</v>
      </c>
      <c r="Q12" s="191">
        <v>82</v>
      </c>
      <c r="R12" s="191">
        <v>1</v>
      </c>
      <c r="S12" s="191">
        <v>0</v>
      </c>
      <c r="T12" s="473" t="s">
        <v>585</v>
      </c>
    </row>
    <row r="13" spans="1:20" ht="33" customHeight="1" thickBot="1" x14ac:dyDescent="0.25">
      <c r="A13" s="470" t="s">
        <v>586</v>
      </c>
      <c r="B13" s="193">
        <v>9</v>
      </c>
      <c r="C13" s="450">
        <v>0</v>
      </c>
      <c r="D13" s="193">
        <v>3</v>
      </c>
      <c r="E13" s="193">
        <v>0</v>
      </c>
      <c r="F13" s="193">
        <v>0</v>
      </c>
      <c r="G13" s="193">
        <v>0</v>
      </c>
      <c r="H13" s="193">
        <v>14</v>
      </c>
      <c r="I13" s="193">
        <v>1</v>
      </c>
      <c r="J13" s="193">
        <v>4</v>
      </c>
      <c r="K13" s="193">
        <v>2</v>
      </c>
      <c r="L13" s="193">
        <v>1</v>
      </c>
      <c r="M13" s="193">
        <v>0</v>
      </c>
      <c r="N13" s="193">
        <v>140</v>
      </c>
      <c r="O13" s="193">
        <v>1</v>
      </c>
      <c r="P13" s="193">
        <v>38</v>
      </c>
      <c r="Q13" s="193">
        <v>10</v>
      </c>
      <c r="R13" s="193">
        <v>1</v>
      </c>
      <c r="S13" s="193">
        <v>0</v>
      </c>
      <c r="T13" s="471" t="s">
        <v>587</v>
      </c>
    </row>
    <row r="14" spans="1:20" ht="41.25" customHeight="1" thickBot="1" x14ac:dyDescent="0.25">
      <c r="A14" s="472" t="s">
        <v>588</v>
      </c>
      <c r="B14" s="493">
        <v>1</v>
      </c>
      <c r="C14" s="191">
        <v>0</v>
      </c>
      <c r="D14" s="191">
        <v>0</v>
      </c>
      <c r="E14" s="191">
        <v>0</v>
      </c>
      <c r="F14" s="191">
        <v>36</v>
      </c>
      <c r="G14" s="191">
        <v>6</v>
      </c>
      <c r="H14" s="191">
        <v>2</v>
      </c>
      <c r="I14" s="191">
        <v>0</v>
      </c>
      <c r="J14" s="191">
        <v>1</v>
      </c>
      <c r="K14" s="191">
        <v>0</v>
      </c>
      <c r="L14" s="191">
        <v>59</v>
      </c>
      <c r="M14" s="191">
        <v>7</v>
      </c>
      <c r="N14" s="191">
        <v>18</v>
      </c>
      <c r="O14" s="191">
        <v>0</v>
      </c>
      <c r="P14" s="191">
        <v>1</v>
      </c>
      <c r="Q14" s="191">
        <v>2</v>
      </c>
      <c r="R14" s="191">
        <v>562</v>
      </c>
      <c r="S14" s="191">
        <v>89</v>
      </c>
      <c r="T14" s="492" t="s">
        <v>589</v>
      </c>
    </row>
    <row r="15" spans="1:20" ht="33" customHeight="1" thickBot="1" x14ac:dyDescent="0.25">
      <c r="A15" s="470" t="s">
        <v>590</v>
      </c>
      <c r="B15" s="193">
        <v>0</v>
      </c>
      <c r="C15" s="193">
        <v>0</v>
      </c>
      <c r="D15" s="193">
        <v>0</v>
      </c>
      <c r="E15" s="193">
        <v>0</v>
      </c>
      <c r="F15" s="193">
        <v>0</v>
      </c>
      <c r="G15" s="193">
        <v>0</v>
      </c>
      <c r="H15" s="193">
        <v>0</v>
      </c>
      <c r="I15" s="193">
        <v>1</v>
      </c>
      <c r="J15" s="193">
        <v>0</v>
      </c>
      <c r="K15" s="193">
        <v>0</v>
      </c>
      <c r="L15" s="193">
        <v>0</v>
      </c>
      <c r="M15" s="193">
        <v>0</v>
      </c>
      <c r="N15" s="193">
        <v>5</v>
      </c>
      <c r="O15" s="193">
        <v>0</v>
      </c>
      <c r="P15" s="193">
        <v>0</v>
      </c>
      <c r="Q15" s="193">
        <v>0</v>
      </c>
      <c r="R15" s="193">
        <v>0</v>
      </c>
      <c r="S15" s="193">
        <v>0</v>
      </c>
      <c r="T15" s="471" t="s">
        <v>591</v>
      </c>
    </row>
    <row r="16" spans="1:20" ht="33" customHeight="1" thickBot="1" x14ac:dyDescent="0.25">
      <c r="A16" s="472" t="s">
        <v>592</v>
      </c>
      <c r="B16" s="493">
        <v>0</v>
      </c>
      <c r="C16" s="191">
        <v>0</v>
      </c>
      <c r="D16" s="191">
        <v>1</v>
      </c>
      <c r="E16" s="191">
        <v>0</v>
      </c>
      <c r="F16" s="191">
        <v>0</v>
      </c>
      <c r="G16" s="191">
        <v>0</v>
      </c>
      <c r="H16" s="191">
        <v>0</v>
      </c>
      <c r="I16" s="191">
        <v>0</v>
      </c>
      <c r="J16" s="191">
        <v>3</v>
      </c>
      <c r="K16" s="191">
        <v>1</v>
      </c>
      <c r="L16" s="191">
        <v>0</v>
      </c>
      <c r="M16" s="191">
        <v>0</v>
      </c>
      <c r="N16" s="191">
        <v>81</v>
      </c>
      <c r="O16" s="191">
        <v>7</v>
      </c>
      <c r="P16" s="191">
        <v>18</v>
      </c>
      <c r="Q16" s="191">
        <v>7</v>
      </c>
      <c r="R16" s="191">
        <v>2</v>
      </c>
      <c r="S16" s="191">
        <v>0</v>
      </c>
      <c r="T16" s="473" t="s">
        <v>593</v>
      </c>
    </row>
    <row r="17" spans="1:20" ht="33" customHeight="1" thickBot="1" x14ac:dyDescent="0.25">
      <c r="A17" s="470" t="s">
        <v>594</v>
      </c>
      <c r="B17" s="193">
        <v>0</v>
      </c>
      <c r="C17" s="193">
        <v>0</v>
      </c>
      <c r="D17" s="193">
        <v>0</v>
      </c>
      <c r="E17" s="193">
        <v>0</v>
      </c>
      <c r="F17" s="193">
        <v>0</v>
      </c>
      <c r="G17" s="193">
        <v>0</v>
      </c>
      <c r="H17" s="193">
        <v>0</v>
      </c>
      <c r="I17" s="193">
        <v>0</v>
      </c>
      <c r="J17" s="193">
        <v>0</v>
      </c>
      <c r="K17" s="193">
        <v>0</v>
      </c>
      <c r="L17" s="193">
        <v>0</v>
      </c>
      <c r="M17" s="193">
        <v>0</v>
      </c>
      <c r="N17" s="193">
        <v>10</v>
      </c>
      <c r="O17" s="193">
        <v>0</v>
      </c>
      <c r="P17" s="193">
        <v>2</v>
      </c>
      <c r="Q17" s="193">
        <v>2</v>
      </c>
      <c r="R17" s="193">
        <v>0</v>
      </c>
      <c r="S17" s="193">
        <v>0</v>
      </c>
      <c r="T17" s="471" t="s">
        <v>595</v>
      </c>
    </row>
    <row r="18" spans="1:20" ht="41.25" customHeight="1" x14ac:dyDescent="0.2">
      <c r="A18" s="474" t="s">
        <v>596</v>
      </c>
      <c r="B18" s="475">
        <v>21</v>
      </c>
      <c r="C18" s="195">
        <v>1</v>
      </c>
      <c r="D18" s="195">
        <v>8</v>
      </c>
      <c r="E18" s="195">
        <v>6</v>
      </c>
      <c r="F18" s="195">
        <v>0</v>
      </c>
      <c r="G18" s="195">
        <v>0</v>
      </c>
      <c r="H18" s="195">
        <v>53</v>
      </c>
      <c r="I18" s="195">
        <v>5</v>
      </c>
      <c r="J18" s="195">
        <v>24</v>
      </c>
      <c r="K18" s="195">
        <v>3</v>
      </c>
      <c r="L18" s="195">
        <v>3</v>
      </c>
      <c r="M18" s="195">
        <v>0</v>
      </c>
      <c r="N18" s="195">
        <v>817</v>
      </c>
      <c r="O18" s="195">
        <v>122</v>
      </c>
      <c r="P18" s="195">
        <v>338</v>
      </c>
      <c r="Q18" s="195">
        <v>82</v>
      </c>
      <c r="R18" s="195">
        <v>13</v>
      </c>
      <c r="S18" s="195">
        <v>2</v>
      </c>
      <c r="T18" s="476" t="s">
        <v>597</v>
      </c>
    </row>
    <row r="19" spans="1:20" ht="28.5" customHeight="1" x14ac:dyDescent="0.2">
      <c r="A19" s="477" t="s">
        <v>74</v>
      </c>
      <c r="B19" s="445">
        <v>0</v>
      </c>
      <c r="C19" s="445">
        <v>0</v>
      </c>
      <c r="D19" s="445">
        <v>0</v>
      </c>
      <c r="E19" s="445">
        <v>0</v>
      </c>
      <c r="F19" s="445">
        <v>0</v>
      </c>
      <c r="G19" s="445">
        <v>0</v>
      </c>
      <c r="H19" s="445">
        <v>0</v>
      </c>
      <c r="I19" s="445">
        <v>0</v>
      </c>
      <c r="J19" s="445">
        <v>0</v>
      </c>
      <c r="K19" s="445">
        <v>0</v>
      </c>
      <c r="L19" s="445">
        <v>0</v>
      </c>
      <c r="M19" s="445">
        <v>0</v>
      </c>
      <c r="N19" s="445">
        <v>0</v>
      </c>
      <c r="O19" s="445">
        <v>0</v>
      </c>
      <c r="P19" s="445">
        <v>0</v>
      </c>
      <c r="Q19" s="445">
        <v>0</v>
      </c>
      <c r="R19" s="445">
        <v>0</v>
      </c>
      <c r="S19" s="445">
        <v>0</v>
      </c>
      <c r="T19" s="478" t="s">
        <v>73</v>
      </c>
    </row>
    <row r="20" spans="1:20" ht="28.5" customHeight="1" x14ac:dyDescent="0.2">
      <c r="A20" s="624" t="s">
        <v>3</v>
      </c>
      <c r="B20" s="124">
        <f>SUM(B10:B19)</f>
        <v>113</v>
      </c>
      <c r="C20" s="124">
        <f t="shared" ref="C20:S20" si="0">SUM(C10:C19)</f>
        <v>3</v>
      </c>
      <c r="D20" s="124">
        <f t="shared" si="0"/>
        <v>40</v>
      </c>
      <c r="E20" s="124">
        <f t="shared" si="0"/>
        <v>12</v>
      </c>
      <c r="F20" s="124">
        <f t="shared" si="0"/>
        <v>48</v>
      </c>
      <c r="G20" s="124">
        <f t="shared" si="0"/>
        <v>6</v>
      </c>
      <c r="H20" s="124">
        <f t="shared" si="0"/>
        <v>335</v>
      </c>
      <c r="I20" s="124">
        <f t="shared" si="0"/>
        <v>18</v>
      </c>
      <c r="J20" s="124">
        <f t="shared" si="0"/>
        <v>127</v>
      </c>
      <c r="K20" s="124">
        <f t="shared" si="0"/>
        <v>22</v>
      </c>
      <c r="L20" s="124">
        <f t="shared" si="0"/>
        <v>72</v>
      </c>
      <c r="M20" s="124">
        <f t="shared" si="0"/>
        <v>7</v>
      </c>
      <c r="N20" s="124">
        <f t="shared" si="0"/>
        <v>6807</v>
      </c>
      <c r="O20" s="124">
        <f t="shared" si="0"/>
        <v>796</v>
      </c>
      <c r="P20" s="124">
        <f t="shared" si="0"/>
        <v>2064</v>
      </c>
      <c r="Q20" s="124">
        <f t="shared" si="0"/>
        <v>1088</v>
      </c>
      <c r="R20" s="124">
        <f t="shared" si="0"/>
        <v>641</v>
      </c>
      <c r="S20" s="124">
        <f t="shared" si="0"/>
        <v>102</v>
      </c>
      <c r="T20" s="623" t="s">
        <v>2</v>
      </c>
    </row>
  </sheetData>
  <mergeCells count="27">
    <mergeCell ref="A7:A9"/>
    <mergeCell ref="B7:G7"/>
    <mergeCell ref="H7:M7"/>
    <mergeCell ref="N7:S7"/>
    <mergeCell ref="T7:T9"/>
    <mergeCell ref="B8:C8"/>
    <mergeCell ref="D8:E8"/>
    <mergeCell ref="F8:G8"/>
    <mergeCell ref="H8:I8"/>
    <mergeCell ref="J8:K8"/>
    <mergeCell ref="L8:M8"/>
    <mergeCell ref="N8:O8"/>
    <mergeCell ref="P8:Q8"/>
    <mergeCell ref="R8:S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30068-DE36-40E7-8E01-E9954B2A57C4}">
  <dimension ref="A1:T22"/>
  <sheetViews>
    <sheetView rightToLeft="1" view="pageBreakPreview" zoomScaleNormal="100" zoomScaleSheetLayoutView="100" workbookViewId="0">
      <selection activeCell="O18" sqref="O18"/>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16384" width="9.140625" style="1"/>
  </cols>
  <sheetData>
    <row r="1" spans="1:20" ht="18" x14ac:dyDescent="0.2">
      <c r="A1" s="844" t="s">
        <v>598</v>
      </c>
      <c r="B1" s="844"/>
      <c r="C1" s="844"/>
      <c r="D1" s="844"/>
      <c r="E1" s="844"/>
      <c r="F1" s="844"/>
      <c r="G1" s="844"/>
      <c r="H1" s="844"/>
      <c r="I1" s="844"/>
      <c r="J1" s="844"/>
      <c r="K1" s="844"/>
      <c r="L1" s="844"/>
      <c r="M1" s="844"/>
      <c r="N1" s="844"/>
      <c r="O1" s="844"/>
      <c r="P1" s="844"/>
      <c r="Q1" s="844"/>
      <c r="R1" s="844"/>
      <c r="S1" s="844"/>
      <c r="T1" s="844"/>
    </row>
    <row r="2" spans="1:20" s="9" customFormat="1" ht="18" x14ac:dyDescent="0.25">
      <c r="A2" s="847">
        <v>2022</v>
      </c>
      <c r="B2" s="847"/>
      <c r="C2" s="847"/>
      <c r="D2" s="847"/>
      <c r="E2" s="847"/>
      <c r="F2" s="847"/>
      <c r="G2" s="847"/>
      <c r="H2" s="847"/>
      <c r="I2" s="847"/>
      <c r="J2" s="847"/>
      <c r="K2" s="847"/>
      <c r="L2" s="847"/>
      <c r="M2" s="847"/>
      <c r="N2" s="847"/>
      <c r="O2" s="847"/>
      <c r="P2" s="847"/>
      <c r="Q2" s="847"/>
      <c r="R2" s="847"/>
      <c r="S2" s="847"/>
      <c r="T2" s="847"/>
    </row>
    <row r="3" spans="1:20" ht="33" customHeight="1" x14ac:dyDescent="0.2">
      <c r="A3" s="845" t="s">
        <v>669</v>
      </c>
      <c r="B3" s="846"/>
      <c r="C3" s="846"/>
      <c r="D3" s="846"/>
      <c r="E3" s="846"/>
      <c r="F3" s="846"/>
      <c r="G3" s="846"/>
      <c r="H3" s="846"/>
      <c r="I3" s="846"/>
      <c r="J3" s="846"/>
      <c r="K3" s="846"/>
      <c r="L3" s="846"/>
      <c r="M3" s="846"/>
      <c r="N3" s="846"/>
      <c r="O3" s="846"/>
      <c r="P3" s="846"/>
      <c r="Q3" s="846"/>
      <c r="R3" s="846"/>
      <c r="S3" s="846"/>
      <c r="T3" s="846"/>
    </row>
    <row r="4" spans="1:20" ht="15.75" x14ac:dyDescent="0.2">
      <c r="A4" s="846">
        <v>2022</v>
      </c>
      <c r="B4" s="846"/>
      <c r="C4" s="846"/>
      <c r="D4" s="846"/>
      <c r="E4" s="846"/>
      <c r="F4" s="846"/>
      <c r="G4" s="846"/>
      <c r="H4" s="846"/>
      <c r="I4" s="846"/>
      <c r="J4" s="846"/>
      <c r="K4" s="846"/>
      <c r="L4" s="846"/>
      <c r="M4" s="846"/>
      <c r="N4" s="846"/>
      <c r="O4" s="846"/>
      <c r="P4" s="846"/>
      <c r="Q4" s="846"/>
      <c r="R4" s="846"/>
      <c r="S4" s="846"/>
      <c r="T4" s="846"/>
    </row>
    <row r="5" spans="1:20" ht="11.25" customHeight="1" x14ac:dyDescent="0.2">
      <c r="A5" s="556"/>
      <c r="B5" s="556"/>
      <c r="C5" s="556"/>
      <c r="D5" s="556"/>
      <c r="E5" s="556"/>
      <c r="F5" s="556"/>
      <c r="G5" s="556"/>
      <c r="H5" s="556"/>
      <c r="I5" s="556"/>
      <c r="J5" s="556"/>
      <c r="K5" s="556"/>
      <c r="L5" s="556"/>
      <c r="M5" s="556"/>
      <c r="N5" s="556"/>
      <c r="O5" s="556"/>
      <c r="P5" s="556"/>
      <c r="Q5" s="556"/>
      <c r="R5" s="556"/>
      <c r="S5" s="556"/>
      <c r="T5" s="556"/>
    </row>
    <row r="6" spans="1:20" ht="15" x14ac:dyDescent="0.2">
      <c r="A6" s="8" t="s">
        <v>526</v>
      </c>
      <c r="B6" s="870"/>
      <c r="C6" s="871"/>
      <c r="D6" s="871"/>
      <c r="E6" s="871"/>
      <c r="F6" s="871"/>
      <c r="G6" s="871"/>
      <c r="H6" s="870"/>
      <c r="I6" s="871"/>
      <c r="J6" s="871"/>
      <c r="K6" s="871"/>
      <c r="L6" s="871"/>
      <c r="M6" s="871"/>
      <c r="N6" s="870"/>
      <c r="O6" s="871"/>
      <c r="P6" s="871"/>
      <c r="Q6" s="871"/>
      <c r="R6" s="871"/>
      <c r="S6" s="871"/>
      <c r="T6" s="4" t="s">
        <v>525</v>
      </c>
    </row>
    <row r="7" spans="1:20" ht="33.75" customHeight="1" x14ac:dyDescent="0.2">
      <c r="A7" s="878" t="s">
        <v>602</v>
      </c>
      <c r="B7" s="875" t="s">
        <v>477</v>
      </c>
      <c r="C7" s="876"/>
      <c r="D7" s="876"/>
      <c r="E7" s="876"/>
      <c r="F7" s="876"/>
      <c r="G7" s="877"/>
      <c r="H7" s="875" t="s">
        <v>720</v>
      </c>
      <c r="I7" s="876"/>
      <c r="J7" s="876"/>
      <c r="K7" s="876"/>
      <c r="L7" s="876"/>
      <c r="M7" s="877"/>
      <c r="N7" s="875" t="s">
        <v>719</v>
      </c>
      <c r="O7" s="876"/>
      <c r="P7" s="876"/>
      <c r="Q7" s="876"/>
      <c r="R7" s="876"/>
      <c r="S7" s="877"/>
      <c r="T7" s="885" t="s">
        <v>601</v>
      </c>
    </row>
    <row r="8" spans="1:20"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86"/>
    </row>
    <row r="9" spans="1:20" ht="33" customHeight="1" x14ac:dyDescent="0.2">
      <c r="A9" s="884"/>
      <c r="B9" s="120" t="s">
        <v>1</v>
      </c>
      <c r="C9" s="120" t="s">
        <v>0</v>
      </c>
      <c r="D9" s="120" t="s">
        <v>1</v>
      </c>
      <c r="E9" s="120" t="s">
        <v>0</v>
      </c>
      <c r="F9" s="120" t="s">
        <v>1</v>
      </c>
      <c r="G9" s="120" t="s">
        <v>0</v>
      </c>
      <c r="H9" s="120" t="s">
        <v>1</v>
      </c>
      <c r="I9" s="120" t="s">
        <v>0</v>
      </c>
      <c r="J9" s="120" t="s">
        <v>1</v>
      </c>
      <c r="K9" s="120" t="s">
        <v>0</v>
      </c>
      <c r="L9" s="120" t="s">
        <v>1</v>
      </c>
      <c r="M9" s="120" t="s">
        <v>0</v>
      </c>
      <c r="N9" s="120" t="s">
        <v>1</v>
      </c>
      <c r="O9" s="120" t="s">
        <v>0</v>
      </c>
      <c r="P9" s="120" t="s">
        <v>1</v>
      </c>
      <c r="Q9" s="120" t="s">
        <v>0</v>
      </c>
      <c r="R9" s="120" t="s">
        <v>1</v>
      </c>
      <c r="S9" s="120" t="s">
        <v>0</v>
      </c>
      <c r="T9" s="887"/>
    </row>
    <row r="10" spans="1:20" ht="28.5" customHeight="1" thickBot="1" x14ac:dyDescent="0.25">
      <c r="A10" s="468" t="s">
        <v>326</v>
      </c>
      <c r="B10" s="213">
        <v>11</v>
      </c>
      <c r="C10" s="191">
        <v>0</v>
      </c>
      <c r="D10" s="191">
        <v>1</v>
      </c>
      <c r="E10" s="191">
        <v>0</v>
      </c>
      <c r="F10" s="191">
        <v>2</v>
      </c>
      <c r="G10" s="191">
        <v>1</v>
      </c>
      <c r="H10" s="191">
        <v>38</v>
      </c>
      <c r="I10" s="191">
        <v>1</v>
      </c>
      <c r="J10" s="191">
        <v>19</v>
      </c>
      <c r="K10" s="191">
        <v>2</v>
      </c>
      <c r="L10" s="191">
        <v>5</v>
      </c>
      <c r="M10" s="191">
        <v>3</v>
      </c>
      <c r="N10" s="191">
        <v>499</v>
      </c>
      <c r="O10" s="191">
        <v>62</v>
      </c>
      <c r="P10" s="191">
        <v>151</v>
      </c>
      <c r="Q10" s="191">
        <v>60</v>
      </c>
      <c r="R10" s="191">
        <v>51</v>
      </c>
      <c r="S10" s="191">
        <v>7</v>
      </c>
      <c r="T10" s="469" t="s">
        <v>27</v>
      </c>
    </row>
    <row r="11" spans="1:20" ht="28.5" customHeight="1" thickBot="1" x14ac:dyDescent="0.25">
      <c r="A11" s="470" t="s">
        <v>327</v>
      </c>
      <c r="B11" s="193">
        <v>12</v>
      </c>
      <c r="C11" s="193">
        <v>0</v>
      </c>
      <c r="D11" s="193">
        <v>3</v>
      </c>
      <c r="E11" s="193">
        <v>0</v>
      </c>
      <c r="F11" s="193">
        <v>5</v>
      </c>
      <c r="G11" s="193">
        <v>0</v>
      </c>
      <c r="H11" s="193">
        <v>23</v>
      </c>
      <c r="I11" s="193">
        <v>2</v>
      </c>
      <c r="J11" s="193">
        <v>15</v>
      </c>
      <c r="K11" s="193">
        <v>2</v>
      </c>
      <c r="L11" s="193">
        <v>1</v>
      </c>
      <c r="M11" s="193">
        <v>0</v>
      </c>
      <c r="N11" s="193">
        <v>456</v>
      </c>
      <c r="O11" s="193">
        <v>87</v>
      </c>
      <c r="P11" s="193">
        <v>127</v>
      </c>
      <c r="Q11" s="193">
        <v>84</v>
      </c>
      <c r="R11" s="193">
        <v>50</v>
      </c>
      <c r="S11" s="193">
        <v>8</v>
      </c>
      <c r="T11" s="471" t="s">
        <v>26</v>
      </c>
    </row>
    <row r="12" spans="1:20" ht="28.5" customHeight="1" thickBot="1" x14ac:dyDescent="0.25">
      <c r="A12" s="472" t="s">
        <v>328</v>
      </c>
      <c r="B12" s="493">
        <v>9</v>
      </c>
      <c r="C12" s="191">
        <v>1</v>
      </c>
      <c r="D12" s="191">
        <v>2</v>
      </c>
      <c r="E12" s="191">
        <v>2</v>
      </c>
      <c r="F12" s="191">
        <v>7</v>
      </c>
      <c r="G12" s="191">
        <v>0</v>
      </c>
      <c r="H12" s="191">
        <v>37</v>
      </c>
      <c r="I12" s="191">
        <v>1</v>
      </c>
      <c r="J12" s="191">
        <v>7</v>
      </c>
      <c r="K12" s="191">
        <v>1</v>
      </c>
      <c r="L12" s="191">
        <v>5</v>
      </c>
      <c r="M12" s="191">
        <v>0</v>
      </c>
      <c r="N12" s="191">
        <v>567</v>
      </c>
      <c r="O12" s="191">
        <v>80</v>
      </c>
      <c r="P12" s="191">
        <v>175</v>
      </c>
      <c r="Q12" s="191">
        <v>93</v>
      </c>
      <c r="R12" s="191">
        <v>73</v>
      </c>
      <c r="S12" s="191">
        <v>9</v>
      </c>
      <c r="T12" s="473" t="s">
        <v>25</v>
      </c>
    </row>
    <row r="13" spans="1:20" ht="28.5" customHeight="1" thickBot="1" x14ac:dyDescent="0.25">
      <c r="A13" s="470" t="s">
        <v>329</v>
      </c>
      <c r="B13" s="193">
        <v>10</v>
      </c>
      <c r="C13" s="450">
        <v>2</v>
      </c>
      <c r="D13" s="193">
        <v>6</v>
      </c>
      <c r="E13" s="193">
        <v>2</v>
      </c>
      <c r="F13" s="193">
        <v>2</v>
      </c>
      <c r="G13" s="193">
        <v>1</v>
      </c>
      <c r="H13" s="193">
        <v>27</v>
      </c>
      <c r="I13" s="193">
        <v>2</v>
      </c>
      <c r="J13" s="193">
        <v>18</v>
      </c>
      <c r="K13" s="193">
        <v>4</v>
      </c>
      <c r="L13" s="193">
        <v>6</v>
      </c>
      <c r="M13" s="193">
        <v>0</v>
      </c>
      <c r="N13" s="193">
        <v>487</v>
      </c>
      <c r="O13" s="193">
        <v>64</v>
      </c>
      <c r="P13" s="193">
        <v>184</v>
      </c>
      <c r="Q13" s="193">
        <v>76</v>
      </c>
      <c r="R13" s="193">
        <v>46</v>
      </c>
      <c r="S13" s="193">
        <v>12</v>
      </c>
      <c r="T13" s="471" t="s">
        <v>24</v>
      </c>
    </row>
    <row r="14" spans="1:20" ht="28.5" customHeight="1" thickBot="1" x14ac:dyDescent="0.25">
      <c r="A14" s="472" t="s">
        <v>330</v>
      </c>
      <c r="B14" s="493">
        <v>4</v>
      </c>
      <c r="C14" s="191">
        <v>0</v>
      </c>
      <c r="D14" s="191">
        <v>4</v>
      </c>
      <c r="E14" s="191">
        <v>1</v>
      </c>
      <c r="F14" s="191">
        <v>6</v>
      </c>
      <c r="G14" s="191">
        <v>0</v>
      </c>
      <c r="H14" s="191">
        <v>40</v>
      </c>
      <c r="I14" s="191">
        <v>1</v>
      </c>
      <c r="J14" s="191">
        <v>9</v>
      </c>
      <c r="K14" s="191"/>
      <c r="L14" s="191">
        <v>8</v>
      </c>
      <c r="M14" s="191">
        <v>2</v>
      </c>
      <c r="N14" s="191">
        <v>607</v>
      </c>
      <c r="O14" s="191">
        <v>56</v>
      </c>
      <c r="P14" s="191">
        <v>161</v>
      </c>
      <c r="Q14" s="191">
        <v>94</v>
      </c>
      <c r="R14" s="191">
        <v>46</v>
      </c>
      <c r="S14" s="191">
        <v>8</v>
      </c>
      <c r="T14" s="473" t="s">
        <v>23</v>
      </c>
    </row>
    <row r="15" spans="1:20" ht="28.5" customHeight="1" thickBot="1" x14ac:dyDescent="0.25">
      <c r="A15" s="470" t="s">
        <v>331</v>
      </c>
      <c r="B15" s="193">
        <v>9</v>
      </c>
      <c r="C15" s="193">
        <v>0</v>
      </c>
      <c r="D15" s="193">
        <v>6</v>
      </c>
      <c r="E15" s="193">
        <v>0</v>
      </c>
      <c r="F15" s="193">
        <v>0</v>
      </c>
      <c r="G15" s="193">
        <v>0</v>
      </c>
      <c r="H15" s="193">
        <v>31</v>
      </c>
      <c r="I15" s="193">
        <v>1</v>
      </c>
      <c r="J15" s="193">
        <v>16</v>
      </c>
      <c r="K15" s="193">
        <v>2</v>
      </c>
      <c r="L15" s="193">
        <v>6</v>
      </c>
      <c r="M15" s="193">
        <v>0</v>
      </c>
      <c r="N15" s="193">
        <v>585</v>
      </c>
      <c r="O15" s="193">
        <v>57</v>
      </c>
      <c r="P15" s="193">
        <v>178</v>
      </c>
      <c r="Q15" s="193">
        <v>69</v>
      </c>
      <c r="R15" s="193">
        <v>39</v>
      </c>
      <c r="S15" s="193">
        <v>3</v>
      </c>
      <c r="T15" s="471" t="s">
        <v>22</v>
      </c>
    </row>
    <row r="16" spans="1:20" ht="28.5" customHeight="1" thickBot="1" x14ac:dyDescent="0.25">
      <c r="A16" s="472" t="s">
        <v>332</v>
      </c>
      <c r="B16" s="493">
        <v>8</v>
      </c>
      <c r="C16" s="191">
        <v>0</v>
      </c>
      <c r="D16" s="191">
        <v>5</v>
      </c>
      <c r="E16" s="191">
        <v>0</v>
      </c>
      <c r="F16" s="191">
        <v>8</v>
      </c>
      <c r="G16" s="191">
        <v>0</v>
      </c>
      <c r="H16" s="191">
        <v>18</v>
      </c>
      <c r="I16" s="191">
        <v>0</v>
      </c>
      <c r="J16" s="191">
        <v>7</v>
      </c>
      <c r="K16" s="191">
        <v>1</v>
      </c>
      <c r="L16" s="191">
        <v>5</v>
      </c>
      <c r="M16" s="191">
        <v>0</v>
      </c>
      <c r="N16" s="191">
        <v>489</v>
      </c>
      <c r="O16" s="191">
        <v>39</v>
      </c>
      <c r="P16" s="191">
        <v>165</v>
      </c>
      <c r="Q16" s="191">
        <v>88</v>
      </c>
      <c r="R16" s="191">
        <v>33</v>
      </c>
      <c r="S16" s="191">
        <v>2</v>
      </c>
      <c r="T16" s="473" t="s">
        <v>21</v>
      </c>
    </row>
    <row r="17" spans="1:20" ht="28.5" customHeight="1" thickBot="1" x14ac:dyDescent="0.25">
      <c r="A17" s="470" t="s">
        <v>333</v>
      </c>
      <c r="B17" s="193">
        <v>8</v>
      </c>
      <c r="C17" s="193">
        <v>0</v>
      </c>
      <c r="D17" s="193">
        <v>0</v>
      </c>
      <c r="E17" s="193">
        <v>0</v>
      </c>
      <c r="F17" s="193">
        <v>2</v>
      </c>
      <c r="G17" s="193">
        <v>0</v>
      </c>
      <c r="H17" s="193">
        <v>22</v>
      </c>
      <c r="I17" s="193">
        <v>1</v>
      </c>
      <c r="J17" s="193">
        <v>3</v>
      </c>
      <c r="K17" s="193">
        <v>3</v>
      </c>
      <c r="L17" s="193">
        <v>3</v>
      </c>
      <c r="M17" s="193">
        <v>0</v>
      </c>
      <c r="N17" s="193">
        <v>514</v>
      </c>
      <c r="O17" s="193">
        <v>53</v>
      </c>
      <c r="P17" s="193">
        <v>169</v>
      </c>
      <c r="Q17" s="193">
        <v>90</v>
      </c>
      <c r="R17" s="193">
        <v>48</v>
      </c>
      <c r="S17" s="193">
        <v>3</v>
      </c>
      <c r="T17" s="471" t="s">
        <v>20</v>
      </c>
    </row>
    <row r="18" spans="1:20" ht="28.5" customHeight="1" thickBot="1" x14ac:dyDescent="0.25">
      <c r="A18" s="472" t="s">
        <v>334</v>
      </c>
      <c r="B18" s="167">
        <v>10</v>
      </c>
      <c r="C18" s="167">
        <v>0</v>
      </c>
      <c r="D18" s="167">
        <v>3</v>
      </c>
      <c r="E18" s="167">
        <v>1</v>
      </c>
      <c r="F18" s="167">
        <v>5</v>
      </c>
      <c r="G18" s="167">
        <v>1</v>
      </c>
      <c r="H18" s="167">
        <v>25</v>
      </c>
      <c r="I18" s="167">
        <v>3</v>
      </c>
      <c r="J18" s="167">
        <v>4</v>
      </c>
      <c r="K18" s="167">
        <v>1</v>
      </c>
      <c r="L18" s="167">
        <v>11</v>
      </c>
      <c r="M18" s="167">
        <v>0</v>
      </c>
      <c r="N18" s="167">
        <v>598</v>
      </c>
      <c r="O18" s="167">
        <v>75</v>
      </c>
      <c r="P18" s="167">
        <v>145</v>
      </c>
      <c r="Q18" s="167">
        <v>111</v>
      </c>
      <c r="R18" s="167">
        <v>46</v>
      </c>
      <c r="S18" s="167">
        <v>11</v>
      </c>
      <c r="T18" s="473" t="s">
        <v>19</v>
      </c>
    </row>
    <row r="19" spans="1:20" ht="28.5" customHeight="1" thickBot="1" x14ac:dyDescent="0.25">
      <c r="A19" s="470" t="s">
        <v>335</v>
      </c>
      <c r="B19" s="193">
        <v>10</v>
      </c>
      <c r="C19" s="193">
        <v>0</v>
      </c>
      <c r="D19" s="193">
        <v>1</v>
      </c>
      <c r="E19" s="193">
        <v>5</v>
      </c>
      <c r="F19" s="193">
        <v>3</v>
      </c>
      <c r="G19" s="193">
        <v>1</v>
      </c>
      <c r="H19" s="193">
        <v>26</v>
      </c>
      <c r="I19" s="193">
        <v>1</v>
      </c>
      <c r="J19" s="193">
        <v>11</v>
      </c>
      <c r="K19" s="193">
        <v>3</v>
      </c>
      <c r="L19" s="193">
        <v>3</v>
      </c>
      <c r="M19" s="193">
        <v>0</v>
      </c>
      <c r="N19" s="193">
        <v>654</v>
      </c>
      <c r="O19" s="193">
        <v>89</v>
      </c>
      <c r="P19" s="193">
        <v>201</v>
      </c>
      <c r="Q19" s="193">
        <v>102</v>
      </c>
      <c r="R19" s="193">
        <v>59</v>
      </c>
      <c r="S19" s="193">
        <v>8</v>
      </c>
      <c r="T19" s="471" t="s">
        <v>18</v>
      </c>
    </row>
    <row r="20" spans="1:20" ht="28.5" customHeight="1" thickBot="1" x14ac:dyDescent="0.25">
      <c r="A20" s="472" t="s">
        <v>336</v>
      </c>
      <c r="B20" s="195">
        <v>12</v>
      </c>
      <c r="C20" s="195">
        <v>0</v>
      </c>
      <c r="D20" s="195">
        <v>7</v>
      </c>
      <c r="E20" s="195">
        <v>0</v>
      </c>
      <c r="F20" s="195">
        <v>3</v>
      </c>
      <c r="G20" s="195">
        <v>1</v>
      </c>
      <c r="H20" s="195">
        <v>27</v>
      </c>
      <c r="I20" s="195">
        <v>4</v>
      </c>
      <c r="J20" s="195">
        <v>13</v>
      </c>
      <c r="K20" s="195">
        <v>3</v>
      </c>
      <c r="L20" s="195">
        <v>7</v>
      </c>
      <c r="M20" s="195">
        <v>0</v>
      </c>
      <c r="N20" s="195">
        <v>639</v>
      </c>
      <c r="O20" s="195">
        <v>58</v>
      </c>
      <c r="P20" s="195">
        <v>229</v>
      </c>
      <c r="Q20" s="195">
        <v>95</v>
      </c>
      <c r="R20" s="195">
        <v>61</v>
      </c>
      <c r="S20" s="195">
        <v>15</v>
      </c>
      <c r="T20" s="473" t="s">
        <v>17</v>
      </c>
    </row>
    <row r="21" spans="1:20" ht="28.5" customHeight="1" x14ac:dyDescent="0.2">
      <c r="A21" s="479" t="s">
        <v>337</v>
      </c>
      <c r="B21" s="445">
        <v>10</v>
      </c>
      <c r="C21" s="445">
        <v>0</v>
      </c>
      <c r="D21" s="445">
        <v>2</v>
      </c>
      <c r="E21" s="445">
        <v>1</v>
      </c>
      <c r="F21" s="445">
        <v>5</v>
      </c>
      <c r="G21" s="445">
        <v>1</v>
      </c>
      <c r="H21" s="445">
        <v>21</v>
      </c>
      <c r="I21" s="445">
        <v>1</v>
      </c>
      <c r="J21" s="445">
        <v>5</v>
      </c>
      <c r="K21" s="445">
        <v>0</v>
      </c>
      <c r="L21" s="445">
        <v>12</v>
      </c>
      <c r="M21" s="445">
        <v>2</v>
      </c>
      <c r="N21" s="445">
        <v>712</v>
      </c>
      <c r="O21" s="445">
        <v>76</v>
      </c>
      <c r="P21" s="445">
        <v>179</v>
      </c>
      <c r="Q21" s="445">
        <v>126</v>
      </c>
      <c r="R21" s="445">
        <v>89</v>
      </c>
      <c r="S21" s="445">
        <v>16</v>
      </c>
      <c r="T21" s="480" t="s">
        <v>16</v>
      </c>
    </row>
    <row r="22" spans="1:20" ht="28.5" customHeight="1" x14ac:dyDescent="0.2">
      <c r="A22" s="624" t="s">
        <v>3</v>
      </c>
      <c r="B22" s="124">
        <f>SUM(B10:B21)</f>
        <v>113</v>
      </c>
      <c r="C22" s="124">
        <f t="shared" ref="C22:S22" si="0">SUM(C10:C21)</f>
        <v>3</v>
      </c>
      <c r="D22" s="124">
        <f t="shared" si="0"/>
        <v>40</v>
      </c>
      <c r="E22" s="124">
        <f t="shared" si="0"/>
        <v>12</v>
      </c>
      <c r="F22" s="124">
        <f t="shared" si="0"/>
        <v>48</v>
      </c>
      <c r="G22" s="124">
        <f t="shared" si="0"/>
        <v>6</v>
      </c>
      <c r="H22" s="124">
        <f t="shared" si="0"/>
        <v>335</v>
      </c>
      <c r="I22" s="124">
        <f t="shared" si="0"/>
        <v>18</v>
      </c>
      <c r="J22" s="124">
        <f t="shared" si="0"/>
        <v>127</v>
      </c>
      <c r="K22" s="124">
        <f t="shared" si="0"/>
        <v>22</v>
      </c>
      <c r="L22" s="124">
        <f t="shared" si="0"/>
        <v>72</v>
      </c>
      <c r="M22" s="124">
        <f t="shared" si="0"/>
        <v>7</v>
      </c>
      <c r="N22" s="124">
        <f t="shared" si="0"/>
        <v>6807</v>
      </c>
      <c r="O22" s="124">
        <f t="shared" si="0"/>
        <v>796</v>
      </c>
      <c r="P22" s="124">
        <f t="shared" si="0"/>
        <v>2064</v>
      </c>
      <c r="Q22" s="124">
        <f t="shared" si="0"/>
        <v>1088</v>
      </c>
      <c r="R22" s="124">
        <f t="shared" si="0"/>
        <v>641</v>
      </c>
      <c r="S22" s="124">
        <f t="shared" si="0"/>
        <v>102</v>
      </c>
      <c r="T22" s="623" t="s">
        <v>2</v>
      </c>
    </row>
  </sheetData>
  <mergeCells count="27">
    <mergeCell ref="A7:A9"/>
    <mergeCell ref="B7:G7"/>
    <mergeCell ref="H7:M7"/>
    <mergeCell ref="N7:S7"/>
    <mergeCell ref="T7:T9"/>
    <mergeCell ref="B8:C8"/>
    <mergeCell ref="D8:E8"/>
    <mergeCell ref="F8:G8"/>
    <mergeCell ref="H8:I8"/>
    <mergeCell ref="J8:K8"/>
    <mergeCell ref="L8:M8"/>
    <mergeCell ref="N8:O8"/>
    <mergeCell ref="P8:Q8"/>
    <mergeCell ref="R8:S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175F-DEDE-4D5D-B1E7-6F8A10C9DBDF}">
  <dimension ref="A1:U22"/>
  <sheetViews>
    <sheetView rightToLeft="1" view="pageBreakPreview" zoomScaleNormal="100" zoomScaleSheetLayoutView="100" workbookViewId="0">
      <selection activeCell="F24" sqref="F24"/>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21" width="40.85546875" style="2" customWidth="1"/>
    <col min="22" max="16384" width="9.140625" style="1"/>
  </cols>
  <sheetData>
    <row r="1" spans="1:21" ht="18" x14ac:dyDescent="0.2">
      <c r="A1" s="844" t="s">
        <v>738</v>
      </c>
      <c r="B1" s="844"/>
      <c r="C1" s="844"/>
      <c r="D1" s="844"/>
      <c r="E1" s="844"/>
      <c r="F1" s="844"/>
      <c r="G1" s="844"/>
      <c r="H1" s="844"/>
      <c r="I1" s="844"/>
      <c r="J1" s="844"/>
      <c r="K1" s="844"/>
      <c r="L1" s="844"/>
      <c r="M1" s="844"/>
      <c r="N1" s="844"/>
      <c r="O1" s="844"/>
      <c r="P1" s="844"/>
      <c r="Q1" s="844"/>
      <c r="R1" s="844"/>
      <c r="S1" s="844"/>
      <c r="T1" s="844"/>
    </row>
    <row r="2" spans="1:21" s="9" customFormat="1" ht="18" x14ac:dyDescent="0.25">
      <c r="A2" s="847">
        <v>2022</v>
      </c>
      <c r="B2" s="847"/>
      <c r="C2" s="847"/>
      <c r="D2" s="847"/>
      <c r="E2" s="847"/>
      <c r="F2" s="847"/>
      <c r="G2" s="847"/>
      <c r="H2" s="847"/>
      <c r="I2" s="847"/>
      <c r="J2" s="847"/>
      <c r="K2" s="847"/>
      <c r="L2" s="847"/>
      <c r="M2" s="847"/>
      <c r="N2" s="847"/>
      <c r="O2" s="847"/>
      <c r="P2" s="847"/>
      <c r="Q2" s="847"/>
      <c r="R2" s="847"/>
      <c r="S2" s="847"/>
      <c r="T2" s="847"/>
      <c r="U2" s="10"/>
    </row>
    <row r="3" spans="1:21" ht="33.75" customHeight="1" x14ac:dyDescent="0.2">
      <c r="A3" s="845" t="s">
        <v>670</v>
      </c>
      <c r="B3" s="846"/>
      <c r="C3" s="846"/>
      <c r="D3" s="846"/>
      <c r="E3" s="846"/>
      <c r="F3" s="846"/>
      <c r="G3" s="846"/>
      <c r="H3" s="846"/>
      <c r="I3" s="846"/>
      <c r="J3" s="846"/>
      <c r="K3" s="846"/>
      <c r="L3" s="846"/>
      <c r="M3" s="846"/>
      <c r="N3" s="846"/>
      <c r="O3" s="846"/>
      <c r="P3" s="846"/>
      <c r="Q3" s="846"/>
      <c r="R3" s="846"/>
      <c r="S3" s="846"/>
      <c r="T3" s="846"/>
    </row>
    <row r="4" spans="1:21" ht="15.75" x14ac:dyDescent="0.2">
      <c r="A4" s="846">
        <v>2022</v>
      </c>
      <c r="B4" s="846"/>
      <c r="C4" s="846"/>
      <c r="D4" s="846"/>
      <c r="E4" s="846"/>
      <c r="F4" s="846"/>
      <c r="G4" s="846"/>
      <c r="H4" s="846"/>
      <c r="I4" s="846"/>
      <c r="J4" s="846"/>
      <c r="K4" s="846"/>
      <c r="L4" s="846"/>
      <c r="M4" s="846"/>
      <c r="N4" s="846"/>
      <c r="O4" s="846"/>
      <c r="P4" s="846"/>
      <c r="Q4" s="846"/>
      <c r="R4" s="846"/>
      <c r="S4" s="846"/>
      <c r="T4" s="846"/>
    </row>
    <row r="5" spans="1:21" ht="11.25" customHeight="1" x14ac:dyDescent="0.2">
      <c r="A5" s="556"/>
      <c r="B5" s="556"/>
      <c r="C5" s="556"/>
      <c r="D5" s="556"/>
      <c r="E5" s="556"/>
      <c r="F5" s="556"/>
      <c r="G5" s="556"/>
      <c r="H5" s="556"/>
      <c r="I5" s="556"/>
      <c r="J5" s="556"/>
      <c r="K5" s="556"/>
      <c r="L5" s="556"/>
      <c r="M5" s="556"/>
      <c r="N5" s="556"/>
      <c r="O5" s="556"/>
      <c r="P5" s="556"/>
      <c r="Q5" s="556"/>
      <c r="R5" s="556"/>
      <c r="S5" s="556"/>
      <c r="T5" s="556"/>
    </row>
    <row r="6" spans="1:21" ht="15" x14ac:dyDescent="0.2">
      <c r="A6" s="8" t="s">
        <v>528</v>
      </c>
      <c r="B6" s="870"/>
      <c r="C6" s="871"/>
      <c r="D6" s="871"/>
      <c r="E6" s="871"/>
      <c r="F6" s="871"/>
      <c r="G6" s="871"/>
      <c r="H6" s="870"/>
      <c r="I6" s="871"/>
      <c r="J6" s="871"/>
      <c r="K6" s="871"/>
      <c r="L6" s="871"/>
      <c r="M6" s="871"/>
      <c r="N6" s="870"/>
      <c r="O6" s="871"/>
      <c r="P6" s="871"/>
      <c r="Q6" s="871"/>
      <c r="R6" s="871"/>
      <c r="S6" s="871"/>
      <c r="T6" s="4" t="s">
        <v>527</v>
      </c>
    </row>
    <row r="7" spans="1:21" ht="33.75" customHeight="1" x14ac:dyDescent="0.2">
      <c r="A7" s="878" t="s">
        <v>33</v>
      </c>
      <c r="B7" s="875" t="s">
        <v>477</v>
      </c>
      <c r="C7" s="876"/>
      <c r="D7" s="876"/>
      <c r="E7" s="876"/>
      <c r="F7" s="876"/>
      <c r="G7" s="877"/>
      <c r="H7" s="875" t="s">
        <v>720</v>
      </c>
      <c r="I7" s="876"/>
      <c r="J7" s="876"/>
      <c r="K7" s="876"/>
      <c r="L7" s="876"/>
      <c r="M7" s="877"/>
      <c r="N7" s="875" t="s">
        <v>719</v>
      </c>
      <c r="O7" s="876"/>
      <c r="P7" s="876"/>
      <c r="Q7" s="876"/>
      <c r="R7" s="876"/>
      <c r="S7" s="877"/>
      <c r="T7" s="872" t="s">
        <v>709</v>
      </c>
    </row>
    <row r="8" spans="1:21"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73"/>
    </row>
    <row r="9" spans="1:21" ht="33" customHeight="1" x14ac:dyDescent="0.2">
      <c r="A9" s="880"/>
      <c r="B9" s="123" t="s">
        <v>1</v>
      </c>
      <c r="C9" s="123" t="s">
        <v>0</v>
      </c>
      <c r="D9" s="123" t="s">
        <v>1</v>
      </c>
      <c r="E9" s="123" t="s">
        <v>0</v>
      </c>
      <c r="F9" s="123" t="s">
        <v>1</v>
      </c>
      <c r="G9" s="123" t="s">
        <v>0</v>
      </c>
      <c r="H9" s="123" t="s">
        <v>1</v>
      </c>
      <c r="I9" s="123" t="s">
        <v>0</v>
      </c>
      <c r="J9" s="123" t="s">
        <v>1</v>
      </c>
      <c r="K9" s="123" t="s">
        <v>0</v>
      </c>
      <c r="L9" s="123" t="s">
        <v>1</v>
      </c>
      <c r="M9" s="123" t="s">
        <v>0</v>
      </c>
      <c r="N9" s="123" t="s">
        <v>1</v>
      </c>
      <c r="O9" s="123" t="s">
        <v>0</v>
      </c>
      <c r="P9" s="123" t="s">
        <v>1</v>
      </c>
      <c r="Q9" s="123" t="s">
        <v>0</v>
      </c>
      <c r="R9" s="123" t="s">
        <v>1</v>
      </c>
      <c r="S9" s="123" t="s">
        <v>0</v>
      </c>
      <c r="T9" s="874"/>
    </row>
    <row r="10" spans="1:21" ht="28.5" customHeight="1" thickBot="1" x14ac:dyDescent="0.25">
      <c r="A10" s="481" t="s">
        <v>257</v>
      </c>
      <c r="B10" s="191">
        <v>0</v>
      </c>
      <c r="C10" s="191">
        <v>0</v>
      </c>
      <c r="D10" s="191">
        <v>0</v>
      </c>
      <c r="E10" s="191">
        <v>0</v>
      </c>
      <c r="F10" s="191">
        <v>0</v>
      </c>
      <c r="G10" s="191">
        <v>0</v>
      </c>
      <c r="H10" s="191">
        <v>0</v>
      </c>
      <c r="I10" s="191">
        <v>0</v>
      </c>
      <c r="J10" s="191">
        <v>0</v>
      </c>
      <c r="K10" s="191">
        <v>0</v>
      </c>
      <c r="L10" s="191">
        <v>0</v>
      </c>
      <c r="M10" s="191">
        <v>0</v>
      </c>
      <c r="N10" s="191">
        <v>0</v>
      </c>
      <c r="O10" s="191">
        <v>0</v>
      </c>
      <c r="P10" s="191">
        <v>0</v>
      </c>
      <c r="Q10" s="191">
        <v>0</v>
      </c>
      <c r="R10" s="191">
        <v>0</v>
      </c>
      <c r="S10" s="191">
        <v>0</v>
      </c>
      <c r="T10" s="482" t="s">
        <v>258</v>
      </c>
    </row>
    <row r="11" spans="1:21" ht="28.5" customHeight="1" thickBot="1" x14ac:dyDescent="0.25">
      <c r="A11" s="483" t="s">
        <v>447</v>
      </c>
      <c r="B11" s="278">
        <v>1</v>
      </c>
      <c r="C11" s="278">
        <v>0</v>
      </c>
      <c r="D11" s="278">
        <v>0</v>
      </c>
      <c r="E11" s="278">
        <v>0</v>
      </c>
      <c r="F11" s="278">
        <v>0</v>
      </c>
      <c r="G11" s="278">
        <v>0</v>
      </c>
      <c r="H11" s="278">
        <v>14</v>
      </c>
      <c r="I11" s="278">
        <v>1</v>
      </c>
      <c r="J11" s="278">
        <v>7</v>
      </c>
      <c r="K11" s="278">
        <v>0</v>
      </c>
      <c r="L11" s="278">
        <v>0</v>
      </c>
      <c r="M11" s="278">
        <v>0</v>
      </c>
      <c r="N11" s="278">
        <v>149</v>
      </c>
      <c r="O11" s="278">
        <v>13</v>
      </c>
      <c r="P11" s="278">
        <v>42</v>
      </c>
      <c r="Q11" s="278">
        <v>4</v>
      </c>
      <c r="R11" s="278">
        <v>1</v>
      </c>
      <c r="S11" s="278">
        <v>0</v>
      </c>
      <c r="T11" s="484" t="s">
        <v>447</v>
      </c>
    </row>
    <row r="12" spans="1:21" ht="28.5" customHeight="1" thickBot="1" x14ac:dyDescent="0.25">
      <c r="A12" s="485" t="s">
        <v>448</v>
      </c>
      <c r="B12" s="167">
        <v>9</v>
      </c>
      <c r="C12" s="167">
        <v>0</v>
      </c>
      <c r="D12" s="167">
        <v>0</v>
      </c>
      <c r="E12" s="167">
        <v>0</v>
      </c>
      <c r="F12" s="167">
        <v>0</v>
      </c>
      <c r="G12" s="167">
        <v>0</v>
      </c>
      <c r="H12" s="167">
        <v>41</v>
      </c>
      <c r="I12" s="167">
        <v>1</v>
      </c>
      <c r="J12" s="167">
        <v>4</v>
      </c>
      <c r="K12" s="167">
        <v>1</v>
      </c>
      <c r="L12" s="167">
        <v>0</v>
      </c>
      <c r="M12" s="167">
        <v>0</v>
      </c>
      <c r="N12" s="167">
        <v>1237</v>
      </c>
      <c r="O12" s="167">
        <v>27</v>
      </c>
      <c r="P12" s="167">
        <v>59</v>
      </c>
      <c r="Q12" s="167">
        <v>13</v>
      </c>
      <c r="R12" s="167">
        <v>11</v>
      </c>
      <c r="S12" s="167">
        <v>1</v>
      </c>
      <c r="T12" s="486" t="s">
        <v>448</v>
      </c>
    </row>
    <row r="13" spans="1:21" ht="28.5" customHeight="1" thickBot="1" x14ac:dyDescent="0.25">
      <c r="A13" s="483" t="s">
        <v>449</v>
      </c>
      <c r="B13" s="278">
        <v>1</v>
      </c>
      <c r="C13" s="278">
        <v>1</v>
      </c>
      <c r="D13" s="278">
        <v>0</v>
      </c>
      <c r="E13" s="278">
        <v>0</v>
      </c>
      <c r="F13" s="278">
        <v>0</v>
      </c>
      <c r="G13" s="278">
        <v>0</v>
      </c>
      <c r="H13" s="278">
        <v>15</v>
      </c>
      <c r="I13" s="278">
        <v>1</v>
      </c>
      <c r="J13" s="278">
        <v>1</v>
      </c>
      <c r="K13" s="278">
        <v>1</v>
      </c>
      <c r="L13" s="278">
        <v>0</v>
      </c>
      <c r="M13" s="278">
        <v>0</v>
      </c>
      <c r="N13" s="278">
        <v>427</v>
      </c>
      <c r="O13" s="278">
        <v>14</v>
      </c>
      <c r="P13" s="278">
        <v>28</v>
      </c>
      <c r="Q13" s="278">
        <v>9</v>
      </c>
      <c r="R13" s="278">
        <v>5</v>
      </c>
      <c r="S13" s="278">
        <v>2</v>
      </c>
      <c r="T13" s="484" t="s">
        <v>449</v>
      </c>
    </row>
    <row r="14" spans="1:21" ht="28.5" customHeight="1" thickBot="1" x14ac:dyDescent="0.25">
      <c r="A14" s="485" t="s">
        <v>450</v>
      </c>
      <c r="B14" s="167">
        <v>1</v>
      </c>
      <c r="C14" s="167">
        <v>0</v>
      </c>
      <c r="D14" s="167">
        <v>0</v>
      </c>
      <c r="E14" s="167">
        <v>0</v>
      </c>
      <c r="F14" s="167">
        <v>0</v>
      </c>
      <c r="G14" s="167">
        <v>0</v>
      </c>
      <c r="H14" s="167">
        <v>2</v>
      </c>
      <c r="I14" s="167">
        <v>0</v>
      </c>
      <c r="J14" s="167">
        <v>0</v>
      </c>
      <c r="K14" s="167">
        <v>0</v>
      </c>
      <c r="L14" s="167">
        <v>0</v>
      </c>
      <c r="M14" s="167">
        <v>0</v>
      </c>
      <c r="N14" s="167">
        <v>37</v>
      </c>
      <c r="O14" s="167">
        <v>10</v>
      </c>
      <c r="P14" s="167">
        <v>3</v>
      </c>
      <c r="Q14" s="167">
        <v>1</v>
      </c>
      <c r="R14" s="167">
        <v>2</v>
      </c>
      <c r="S14" s="167">
        <v>0</v>
      </c>
      <c r="T14" s="486" t="s">
        <v>450</v>
      </c>
    </row>
    <row r="15" spans="1:21" ht="28.5" customHeight="1" thickBot="1" x14ac:dyDescent="0.25">
      <c r="A15" s="483" t="s">
        <v>451</v>
      </c>
      <c r="B15" s="278">
        <v>0</v>
      </c>
      <c r="C15" s="278">
        <v>0</v>
      </c>
      <c r="D15" s="278">
        <v>0</v>
      </c>
      <c r="E15" s="278">
        <v>0</v>
      </c>
      <c r="F15" s="278">
        <v>0</v>
      </c>
      <c r="G15" s="278">
        <v>0</v>
      </c>
      <c r="H15" s="278">
        <v>0</v>
      </c>
      <c r="I15" s="278">
        <v>0</v>
      </c>
      <c r="J15" s="278">
        <v>0</v>
      </c>
      <c r="K15" s="278">
        <v>0</v>
      </c>
      <c r="L15" s="278">
        <v>0</v>
      </c>
      <c r="M15" s="278">
        <v>0</v>
      </c>
      <c r="N15" s="278">
        <v>5</v>
      </c>
      <c r="O15" s="278">
        <v>1</v>
      </c>
      <c r="P15" s="278">
        <v>1</v>
      </c>
      <c r="Q15" s="278">
        <v>1</v>
      </c>
      <c r="R15" s="278">
        <v>0</v>
      </c>
      <c r="S15" s="278">
        <v>0</v>
      </c>
      <c r="T15" s="484" t="s">
        <v>451</v>
      </c>
    </row>
    <row r="16" spans="1:21" ht="28.5" customHeight="1" x14ac:dyDescent="0.2">
      <c r="A16" s="487" t="s">
        <v>452</v>
      </c>
      <c r="B16" s="475">
        <v>0</v>
      </c>
      <c r="C16" s="475">
        <v>0</v>
      </c>
      <c r="D16" s="475">
        <v>0</v>
      </c>
      <c r="E16" s="475">
        <v>0</v>
      </c>
      <c r="F16" s="475">
        <v>0</v>
      </c>
      <c r="G16" s="475">
        <v>0</v>
      </c>
      <c r="H16" s="475">
        <v>0</v>
      </c>
      <c r="I16" s="475">
        <v>0</v>
      </c>
      <c r="J16" s="475">
        <v>0</v>
      </c>
      <c r="K16" s="475">
        <v>0</v>
      </c>
      <c r="L16" s="475">
        <v>0</v>
      </c>
      <c r="M16" s="475">
        <v>0</v>
      </c>
      <c r="N16" s="475">
        <v>0</v>
      </c>
      <c r="O16" s="475">
        <v>0</v>
      </c>
      <c r="P16" s="475">
        <v>0</v>
      </c>
      <c r="Q16" s="475">
        <v>0</v>
      </c>
      <c r="R16" s="475">
        <v>0</v>
      </c>
      <c r="S16" s="475">
        <v>0</v>
      </c>
      <c r="T16" s="488" t="s">
        <v>452</v>
      </c>
    </row>
    <row r="17" spans="1:21" ht="28.5" customHeight="1" x14ac:dyDescent="0.2">
      <c r="A17" s="626" t="s">
        <v>3</v>
      </c>
      <c r="B17" s="495">
        <f t="shared" ref="B17:S17" si="0">SUM(B10:B16)</f>
        <v>12</v>
      </c>
      <c r="C17" s="495">
        <f t="shared" si="0"/>
        <v>1</v>
      </c>
      <c r="D17" s="495">
        <f t="shared" si="0"/>
        <v>0</v>
      </c>
      <c r="E17" s="495">
        <f t="shared" si="0"/>
        <v>0</v>
      </c>
      <c r="F17" s="495">
        <f t="shared" si="0"/>
        <v>0</v>
      </c>
      <c r="G17" s="495">
        <f t="shared" si="0"/>
        <v>0</v>
      </c>
      <c r="H17" s="495">
        <f t="shared" si="0"/>
        <v>72</v>
      </c>
      <c r="I17" s="495">
        <f t="shared" si="0"/>
        <v>3</v>
      </c>
      <c r="J17" s="495">
        <f t="shared" si="0"/>
        <v>12</v>
      </c>
      <c r="K17" s="495">
        <f t="shared" si="0"/>
        <v>2</v>
      </c>
      <c r="L17" s="495">
        <f t="shared" si="0"/>
        <v>0</v>
      </c>
      <c r="M17" s="495">
        <f t="shared" si="0"/>
        <v>0</v>
      </c>
      <c r="N17" s="495">
        <f t="shared" si="0"/>
        <v>1855</v>
      </c>
      <c r="O17" s="495">
        <f t="shared" si="0"/>
        <v>65</v>
      </c>
      <c r="P17" s="495">
        <f t="shared" si="0"/>
        <v>133</v>
      </c>
      <c r="Q17" s="495">
        <f t="shared" si="0"/>
        <v>28</v>
      </c>
      <c r="R17" s="495">
        <f t="shared" si="0"/>
        <v>19</v>
      </c>
      <c r="S17" s="495">
        <f t="shared" si="0"/>
        <v>3</v>
      </c>
      <c r="T17" s="625" t="s">
        <v>2</v>
      </c>
      <c r="U17" s="1"/>
    </row>
    <row r="21" spans="1:21" x14ac:dyDescent="0.2">
      <c r="B21" s="182"/>
    </row>
    <row r="22" spans="1:21" x14ac:dyDescent="0.2">
      <c r="B22" s="182"/>
    </row>
  </sheetData>
  <mergeCells count="27">
    <mergeCell ref="A7:A9"/>
    <mergeCell ref="B7:G7"/>
    <mergeCell ref="H7:M7"/>
    <mergeCell ref="N7:S7"/>
    <mergeCell ref="T7:T9"/>
    <mergeCell ref="B8:C8"/>
    <mergeCell ref="D8:E8"/>
    <mergeCell ref="F8:G8"/>
    <mergeCell ref="H8:I8"/>
    <mergeCell ref="J8:K8"/>
    <mergeCell ref="L8:M8"/>
    <mergeCell ref="N8:O8"/>
    <mergeCell ref="P8:Q8"/>
    <mergeCell ref="R8:S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2517-4292-4CB7-961B-3B1B04AE979B}">
  <dimension ref="A1:U23"/>
  <sheetViews>
    <sheetView rightToLeft="1" view="pageBreakPreview" zoomScaleNormal="100" zoomScaleSheetLayoutView="100" workbookViewId="0">
      <selection activeCell="J23" sqref="J23"/>
    </sheetView>
  </sheetViews>
  <sheetFormatPr defaultColWidth="9.140625" defaultRowHeight="12.75" x14ac:dyDescent="0.2"/>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21" width="40.85546875" style="2" customWidth="1"/>
    <col min="22" max="16384" width="9.140625" style="1"/>
  </cols>
  <sheetData>
    <row r="1" spans="1:21" ht="18" x14ac:dyDescent="0.2">
      <c r="A1" s="844" t="s">
        <v>739</v>
      </c>
      <c r="B1" s="844"/>
      <c r="C1" s="844"/>
      <c r="D1" s="844"/>
      <c r="E1" s="844"/>
      <c r="F1" s="844"/>
      <c r="G1" s="844"/>
      <c r="H1" s="844"/>
      <c r="I1" s="844"/>
      <c r="J1" s="844"/>
      <c r="K1" s="844"/>
      <c r="L1" s="844"/>
      <c r="M1" s="844"/>
      <c r="N1" s="844"/>
      <c r="O1" s="844"/>
      <c r="P1" s="844"/>
      <c r="Q1" s="844"/>
      <c r="R1" s="844"/>
      <c r="S1" s="844"/>
      <c r="T1" s="844"/>
    </row>
    <row r="2" spans="1:21" s="9" customFormat="1" ht="18" x14ac:dyDescent="0.25">
      <c r="A2" s="847">
        <v>2022</v>
      </c>
      <c r="B2" s="847"/>
      <c r="C2" s="847"/>
      <c r="D2" s="847"/>
      <c r="E2" s="847"/>
      <c r="F2" s="847"/>
      <c r="G2" s="847"/>
      <c r="H2" s="847"/>
      <c r="I2" s="847"/>
      <c r="J2" s="847"/>
      <c r="K2" s="847"/>
      <c r="L2" s="847"/>
      <c r="M2" s="847"/>
      <c r="N2" s="847"/>
      <c r="O2" s="847"/>
      <c r="P2" s="847"/>
      <c r="Q2" s="847"/>
      <c r="R2" s="847"/>
      <c r="S2" s="847"/>
      <c r="T2" s="847"/>
      <c r="U2" s="10"/>
    </row>
    <row r="3" spans="1:21" ht="33.75" customHeight="1" x14ac:dyDescent="0.2">
      <c r="A3" s="845" t="s">
        <v>671</v>
      </c>
      <c r="B3" s="846"/>
      <c r="C3" s="846"/>
      <c r="D3" s="846"/>
      <c r="E3" s="846"/>
      <c r="F3" s="846"/>
      <c r="G3" s="846"/>
      <c r="H3" s="846"/>
      <c r="I3" s="846"/>
      <c r="J3" s="846"/>
      <c r="K3" s="846"/>
      <c r="L3" s="846"/>
      <c r="M3" s="846"/>
      <c r="N3" s="846"/>
      <c r="O3" s="846"/>
      <c r="P3" s="846"/>
      <c r="Q3" s="846"/>
      <c r="R3" s="846"/>
      <c r="S3" s="846"/>
      <c r="T3" s="846"/>
    </row>
    <row r="4" spans="1:21" ht="15.75" x14ac:dyDescent="0.2">
      <c r="A4" s="846">
        <v>2022</v>
      </c>
      <c r="B4" s="846"/>
      <c r="C4" s="846"/>
      <c r="D4" s="846"/>
      <c r="E4" s="846"/>
      <c r="F4" s="846"/>
      <c r="G4" s="846"/>
      <c r="H4" s="846"/>
      <c r="I4" s="846"/>
      <c r="J4" s="846"/>
      <c r="K4" s="846"/>
      <c r="L4" s="846"/>
      <c r="M4" s="846"/>
      <c r="N4" s="846"/>
      <c r="O4" s="846"/>
      <c r="P4" s="846"/>
      <c r="Q4" s="846"/>
      <c r="R4" s="846"/>
      <c r="S4" s="846"/>
      <c r="T4" s="846"/>
    </row>
    <row r="5" spans="1:21" ht="11.25" customHeight="1" x14ac:dyDescent="0.2">
      <c r="A5" s="556"/>
      <c r="B5" s="556"/>
      <c r="C5" s="556"/>
      <c r="D5" s="556"/>
      <c r="E5" s="556"/>
      <c r="F5" s="556"/>
      <c r="G5" s="556"/>
      <c r="H5" s="556"/>
      <c r="I5" s="556"/>
      <c r="J5" s="556"/>
      <c r="K5" s="556"/>
      <c r="L5" s="556"/>
      <c r="M5" s="556"/>
      <c r="N5" s="556"/>
      <c r="O5" s="556"/>
      <c r="P5" s="556"/>
      <c r="Q5" s="556"/>
      <c r="R5" s="556"/>
      <c r="S5" s="556"/>
      <c r="T5" s="556"/>
    </row>
    <row r="6" spans="1:21" ht="15" x14ac:dyDescent="0.2">
      <c r="A6" s="8" t="s">
        <v>530</v>
      </c>
      <c r="B6" s="870"/>
      <c r="C6" s="871"/>
      <c r="D6" s="871"/>
      <c r="E6" s="871"/>
      <c r="F6" s="871"/>
      <c r="G6" s="871"/>
      <c r="H6" s="870"/>
      <c r="I6" s="871"/>
      <c r="J6" s="871"/>
      <c r="K6" s="871"/>
      <c r="L6" s="871"/>
      <c r="M6" s="871"/>
      <c r="N6" s="870"/>
      <c r="O6" s="871"/>
      <c r="P6" s="871"/>
      <c r="Q6" s="871"/>
      <c r="R6" s="871"/>
      <c r="S6" s="871"/>
      <c r="T6" s="4" t="s">
        <v>529</v>
      </c>
    </row>
    <row r="7" spans="1:21" ht="33.75" customHeight="1" x14ac:dyDescent="0.2">
      <c r="A7" s="878" t="s">
        <v>603</v>
      </c>
      <c r="B7" s="875" t="s">
        <v>477</v>
      </c>
      <c r="C7" s="876"/>
      <c r="D7" s="876"/>
      <c r="E7" s="876"/>
      <c r="F7" s="876"/>
      <c r="G7" s="877"/>
      <c r="H7" s="875" t="s">
        <v>720</v>
      </c>
      <c r="I7" s="876"/>
      <c r="J7" s="876"/>
      <c r="K7" s="876"/>
      <c r="L7" s="876"/>
      <c r="M7" s="877"/>
      <c r="N7" s="875" t="s">
        <v>719</v>
      </c>
      <c r="O7" s="876"/>
      <c r="P7" s="876"/>
      <c r="Q7" s="876"/>
      <c r="R7" s="876"/>
      <c r="S7" s="877"/>
      <c r="T7" s="872" t="s">
        <v>604</v>
      </c>
    </row>
    <row r="8" spans="1:21" ht="33.75" customHeight="1" x14ac:dyDescent="0.2">
      <c r="A8" s="879"/>
      <c r="B8" s="883" t="s">
        <v>471</v>
      </c>
      <c r="C8" s="883"/>
      <c r="D8" s="883" t="s">
        <v>472</v>
      </c>
      <c r="E8" s="883"/>
      <c r="F8" s="883" t="s">
        <v>473</v>
      </c>
      <c r="G8" s="883"/>
      <c r="H8" s="883" t="s">
        <v>471</v>
      </c>
      <c r="I8" s="883"/>
      <c r="J8" s="883" t="s">
        <v>472</v>
      </c>
      <c r="K8" s="883"/>
      <c r="L8" s="883" t="s">
        <v>473</v>
      </c>
      <c r="M8" s="883"/>
      <c r="N8" s="883" t="s">
        <v>471</v>
      </c>
      <c r="O8" s="883"/>
      <c r="P8" s="883" t="s">
        <v>472</v>
      </c>
      <c r="Q8" s="883"/>
      <c r="R8" s="883" t="s">
        <v>473</v>
      </c>
      <c r="S8" s="883"/>
      <c r="T8" s="873"/>
    </row>
    <row r="9" spans="1:21" ht="33" customHeight="1" x14ac:dyDescent="0.2">
      <c r="A9" s="880"/>
      <c r="B9" s="123" t="s">
        <v>1</v>
      </c>
      <c r="C9" s="123" t="s">
        <v>0</v>
      </c>
      <c r="D9" s="123" t="s">
        <v>1</v>
      </c>
      <c r="E9" s="123" t="s">
        <v>0</v>
      </c>
      <c r="F9" s="123" t="s">
        <v>1</v>
      </c>
      <c r="G9" s="123" t="s">
        <v>0</v>
      </c>
      <c r="H9" s="123" t="s">
        <v>1</v>
      </c>
      <c r="I9" s="123" t="s">
        <v>0</v>
      </c>
      <c r="J9" s="123" t="s">
        <v>1</v>
      </c>
      <c r="K9" s="123" t="s">
        <v>0</v>
      </c>
      <c r="L9" s="123" t="s">
        <v>1</v>
      </c>
      <c r="M9" s="123" t="s">
        <v>0</v>
      </c>
      <c r="N9" s="123" t="s">
        <v>1</v>
      </c>
      <c r="O9" s="123" t="s">
        <v>0</v>
      </c>
      <c r="P9" s="123" t="s">
        <v>1</v>
      </c>
      <c r="Q9" s="123" t="s">
        <v>0</v>
      </c>
      <c r="R9" s="123" t="s">
        <v>1</v>
      </c>
      <c r="S9" s="123" t="s">
        <v>0</v>
      </c>
      <c r="T9" s="874"/>
    </row>
    <row r="10" spans="1:21" ht="28.5" customHeight="1" thickBot="1" x14ac:dyDescent="0.25">
      <c r="A10" s="489" t="s">
        <v>559</v>
      </c>
      <c r="B10" s="191">
        <v>2</v>
      </c>
      <c r="C10" s="191">
        <v>1</v>
      </c>
      <c r="D10" s="191">
        <v>0</v>
      </c>
      <c r="E10" s="191">
        <v>0</v>
      </c>
      <c r="F10" s="191">
        <v>0</v>
      </c>
      <c r="G10" s="191">
        <v>0</v>
      </c>
      <c r="H10" s="191">
        <v>16</v>
      </c>
      <c r="I10" s="191">
        <v>0</v>
      </c>
      <c r="J10" s="191">
        <v>0</v>
      </c>
      <c r="K10" s="191">
        <v>0</v>
      </c>
      <c r="L10" s="191">
        <v>0</v>
      </c>
      <c r="M10" s="191">
        <v>0</v>
      </c>
      <c r="N10" s="191">
        <v>329</v>
      </c>
      <c r="O10" s="191">
        <v>21</v>
      </c>
      <c r="P10" s="191">
        <v>13</v>
      </c>
      <c r="Q10" s="191">
        <v>8</v>
      </c>
      <c r="R10" s="191">
        <v>4</v>
      </c>
      <c r="S10" s="191">
        <v>2</v>
      </c>
      <c r="T10" s="482" t="s">
        <v>15</v>
      </c>
    </row>
    <row r="11" spans="1:21" ht="28.5" customHeight="1" thickBot="1" x14ac:dyDescent="0.25">
      <c r="A11" s="470" t="s">
        <v>14</v>
      </c>
      <c r="B11" s="278">
        <v>1</v>
      </c>
      <c r="C11" s="278">
        <v>0</v>
      </c>
      <c r="D11" s="278">
        <v>0</v>
      </c>
      <c r="E11" s="278">
        <v>0</v>
      </c>
      <c r="F11" s="278">
        <v>0</v>
      </c>
      <c r="G11" s="278">
        <v>0</v>
      </c>
      <c r="H11" s="278">
        <v>12</v>
      </c>
      <c r="I11" s="278">
        <v>0</v>
      </c>
      <c r="J11" s="278">
        <v>1</v>
      </c>
      <c r="K11" s="278">
        <v>1</v>
      </c>
      <c r="L11" s="278">
        <v>0</v>
      </c>
      <c r="M11" s="278">
        <v>0</v>
      </c>
      <c r="N11" s="278">
        <v>358</v>
      </c>
      <c r="O11" s="278">
        <v>11</v>
      </c>
      <c r="P11" s="278">
        <v>16</v>
      </c>
      <c r="Q11" s="278">
        <v>3</v>
      </c>
      <c r="R11" s="278">
        <v>6</v>
      </c>
      <c r="S11" s="278">
        <v>0</v>
      </c>
      <c r="T11" s="471" t="s">
        <v>13</v>
      </c>
    </row>
    <row r="12" spans="1:21" ht="28.5" customHeight="1" thickBot="1" x14ac:dyDescent="0.25">
      <c r="A12" s="489" t="s">
        <v>558</v>
      </c>
      <c r="B12" s="167">
        <v>1</v>
      </c>
      <c r="C12" s="167">
        <v>0</v>
      </c>
      <c r="D12" s="191">
        <v>0</v>
      </c>
      <c r="E12" s="191">
        <v>0</v>
      </c>
      <c r="F12" s="191">
        <v>0</v>
      </c>
      <c r="G12" s="191">
        <v>0</v>
      </c>
      <c r="H12" s="167">
        <v>13</v>
      </c>
      <c r="I12" s="167">
        <v>1</v>
      </c>
      <c r="J12" s="167">
        <v>0</v>
      </c>
      <c r="K12" s="167">
        <v>0</v>
      </c>
      <c r="L12" s="167">
        <v>0</v>
      </c>
      <c r="M12" s="167">
        <v>0</v>
      </c>
      <c r="N12" s="167">
        <v>406</v>
      </c>
      <c r="O12" s="167">
        <v>7</v>
      </c>
      <c r="P12" s="167">
        <v>16</v>
      </c>
      <c r="Q12" s="167">
        <v>7</v>
      </c>
      <c r="R12" s="167">
        <v>2</v>
      </c>
      <c r="S12" s="167">
        <v>0</v>
      </c>
      <c r="T12" s="482" t="s">
        <v>12</v>
      </c>
    </row>
    <row r="13" spans="1:21" ht="28.5" customHeight="1" thickBot="1" x14ac:dyDescent="0.25">
      <c r="A13" s="470" t="s">
        <v>557</v>
      </c>
      <c r="B13" s="278">
        <v>0</v>
      </c>
      <c r="C13" s="278">
        <v>0</v>
      </c>
      <c r="D13" s="278">
        <v>0</v>
      </c>
      <c r="E13" s="278">
        <v>0</v>
      </c>
      <c r="F13" s="278">
        <v>0</v>
      </c>
      <c r="G13" s="278">
        <v>0</v>
      </c>
      <c r="H13" s="278">
        <v>3</v>
      </c>
      <c r="I13" s="278">
        <v>0</v>
      </c>
      <c r="J13" s="278">
        <v>0</v>
      </c>
      <c r="K13" s="278">
        <v>0</v>
      </c>
      <c r="L13" s="278">
        <v>0</v>
      </c>
      <c r="M13" s="278">
        <v>0</v>
      </c>
      <c r="N13" s="278">
        <v>284</v>
      </c>
      <c r="O13" s="278">
        <v>4</v>
      </c>
      <c r="P13" s="278">
        <v>13</v>
      </c>
      <c r="Q13" s="278">
        <v>3</v>
      </c>
      <c r="R13" s="278">
        <v>3</v>
      </c>
      <c r="S13" s="278">
        <v>1</v>
      </c>
      <c r="T13" s="471" t="s">
        <v>11</v>
      </c>
    </row>
    <row r="14" spans="1:21" ht="28.5" customHeight="1" thickBot="1" x14ac:dyDescent="0.25">
      <c r="A14" s="490" t="s">
        <v>556</v>
      </c>
      <c r="B14" s="167">
        <v>5</v>
      </c>
      <c r="C14" s="167">
        <v>0</v>
      </c>
      <c r="D14" s="191">
        <v>0</v>
      </c>
      <c r="E14" s="191">
        <v>0</v>
      </c>
      <c r="F14" s="191">
        <v>0</v>
      </c>
      <c r="G14" s="191">
        <v>0</v>
      </c>
      <c r="H14" s="167">
        <v>18</v>
      </c>
      <c r="I14" s="167">
        <v>1</v>
      </c>
      <c r="J14" s="167">
        <v>6</v>
      </c>
      <c r="K14" s="167">
        <v>1</v>
      </c>
      <c r="L14" s="167">
        <v>0</v>
      </c>
      <c r="M14" s="167">
        <v>0</v>
      </c>
      <c r="N14" s="167">
        <v>220</v>
      </c>
      <c r="O14" s="167">
        <v>9</v>
      </c>
      <c r="P14" s="167">
        <v>27</v>
      </c>
      <c r="Q14" s="167">
        <v>3</v>
      </c>
      <c r="R14" s="167">
        <v>1</v>
      </c>
      <c r="S14" s="167">
        <v>0</v>
      </c>
      <c r="T14" s="491" t="s">
        <v>8</v>
      </c>
    </row>
    <row r="15" spans="1:21" ht="28.5" customHeight="1" thickBot="1" x14ac:dyDescent="0.25">
      <c r="A15" s="477" t="s">
        <v>555</v>
      </c>
      <c r="B15" s="278">
        <v>2</v>
      </c>
      <c r="C15" s="278">
        <v>0</v>
      </c>
      <c r="D15" s="278">
        <v>0</v>
      </c>
      <c r="E15" s="278">
        <v>0</v>
      </c>
      <c r="F15" s="278">
        <v>0</v>
      </c>
      <c r="G15" s="278">
        <v>0</v>
      </c>
      <c r="H15" s="278">
        <v>5</v>
      </c>
      <c r="I15" s="278">
        <v>1</v>
      </c>
      <c r="J15" s="278">
        <v>3</v>
      </c>
      <c r="K15" s="278">
        <v>0</v>
      </c>
      <c r="L15" s="278">
        <v>0</v>
      </c>
      <c r="M15" s="278">
        <v>0</v>
      </c>
      <c r="N15" s="278">
        <v>126</v>
      </c>
      <c r="O15" s="278">
        <v>10</v>
      </c>
      <c r="P15" s="278">
        <v>31</v>
      </c>
      <c r="Q15" s="278">
        <v>3</v>
      </c>
      <c r="R15" s="278">
        <v>0</v>
      </c>
      <c r="S15" s="278">
        <v>0</v>
      </c>
      <c r="T15" s="478" t="s">
        <v>7</v>
      </c>
    </row>
    <row r="16" spans="1:21" ht="28.5" customHeight="1" thickBot="1" x14ac:dyDescent="0.25">
      <c r="A16" s="490" t="s">
        <v>10</v>
      </c>
      <c r="B16" s="195">
        <v>1</v>
      </c>
      <c r="C16" s="195">
        <v>0</v>
      </c>
      <c r="D16" s="191">
        <v>0</v>
      </c>
      <c r="E16" s="191">
        <v>0</v>
      </c>
      <c r="F16" s="191">
        <v>0</v>
      </c>
      <c r="G16" s="191">
        <v>0</v>
      </c>
      <c r="H16" s="195">
        <v>2</v>
      </c>
      <c r="I16" s="195">
        <v>0</v>
      </c>
      <c r="J16" s="195">
        <v>1</v>
      </c>
      <c r="K16" s="195">
        <v>0</v>
      </c>
      <c r="L16" s="195">
        <v>0</v>
      </c>
      <c r="M16" s="195">
        <v>0</v>
      </c>
      <c r="N16" s="195">
        <v>118</v>
      </c>
      <c r="O16" s="195">
        <v>1</v>
      </c>
      <c r="P16" s="195">
        <v>12</v>
      </c>
      <c r="Q16" s="195">
        <v>1</v>
      </c>
      <c r="R16" s="195">
        <v>3</v>
      </c>
      <c r="S16" s="195">
        <v>0</v>
      </c>
      <c r="T16" s="491" t="s">
        <v>9</v>
      </c>
    </row>
    <row r="17" spans="1:21" ht="28.5" customHeight="1" x14ac:dyDescent="0.2">
      <c r="A17" s="477" t="s">
        <v>6</v>
      </c>
      <c r="B17" s="214">
        <v>0</v>
      </c>
      <c r="C17" s="214">
        <v>0</v>
      </c>
      <c r="D17" s="201">
        <v>0</v>
      </c>
      <c r="E17" s="201">
        <v>0</v>
      </c>
      <c r="F17" s="201">
        <v>0</v>
      </c>
      <c r="G17" s="201">
        <v>0</v>
      </c>
      <c r="H17" s="214">
        <v>3</v>
      </c>
      <c r="I17" s="214">
        <v>0</v>
      </c>
      <c r="J17" s="214">
        <v>1</v>
      </c>
      <c r="K17" s="214">
        <v>0</v>
      </c>
      <c r="L17" s="214">
        <v>0</v>
      </c>
      <c r="M17" s="214">
        <v>0</v>
      </c>
      <c r="N17" s="214">
        <v>14</v>
      </c>
      <c r="O17" s="214">
        <v>2</v>
      </c>
      <c r="P17" s="214">
        <v>5</v>
      </c>
      <c r="Q17" s="214">
        <v>0</v>
      </c>
      <c r="R17" s="214">
        <v>0</v>
      </c>
      <c r="S17" s="214">
        <v>0</v>
      </c>
      <c r="T17" s="478" t="s">
        <v>5</v>
      </c>
    </row>
    <row r="18" spans="1:21" ht="28.5" customHeight="1" x14ac:dyDescent="0.2">
      <c r="A18" s="624" t="s">
        <v>3</v>
      </c>
      <c r="B18" s="178">
        <f>SUM(B10:B17)</f>
        <v>12</v>
      </c>
      <c r="C18" s="178">
        <f t="shared" ref="C18:R18" si="0">SUM(C10:C17)</f>
        <v>1</v>
      </c>
      <c r="D18" s="543">
        <f t="shared" si="0"/>
        <v>0</v>
      </c>
      <c r="E18" s="543">
        <f t="shared" si="0"/>
        <v>0</v>
      </c>
      <c r="F18" s="543">
        <f t="shared" si="0"/>
        <v>0</v>
      </c>
      <c r="G18" s="543">
        <f t="shared" si="0"/>
        <v>0</v>
      </c>
      <c r="H18" s="178">
        <f t="shared" si="0"/>
        <v>72</v>
      </c>
      <c r="I18" s="178">
        <f t="shared" si="0"/>
        <v>3</v>
      </c>
      <c r="J18" s="178">
        <f t="shared" si="0"/>
        <v>12</v>
      </c>
      <c r="K18" s="178">
        <f t="shared" si="0"/>
        <v>2</v>
      </c>
      <c r="L18" s="178">
        <f>SUM(L10:L17)</f>
        <v>0</v>
      </c>
      <c r="M18" s="178">
        <f>SUM(M10:M17)</f>
        <v>0</v>
      </c>
      <c r="N18" s="178">
        <f t="shared" si="0"/>
        <v>1855</v>
      </c>
      <c r="O18" s="178">
        <f t="shared" si="0"/>
        <v>65</v>
      </c>
      <c r="P18" s="178">
        <f t="shared" si="0"/>
        <v>133</v>
      </c>
      <c r="Q18" s="178">
        <f>SUM(Q10:Q17)</f>
        <v>28</v>
      </c>
      <c r="R18" s="178">
        <f t="shared" si="0"/>
        <v>19</v>
      </c>
      <c r="S18" s="178">
        <f>SUM(S10:S17)</f>
        <v>3</v>
      </c>
      <c r="T18" s="623" t="s">
        <v>2</v>
      </c>
      <c r="U18" s="1"/>
    </row>
    <row r="22" spans="1:21" x14ac:dyDescent="0.2">
      <c r="B22" s="182"/>
    </row>
    <row r="23" spans="1:21" x14ac:dyDescent="0.2">
      <c r="B23" s="182"/>
    </row>
  </sheetData>
  <mergeCells count="27">
    <mergeCell ref="A7:A9"/>
    <mergeCell ref="B7:G7"/>
    <mergeCell ref="H7:M7"/>
    <mergeCell ref="N7:S7"/>
    <mergeCell ref="T7:T9"/>
    <mergeCell ref="B8:C8"/>
    <mergeCell ref="D8:E8"/>
    <mergeCell ref="F8:G8"/>
    <mergeCell ref="H8:I8"/>
    <mergeCell ref="J8:K8"/>
    <mergeCell ref="L8:M8"/>
    <mergeCell ref="N8:O8"/>
    <mergeCell ref="P8:Q8"/>
    <mergeCell ref="R8:S8"/>
    <mergeCell ref="A1:T1"/>
    <mergeCell ref="A2:T2"/>
    <mergeCell ref="A3:T3"/>
    <mergeCell ref="A4:T4"/>
    <mergeCell ref="B6:C6"/>
    <mergeCell ref="D6:E6"/>
    <mergeCell ref="F6:G6"/>
    <mergeCell ref="H6:I6"/>
    <mergeCell ref="J6:K6"/>
    <mergeCell ref="L6:M6"/>
    <mergeCell ref="N6:O6"/>
    <mergeCell ref="P6:Q6"/>
    <mergeCell ref="R6:S6"/>
  </mergeCells>
  <printOptions horizontalCentered="1" verticalCentered="1"/>
  <pageMargins left="0" right="0" top="0" bottom="0" header="0" footer="0"/>
  <pageSetup paperSize="9" scale="94"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E12"/>
  <sheetViews>
    <sheetView rightToLeft="1" view="pageBreakPreview" zoomScaleSheetLayoutView="100" workbookViewId="0">
      <selection activeCell="D11" sqref="D11"/>
    </sheetView>
  </sheetViews>
  <sheetFormatPr defaultColWidth="9.140625" defaultRowHeight="12.75" x14ac:dyDescent="0.2"/>
  <cols>
    <col min="1" max="1" width="23.42578125" style="22" customWidth="1"/>
    <col min="2" max="4" width="18.5703125" style="22" customWidth="1"/>
    <col min="5" max="5" width="23.42578125" style="22" customWidth="1"/>
    <col min="6" max="16384" width="9.140625" style="22"/>
  </cols>
  <sheetData>
    <row r="1" spans="1:5" ht="18" x14ac:dyDescent="0.2">
      <c r="A1" s="835" t="s">
        <v>747</v>
      </c>
      <c r="B1" s="835"/>
      <c r="C1" s="835"/>
      <c r="D1" s="835"/>
      <c r="E1" s="835"/>
    </row>
    <row r="2" spans="1:5" s="49" customFormat="1" ht="18" x14ac:dyDescent="0.2">
      <c r="A2" s="888" t="s">
        <v>605</v>
      </c>
      <c r="B2" s="888"/>
      <c r="C2" s="888"/>
      <c r="D2" s="888"/>
      <c r="E2" s="888"/>
    </row>
    <row r="3" spans="1:5" ht="19.5" customHeight="1" x14ac:dyDescent="0.2">
      <c r="A3" s="856" t="s">
        <v>748</v>
      </c>
      <c r="B3" s="856"/>
      <c r="C3" s="856"/>
      <c r="D3" s="856"/>
      <c r="E3" s="856"/>
    </row>
    <row r="4" spans="1:5" ht="15.75" x14ac:dyDescent="0.2">
      <c r="A4" s="836" t="s">
        <v>605</v>
      </c>
      <c r="B4" s="836"/>
      <c r="C4" s="836"/>
      <c r="D4" s="836"/>
      <c r="E4" s="836"/>
    </row>
    <row r="5" spans="1:5" ht="20.25" customHeight="1" x14ac:dyDescent="0.2">
      <c r="A5" s="554"/>
      <c r="B5" s="554"/>
      <c r="C5" s="554"/>
      <c r="D5" s="554"/>
      <c r="E5" s="554"/>
    </row>
    <row r="6" spans="1:5" ht="15" x14ac:dyDescent="0.2">
      <c r="A6" s="27" t="s">
        <v>532</v>
      </c>
      <c r="C6" s="244"/>
      <c r="E6" s="26" t="s">
        <v>531</v>
      </c>
    </row>
    <row r="7" spans="1:5" ht="45" customHeight="1" x14ac:dyDescent="0.2">
      <c r="A7" s="48" t="s">
        <v>102</v>
      </c>
      <c r="B7" s="146" t="s">
        <v>476</v>
      </c>
      <c r="C7" s="146" t="s">
        <v>475</v>
      </c>
      <c r="D7" s="146" t="s">
        <v>469</v>
      </c>
      <c r="E7" s="47" t="s">
        <v>77</v>
      </c>
    </row>
    <row r="8" spans="1:5" ht="33" customHeight="1" thickBot="1" x14ac:dyDescent="0.25">
      <c r="A8" s="196">
        <v>2019</v>
      </c>
      <c r="B8" s="197">
        <v>210814</v>
      </c>
      <c r="C8" s="197">
        <v>66907</v>
      </c>
      <c r="D8" s="198">
        <v>277721</v>
      </c>
      <c r="E8" s="215">
        <v>2019</v>
      </c>
    </row>
    <row r="9" spans="1:5" ht="33" customHeight="1" thickBot="1" x14ac:dyDescent="0.25">
      <c r="A9" s="200">
        <v>2020</v>
      </c>
      <c r="B9" s="201">
        <v>149274</v>
      </c>
      <c r="C9" s="201">
        <v>46068</v>
      </c>
      <c r="D9" s="202">
        <v>195342</v>
      </c>
      <c r="E9" s="170">
        <v>2020</v>
      </c>
    </row>
    <row r="10" spans="1:5" ht="33" customHeight="1" thickBot="1" x14ac:dyDescent="0.25">
      <c r="A10" s="204">
        <v>2021</v>
      </c>
      <c r="B10" s="140">
        <v>166967</v>
      </c>
      <c r="C10" s="140">
        <v>63589</v>
      </c>
      <c r="D10" s="205">
        <v>230556</v>
      </c>
      <c r="E10" s="216">
        <v>2021</v>
      </c>
    </row>
    <row r="11" spans="1:5" ht="33" customHeight="1" x14ac:dyDescent="0.2">
      <c r="A11" s="200">
        <v>2022</v>
      </c>
      <c r="B11" s="201">
        <v>181616</v>
      </c>
      <c r="C11" s="201">
        <v>69218</v>
      </c>
      <c r="D11" s="202">
        <f>C11+B11</f>
        <v>250834</v>
      </c>
      <c r="E11" s="170">
        <v>2022</v>
      </c>
    </row>
    <row r="12" spans="1:5" x14ac:dyDescent="0.2">
      <c r="E12" s="39"/>
    </row>
  </sheetData>
  <mergeCells count="4">
    <mergeCell ref="A1:E1"/>
    <mergeCell ref="A3:E3"/>
    <mergeCell ref="A4:E4"/>
    <mergeCell ref="A2:E2"/>
  </mergeCells>
  <printOptions horizontalCentered="1" verticalCentered="1"/>
  <pageMargins left="0" right="0" top="0" bottom="0" header="0" footer="0"/>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U18"/>
  <sheetViews>
    <sheetView rightToLeft="1" view="pageBreakPreview" zoomScaleNormal="100" zoomScaleSheetLayoutView="100" workbookViewId="0">
      <selection activeCell="C22" sqref="C22"/>
    </sheetView>
  </sheetViews>
  <sheetFormatPr defaultColWidth="9.140625" defaultRowHeight="12.75" x14ac:dyDescent="0.2"/>
  <cols>
    <col min="1" max="1" width="18.7109375" style="22" customWidth="1"/>
    <col min="2" max="7" width="10.5703125" style="22" customWidth="1"/>
    <col min="8" max="8" width="18.7109375" style="23" customWidth="1"/>
    <col min="9" max="9" width="13.28515625" style="23" customWidth="1"/>
    <col min="10" max="10" width="17" style="23" customWidth="1"/>
    <col min="11" max="11" width="40.85546875" style="23" customWidth="1"/>
    <col min="12" max="16384" width="9.140625" style="22"/>
  </cols>
  <sheetData>
    <row r="1" spans="1:21" ht="20.25" customHeight="1" x14ac:dyDescent="0.2">
      <c r="A1" s="860" t="s">
        <v>422</v>
      </c>
      <c r="B1" s="860"/>
      <c r="C1" s="860"/>
      <c r="D1" s="860"/>
      <c r="E1" s="860"/>
      <c r="F1" s="860"/>
      <c r="G1" s="860"/>
      <c r="H1" s="860"/>
      <c r="I1" s="83"/>
      <c r="J1" s="83"/>
      <c r="K1" s="83"/>
      <c r="L1" s="83"/>
      <c r="M1" s="83"/>
      <c r="N1" s="83"/>
      <c r="O1" s="83"/>
      <c r="P1" s="83"/>
      <c r="Q1" s="83"/>
      <c r="R1" s="83"/>
      <c r="S1" s="83"/>
      <c r="T1" s="83"/>
      <c r="U1" s="83"/>
    </row>
    <row r="2" spans="1:21" s="49" customFormat="1" ht="18" x14ac:dyDescent="0.2">
      <c r="A2" s="847" t="s">
        <v>605</v>
      </c>
      <c r="B2" s="847"/>
      <c r="C2" s="847"/>
      <c r="D2" s="847"/>
      <c r="E2" s="847"/>
      <c r="F2" s="847"/>
      <c r="G2" s="847"/>
      <c r="H2" s="847"/>
      <c r="I2" s="84"/>
      <c r="J2" s="84"/>
      <c r="K2" s="84"/>
      <c r="L2" s="84"/>
      <c r="M2" s="84"/>
      <c r="N2" s="84"/>
      <c r="O2" s="84"/>
      <c r="P2" s="84"/>
      <c r="Q2" s="84"/>
      <c r="R2" s="84"/>
      <c r="S2" s="84"/>
      <c r="T2" s="84"/>
      <c r="U2" s="84"/>
    </row>
    <row r="3" spans="1:21" ht="19.5" customHeight="1" x14ac:dyDescent="0.2">
      <c r="A3" s="845" t="s">
        <v>421</v>
      </c>
      <c r="B3" s="845"/>
      <c r="C3" s="845"/>
      <c r="D3" s="845"/>
      <c r="E3" s="845"/>
      <c r="F3" s="846"/>
      <c r="G3" s="846"/>
      <c r="H3" s="846"/>
      <c r="I3" s="85"/>
      <c r="J3" s="85"/>
      <c r="K3" s="85"/>
      <c r="L3" s="85"/>
      <c r="M3" s="85"/>
      <c r="N3" s="85"/>
      <c r="O3" s="85"/>
      <c r="P3" s="85"/>
      <c r="Q3" s="85"/>
      <c r="R3" s="85"/>
      <c r="S3" s="85"/>
      <c r="T3" s="85"/>
      <c r="U3" s="85"/>
    </row>
    <row r="4" spans="1:21" ht="15.75" customHeight="1" x14ac:dyDescent="0.2">
      <c r="A4" s="836" t="s">
        <v>605</v>
      </c>
      <c r="B4" s="836"/>
      <c r="C4" s="836"/>
      <c r="D4" s="836"/>
      <c r="E4" s="836"/>
      <c r="F4" s="836"/>
      <c r="G4" s="836"/>
      <c r="H4" s="836"/>
    </row>
    <row r="5" spans="1:21" ht="11.25" customHeight="1" thickBot="1" x14ac:dyDescent="0.25">
      <c r="A5" s="554"/>
      <c r="B5" s="554"/>
      <c r="C5" s="554"/>
      <c r="D5" s="554"/>
      <c r="E5" s="554"/>
      <c r="F5" s="554"/>
      <c r="G5" s="554"/>
      <c r="H5" s="554"/>
    </row>
    <row r="6" spans="1:21" ht="15" x14ac:dyDescent="0.2">
      <c r="A6" s="37" t="s">
        <v>534</v>
      </c>
      <c r="B6" s="861"/>
      <c r="C6" s="862"/>
      <c r="D6" s="861"/>
      <c r="E6" s="862"/>
      <c r="F6" s="137"/>
      <c r="G6" s="138"/>
      <c r="H6" s="82" t="s">
        <v>533</v>
      </c>
      <c r="I6" s="22"/>
    </row>
    <row r="7" spans="1:21" s="23" customFormat="1" ht="35.25" customHeight="1" thickBot="1" x14ac:dyDescent="0.25">
      <c r="A7" s="894" t="s">
        <v>102</v>
      </c>
      <c r="B7" s="866" t="s">
        <v>301</v>
      </c>
      <c r="C7" s="866"/>
      <c r="D7" s="866" t="s">
        <v>302</v>
      </c>
      <c r="E7" s="866"/>
      <c r="F7" s="866" t="s">
        <v>303</v>
      </c>
      <c r="G7" s="866"/>
      <c r="H7" s="897" t="s">
        <v>300</v>
      </c>
      <c r="I7" s="22"/>
      <c r="L7" s="22"/>
      <c r="M7" s="22"/>
      <c r="N7" s="22"/>
    </row>
    <row r="8" spans="1:21" s="23" customFormat="1" ht="16.5" customHeight="1" thickBot="1" x14ac:dyDescent="0.25">
      <c r="A8" s="895"/>
      <c r="B8" s="172" t="s">
        <v>296</v>
      </c>
      <c r="C8" s="172" t="s">
        <v>299</v>
      </c>
      <c r="D8" s="172" t="s">
        <v>296</v>
      </c>
      <c r="E8" s="172" t="s">
        <v>299</v>
      </c>
      <c r="F8" s="172" t="s">
        <v>296</v>
      </c>
      <c r="G8" s="172" t="s">
        <v>299</v>
      </c>
      <c r="H8" s="898"/>
      <c r="L8" s="22"/>
      <c r="M8" s="22"/>
      <c r="N8" s="22"/>
    </row>
    <row r="9" spans="1:21" s="23" customFormat="1" ht="16.5" customHeight="1" x14ac:dyDescent="0.2">
      <c r="A9" s="896"/>
      <c r="B9" s="326" t="s">
        <v>297</v>
      </c>
      <c r="C9" s="326" t="s">
        <v>298</v>
      </c>
      <c r="D9" s="326" t="s">
        <v>297</v>
      </c>
      <c r="E9" s="326" t="s">
        <v>298</v>
      </c>
      <c r="F9" s="326" t="s">
        <v>297</v>
      </c>
      <c r="G9" s="326" t="s">
        <v>298</v>
      </c>
      <c r="H9" s="899"/>
      <c r="L9" s="22"/>
      <c r="M9" s="22"/>
      <c r="N9" s="22"/>
    </row>
    <row r="10" spans="1:21" s="23" customFormat="1" ht="24.75" customHeight="1" thickBot="1" x14ac:dyDescent="0.25">
      <c r="A10" s="217" t="s">
        <v>560</v>
      </c>
      <c r="B10" s="268">
        <v>158465</v>
      </c>
      <c r="C10" s="540">
        <f>B10/F10</f>
        <v>0.90579378779737751</v>
      </c>
      <c r="D10" s="268">
        <v>16481</v>
      </c>
      <c r="E10" s="540">
        <f>D10/F10</f>
        <v>9.4206212202622527E-2</v>
      </c>
      <c r="F10" s="533">
        <f>B10+D10</f>
        <v>174946</v>
      </c>
      <c r="G10" s="538">
        <f>C10+E10</f>
        <v>1</v>
      </c>
      <c r="H10" s="218" t="s">
        <v>560</v>
      </c>
      <c r="L10" s="22"/>
      <c r="M10" s="22"/>
      <c r="N10" s="22"/>
    </row>
    <row r="11" spans="1:21" s="23" customFormat="1" ht="24.75" customHeight="1" thickBot="1" x14ac:dyDescent="0.25">
      <c r="A11" s="219" t="s">
        <v>538</v>
      </c>
      <c r="B11" s="223">
        <v>119233</v>
      </c>
      <c r="C11" s="539">
        <f t="shared" ref="C11:C12" si="0">B11/F11</f>
        <v>0.91536731231334978</v>
      </c>
      <c r="D11" s="223">
        <v>11024</v>
      </c>
      <c r="E11" s="539">
        <f>D11/F11</f>
        <v>8.4632687686650235E-2</v>
      </c>
      <c r="F11" s="530">
        <f>B11+D11</f>
        <v>130257</v>
      </c>
      <c r="G11" s="537">
        <f t="shared" ref="G11:G12" si="1">C11+E11</f>
        <v>1</v>
      </c>
      <c r="H11" s="220" t="s">
        <v>538</v>
      </c>
      <c r="L11" s="22"/>
      <c r="M11" s="22"/>
      <c r="N11" s="22"/>
    </row>
    <row r="12" spans="1:21" s="23" customFormat="1" ht="24.75" customHeight="1" thickBot="1" x14ac:dyDescent="0.25">
      <c r="A12" s="296">
        <v>2021</v>
      </c>
      <c r="B12" s="297">
        <v>129112</v>
      </c>
      <c r="C12" s="506">
        <f t="shared" si="0"/>
        <v>0.90369001623831124</v>
      </c>
      <c r="D12" s="297">
        <v>13760</v>
      </c>
      <c r="E12" s="506">
        <f t="shared" ref="E12:E13" si="2">D12/F12</f>
        <v>9.6309983761688783E-2</v>
      </c>
      <c r="F12" s="522">
        <f t="shared" ref="F12" si="3">B12+D12</f>
        <v>142872</v>
      </c>
      <c r="G12" s="505">
        <f t="shared" si="1"/>
        <v>1</v>
      </c>
      <c r="H12" s="215">
        <v>2021</v>
      </c>
      <c r="L12" s="22"/>
      <c r="M12" s="22"/>
      <c r="N12" s="22"/>
    </row>
    <row r="13" spans="1:21" s="23" customFormat="1" ht="24.75" customHeight="1" x14ac:dyDescent="0.2">
      <c r="A13" s="221">
        <v>2022</v>
      </c>
      <c r="B13" s="295">
        <v>142807</v>
      </c>
      <c r="C13" s="453">
        <f>B13/F13</f>
        <v>0.90394475319973167</v>
      </c>
      <c r="D13" s="295">
        <v>15175</v>
      </c>
      <c r="E13" s="539">
        <f t="shared" si="2"/>
        <v>9.605524680026839E-2</v>
      </c>
      <c r="F13" s="267">
        <f>B13+D13</f>
        <v>157982</v>
      </c>
      <c r="G13" s="452">
        <f>C13+E13</f>
        <v>1</v>
      </c>
      <c r="H13" s="170">
        <v>2022</v>
      </c>
      <c r="L13" s="22"/>
      <c r="M13" s="22"/>
      <c r="N13" s="22"/>
    </row>
    <row r="14" spans="1:21" ht="26.25" customHeight="1" x14ac:dyDescent="0.2">
      <c r="A14" s="889" t="s">
        <v>523</v>
      </c>
      <c r="B14" s="889"/>
      <c r="C14" s="889"/>
      <c r="D14" s="705" t="s">
        <v>524</v>
      </c>
      <c r="E14" s="705"/>
      <c r="F14" s="705"/>
      <c r="G14" s="705"/>
      <c r="H14" s="705"/>
    </row>
    <row r="15" spans="1:21" ht="13.5" customHeight="1" x14ac:dyDescent="0.2">
      <c r="A15" s="892" t="s">
        <v>563</v>
      </c>
      <c r="B15" s="892"/>
      <c r="C15" s="892"/>
      <c r="D15" s="893" t="s">
        <v>571</v>
      </c>
      <c r="E15" s="893"/>
      <c r="F15" s="893"/>
      <c r="G15" s="893"/>
      <c r="H15" s="893"/>
    </row>
    <row r="16" spans="1:21" ht="13.5" customHeight="1" x14ac:dyDescent="0.2">
      <c r="A16" s="890" t="s">
        <v>446</v>
      </c>
      <c r="B16" s="890"/>
      <c r="C16" s="890"/>
      <c r="D16" s="891" t="s">
        <v>460</v>
      </c>
      <c r="E16" s="891"/>
      <c r="F16" s="891"/>
      <c r="G16" s="891"/>
      <c r="H16" s="891"/>
    </row>
    <row r="17" spans="3:11" x14ac:dyDescent="0.2">
      <c r="E17" s="293"/>
      <c r="F17" s="293"/>
      <c r="G17" s="293"/>
      <c r="H17" s="293"/>
    </row>
    <row r="18" spans="3:11" x14ac:dyDescent="0.2">
      <c r="C18" s="23"/>
      <c r="E18" s="23"/>
      <c r="G18" s="23"/>
      <c r="H18" s="22"/>
      <c r="I18" s="22"/>
      <c r="J18" s="22"/>
      <c r="K18" s="22"/>
    </row>
  </sheetData>
  <mergeCells count="17">
    <mergeCell ref="A1:H1"/>
    <mergeCell ref="A2:H2"/>
    <mergeCell ref="A3:H3"/>
    <mergeCell ref="A4:H4"/>
    <mergeCell ref="A7:A9"/>
    <mergeCell ref="F7:G7"/>
    <mergeCell ref="H7:H9"/>
    <mergeCell ref="B6:C6"/>
    <mergeCell ref="B7:C7"/>
    <mergeCell ref="D6:E6"/>
    <mergeCell ref="D7:E7"/>
    <mergeCell ref="A14:C14"/>
    <mergeCell ref="D14:H14"/>
    <mergeCell ref="A16:C16"/>
    <mergeCell ref="D16:H16"/>
    <mergeCell ref="A15:C15"/>
    <mergeCell ref="D15:H15"/>
  </mergeCells>
  <printOptions horizontalCentered="1" verticalCentered="1"/>
  <pageMargins left="0" right="0" top="0" bottom="0" header="0" footer="0"/>
  <pageSetup paperSize="9" scale="95"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K19"/>
  <sheetViews>
    <sheetView showGridLines="0" rightToLeft="1" view="pageBreakPreview" zoomScaleNormal="75" workbookViewId="0">
      <selection activeCell="F19" sqref="F19"/>
    </sheetView>
  </sheetViews>
  <sheetFormatPr defaultColWidth="9.140625" defaultRowHeight="12.75" x14ac:dyDescent="0.2"/>
  <cols>
    <col min="1" max="1" width="28.5703125" style="54" customWidth="1"/>
    <col min="2" max="5" width="10.7109375" style="54" customWidth="1"/>
    <col min="6" max="6" width="28.5703125" style="54" customWidth="1"/>
    <col min="7" max="16384" width="9.140625" style="49"/>
  </cols>
  <sheetData>
    <row r="1" spans="1:11" ht="18" customHeight="1" x14ac:dyDescent="0.2">
      <c r="A1" s="900" t="s">
        <v>125</v>
      </c>
      <c r="B1" s="900"/>
      <c r="C1" s="900"/>
      <c r="D1" s="900"/>
      <c r="E1" s="900"/>
      <c r="F1" s="900"/>
    </row>
    <row r="2" spans="1:11" ht="18" customHeight="1" x14ac:dyDescent="0.2">
      <c r="A2" s="888" t="s">
        <v>605</v>
      </c>
      <c r="B2" s="888"/>
      <c r="C2" s="888"/>
      <c r="D2" s="888"/>
      <c r="E2" s="888"/>
      <c r="F2" s="888"/>
    </row>
    <row r="3" spans="1:11" ht="18" customHeight="1" x14ac:dyDescent="0.2">
      <c r="A3" s="901" t="s">
        <v>391</v>
      </c>
      <c r="B3" s="901"/>
      <c r="C3" s="901"/>
      <c r="D3" s="901"/>
      <c r="E3" s="901"/>
      <c r="F3" s="901"/>
    </row>
    <row r="4" spans="1:11" ht="18" customHeight="1" x14ac:dyDescent="0.2">
      <c r="A4" s="902" t="s">
        <v>605</v>
      </c>
      <c r="B4" s="902"/>
      <c r="C4" s="902"/>
      <c r="D4" s="902"/>
      <c r="E4" s="902"/>
      <c r="F4" s="902"/>
    </row>
    <row r="5" spans="1:11" ht="11.25" customHeight="1" x14ac:dyDescent="0.2">
      <c r="A5" s="557"/>
      <c r="B5" s="557"/>
      <c r="C5" s="557"/>
      <c r="D5" s="557"/>
      <c r="E5" s="557"/>
      <c r="F5" s="557"/>
    </row>
    <row r="6" spans="1:11" s="22" customFormat="1" ht="15" x14ac:dyDescent="0.2">
      <c r="A6" s="27" t="s">
        <v>609</v>
      </c>
      <c r="B6" s="27"/>
      <c r="C6" s="27"/>
      <c r="D6" s="27"/>
      <c r="E6" s="27"/>
      <c r="F6" s="26" t="s">
        <v>610</v>
      </c>
    </row>
    <row r="7" spans="1:11" s="58" customFormat="1" ht="22.5" customHeight="1" thickBot="1" x14ac:dyDescent="0.25">
      <c r="A7" s="903" t="s">
        <v>731</v>
      </c>
      <c r="B7" s="905">
        <v>2019</v>
      </c>
      <c r="C7" s="905">
        <v>2020</v>
      </c>
      <c r="D7" s="905">
        <v>2021</v>
      </c>
      <c r="E7" s="905">
        <v>2022</v>
      </c>
      <c r="F7" s="907" t="s">
        <v>730</v>
      </c>
    </row>
    <row r="8" spans="1:11" s="58" customFormat="1" ht="22.5" customHeight="1" x14ac:dyDescent="0.2">
      <c r="A8" s="904"/>
      <c r="B8" s="906"/>
      <c r="C8" s="906"/>
      <c r="D8" s="906"/>
      <c r="E8" s="906"/>
      <c r="F8" s="908"/>
    </row>
    <row r="9" spans="1:11" ht="30" customHeight="1" thickBot="1" x14ac:dyDescent="0.25">
      <c r="A9" s="60" t="s">
        <v>124</v>
      </c>
      <c r="B9" s="523">
        <v>666</v>
      </c>
      <c r="C9" s="523">
        <v>671</v>
      </c>
      <c r="D9" s="523">
        <v>1102</v>
      </c>
      <c r="E9" s="225">
        <v>1229</v>
      </c>
      <c r="F9" s="59" t="s">
        <v>123</v>
      </c>
      <c r="K9" s="58"/>
    </row>
    <row r="10" spans="1:11" ht="30" customHeight="1" thickBot="1" x14ac:dyDescent="0.25">
      <c r="A10" s="62" t="s">
        <v>122</v>
      </c>
      <c r="B10" s="524">
        <v>401</v>
      </c>
      <c r="C10" s="524">
        <v>417</v>
      </c>
      <c r="D10" s="524">
        <v>684</v>
      </c>
      <c r="E10" s="226">
        <v>759</v>
      </c>
      <c r="F10" s="61" t="s">
        <v>121</v>
      </c>
    </row>
    <row r="11" spans="1:11" ht="30" customHeight="1" thickBot="1" x14ac:dyDescent="0.25">
      <c r="A11" s="60" t="s">
        <v>120</v>
      </c>
      <c r="B11" s="523">
        <v>184</v>
      </c>
      <c r="C11" s="523">
        <v>174</v>
      </c>
      <c r="D11" s="523">
        <v>186</v>
      </c>
      <c r="E11" s="225">
        <v>176</v>
      </c>
      <c r="F11" s="59" t="s">
        <v>119</v>
      </c>
      <c r="K11" s="58"/>
    </row>
    <row r="12" spans="1:11" ht="30" customHeight="1" thickBot="1" x14ac:dyDescent="0.25">
      <c r="A12" s="62" t="s">
        <v>118</v>
      </c>
      <c r="B12" s="524">
        <v>27</v>
      </c>
      <c r="C12" s="524">
        <v>23</v>
      </c>
      <c r="D12" s="524">
        <v>43</v>
      </c>
      <c r="E12" s="226">
        <v>52</v>
      </c>
      <c r="F12" s="61" t="s">
        <v>117</v>
      </c>
    </row>
    <row r="13" spans="1:11" ht="30" customHeight="1" thickBot="1" x14ac:dyDescent="0.25">
      <c r="A13" s="60" t="s">
        <v>116</v>
      </c>
      <c r="B13" s="523">
        <v>73</v>
      </c>
      <c r="C13" s="523">
        <v>115</v>
      </c>
      <c r="D13" s="523">
        <v>131</v>
      </c>
      <c r="E13" s="225">
        <v>94</v>
      </c>
      <c r="F13" s="59" t="s">
        <v>115</v>
      </c>
      <c r="K13" s="58"/>
    </row>
    <row r="14" spans="1:11" ht="30" customHeight="1" thickBot="1" x14ac:dyDescent="0.25">
      <c r="A14" s="62" t="s">
        <v>114</v>
      </c>
      <c r="B14" s="524">
        <v>4</v>
      </c>
      <c r="C14" s="524">
        <v>4</v>
      </c>
      <c r="D14" s="524">
        <v>11</v>
      </c>
      <c r="E14" s="226">
        <v>4</v>
      </c>
      <c r="F14" s="61" t="s">
        <v>113</v>
      </c>
    </row>
    <row r="15" spans="1:11" ht="30" customHeight="1" thickBot="1" x14ac:dyDescent="0.25">
      <c r="A15" s="60" t="s">
        <v>112</v>
      </c>
      <c r="B15" s="523">
        <v>10</v>
      </c>
      <c r="C15" s="523">
        <v>5</v>
      </c>
      <c r="D15" s="523">
        <v>10</v>
      </c>
      <c r="E15" s="225">
        <v>8</v>
      </c>
      <c r="F15" s="159" t="s">
        <v>111</v>
      </c>
      <c r="K15" s="58"/>
    </row>
    <row r="16" spans="1:11" ht="30" customHeight="1" thickBot="1" x14ac:dyDescent="0.25">
      <c r="A16" s="62" t="s">
        <v>110</v>
      </c>
      <c r="B16" s="524">
        <v>22</v>
      </c>
      <c r="C16" s="524">
        <v>8</v>
      </c>
      <c r="D16" s="524">
        <v>25</v>
      </c>
      <c r="E16" s="226">
        <v>22</v>
      </c>
      <c r="F16" s="61" t="s">
        <v>109</v>
      </c>
    </row>
    <row r="17" spans="1:11" ht="30" customHeight="1" thickBot="1" x14ac:dyDescent="0.25">
      <c r="A17" s="60" t="s">
        <v>108</v>
      </c>
      <c r="B17" s="523">
        <v>22</v>
      </c>
      <c r="C17" s="523">
        <v>14</v>
      </c>
      <c r="D17" s="523">
        <v>13</v>
      </c>
      <c r="E17" s="225">
        <v>15</v>
      </c>
      <c r="F17" s="59" t="s">
        <v>107</v>
      </c>
      <c r="K17" s="58"/>
    </row>
    <row r="18" spans="1:11" ht="30" customHeight="1" x14ac:dyDescent="0.2">
      <c r="A18" s="30" t="s">
        <v>106</v>
      </c>
      <c r="B18" s="525">
        <v>851</v>
      </c>
      <c r="C18" s="525">
        <v>765</v>
      </c>
      <c r="D18" s="525">
        <v>1591</v>
      </c>
      <c r="E18" s="227">
        <v>1718</v>
      </c>
      <c r="F18" s="57" t="s">
        <v>105</v>
      </c>
    </row>
    <row r="19" spans="1:11" s="55" customFormat="1" ht="23.25" customHeight="1" x14ac:dyDescent="0.2">
      <c r="A19" s="56" t="s">
        <v>104</v>
      </c>
      <c r="B19" s="515">
        <f>SUM(B9:B18)</f>
        <v>2260</v>
      </c>
      <c r="C19" s="515">
        <f>SUM(C9:C18)</f>
        <v>2196</v>
      </c>
      <c r="D19" s="515">
        <f>SUM(D9:D18)</f>
        <v>3796</v>
      </c>
      <c r="E19" s="608">
        <f>SUM(E9:E18)</f>
        <v>4077</v>
      </c>
      <c r="F19" s="133" t="s">
        <v>103</v>
      </c>
    </row>
  </sheetData>
  <mergeCells count="10">
    <mergeCell ref="A1:F1"/>
    <mergeCell ref="A3:F3"/>
    <mergeCell ref="A4:F4"/>
    <mergeCell ref="A7:A8"/>
    <mergeCell ref="C7:C8"/>
    <mergeCell ref="F7:F8"/>
    <mergeCell ref="A2:F2"/>
    <mergeCell ref="B7:B8"/>
    <mergeCell ref="D7:D8"/>
    <mergeCell ref="E7:E8"/>
  </mergeCells>
  <printOptions horizontalCentered="1" verticalCentered="1"/>
  <pageMargins left="0" right="0" top="0" bottom="0"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39"/>
  <sheetViews>
    <sheetView rightToLeft="1" view="pageBreakPreview" zoomScaleNormal="100" zoomScaleSheetLayoutView="100" workbookViewId="0">
      <selection activeCell="D15" sqref="D15"/>
    </sheetView>
  </sheetViews>
  <sheetFormatPr defaultColWidth="9.140625" defaultRowHeight="12.75" x14ac:dyDescent="0.2"/>
  <cols>
    <col min="1" max="1" width="14.28515625" style="90" customWidth="1"/>
    <col min="2" max="2" width="9.85546875" style="90" customWidth="1"/>
    <col min="3" max="4" width="8.28515625" style="90" customWidth="1"/>
    <col min="5" max="5" width="8.28515625" style="113" customWidth="1"/>
    <col min="6" max="7" width="8.28515625" style="90" customWidth="1"/>
    <col min="8" max="8" width="8.28515625" style="113" customWidth="1"/>
    <col min="9" max="10" width="8.28515625" style="90" customWidth="1"/>
    <col min="11" max="11" width="8.28515625" style="113" customWidth="1"/>
    <col min="12" max="13" width="8.28515625" style="90" customWidth="1"/>
    <col min="14" max="14" width="8.28515625" style="113" customWidth="1"/>
    <col min="15" max="15" width="12" style="113" customWidth="1"/>
    <col min="16" max="16" width="18.28515625" style="113" customWidth="1"/>
    <col min="17" max="16384" width="9.140625" style="90"/>
  </cols>
  <sheetData>
    <row r="1" spans="1:16" ht="18" x14ac:dyDescent="0.2">
      <c r="B1" s="668" t="s">
        <v>436</v>
      </c>
      <c r="C1" s="668"/>
      <c r="D1" s="668"/>
      <c r="E1" s="668"/>
      <c r="F1" s="668"/>
      <c r="G1" s="668"/>
      <c r="H1" s="668"/>
      <c r="I1" s="668"/>
      <c r="J1" s="668"/>
      <c r="K1" s="668"/>
      <c r="L1" s="668"/>
      <c r="M1" s="668"/>
      <c r="N1" s="668"/>
      <c r="O1" s="668"/>
      <c r="P1" s="565"/>
    </row>
    <row r="2" spans="1:16" ht="18" x14ac:dyDescent="0.2">
      <c r="A2" s="671" t="s">
        <v>605</v>
      </c>
      <c r="B2" s="671"/>
      <c r="C2" s="671"/>
      <c r="D2" s="671"/>
      <c r="E2" s="671"/>
      <c r="F2" s="671"/>
      <c r="G2" s="671"/>
      <c r="H2" s="671"/>
      <c r="I2" s="671"/>
      <c r="J2" s="671"/>
      <c r="K2" s="671"/>
      <c r="L2" s="671"/>
      <c r="M2" s="671"/>
      <c r="N2" s="671"/>
      <c r="O2" s="671"/>
      <c r="P2" s="671"/>
    </row>
    <row r="3" spans="1:16" ht="15.75" x14ac:dyDescent="0.2">
      <c r="A3" s="670"/>
      <c r="B3" s="670"/>
      <c r="C3" s="669" t="s">
        <v>437</v>
      </c>
      <c r="D3" s="669"/>
      <c r="E3" s="669"/>
      <c r="F3" s="669"/>
      <c r="G3" s="669"/>
      <c r="H3" s="669"/>
      <c r="I3" s="669"/>
      <c r="J3" s="669"/>
      <c r="K3" s="669"/>
      <c r="L3" s="669"/>
      <c r="M3" s="669"/>
      <c r="N3" s="669"/>
      <c r="O3" s="566"/>
      <c r="P3" s="566"/>
    </row>
    <row r="4" spans="1:16" ht="15.75" x14ac:dyDescent="0.2">
      <c r="A4" s="669" t="s">
        <v>605</v>
      </c>
      <c r="B4" s="669"/>
      <c r="C4" s="669"/>
      <c r="D4" s="669"/>
      <c r="E4" s="669"/>
      <c r="F4" s="669"/>
      <c r="G4" s="669"/>
      <c r="H4" s="669"/>
      <c r="I4" s="669"/>
      <c r="J4" s="669"/>
      <c r="K4" s="669"/>
      <c r="L4" s="669"/>
      <c r="M4" s="669"/>
      <c r="N4" s="669"/>
      <c r="O4" s="669"/>
      <c r="P4" s="669"/>
    </row>
    <row r="5" spans="1:16" ht="11.25" customHeight="1" x14ac:dyDescent="0.2">
      <c r="A5" s="547"/>
      <c r="B5" s="547"/>
      <c r="C5" s="547"/>
      <c r="D5" s="547"/>
      <c r="E5" s="547"/>
      <c r="F5" s="547"/>
      <c r="G5" s="547"/>
      <c r="H5" s="547"/>
      <c r="I5" s="547"/>
      <c r="J5" s="547"/>
      <c r="K5" s="547"/>
      <c r="L5" s="547"/>
      <c r="M5" s="547"/>
      <c r="N5" s="547"/>
      <c r="O5" s="547"/>
      <c r="P5" s="547"/>
    </row>
    <row r="6" spans="1:16" ht="15" x14ac:dyDescent="0.2">
      <c r="A6" s="283" t="s">
        <v>518</v>
      </c>
      <c r="B6" s="207"/>
      <c r="C6" s="207"/>
      <c r="D6" s="207"/>
      <c r="E6" s="207"/>
      <c r="F6" s="207"/>
      <c r="G6" s="207"/>
      <c r="H6" s="207"/>
      <c r="I6" s="207"/>
      <c r="J6" s="207"/>
      <c r="K6" s="207"/>
      <c r="L6" s="207"/>
      <c r="M6" s="207"/>
      <c r="N6" s="207"/>
      <c r="O6" s="207"/>
      <c r="P6" s="108" t="s">
        <v>519</v>
      </c>
    </row>
    <row r="7" spans="1:16" ht="22.5" customHeight="1" x14ac:dyDescent="0.2">
      <c r="A7" s="689" t="s">
        <v>53</v>
      </c>
      <c r="B7" s="691" t="s">
        <v>438</v>
      </c>
      <c r="C7" s="672">
        <v>2019</v>
      </c>
      <c r="D7" s="672"/>
      <c r="E7" s="672"/>
      <c r="F7" s="672">
        <v>2020</v>
      </c>
      <c r="G7" s="672"/>
      <c r="H7" s="672"/>
      <c r="I7" s="672">
        <v>2021</v>
      </c>
      <c r="J7" s="672"/>
      <c r="K7" s="672"/>
      <c r="L7" s="672">
        <v>2022</v>
      </c>
      <c r="M7" s="672"/>
      <c r="N7" s="672"/>
      <c r="O7" s="679" t="s">
        <v>439</v>
      </c>
      <c r="P7" s="681" t="s">
        <v>52</v>
      </c>
    </row>
    <row r="8" spans="1:16" ht="26.25" customHeight="1" x14ac:dyDescent="0.2">
      <c r="A8" s="690"/>
      <c r="B8" s="692"/>
      <c r="C8" s="187" t="s">
        <v>410</v>
      </c>
      <c r="D8" s="187" t="s">
        <v>411</v>
      </c>
      <c r="E8" s="187" t="s">
        <v>412</v>
      </c>
      <c r="F8" s="187" t="s">
        <v>410</v>
      </c>
      <c r="G8" s="187" t="s">
        <v>411</v>
      </c>
      <c r="H8" s="187" t="s">
        <v>412</v>
      </c>
      <c r="I8" s="187" t="s">
        <v>410</v>
      </c>
      <c r="J8" s="187" t="s">
        <v>411</v>
      </c>
      <c r="K8" s="187" t="s">
        <v>412</v>
      </c>
      <c r="L8" s="187" t="s">
        <v>410</v>
      </c>
      <c r="M8" s="187" t="s">
        <v>411</v>
      </c>
      <c r="N8" s="187" t="s">
        <v>412</v>
      </c>
      <c r="O8" s="680"/>
      <c r="P8" s="682"/>
    </row>
    <row r="9" spans="1:16" ht="15.75" customHeight="1" x14ac:dyDescent="0.2">
      <c r="A9" s="683" t="s">
        <v>485</v>
      </c>
      <c r="B9" s="639" t="s">
        <v>54</v>
      </c>
      <c r="C9" s="640">
        <v>1</v>
      </c>
      <c r="D9" s="640">
        <v>0</v>
      </c>
      <c r="E9" s="641">
        <f t="shared" ref="E9:E35" si="0">SUM(C9:D9)</f>
        <v>1</v>
      </c>
      <c r="F9" s="640">
        <v>1</v>
      </c>
      <c r="G9" s="640">
        <v>0</v>
      </c>
      <c r="H9" s="641">
        <f>SUM(F9:G9)</f>
        <v>1</v>
      </c>
      <c r="I9" s="640">
        <v>1</v>
      </c>
      <c r="J9" s="640">
        <v>0</v>
      </c>
      <c r="K9" s="641">
        <f>SUM(I9:J9)</f>
        <v>1</v>
      </c>
      <c r="L9" s="640">
        <v>1</v>
      </c>
      <c r="M9" s="640">
        <v>0</v>
      </c>
      <c r="N9" s="641">
        <f>SUM(L9:M9)</f>
        <v>1</v>
      </c>
      <c r="O9" s="642" t="s">
        <v>4</v>
      </c>
      <c r="P9" s="686" t="s">
        <v>488</v>
      </c>
    </row>
    <row r="10" spans="1:16" ht="15.75" customHeight="1" x14ac:dyDescent="0.2">
      <c r="A10" s="684"/>
      <c r="B10" s="643" t="s">
        <v>440</v>
      </c>
      <c r="C10" s="644">
        <v>0</v>
      </c>
      <c r="D10" s="644">
        <v>0</v>
      </c>
      <c r="E10" s="645">
        <f t="shared" si="0"/>
        <v>0</v>
      </c>
      <c r="F10" s="644">
        <v>0</v>
      </c>
      <c r="G10" s="644">
        <v>0</v>
      </c>
      <c r="H10" s="645">
        <f t="shared" ref="H10" si="1">SUM(F10:G10)</f>
        <v>0</v>
      </c>
      <c r="I10" s="644">
        <v>0</v>
      </c>
      <c r="J10" s="644">
        <v>0</v>
      </c>
      <c r="K10" s="645">
        <f t="shared" ref="K10" si="2">SUM(I10:J10)</f>
        <v>0</v>
      </c>
      <c r="L10" s="644">
        <v>0</v>
      </c>
      <c r="M10" s="644">
        <v>0</v>
      </c>
      <c r="N10" s="645">
        <f t="shared" ref="N10:N34" si="3">SUM(L10:M10)</f>
        <v>0</v>
      </c>
      <c r="O10" s="646" t="s">
        <v>441</v>
      </c>
      <c r="P10" s="687"/>
    </row>
    <row r="11" spans="1:16" ht="15.75" customHeight="1" x14ac:dyDescent="0.2">
      <c r="A11" s="685"/>
      <c r="B11" s="647" t="s">
        <v>3</v>
      </c>
      <c r="C11" s="648">
        <f>C9+C10</f>
        <v>1</v>
      </c>
      <c r="D11" s="648">
        <f>D9+D10</f>
        <v>0</v>
      </c>
      <c r="E11" s="648">
        <f t="shared" si="0"/>
        <v>1</v>
      </c>
      <c r="F11" s="648">
        <f>F9+F10</f>
        <v>1</v>
      </c>
      <c r="G11" s="648">
        <f>G9+G10</f>
        <v>0</v>
      </c>
      <c r="H11" s="648">
        <f>SUM(F11:G11)</f>
        <v>1</v>
      </c>
      <c r="I11" s="648">
        <f>I9+I10</f>
        <v>1</v>
      </c>
      <c r="J11" s="648">
        <f>J9+J10</f>
        <v>0</v>
      </c>
      <c r="K11" s="648">
        <f>SUM(I11:J11)</f>
        <v>1</v>
      </c>
      <c r="L11" s="648">
        <f>L9+L10</f>
        <v>1</v>
      </c>
      <c r="M11" s="648">
        <f>M9+M10</f>
        <v>0</v>
      </c>
      <c r="N11" s="648">
        <f>SUM(L11:M11)</f>
        <v>1</v>
      </c>
      <c r="O11" s="649" t="s">
        <v>2</v>
      </c>
      <c r="P11" s="688"/>
    </row>
    <row r="12" spans="1:16" ht="15.75" customHeight="1" thickBot="1" x14ac:dyDescent="0.25">
      <c r="A12" s="673" t="s">
        <v>51</v>
      </c>
      <c r="B12" s="416" t="s">
        <v>54</v>
      </c>
      <c r="C12" s="337">
        <v>9</v>
      </c>
      <c r="D12" s="338">
        <v>0</v>
      </c>
      <c r="E12" s="339">
        <f t="shared" si="0"/>
        <v>9</v>
      </c>
      <c r="F12" s="337">
        <v>10</v>
      </c>
      <c r="G12" s="338">
        <v>0</v>
      </c>
      <c r="H12" s="339">
        <f>SUM(F12:G12)</f>
        <v>10</v>
      </c>
      <c r="I12" s="337">
        <v>9</v>
      </c>
      <c r="J12" s="338">
        <v>0</v>
      </c>
      <c r="K12" s="339">
        <f>SUM(I12:J12)</f>
        <v>9</v>
      </c>
      <c r="L12" s="337">
        <v>11</v>
      </c>
      <c r="M12" s="338">
        <v>0</v>
      </c>
      <c r="N12" s="339">
        <f>SUM(L12:M12)</f>
        <v>11</v>
      </c>
      <c r="O12" s="419" t="s">
        <v>4</v>
      </c>
      <c r="P12" s="676" t="s">
        <v>50</v>
      </c>
    </row>
    <row r="13" spans="1:16" ht="15.75" customHeight="1" thickBot="1" x14ac:dyDescent="0.25">
      <c r="A13" s="674"/>
      <c r="B13" s="415" t="s">
        <v>440</v>
      </c>
      <c r="C13" s="284">
        <v>0</v>
      </c>
      <c r="D13" s="285">
        <v>0</v>
      </c>
      <c r="E13" s="286">
        <f t="shared" si="0"/>
        <v>0</v>
      </c>
      <c r="F13" s="284">
        <v>0</v>
      </c>
      <c r="G13" s="285">
        <v>0</v>
      </c>
      <c r="H13" s="286">
        <f>SUM(F13:G13)</f>
        <v>0</v>
      </c>
      <c r="I13" s="284">
        <v>0</v>
      </c>
      <c r="J13" s="285">
        <v>0</v>
      </c>
      <c r="K13" s="286">
        <f>SUM(I13:J13)</f>
        <v>0</v>
      </c>
      <c r="L13" s="284">
        <v>0</v>
      </c>
      <c r="M13" s="285">
        <v>0</v>
      </c>
      <c r="N13" s="286">
        <f>SUM(L13:M13)</f>
        <v>0</v>
      </c>
      <c r="O13" s="418" t="s">
        <v>441</v>
      </c>
      <c r="P13" s="677"/>
    </row>
    <row r="14" spans="1:16" ht="15.75" customHeight="1" x14ac:dyDescent="0.2">
      <c r="A14" s="675"/>
      <c r="B14" s="414" t="s">
        <v>3</v>
      </c>
      <c r="C14" s="287">
        <f>C12+C13</f>
        <v>9</v>
      </c>
      <c r="D14" s="287">
        <f>D12+D13</f>
        <v>0</v>
      </c>
      <c r="E14" s="287">
        <f t="shared" si="0"/>
        <v>9</v>
      </c>
      <c r="F14" s="287">
        <f>F12+F13</f>
        <v>10</v>
      </c>
      <c r="G14" s="287">
        <f>G12+G13</f>
        <v>0</v>
      </c>
      <c r="H14" s="287">
        <f>SUM(F14:G14)</f>
        <v>10</v>
      </c>
      <c r="I14" s="287">
        <f>I12+I13</f>
        <v>9</v>
      </c>
      <c r="J14" s="287">
        <f>J12+J13</f>
        <v>0</v>
      </c>
      <c r="K14" s="287">
        <f>SUM(I14:J14)</f>
        <v>9</v>
      </c>
      <c r="L14" s="287">
        <f>L12+L13</f>
        <v>11</v>
      </c>
      <c r="M14" s="287">
        <f>M12+M13</f>
        <v>0</v>
      </c>
      <c r="N14" s="287">
        <f>SUM(L14:M14)</f>
        <v>11</v>
      </c>
      <c r="O14" s="417" t="s">
        <v>2</v>
      </c>
      <c r="P14" s="678"/>
    </row>
    <row r="15" spans="1:16" ht="15.75" customHeight="1" x14ac:dyDescent="0.2">
      <c r="A15" s="683" t="s">
        <v>49</v>
      </c>
      <c r="B15" s="639" t="s">
        <v>54</v>
      </c>
      <c r="C15" s="640">
        <v>2</v>
      </c>
      <c r="D15" s="640">
        <v>0</v>
      </c>
      <c r="E15" s="641">
        <f t="shared" si="0"/>
        <v>2</v>
      </c>
      <c r="F15" s="640">
        <v>5</v>
      </c>
      <c r="G15" s="640">
        <v>0</v>
      </c>
      <c r="H15" s="641">
        <f t="shared" ref="H15:H34" si="4">SUM(F15:G15)</f>
        <v>5</v>
      </c>
      <c r="I15" s="640">
        <v>4</v>
      </c>
      <c r="J15" s="640">
        <v>0</v>
      </c>
      <c r="K15" s="641">
        <f t="shared" ref="K15:K34" si="5">SUM(I15:J15)</f>
        <v>4</v>
      </c>
      <c r="L15" s="640">
        <v>4</v>
      </c>
      <c r="M15" s="640">
        <v>0</v>
      </c>
      <c r="N15" s="641">
        <f t="shared" si="3"/>
        <v>4</v>
      </c>
      <c r="O15" s="642" t="s">
        <v>4</v>
      </c>
      <c r="P15" s="686" t="s">
        <v>48</v>
      </c>
    </row>
    <row r="16" spans="1:16" ht="15.75" customHeight="1" x14ac:dyDescent="0.2">
      <c r="A16" s="684"/>
      <c r="B16" s="643" t="s">
        <v>440</v>
      </c>
      <c r="C16" s="644">
        <v>15</v>
      </c>
      <c r="D16" s="644">
        <v>0</v>
      </c>
      <c r="E16" s="645">
        <f t="shared" si="0"/>
        <v>15</v>
      </c>
      <c r="F16" s="644">
        <v>15</v>
      </c>
      <c r="G16" s="644">
        <v>0</v>
      </c>
      <c r="H16" s="645">
        <f t="shared" si="4"/>
        <v>15</v>
      </c>
      <c r="I16" s="644">
        <v>15</v>
      </c>
      <c r="J16" s="644">
        <v>0</v>
      </c>
      <c r="K16" s="645">
        <f t="shared" si="5"/>
        <v>15</v>
      </c>
      <c r="L16" s="644">
        <v>10</v>
      </c>
      <c r="M16" s="644">
        <v>0</v>
      </c>
      <c r="N16" s="645">
        <f t="shared" si="3"/>
        <v>10</v>
      </c>
      <c r="O16" s="646" t="s">
        <v>441</v>
      </c>
      <c r="P16" s="687"/>
    </row>
    <row r="17" spans="1:16" ht="15.75" customHeight="1" x14ac:dyDescent="0.2">
      <c r="A17" s="685"/>
      <c r="B17" s="647" t="s">
        <v>3</v>
      </c>
      <c r="C17" s="648">
        <f>C15+C16</f>
        <v>17</v>
      </c>
      <c r="D17" s="648">
        <f>D15+D16</f>
        <v>0</v>
      </c>
      <c r="E17" s="648">
        <f t="shared" si="0"/>
        <v>17</v>
      </c>
      <c r="F17" s="648">
        <f>F15+F16</f>
        <v>20</v>
      </c>
      <c r="G17" s="648">
        <f>G15+G16</f>
        <v>0</v>
      </c>
      <c r="H17" s="648">
        <f t="shared" si="4"/>
        <v>20</v>
      </c>
      <c r="I17" s="648">
        <f>I15+I16</f>
        <v>19</v>
      </c>
      <c r="J17" s="648">
        <f>J15+J16</f>
        <v>0</v>
      </c>
      <c r="K17" s="648">
        <f t="shared" si="5"/>
        <v>19</v>
      </c>
      <c r="L17" s="648">
        <f>L15+L16</f>
        <v>14</v>
      </c>
      <c r="M17" s="648">
        <f>M15+M16</f>
        <v>0</v>
      </c>
      <c r="N17" s="648">
        <f t="shared" si="3"/>
        <v>14</v>
      </c>
      <c r="O17" s="649" t="s">
        <v>2</v>
      </c>
      <c r="P17" s="688"/>
    </row>
    <row r="18" spans="1:16" ht="15.75" customHeight="1" thickBot="1" x14ac:dyDescent="0.25">
      <c r="A18" s="673" t="s">
        <v>47</v>
      </c>
      <c r="B18" s="416" t="s">
        <v>54</v>
      </c>
      <c r="C18" s="337">
        <v>5</v>
      </c>
      <c r="D18" s="338">
        <v>0</v>
      </c>
      <c r="E18" s="339">
        <f t="shared" si="0"/>
        <v>5</v>
      </c>
      <c r="F18" s="337">
        <v>4</v>
      </c>
      <c r="G18" s="338">
        <v>0</v>
      </c>
      <c r="H18" s="339">
        <f t="shared" si="4"/>
        <v>4</v>
      </c>
      <c r="I18" s="337">
        <v>14</v>
      </c>
      <c r="J18" s="338">
        <v>0</v>
      </c>
      <c r="K18" s="339">
        <f t="shared" si="5"/>
        <v>14</v>
      </c>
      <c r="L18" s="337">
        <v>15</v>
      </c>
      <c r="M18" s="338">
        <v>0</v>
      </c>
      <c r="N18" s="339">
        <f t="shared" si="3"/>
        <v>15</v>
      </c>
      <c r="O18" s="419" t="s">
        <v>4</v>
      </c>
      <c r="P18" s="676" t="s">
        <v>46</v>
      </c>
    </row>
    <row r="19" spans="1:16" ht="15.75" customHeight="1" thickBot="1" x14ac:dyDescent="0.25">
      <c r="A19" s="674"/>
      <c r="B19" s="415" t="s">
        <v>440</v>
      </c>
      <c r="C19" s="284">
        <v>1</v>
      </c>
      <c r="D19" s="285">
        <v>0</v>
      </c>
      <c r="E19" s="286">
        <f t="shared" si="0"/>
        <v>1</v>
      </c>
      <c r="F19" s="284">
        <v>1</v>
      </c>
      <c r="G19" s="285">
        <v>0</v>
      </c>
      <c r="H19" s="286">
        <f t="shared" si="4"/>
        <v>1</v>
      </c>
      <c r="I19" s="284">
        <v>1</v>
      </c>
      <c r="J19" s="285">
        <v>0</v>
      </c>
      <c r="K19" s="286">
        <f t="shared" si="5"/>
        <v>1</v>
      </c>
      <c r="L19" s="284">
        <v>1</v>
      </c>
      <c r="M19" s="285">
        <v>0</v>
      </c>
      <c r="N19" s="286">
        <f t="shared" si="3"/>
        <v>1</v>
      </c>
      <c r="O19" s="418" t="s">
        <v>441</v>
      </c>
      <c r="P19" s="677"/>
    </row>
    <row r="20" spans="1:16" ht="15.75" customHeight="1" x14ac:dyDescent="0.2">
      <c r="A20" s="675"/>
      <c r="B20" s="414" t="s">
        <v>3</v>
      </c>
      <c r="C20" s="287">
        <f>C18+C19</f>
        <v>6</v>
      </c>
      <c r="D20" s="287">
        <f>D18+D19</f>
        <v>0</v>
      </c>
      <c r="E20" s="287">
        <f t="shared" si="0"/>
        <v>6</v>
      </c>
      <c r="F20" s="287">
        <f>F18+F19</f>
        <v>5</v>
      </c>
      <c r="G20" s="287">
        <f>G18+G19</f>
        <v>0</v>
      </c>
      <c r="H20" s="287">
        <f t="shared" si="4"/>
        <v>5</v>
      </c>
      <c r="I20" s="287">
        <f>I18+I19</f>
        <v>15</v>
      </c>
      <c r="J20" s="287">
        <f>J18+J19</f>
        <v>0</v>
      </c>
      <c r="K20" s="287">
        <f t="shared" si="5"/>
        <v>15</v>
      </c>
      <c r="L20" s="287">
        <f>L18+L19</f>
        <v>16</v>
      </c>
      <c r="M20" s="287">
        <f>M18+M19</f>
        <v>0</v>
      </c>
      <c r="N20" s="287">
        <f t="shared" si="3"/>
        <v>16</v>
      </c>
      <c r="O20" s="417" t="s">
        <v>2</v>
      </c>
      <c r="P20" s="678"/>
    </row>
    <row r="21" spans="1:16" ht="15.75" customHeight="1" x14ac:dyDescent="0.2">
      <c r="A21" s="683" t="s">
        <v>45</v>
      </c>
      <c r="B21" s="639" t="s">
        <v>54</v>
      </c>
      <c r="C21" s="640">
        <v>20</v>
      </c>
      <c r="D21" s="640">
        <v>0</v>
      </c>
      <c r="E21" s="641">
        <f t="shared" si="0"/>
        <v>20</v>
      </c>
      <c r="F21" s="640">
        <v>21</v>
      </c>
      <c r="G21" s="640">
        <v>0</v>
      </c>
      <c r="H21" s="641">
        <f t="shared" si="4"/>
        <v>21</v>
      </c>
      <c r="I21" s="640">
        <v>15</v>
      </c>
      <c r="J21" s="640">
        <v>0</v>
      </c>
      <c r="K21" s="641">
        <f t="shared" si="5"/>
        <v>15</v>
      </c>
      <c r="L21" s="640">
        <v>21</v>
      </c>
      <c r="M21" s="640">
        <v>0</v>
      </c>
      <c r="N21" s="641">
        <f t="shared" si="3"/>
        <v>21</v>
      </c>
      <c r="O21" s="642" t="s">
        <v>4</v>
      </c>
      <c r="P21" s="686" t="s">
        <v>44</v>
      </c>
    </row>
    <row r="22" spans="1:16" ht="15.75" customHeight="1" x14ac:dyDescent="0.2">
      <c r="A22" s="684"/>
      <c r="B22" s="643" t="s">
        <v>440</v>
      </c>
      <c r="C22" s="644">
        <v>2</v>
      </c>
      <c r="D22" s="644">
        <v>0</v>
      </c>
      <c r="E22" s="645">
        <f t="shared" si="0"/>
        <v>2</v>
      </c>
      <c r="F22" s="644">
        <v>3</v>
      </c>
      <c r="G22" s="644">
        <v>0</v>
      </c>
      <c r="H22" s="645">
        <f t="shared" si="4"/>
        <v>3</v>
      </c>
      <c r="I22" s="644">
        <v>6</v>
      </c>
      <c r="J22" s="644">
        <v>0</v>
      </c>
      <c r="K22" s="645">
        <f t="shared" si="5"/>
        <v>6</v>
      </c>
      <c r="L22" s="644">
        <v>6</v>
      </c>
      <c r="M22" s="644">
        <v>0</v>
      </c>
      <c r="N22" s="645">
        <f t="shared" si="3"/>
        <v>6</v>
      </c>
      <c r="O22" s="646" t="s">
        <v>441</v>
      </c>
      <c r="P22" s="687"/>
    </row>
    <row r="23" spans="1:16" ht="15.75" customHeight="1" x14ac:dyDescent="0.2">
      <c r="A23" s="685"/>
      <c r="B23" s="647" t="s">
        <v>3</v>
      </c>
      <c r="C23" s="648">
        <f>C21+C22</f>
        <v>22</v>
      </c>
      <c r="D23" s="648">
        <f>D21+D22</f>
        <v>0</v>
      </c>
      <c r="E23" s="648">
        <f t="shared" si="0"/>
        <v>22</v>
      </c>
      <c r="F23" s="648">
        <f>F21+F22</f>
        <v>24</v>
      </c>
      <c r="G23" s="648">
        <f>G21+G22</f>
        <v>0</v>
      </c>
      <c r="H23" s="648">
        <f t="shared" si="4"/>
        <v>24</v>
      </c>
      <c r="I23" s="648">
        <f>I21+I22</f>
        <v>21</v>
      </c>
      <c r="J23" s="648">
        <f>J21+J22</f>
        <v>0</v>
      </c>
      <c r="K23" s="648">
        <f t="shared" si="5"/>
        <v>21</v>
      </c>
      <c r="L23" s="648">
        <f>L21+L22</f>
        <v>27</v>
      </c>
      <c r="M23" s="648">
        <f>M21+M22</f>
        <v>0</v>
      </c>
      <c r="N23" s="648">
        <f t="shared" si="3"/>
        <v>27</v>
      </c>
      <c r="O23" s="649" t="s">
        <v>2</v>
      </c>
      <c r="P23" s="688"/>
    </row>
    <row r="24" spans="1:16" ht="15.75" customHeight="1" thickBot="1" x14ac:dyDescent="0.25">
      <c r="A24" s="673" t="s">
        <v>43</v>
      </c>
      <c r="B24" s="416" t="s">
        <v>54</v>
      </c>
      <c r="C24" s="337">
        <v>31</v>
      </c>
      <c r="D24" s="338">
        <v>0</v>
      </c>
      <c r="E24" s="339">
        <f t="shared" si="0"/>
        <v>31</v>
      </c>
      <c r="F24" s="337">
        <v>29</v>
      </c>
      <c r="G24" s="338">
        <v>0</v>
      </c>
      <c r="H24" s="339">
        <f t="shared" si="4"/>
        <v>29</v>
      </c>
      <c r="I24" s="337">
        <v>28</v>
      </c>
      <c r="J24" s="338">
        <v>1</v>
      </c>
      <c r="K24" s="339">
        <f t="shared" si="5"/>
        <v>29</v>
      </c>
      <c r="L24" s="337">
        <v>21</v>
      </c>
      <c r="M24" s="338">
        <v>1</v>
      </c>
      <c r="N24" s="339">
        <f t="shared" si="3"/>
        <v>22</v>
      </c>
      <c r="O24" s="419" t="s">
        <v>4</v>
      </c>
      <c r="P24" s="676" t="s">
        <v>42</v>
      </c>
    </row>
    <row r="25" spans="1:16" ht="15.75" customHeight="1" thickBot="1" x14ac:dyDescent="0.25">
      <c r="A25" s="674"/>
      <c r="B25" s="415" t="s">
        <v>440</v>
      </c>
      <c r="C25" s="284">
        <v>29</v>
      </c>
      <c r="D25" s="285">
        <v>0</v>
      </c>
      <c r="E25" s="286">
        <f t="shared" si="0"/>
        <v>29</v>
      </c>
      <c r="F25" s="284">
        <v>26</v>
      </c>
      <c r="G25" s="285">
        <v>0</v>
      </c>
      <c r="H25" s="286">
        <f t="shared" si="4"/>
        <v>26</v>
      </c>
      <c r="I25" s="284">
        <v>24</v>
      </c>
      <c r="J25" s="285">
        <v>0</v>
      </c>
      <c r="K25" s="286">
        <f t="shared" si="5"/>
        <v>24</v>
      </c>
      <c r="L25" s="284">
        <v>21</v>
      </c>
      <c r="M25" s="285">
        <v>0</v>
      </c>
      <c r="N25" s="286">
        <f t="shared" si="3"/>
        <v>21</v>
      </c>
      <c r="O25" s="418" t="s">
        <v>441</v>
      </c>
      <c r="P25" s="677"/>
    </row>
    <row r="26" spans="1:16" ht="15.75" customHeight="1" x14ac:dyDescent="0.2">
      <c r="A26" s="675"/>
      <c r="B26" s="414" t="s">
        <v>3</v>
      </c>
      <c r="C26" s="287">
        <f>C24+C25</f>
        <v>60</v>
      </c>
      <c r="D26" s="287">
        <f>D24+D25</f>
        <v>0</v>
      </c>
      <c r="E26" s="287">
        <f t="shared" si="0"/>
        <v>60</v>
      </c>
      <c r="F26" s="287">
        <f>F24+F25</f>
        <v>55</v>
      </c>
      <c r="G26" s="287">
        <f>G24+G25</f>
        <v>0</v>
      </c>
      <c r="H26" s="287">
        <f t="shared" si="4"/>
        <v>55</v>
      </c>
      <c r="I26" s="287">
        <f>I24+I25</f>
        <v>52</v>
      </c>
      <c r="J26" s="287">
        <f>J24+J25</f>
        <v>1</v>
      </c>
      <c r="K26" s="287">
        <f t="shared" si="5"/>
        <v>53</v>
      </c>
      <c r="L26" s="287">
        <f>L24+L25</f>
        <v>42</v>
      </c>
      <c r="M26" s="287">
        <f>M24+M25</f>
        <v>1</v>
      </c>
      <c r="N26" s="287">
        <f t="shared" si="3"/>
        <v>43</v>
      </c>
      <c r="O26" s="417" t="s">
        <v>2</v>
      </c>
      <c r="P26" s="678"/>
    </row>
    <row r="27" spans="1:16" ht="15.75" customHeight="1" x14ac:dyDescent="0.2">
      <c r="A27" s="683" t="s">
        <v>41</v>
      </c>
      <c r="B27" s="639" t="s">
        <v>54</v>
      </c>
      <c r="C27" s="640">
        <v>25</v>
      </c>
      <c r="D27" s="640">
        <v>2</v>
      </c>
      <c r="E27" s="641">
        <f t="shared" si="0"/>
        <v>27</v>
      </c>
      <c r="F27" s="640">
        <v>25</v>
      </c>
      <c r="G27" s="640">
        <v>2</v>
      </c>
      <c r="H27" s="641">
        <f t="shared" si="4"/>
        <v>27</v>
      </c>
      <c r="I27" s="640">
        <v>29</v>
      </c>
      <c r="J27" s="640">
        <v>3</v>
      </c>
      <c r="K27" s="641">
        <f t="shared" si="5"/>
        <v>32</v>
      </c>
      <c r="L27" s="640">
        <v>29</v>
      </c>
      <c r="M27" s="640">
        <v>3</v>
      </c>
      <c r="N27" s="641">
        <f t="shared" si="3"/>
        <v>32</v>
      </c>
      <c r="O27" s="642" t="s">
        <v>4</v>
      </c>
      <c r="P27" s="686" t="s">
        <v>40</v>
      </c>
    </row>
    <row r="28" spans="1:16" ht="15.75" customHeight="1" x14ac:dyDescent="0.2">
      <c r="A28" s="684"/>
      <c r="B28" s="643" t="s">
        <v>440</v>
      </c>
      <c r="C28" s="644">
        <v>41</v>
      </c>
      <c r="D28" s="644">
        <v>0</v>
      </c>
      <c r="E28" s="645">
        <f t="shared" si="0"/>
        <v>41</v>
      </c>
      <c r="F28" s="644">
        <v>40</v>
      </c>
      <c r="G28" s="644">
        <v>0</v>
      </c>
      <c r="H28" s="645">
        <f t="shared" si="4"/>
        <v>40</v>
      </c>
      <c r="I28" s="644">
        <v>41</v>
      </c>
      <c r="J28" s="644">
        <v>0</v>
      </c>
      <c r="K28" s="645">
        <f t="shared" si="5"/>
        <v>41</v>
      </c>
      <c r="L28" s="644">
        <v>40</v>
      </c>
      <c r="M28" s="644">
        <v>0</v>
      </c>
      <c r="N28" s="645">
        <f t="shared" si="3"/>
        <v>40</v>
      </c>
      <c r="O28" s="646" t="s">
        <v>441</v>
      </c>
      <c r="P28" s="687"/>
    </row>
    <row r="29" spans="1:16" ht="15.75" customHeight="1" x14ac:dyDescent="0.2">
      <c r="A29" s="685"/>
      <c r="B29" s="647" t="s">
        <v>3</v>
      </c>
      <c r="C29" s="648">
        <f>C27+C28</f>
        <v>66</v>
      </c>
      <c r="D29" s="648">
        <f>D27+D28</f>
        <v>2</v>
      </c>
      <c r="E29" s="648">
        <f t="shared" si="0"/>
        <v>68</v>
      </c>
      <c r="F29" s="648">
        <f>F27+F28</f>
        <v>65</v>
      </c>
      <c r="G29" s="648">
        <f>G27+G28</f>
        <v>2</v>
      </c>
      <c r="H29" s="648">
        <f t="shared" si="4"/>
        <v>67</v>
      </c>
      <c r="I29" s="648">
        <f>I27+I28</f>
        <v>70</v>
      </c>
      <c r="J29" s="648">
        <f>J27+J28</f>
        <v>3</v>
      </c>
      <c r="K29" s="648">
        <f t="shared" si="5"/>
        <v>73</v>
      </c>
      <c r="L29" s="648">
        <f>L27+L28</f>
        <v>69</v>
      </c>
      <c r="M29" s="648">
        <f>M27+M28</f>
        <v>3</v>
      </c>
      <c r="N29" s="648">
        <f t="shared" si="3"/>
        <v>72</v>
      </c>
      <c r="O29" s="649" t="s">
        <v>2</v>
      </c>
      <c r="P29" s="688"/>
    </row>
    <row r="30" spans="1:16" ht="15.75" customHeight="1" thickBot="1" x14ac:dyDescent="0.25">
      <c r="A30" s="673" t="s">
        <v>39</v>
      </c>
      <c r="B30" s="416" t="s">
        <v>54</v>
      </c>
      <c r="C30" s="337">
        <v>15</v>
      </c>
      <c r="D30" s="338">
        <v>3</v>
      </c>
      <c r="E30" s="339">
        <f t="shared" si="0"/>
        <v>18</v>
      </c>
      <c r="F30" s="337">
        <v>21</v>
      </c>
      <c r="G30" s="338">
        <v>5</v>
      </c>
      <c r="H30" s="339">
        <f t="shared" si="4"/>
        <v>26</v>
      </c>
      <c r="I30" s="337">
        <v>28</v>
      </c>
      <c r="J30" s="338">
        <v>6</v>
      </c>
      <c r="K30" s="339">
        <f t="shared" si="5"/>
        <v>34</v>
      </c>
      <c r="L30" s="337">
        <v>25</v>
      </c>
      <c r="M30" s="338">
        <v>5</v>
      </c>
      <c r="N30" s="339">
        <f t="shared" si="3"/>
        <v>30</v>
      </c>
      <c r="O30" s="419" t="s">
        <v>4</v>
      </c>
      <c r="P30" s="676" t="s">
        <v>38</v>
      </c>
    </row>
    <row r="31" spans="1:16" ht="15.75" customHeight="1" thickBot="1" x14ac:dyDescent="0.25">
      <c r="A31" s="674"/>
      <c r="B31" s="415" t="s">
        <v>440</v>
      </c>
      <c r="C31" s="284">
        <v>36</v>
      </c>
      <c r="D31" s="285">
        <v>0</v>
      </c>
      <c r="E31" s="286">
        <f t="shared" si="0"/>
        <v>36</v>
      </c>
      <c r="F31" s="284">
        <v>36</v>
      </c>
      <c r="G31" s="285">
        <v>0</v>
      </c>
      <c r="H31" s="286">
        <f t="shared" si="4"/>
        <v>36</v>
      </c>
      <c r="I31" s="284">
        <v>38</v>
      </c>
      <c r="J31" s="285">
        <v>0</v>
      </c>
      <c r="K31" s="286">
        <f t="shared" si="5"/>
        <v>38</v>
      </c>
      <c r="L31" s="284">
        <v>35</v>
      </c>
      <c r="M31" s="285">
        <v>0</v>
      </c>
      <c r="N31" s="286">
        <f t="shared" si="3"/>
        <v>35</v>
      </c>
      <c r="O31" s="418" t="s">
        <v>441</v>
      </c>
      <c r="P31" s="677"/>
    </row>
    <row r="32" spans="1:16" ht="15.75" customHeight="1" x14ac:dyDescent="0.2">
      <c r="A32" s="675"/>
      <c r="B32" s="414" t="s">
        <v>3</v>
      </c>
      <c r="C32" s="287">
        <f>C30+C31</f>
        <v>51</v>
      </c>
      <c r="D32" s="287">
        <f>D30+D31</f>
        <v>3</v>
      </c>
      <c r="E32" s="287">
        <f t="shared" si="0"/>
        <v>54</v>
      </c>
      <c r="F32" s="287">
        <f>F30+F31</f>
        <v>57</v>
      </c>
      <c r="G32" s="287">
        <f>G30+G31</f>
        <v>5</v>
      </c>
      <c r="H32" s="287">
        <f t="shared" si="4"/>
        <v>62</v>
      </c>
      <c r="I32" s="287">
        <f>I30+I31</f>
        <v>66</v>
      </c>
      <c r="J32" s="287">
        <f>J30+J31</f>
        <v>6</v>
      </c>
      <c r="K32" s="287">
        <f t="shared" si="5"/>
        <v>72</v>
      </c>
      <c r="L32" s="287">
        <f>L30+L31</f>
        <v>60</v>
      </c>
      <c r="M32" s="287">
        <f>M30+M31</f>
        <v>5</v>
      </c>
      <c r="N32" s="287">
        <f t="shared" si="3"/>
        <v>65</v>
      </c>
      <c r="O32" s="417" t="s">
        <v>2</v>
      </c>
      <c r="P32" s="678"/>
    </row>
    <row r="33" spans="1:16" ht="15.75" customHeight="1" x14ac:dyDescent="0.2">
      <c r="A33" s="683" t="s">
        <v>37</v>
      </c>
      <c r="B33" s="639" t="s">
        <v>54</v>
      </c>
      <c r="C33" s="640">
        <v>25</v>
      </c>
      <c r="D33" s="640">
        <v>3</v>
      </c>
      <c r="E33" s="641">
        <f t="shared" si="0"/>
        <v>28</v>
      </c>
      <c r="F33" s="640">
        <v>18</v>
      </c>
      <c r="G33" s="640">
        <v>1</v>
      </c>
      <c r="H33" s="641">
        <f t="shared" si="4"/>
        <v>19</v>
      </c>
      <c r="I33" s="640">
        <v>11</v>
      </c>
      <c r="J33" s="640">
        <v>3</v>
      </c>
      <c r="K33" s="641">
        <f t="shared" si="5"/>
        <v>14</v>
      </c>
      <c r="L33" s="640">
        <v>15</v>
      </c>
      <c r="M33" s="640">
        <v>4</v>
      </c>
      <c r="N33" s="641">
        <f t="shared" si="3"/>
        <v>19</v>
      </c>
      <c r="O33" s="642" t="s">
        <v>4</v>
      </c>
      <c r="P33" s="686" t="s">
        <v>36</v>
      </c>
    </row>
    <row r="34" spans="1:16" ht="15.75" customHeight="1" x14ac:dyDescent="0.2">
      <c r="A34" s="684"/>
      <c r="B34" s="643" t="s">
        <v>440</v>
      </c>
      <c r="C34" s="644">
        <v>0</v>
      </c>
      <c r="D34" s="644">
        <v>0</v>
      </c>
      <c r="E34" s="645">
        <f t="shared" si="0"/>
        <v>0</v>
      </c>
      <c r="F34" s="644">
        <v>0</v>
      </c>
      <c r="G34" s="644">
        <v>0</v>
      </c>
      <c r="H34" s="645">
        <f t="shared" si="4"/>
        <v>0</v>
      </c>
      <c r="I34" s="644">
        <v>0</v>
      </c>
      <c r="J34" s="644">
        <v>0</v>
      </c>
      <c r="K34" s="645">
        <f t="shared" si="5"/>
        <v>0</v>
      </c>
      <c r="L34" s="644">
        <v>0</v>
      </c>
      <c r="M34" s="644">
        <v>0</v>
      </c>
      <c r="N34" s="645">
        <f t="shared" si="3"/>
        <v>0</v>
      </c>
      <c r="O34" s="646" t="s">
        <v>441</v>
      </c>
      <c r="P34" s="687"/>
    </row>
    <row r="35" spans="1:16" ht="15.75" customHeight="1" x14ac:dyDescent="0.2">
      <c r="A35" s="685"/>
      <c r="B35" s="647" t="s">
        <v>3</v>
      </c>
      <c r="C35" s="648">
        <f>C33+C34</f>
        <v>25</v>
      </c>
      <c r="D35" s="648">
        <f>D33+D34</f>
        <v>3</v>
      </c>
      <c r="E35" s="648">
        <f t="shared" si="0"/>
        <v>28</v>
      </c>
      <c r="F35" s="648">
        <f>F33+F34</f>
        <v>18</v>
      </c>
      <c r="G35" s="648">
        <f>G33+G34</f>
        <v>1</v>
      </c>
      <c r="H35" s="648">
        <f>SUM(F35:G35)</f>
        <v>19</v>
      </c>
      <c r="I35" s="648">
        <f>I33+I34</f>
        <v>11</v>
      </c>
      <c r="J35" s="648">
        <f>J33+J34</f>
        <v>3</v>
      </c>
      <c r="K35" s="648">
        <f>SUM(I35:J35)</f>
        <v>14</v>
      </c>
      <c r="L35" s="648">
        <f>L33+L34</f>
        <v>15</v>
      </c>
      <c r="M35" s="648">
        <f>M33+M34</f>
        <v>4</v>
      </c>
      <c r="N35" s="648">
        <f>SUM(L35:M35)</f>
        <v>19</v>
      </c>
      <c r="O35" s="649" t="s">
        <v>2</v>
      </c>
      <c r="P35" s="688"/>
    </row>
    <row r="36" spans="1:16" ht="15.75" customHeight="1" thickBot="1" x14ac:dyDescent="0.25">
      <c r="A36" s="673" t="s">
        <v>3</v>
      </c>
      <c r="B36" s="416" t="s">
        <v>54</v>
      </c>
      <c r="C36" s="337">
        <f t="shared" ref="C36:E37" si="6">C9+C12+C15+C18+C21+C24+C27+C30+C33</f>
        <v>133</v>
      </c>
      <c r="D36" s="338">
        <f t="shared" si="6"/>
        <v>8</v>
      </c>
      <c r="E36" s="339">
        <f t="shared" si="6"/>
        <v>141</v>
      </c>
      <c r="F36" s="337">
        <f t="shared" ref="F36:K36" si="7">F9+F12+F15+F18+F21+F24+F27+F30+F33</f>
        <v>134</v>
      </c>
      <c r="G36" s="338">
        <f t="shared" si="7"/>
        <v>8</v>
      </c>
      <c r="H36" s="339">
        <f t="shared" si="7"/>
        <v>142</v>
      </c>
      <c r="I36" s="337">
        <f t="shared" si="7"/>
        <v>139</v>
      </c>
      <c r="J36" s="338">
        <f t="shared" si="7"/>
        <v>13</v>
      </c>
      <c r="K36" s="339">
        <f t="shared" si="7"/>
        <v>152</v>
      </c>
      <c r="L36" s="337">
        <f t="shared" ref="L36:N37" si="8">L9+L12+L15+L18+L21+L24+L27+L30+L33</f>
        <v>142</v>
      </c>
      <c r="M36" s="338">
        <f t="shared" si="8"/>
        <v>13</v>
      </c>
      <c r="N36" s="339">
        <f t="shared" si="8"/>
        <v>155</v>
      </c>
      <c r="O36" s="419" t="s">
        <v>4</v>
      </c>
      <c r="P36" s="676" t="s">
        <v>2</v>
      </c>
    </row>
    <row r="37" spans="1:16" ht="15.75" customHeight="1" thickBot="1" x14ac:dyDescent="0.25">
      <c r="A37" s="674"/>
      <c r="B37" s="415" t="s">
        <v>440</v>
      </c>
      <c r="C37" s="284">
        <f t="shared" si="6"/>
        <v>124</v>
      </c>
      <c r="D37" s="285">
        <f t="shared" si="6"/>
        <v>0</v>
      </c>
      <c r="E37" s="286">
        <f t="shared" si="6"/>
        <v>124</v>
      </c>
      <c r="F37" s="284">
        <f t="shared" ref="F37:K37" si="9">F10+F13+F16+F19+F22+F25+F28+F31+F34</f>
        <v>121</v>
      </c>
      <c r="G37" s="285">
        <f t="shared" si="9"/>
        <v>0</v>
      </c>
      <c r="H37" s="286">
        <f t="shared" si="9"/>
        <v>121</v>
      </c>
      <c r="I37" s="284">
        <f t="shared" si="9"/>
        <v>125</v>
      </c>
      <c r="J37" s="285">
        <f t="shared" si="9"/>
        <v>0</v>
      </c>
      <c r="K37" s="286">
        <f t="shared" si="9"/>
        <v>125</v>
      </c>
      <c r="L37" s="284">
        <f t="shared" si="8"/>
        <v>113</v>
      </c>
      <c r="M37" s="285">
        <f t="shared" si="8"/>
        <v>0</v>
      </c>
      <c r="N37" s="286">
        <f t="shared" si="8"/>
        <v>113</v>
      </c>
      <c r="O37" s="418" t="s">
        <v>441</v>
      </c>
      <c r="P37" s="677"/>
    </row>
    <row r="38" spans="1:16" ht="15.75" customHeight="1" x14ac:dyDescent="0.2">
      <c r="A38" s="675"/>
      <c r="B38" s="414" t="s">
        <v>3</v>
      </c>
      <c r="C38" s="287">
        <f t="shared" ref="C38:N38" si="10">C36+C37</f>
        <v>257</v>
      </c>
      <c r="D38" s="287">
        <f t="shared" si="10"/>
        <v>8</v>
      </c>
      <c r="E38" s="287">
        <f t="shared" si="10"/>
        <v>265</v>
      </c>
      <c r="F38" s="287">
        <f t="shared" si="10"/>
        <v>255</v>
      </c>
      <c r="G38" s="287">
        <f t="shared" si="10"/>
        <v>8</v>
      </c>
      <c r="H38" s="287">
        <f t="shared" si="10"/>
        <v>263</v>
      </c>
      <c r="I38" s="287">
        <f t="shared" si="10"/>
        <v>264</v>
      </c>
      <c r="J38" s="287">
        <f t="shared" si="10"/>
        <v>13</v>
      </c>
      <c r="K38" s="287">
        <f t="shared" si="10"/>
        <v>277</v>
      </c>
      <c r="L38" s="287">
        <f t="shared" si="10"/>
        <v>255</v>
      </c>
      <c r="M38" s="287">
        <f t="shared" si="10"/>
        <v>13</v>
      </c>
      <c r="N38" s="287">
        <f t="shared" si="10"/>
        <v>268</v>
      </c>
      <c r="O38" s="417" t="s">
        <v>2</v>
      </c>
      <c r="P38" s="678"/>
    </row>
    <row r="39" spans="1:16" x14ac:dyDescent="0.2">
      <c r="A39" s="693"/>
      <c r="B39" s="693"/>
      <c r="C39" s="693"/>
      <c r="D39" s="693"/>
      <c r="E39" s="693"/>
      <c r="F39" s="693"/>
      <c r="H39" s="694"/>
      <c r="I39" s="694"/>
      <c r="J39" s="694"/>
      <c r="K39" s="694"/>
      <c r="L39" s="694"/>
      <c r="M39" s="694"/>
      <c r="N39" s="694"/>
      <c r="O39" s="694"/>
      <c r="P39" s="694"/>
    </row>
  </sheetData>
  <mergeCells count="35">
    <mergeCell ref="A36:A38"/>
    <mergeCell ref="P36:P38"/>
    <mergeCell ref="A39:F39"/>
    <mergeCell ref="H39:P39"/>
    <mergeCell ref="A12:A14"/>
    <mergeCell ref="P12:P14"/>
    <mergeCell ref="A30:A32"/>
    <mergeCell ref="P30:P32"/>
    <mergeCell ref="A27:A29"/>
    <mergeCell ref="P27:P29"/>
    <mergeCell ref="A33:A35"/>
    <mergeCell ref="P33:P35"/>
    <mergeCell ref="A18:A20"/>
    <mergeCell ref="P18:P20"/>
    <mergeCell ref="A21:A23"/>
    <mergeCell ref="P21:P23"/>
    <mergeCell ref="L7:N7"/>
    <mergeCell ref="A24:A26"/>
    <mergeCell ref="P24:P26"/>
    <mergeCell ref="O7:O8"/>
    <mergeCell ref="P7:P8"/>
    <mergeCell ref="A9:A11"/>
    <mergeCell ref="P9:P11"/>
    <mergeCell ref="A15:A17"/>
    <mergeCell ref="P15:P17"/>
    <mergeCell ref="A7:A8"/>
    <mergeCell ref="B7:B8"/>
    <mergeCell ref="C7:E7"/>
    <mergeCell ref="F7:H7"/>
    <mergeCell ref="I7:K7"/>
    <mergeCell ref="B1:O1"/>
    <mergeCell ref="C3:N3"/>
    <mergeCell ref="A3:B3"/>
    <mergeCell ref="A2:P2"/>
    <mergeCell ref="A4:P4"/>
  </mergeCells>
  <printOptions horizontalCentered="1" verticalCentered="1"/>
  <pageMargins left="0" right="0" top="0" bottom="0" header="0" footer="0"/>
  <pageSetup paperSize="9" scale="9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H17"/>
  <sheetViews>
    <sheetView showGridLines="0" rightToLeft="1" view="pageBreakPreview" zoomScaleNormal="75" workbookViewId="0">
      <selection activeCell="A30" sqref="A30"/>
    </sheetView>
  </sheetViews>
  <sheetFormatPr defaultColWidth="9.140625" defaultRowHeight="12.75" x14ac:dyDescent="0.2"/>
  <cols>
    <col min="1" max="1" width="28.5703125" style="54" customWidth="1"/>
    <col min="2" max="5" width="10.7109375" style="54" customWidth="1"/>
    <col min="6" max="6" width="28.5703125" style="54" customWidth="1"/>
    <col min="7" max="16384" width="9.140625" style="49"/>
  </cols>
  <sheetData>
    <row r="1" spans="1:8" ht="18" customHeight="1" x14ac:dyDescent="0.2">
      <c r="A1" s="900" t="s">
        <v>394</v>
      </c>
      <c r="B1" s="900"/>
      <c r="C1" s="900"/>
      <c r="D1" s="900"/>
      <c r="E1" s="900"/>
      <c r="F1" s="900"/>
    </row>
    <row r="2" spans="1:8" ht="18" customHeight="1" x14ac:dyDescent="0.2">
      <c r="A2" s="888" t="s">
        <v>605</v>
      </c>
      <c r="B2" s="888"/>
      <c r="C2" s="888"/>
      <c r="D2" s="888"/>
      <c r="E2" s="888"/>
      <c r="F2" s="888"/>
    </row>
    <row r="3" spans="1:8" ht="18" customHeight="1" x14ac:dyDescent="0.2">
      <c r="A3" s="901" t="s">
        <v>126</v>
      </c>
      <c r="B3" s="901"/>
      <c r="C3" s="901"/>
      <c r="D3" s="901"/>
      <c r="E3" s="901"/>
      <c r="F3" s="901"/>
    </row>
    <row r="4" spans="1:8" ht="18" customHeight="1" x14ac:dyDescent="0.2">
      <c r="A4" s="902" t="s">
        <v>605</v>
      </c>
      <c r="B4" s="902"/>
      <c r="C4" s="902"/>
      <c r="D4" s="902"/>
      <c r="E4" s="902"/>
      <c r="F4" s="902"/>
    </row>
    <row r="5" spans="1:8" ht="11.25" customHeight="1" x14ac:dyDescent="0.2">
      <c r="A5" s="557"/>
      <c r="B5" s="557"/>
      <c r="C5" s="557"/>
      <c r="D5" s="557"/>
      <c r="E5" s="557"/>
      <c r="F5" s="557"/>
    </row>
    <row r="6" spans="1:8" s="22" customFormat="1" ht="15" x14ac:dyDescent="0.2">
      <c r="A6" s="27" t="s">
        <v>611</v>
      </c>
      <c r="B6" s="27"/>
      <c r="C6" s="27"/>
      <c r="D6" s="27"/>
      <c r="E6" s="27"/>
      <c r="F6" s="26" t="s">
        <v>612</v>
      </c>
    </row>
    <row r="7" spans="1:8" s="58" customFormat="1" ht="22.5" customHeight="1" thickBot="1" x14ac:dyDescent="0.25">
      <c r="A7" s="903" t="s">
        <v>733</v>
      </c>
      <c r="B7" s="905">
        <v>2019</v>
      </c>
      <c r="C7" s="905">
        <v>2020</v>
      </c>
      <c r="D7" s="905">
        <v>2021</v>
      </c>
      <c r="E7" s="905">
        <v>2022</v>
      </c>
      <c r="F7" s="909" t="s">
        <v>732</v>
      </c>
    </row>
    <row r="8" spans="1:8" s="58" customFormat="1" ht="22.5" customHeight="1" x14ac:dyDescent="0.2">
      <c r="A8" s="904"/>
      <c r="B8" s="906"/>
      <c r="C8" s="906"/>
      <c r="D8" s="906"/>
      <c r="E8" s="906"/>
      <c r="F8" s="910"/>
    </row>
    <row r="9" spans="1:8" ht="30" customHeight="1" thickBot="1" x14ac:dyDescent="0.25">
      <c r="A9" s="247" t="s">
        <v>259</v>
      </c>
      <c r="B9" s="527">
        <v>297</v>
      </c>
      <c r="C9" s="527">
        <v>264</v>
      </c>
      <c r="D9" s="527">
        <v>332</v>
      </c>
      <c r="E9" s="245">
        <v>323</v>
      </c>
      <c r="F9" s="343" t="s">
        <v>312</v>
      </c>
      <c r="H9" s="58"/>
    </row>
    <row r="10" spans="1:8" ht="30" customHeight="1" thickBot="1" x14ac:dyDescent="0.25">
      <c r="A10" s="62" t="s">
        <v>260</v>
      </c>
      <c r="B10" s="519">
        <v>69</v>
      </c>
      <c r="C10" s="519">
        <v>26</v>
      </c>
      <c r="D10" s="519">
        <v>33</v>
      </c>
      <c r="E10" s="142">
        <v>49</v>
      </c>
      <c r="F10" s="344" t="s">
        <v>313</v>
      </c>
    </row>
    <row r="11" spans="1:8" ht="30" customHeight="1" thickBot="1" x14ac:dyDescent="0.25">
      <c r="A11" s="73" t="s">
        <v>261</v>
      </c>
      <c r="B11" s="529">
        <v>114</v>
      </c>
      <c r="C11" s="529">
        <v>85</v>
      </c>
      <c r="D11" s="529">
        <v>92</v>
      </c>
      <c r="E11" s="249">
        <v>100</v>
      </c>
      <c r="F11" s="345" t="s">
        <v>314</v>
      </c>
      <c r="H11" s="58"/>
    </row>
    <row r="12" spans="1:8" ht="30" customHeight="1" thickBot="1" x14ac:dyDescent="0.25">
      <c r="A12" s="62" t="s">
        <v>262</v>
      </c>
      <c r="B12" s="519">
        <v>125</v>
      </c>
      <c r="C12" s="519">
        <v>122</v>
      </c>
      <c r="D12" s="519">
        <v>112</v>
      </c>
      <c r="E12" s="142">
        <v>141</v>
      </c>
      <c r="F12" s="344" t="s">
        <v>315</v>
      </c>
    </row>
    <row r="13" spans="1:8" ht="30" customHeight="1" thickBot="1" x14ac:dyDescent="0.25">
      <c r="A13" s="73" t="s">
        <v>306</v>
      </c>
      <c r="B13" s="529">
        <v>29</v>
      </c>
      <c r="C13" s="529">
        <v>21</v>
      </c>
      <c r="D13" s="529">
        <v>22</v>
      </c>
      <c r="E13" s="249">
        <v>27</v>
      </c>
      <c r="F13" s="345" t="s">
        <v>309</v>
      </c>
      <c r="H13" s="58"/>
    </row>
    <row r="14" spans="1:8" ht="30" customHeight="1" thickBot="1" x14ac:dyDescent="0.25">
      <c r="A14" s="62" t="s">
        <v>263</v>
      </c>
      <c r="B14" s="519">
        <v>0</v>
      </c>
      <c r="C14" s="519">
        <v>0</v>
      </c>
      <c r="D14" s="519">
        <v>0</v>
      </c>
      <c r="E14" s="142">
        <v>1</v>
      </c>
      <c r="F14" s="344" t="s">
        <v>310</v>
      </c>
    </row>
    <row r="15" spans="1:8" ht="30" customHeight="1" thickBot="1" x14ac:dyDescent="0.25">
      <c r="A15" s="73" t="s">
        <v>307</v>
      </c>
      <c r="B15" s="529">
        <v>74</v>
      </c>
      <c r="C15" s="529">
        <v>82</v>
      </c>
      <c r="D15" s="529">
        <v>112</v>
      </c>
      <c r="E15" s="249">
        <v>123</v>
      </c>
      <c r="F15" s="345" t="s">
        <v>707</v>
      </c>
      <c r="H15" s="58"/>
    </row>
    <row r="16" spans="1:8" ht="30" customHeight="1" x14ac:dyDescent="0.2">
      <c r="A16" s="248" t="s">
        <v>316</v>
      </c>
      <c r="B16" s="528">
        <v>1552</v>
      </c>
      <c r="C16" s="528">
        <v>1596</v>
      </c>
      <c r="D16" s="528">
        <v>3093</v>
      </c>
      <c r="E16" s="246">
        <v>3313</v>
      </c>
      <c r="F16" s="346" t="s">
        <v>311</v>
      </c>
    </row>
    <row r="17" spans="1:6" s="55" customFormat="1" ht="25.5" customHeight="1" x14ac:dyDescent="0.2">
      <c r="A17" s="56" t="s">
        <v>104</v>
      </c>
      <c r="B17" s="526">
        <f>SUM(B9:B16)</f>
        <v>2260</v>
      </c>
      <c r="C17" s="526">
        <f>SUM(C9:C16)</f>
        <v>2196</v>
      </c>
      <c r="D17" s="526">
        <f>SUM(D9:D16)</f>
        <v>3796</v>
      </c>
      <c r="E17" s="607">
        <f>SUM(E9:E16)</f>
        <v>4077</v>
      </c>
      <c r="F17" s="133" t="s">
        <v>2</v>
      </c>
    </row>
  </sheetData>
  <mergeCells count="10">
    <mergeCell ref="A1:F1"/>
    <mergeCell ref="A3:F3"/>
    <mergeCell ref="A4:F4"/>
    <mergeCell ref="A7:A8"/>
    <mergeCell ref="F7:F8"/>
    <mergeCell ref="B7:B8"/>
    <mergeCell ref="A2:F2"/>
    <mergeCell ref="D7:D8"/>
    <mergeCell ref="C7:C8"/>
    <mergeCell ref="E7:E8"/>
  </mergeCells>
  <printOptions horizontalCentered="1" verticalCentered="1"/>
  <pageMargins left="0" right="0" top="0" bottom="0" header="0" footer="0"/>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L59"/>
  <sheetViews>
    <sheetView rightToLeft="1" view="pageBreakPreview" zoomScaleNormal="100" zoomScaleSheetLayoutView="100" workbookViewId="0">
      <selection activeCell="M9" sqref="M9"/>
    </sheetView>
  </sheetViews>
  <sheetFormatPr defaultColWidth="9.140625" defaultRowHeight="12.75" x14ac:dyDescent="0.2"/>
  <cols>
    <col min="1" max="1" width="12.140625" style="54" customWidth="1"/>
    <col min="2" max="2" width="8.5703125" style="54" customWidth="1"/>
    <col min="3" max="4" width="11" style="54" customWidth="1"/>
    <col min="5" max="6" width="8.5703125" style="54" customWidth="1"/>
    <col min="7" max="8" width="11" style="54" customWidth="1"/>
    <col min="9" max="9" width="8.5703125" style="54" customWidth="1"/>
    <col min="10" max="10" width="12.140625" style="63" customWidth="1"/>
    <col min="11" max="16384" width="9.140625" style="63"/>
  </cols>
  <sheetData>
    <row r="1" spans="1:12" ht="18" x14ac:dyDescent="0.2">
      <c r="A1" s="915" t="s">
        <v>338</v>
      </c>
      <c r="B1" s="915"/>
      <c r="C1" s="915"/>
      <c r="D1" s="915"/>
      <c r="E1" s="915"/>
      <c r="F1" s="915"/>
      <c r="G1" s="915"/>
      <c r="H1" s="915"/>
      <c r="I1" s="915"/>
      <c r="J1" s="915"/>
    </row>
    <row r="2" spans="1:12" ht="18" x14ac:dyDescent="0.2">
      <c r="A2" s="916" t="s">
        <v>605</v>
      </c>
      <c r="B2" s="916"/>
      <c r="C2" s="916"/>
      <c r="D2" s="916"/>
      <c r="E2" s="916"/>
      <c r="F2" s="916"/>
      <c r="G2" s="916"/>
      <c r="H2" s="916"/>
      <c r="I2" s="916"/>
      <c r="J2" s="916"/>
    </row>
    <row r="3" spans="1:12" ht="19.5" customHeight="1" x14ac:dyDescent="0.2">
      <c r="A3" s="917" t="s">
        <v>380</v>
      </c>
      <c r="B3" s="917"/>
      <c r="C3" s="917"/>
      <c r="D3" s="917"/>
      <c r="E3" s="917"/>
      <c r="F3" s="917"/>
      <c r="G3" s="917"/>
      <c r="H3" s="917"/>
      <c r="I3" s="917"/>
      <c r="J3" s="917"/>
    </row>
    <row r="4" spans="1:12" ht="15.75" customHeight="1" x14ac:dyDescent="0.2">
      <c r="A4" s="918" t="s">
        <v>605</v>
      </c>
      <c r="B4" s="918"/>
      <c r="C4" s="918"/>
      <c r="D4" s="918"/>
      <c r="E4" s="918"/>
      <c r="F4" s="918"/>
      <c r="G4" s="918"/>
      <c r="H4" s="918"/>
      <c r="I4" s="918"/>
      <c r="J4" s="918"/>
    </row>
    <row r="5" spans="1:12" ht="11.25" customHeight="1" x14ac:dyDescent="0.2">
      <c r="A5" s="558"/>
      <c r="B5" s="558"/>
      <c r="C5" s="558"/>
      <c r="D5" s="558"/>
      <c r="E5" s="558"/>
      <c r="F5" s="558"/>
      <c r="G5" s="558"/>
      <c r="H5" s="558"/>
      <c r="I5" s="558"/>
      <c r="J5" s="558"/>
    </row>
    <row r="6" spans="1:12" s="22" customFormat="1" ht="30" x14ac:dyDescent="0.2">
      <c r="A6" s="27" t="s">
        <v>613</v>
      </c>
      <c r="B6" s="27"/>
      <c r="C6" s="27"/>
      <c r="D6" s="27"/>
      <c r="E6" s="27"/>
      <c r="G6" s="27"/>
      <c r="I6" s="850" t="s">
        <v>614</v>
      </c>
      <c r="J6" s="850"/>
    </row>
    <row r="7" spans="1:12" s="22" customFormat="1" ht="45" customHeight="1" x14ac:dyDescent="0.2">
      <c r="A7" s="911" t="s">
        <v>102</v>
      </c>
      <c r="B7" s="795" t="s">
        <v>717</v>
      </c>
      <c r="C7" s="796"/>
      <c r="D7" s="796"/>
      <c r="E7" s="797"/>
      <c r="F7" s="919" t="s">
        <v>729</v>
      </c>
      <c r="G7" s="920"/>
      <c r="H7" s="920"/>
      <c r="I7" s="921"/>
      <c r="J7" s="913" t="s">
        <v>300</v>
      </c>
    </row>
    <row r="8" spans="1:12" ht="33.75" customHeight="1" x14ac:dyDescent="0.2">
      <c r="A8" s="912"/>
      <c r="B8" s="603" t="s">
        <v>573</v>
      </c>
      <c r="C8" s="43" t="s">
        <v>715</v>
      </c>
      <c r="D8" s="43" t="s">
        <v>714</v>
      </c>
      <c r="E8" s="576" t="s">
        <v>574</v>
      </c>
      <c r="F8" s="576" t="s">
        <v>573</v>
      </c>
      <c r="G8" s="43" t="s">
        <v>715</v>
      </c>
      <c r="H8" s="43" t="s">
        <v>714</v>
      </c>
      <c r="I8" s="576" t="s">
        <v>574</v>
      </c>
      <c r="J8" s="914"/>
    </row>
    <row r="9" spans="1:12" ht="25.5" customHeight="1" thickBot="1" x14ac:dyDescent="0.25">
      <c r="A9" s="298">
        <v>2019</v>
      </c>
      <c r="B9" s="299">
        <v>3</v>
      </c>
      <c r="C9" s="299">
        <v>4</v>
      </c>
      <c r="D9" s="299">
        <v>63</v>
      </c>
      <c r="E9" s="300">
        <v>70</v>
      </c>
      <c r="F9" s="301">
        <v>2</v>
      </c>
      <c r="G9" s="301">
        <v>2</v>
      </c>
      <c r="H9" s="301">
        <v>17</v>
      </c>
      <c r="I9" s="302">
        <v>21</v>
      </c>
      <c r="J9" s="303">
        <v>2019</v>
      </c>
      <c r="L9" s="67"/>
    </row>
    <row r="10" spans="1:12" ht="25.5" customHeight="1" thickBot="1" x14ac:dyDescent="0.25">
      <c r="A10" s="228">
        <v>2020</v>
      </c>
      <c r="B10" s="269">
        <v>17</v>
      </c>
      <c r="C10" s="269">
        <v>2</v>
      </c>
      <c r="D10" s="269">
        <v>103</v>
      </c>
      <c r="E10" s="270">
        <v>122</v>
      </c>
      <c r="F10" s="229">
        <v>0</v>
      </c>
      <c r="G10" s="229">
        <v>0</v>
      </c>
      <c r="H10" s="229">
        <v>21</v>
      </c>
      <c r="I10" s="305">
        <v>21</v>
      </c>
      <c r="J10" s="231">
        <v>2020</v>
      </c>
      <c r="L10" s="66"/>
    </row>
    <row r="11" spans="1:12" ht="25.5" customHeight="1" thickBot="1" x14ac:dyDescent="0.25">
      <c r="A11" s="232">
        <v>2021</v>
      </c>
      <c r="B11" s="233">
        <v>7</v>
      </c>
      <c r="C11" s="233">
        <v>10</v>
      </c>
      <c r="D11" s="233">
        <v>40</v>
      </c>
      <c r="E11" s="234">
        <v>57</v>
      </c>
      <c r="F11" s="235">
        <v>1</v>
      </c>
      <c r="G11" s="235">
        <v>0</v>
      </c>
      <c r="H11" s="235">
        <v>6</v>
      </c>
      <c r="I11" s="304">
        <v>7</v>
      </c>
      <c r="J11" s="236">
        <v>2021</v>
      </c>
      <c r="L11" s="67"/>
    </row>
    <row r="12" spans="1:12" ht="25.5" customHeight="1" x14ac:dyDescent="0.2">
      <c r="A12" s="228">
        <v>2022</v>
      </c>
      <c r="B12" s="269">
        <v>6</v>
      </c>
      <c r="C12" s="269">
        <v>2</v>
      </c>
      <c r="D12" s="269">
        <v>47</v>
      </c>
      <c r="E12" s="270">
        <f t="shared" ref="E12" si="0">B12+C12+D12</f>
        <v>55</v>
      </c>
      <c r="F12" s="229">
        <v>4</v>
      </c>
      <c r="G12" s="229">
        <v>1</v>
      </c>
      <c r="H12" s="229">
        <v>15</v>
      </c>
      <c r="I12" s="230">
        <f t="shared" ref="I12" si="1">F12+G12+H12</f>
        <v>20</v>
      </c>
      <c r="J12" s="231">
        <v>2022</v>
      </c>
      <c r="L12" s="67"/>
    </row>
    <row r="13" spans="1:12" ht="15.75" x14ac:dyDescent="0.2">
      <c r="A13" s="144"/>
      <c r="B13" s="144"/>
      <c r="C13" s="144"/>
      <c r="D13" s="144"/>
      <c r="E13" s="144"/>
    </row>
    <row r="15" spans="1:12" x14ac:dyDescent="0.2">
      <c r="A15" s="95"/>
      <c r="B15" s="95"/>
      <c r="C15" s="95"/>
      <c r="D15" s="95"/>
      <c r="E15" s="95"/>
    </row>
    <row r="16" spans="1:12" ht="12.75" customHeight="1" x14ac:dyDescent="0.2">
      <c r="B16" s="95"/>
      <c r="C16" s="95"/>
      <c r="H16" s="63"/>
      <c r="I16" s="63"/>
    </row>
    <row r="17" spans="1:12" ht="41.25" x14ac:dyDescent="0.2">
      <c r="A17" s="271"/>
      <c r="B17" s="272" t="s">
        <v>426</v>
      </c>
      <c r="C17" s="273" t="s">
        <v>428</v>
      </c>
      <c r="D17" s="272" t="s">
        <v>427</v>
      </c>
      <c r="E17" s="271"/>
      <c r="H17" s="63"/>
      <c r="I17" s="63"/>
    </row>
    <row r="18" spans="1:12" x14ac:dyDescent="0.2">
      <c r="A18" s="273">
        <v>2022</v>
      </c>
      <c r="B18" s="273">
        <f>B12</f>
        <v>6</v>
      </c>
      <c r="C18" s="532">
        <f t="shared" ref="C18:D18" si="2">C12</f>
        <v>2</v>
      </c>
      <c r="D18" s="532">
        <f t="shared" si="2"/>
        <v>47</v>
      </c>
      <c r="E18" s="273">
        <f>SUM(B18:D18)</f>
        <v>55</v>
      </c>
    </row>
    <row r="19" spans="1:12" x14ac:dyDescent="0.2">
      <c r="A19" s="273"/>
      <c r="B19" s="274">
        <f>B18/$E$18%</f>
        <v>10.909090909090908</v>
      </c>
      <c r="C19" s="274">
        <f>C18/$E$18%</f>
        <v>3.6363636363636362</v>
      </c>
      <c r="D19" s="274">
        <f>D18/$E$18%</f>
        <v>85.454545454545453</v>
      </c>
      <c r="E19" s="274">
        <f>SUM(B19:D19)</f>
        <v>100</v>
      </c>
    </row>
    <row r="20" spans="1:12" x14ac:dyDescent="0.2">
      <c r="A20" s="95"/>
      <c r="B20" s="95"/>
      <c r="C20" s="95"/>
      <c r="D20" s="95"/>
      <c r="E20" s="95"/>
    </row>
    <row r="21" spans="1:12" s="54" customFormat="1" x14ac:dyDescent="0.2">
      <c r="A21" s="95"/>
      <c r="B21" s="95"/>
      <c r="C21" s="95"/>
      <c r="D21" s="95"/>
      <c r="E21" s="95"/>
      <c r="J21" s="63"/>
      <c r="K21" s="63"/>
      <c r="L21" s="63"/>
    </row>
    <row r="22" spans="1:12" s="54" customFormat="1" x14ac:dyDescent="0.2">
      <c r="A22" s="95"/>
      <c r="B22" s="95"/>
      <c r="C22" s="95"/>
      <c r="D22" s="95"/>
      <c r="E22" s="95"/>
      <c r="J22" s="63"/>
      <c r="K22" s="63"/>
      <c r="L22" s="63"/>
    </row>
    <row r="23" spans="1:12" s="54" customFormat="1" x14ac:dyDescent="0.2">
      <c r="A23" s="95"/>
      <c r="B23" s="95"/>
      <c r="C23" s="95"/>
      <c r="D23" s="95"/>
      <c r="E23" s="95"/>
      <c r="J23" s="63"/>
      <c r="K23" s="63"/>
      <c r="L23" s="63"/>
    </row>
    <row r="24" spans="1:12" s="54" customFormat="1" x14ac:dyDescent="0.2">
      <c r="A24" s="95"/>
      <c r="B24" s="95"/>
      <c r="C24" s="95"/>
      <c r="D24" s="95"/>
      <c r="E24" s="95"/>
      <c r="J24" s="63"/>
      <c r="K24" s="63"/>
      <c r="L24" s="63"/>
    </row>
    <row r="25" spans="1:12" x14ac:dyDescent="0.2">
      <c r="A25" s="63"/>
      <c r="B25" s="63"/>
      <c r="C25" s="63"/>
      <c r="D25" s="63"/>
      <c r="E25" s="63"/>
    </row>
    <row r="26" spans="1:12" x14ac:dyDescent="0.2">
      <c r="A26" s="63"/>
      <c r="B26" s="63"/>
      <c r="C26" s="63"/>
      <c r="D26" s="63"/>
      <c r="E26" s="63"/>
    </row>
    <row r="27" spans="1:12" x14ac:dyDescent="0.2">
      <c r="A27" s="63"/>
      <c r="B27" s="63"/>
      <c r="C27" s="63"/>
      <c r="D27" s="63"/>
      <c r="E27" s="63"/>
    </row>
    <row r="28" spans="1:12" x14ac:dyDescent="0.2">
      <c r="A28" s="63"/>
      <c r="B28" s="63"/>
      <c r="C28" s="63"/>
      <c r="D28" s="63"/>
      <c r="E28" s="63"/>
    </row>
    <row r="29" spans="1:12" s="54" customFormat="1" ht="13.5" thickBot="1" x14ac:dyDescent="0.25">
      <c r="J29" s="63"/>
      <c r="K29" s="63"/>
      <c r="L29" s="63"/>
    </row>
    <row r="30" spans="1:12" s="54" customFormat="1" ht="57.75" thickBot="1" x14ac:dyDescent="0.25">
      <c r="F30" s="64" t="s">
        <v>127</v>
      </c>
      <c r="G30" s="64" t="s">
        <v>128</v>
      </c>
      <c r="H30" s="145" t="s">
        <v>255</v>
      </c>
      <c r="J30" s="63"/>
      <c r="K30" s="63"/>
      <c r="L30" s="63"/>
    </row>
    <row r="34" spans="1:12" x14ac:dyDescent="0.2">
      <c r="A34" s="63"/>
      <c r="B34" s="63"/>
      <c r="C34" s="63"/>
      <c r="D34" s="63"/>
      <c r="E34" s="63"/>
    </row>
    <row r="35" spans="1:12" x14ac:dyDescent="0.2">
      <c r="A35" s="63"/>
      <c r="B35" s="63"/>
      <c r="C35" s="63"/>
      <c r="D35" s="63"/>
      <c r="E35" s="63"/>
    </row>
    <row r="46" spans="1:12" s="54" customFormat="1" x14ac:dyDescent="0.2">
      <c r="A46" s="63"/>
      <c r="B46" s="63"/>
      <c r="C46" s="63"/>
      <c r="D46" s="63"/>
      <c r="E46" s="63"/>
      <c r="J46" s="63"/>
      <c r="K46" s="63"/>
      <c r="L46" s="63"/>
    </row>
    <row r="47" spans="1:12" s="54" customFormat="1" x14ac:dyDescent="0.2">
      <c r="A47" s="68" t="s">
        <v>27</v>
      </c>
      <c r="B47" s="68"/>
      <c r="C47" s="68"/>
      <c r="D47" s="68"/>
      <c r="E47" s="68"/>
      <c r="J47" s="63"/>
      <c r="K47" s="63"/>
      <c r="L47" s="63"/>
    </row>
    <row r="48" spans="1:12" s="54" customFormat="1" x14ac:dyDescent="0.2">
      <c r="A48" s="65" t="s">
        <v>26</v>
      </c>
      <c r="B48" s="65"/>
      <c r="C48" s="65"/>
      <c r="D48" s="65"/>
      <c r="E48" s="65"/>
      <c r="J48" s="63"/>
      <c r="K48" s="63"/>
      <c r="L48" s="63"/>
    </row>
    <row r="49" spans="1:12" s="54" customFormat="1" x14ac:dyDescent="0.2">
      <c r="A49" s="68" t="s">
        <v>25</v>
      </c>
      <c r="B49" s="68"/>
      <c r="C49" s="68"/>
      <c r="D49" s="68"/>
      <c r="E49" s="68"/>
      <c r="J49" s="63"/>
      <c r="K49" s="63"/>
      <c r="L49" s="63"/>
    </row>
    <row r="50" spans="1:12" s="54" customFormat="1" x14ac:dyDescent="0.2">
      <c r="A50" s="65" t="s">
        <v>24</v>
      </c>
      <c r="B50" s="65"/>
      <c r="C50" s="65"/>
      <c r="D50" s="65"/>
      <c r="E50" s="65"/>
      <c r="J50" s="63"/>
      <c r="K50" s="63"/>
      <c r="L50" s="63"/>
    </row>
    <row r="51" spans="1:12" s="54" customFormat="1" x14ac:dyDescent="0.2">
      <c r="A51" s="68" t="s">
        <v>23</v>
      </c>
      <c r="B51" s="68"/>
      <c r="C51" s="68"/>
      <c r="D51" s="68"/>
      <c r="E51" s="68"/>
      <c r="J51" s="63"/>
      <c r="K51" s="63"/>
      <c r="L51" s="63"/>
    </row>
    <row r="52" spans="1:12" s="54" customFormat="1" x14ac:dyDescent="0.2">
      <c r="A52" s="65" t="s">
        <v>22</v>
      </c>
      <c r="B52" s="65"/>
      <c r="C52" s="65"/>
      <c r="D52" s="65"/>
      <c r="E52" s="65"/>
      <c r="J52" s="63"/>
      <c r="K52" s="63"/>
      <c r="L52" s="63"/>
    </row>
    <row r="53" spans="1:12" s="54" customFormat="1" x14ac:dyDescent="0.2">
      <c r="A53" s="68" t="s">
        <v>21</v>
      </c>
      <c r="B53" s="68"/>
      <c r="C53" s="68"/>
      <c r="D53" s="68"/>
      <c r="E53" s="68"/>
      <c r="J53" s="63"/>
      <c r="K53" s="63"/>
      <c r="L53" s="63"/>
    </row>
    <row r="54" spans="1:12" s="54" customFormat="1" x14ac:dyDescent="0.2">
      <c r="A54" s="65" t="s">
        <v>20</v>
      </c>
      <c r="B54" s="65"/>
      <c r="C54" s="65"/>
      <c r="D54" s="65"/>
      <c r="E54" s="65"/>
      <c r="J54" s="63"/>
      <c r="K54" s="63"/>
      <c r="L54" s="63"/>
    </row>
    <row r="55" spans="1:12" s="54" customFormat="1" x14ac:dyDescent="0.2">
      <c r="A55" s="68" t="s">
        <v>19</v>
      </c>
      <c r="B55" s="68"/>
      <c r="C55" s="68"/>
      <c r="D55" s="68"/>
      <c r="E55" s="68"/>
      <c r="J55" s="63"/>
      <c r="K55" s="63"/>
      <c r="L55" s="63"/>
    </row>
    <row r="56" spans="1:12" s="54" customFormat="1" x14ac:dyDescent="0.2">
      <c r="A56" s="65" t="s">
        <v>18</v>
      </c>
      <c r="B56" s="65"/>
      <c r="C56" s="65"/>
      <c r="D56" s="65"/>
      <c r="E56" s="65"/>
      <c r="J56" s="63"/>
      <c r="K56" s="63"/>
      <c r="L56" s="63"/>
    </row>
    <row r="57" spans="1:12" s="54" customFormat="1" x14ac:dyDescent="0.2">
      <c r="A57" s="68" t="s">
        <v>17</v>
      </c>
      <c r="B57" s="68"/>
      <c r="C57" s="68"/>
      <c r="D57" s="68"/>
      <c r="E57" s="68"/>
      <c r="J57" s="63"/>
      <c r="K57" s="63"/>
      <c r="L57" s="63"/>
    </row>
    <row r="58" spans="1:12" s="54" customFormat="1" x14ac:dyDescent="0.2">
      <c r="A58" s="65" t="s">
        <v>16</v>
      </c>
      <c r="B58" s="65"/>
      <c r="C58" s="65"/>
      <c r="D58" s="65"/>
      <c r="E58" s="65"/>
      <c r="J58" s="63"/>
      <c r="K58" s="63"/>
      <c r="L58" s="63"/>
    </row>
    <row r="59" spans="1:12" s="54" customFormat="1" x14ac:dyDescent="0.2">
      <c r="A59" s="65"/>
      <c r="B59" s="65"/>
      <c r="C59" s="65"/>
      <c r="D59" s="65"/>
      <c r="E59" s="65"/>
      <c r="J59" s="63"/>
      <c r="K59" s="63"/>
      <c r="L59" s="63"/>
    </row>
  </sheetData>
  <mergeCells count="9">
    <mergeCell ref="A7:A8"/>
    <mergeCell ref="J7:J8"/>
    <mergeCell ref="I6:J6"/>
    <mergeCell ref="A1:J1"/>
    <mergeCell ref="A2:J2"/>
    <mergeCell ref="A3:J3"/>
    <mergeCell ref="A4:J4"/>
    <mergeCell ref="F7:I7"/>
    <mergeCell ref="B7:E7"/>
  </mergeCells>
  <printOptions horizontalCentered="1" verticalCentered="1"/>
  <pageMargins left="0" right="0" top="0" bottom="0" header="0" footer="0"/>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L70"/>
  <sheetViews>
    <sheetView rightToLeft="1" view="pageBreakPreview" zoomScaleNormal="100" zoomScaleSheetLayoutView="100" workbookViewId="0">
      <selection activeCell="A29" sqref="A29:A40"/>
    </sheetView>
  </sheetViews>
  <sheetFormatPr defaultColWidth="9.140625" defaultRowHeight="12.75" x14ac:dyDescent="0.2"/>
  <cols>
    <col min="1" max="1" width="12.140625" style="54" customWidth="1"/>
    <col min="2" max="2" width="8.5703125" style="54" customWidth="1"/>
    <col min="3" max="4" width="11" style="54" customWidth="1"/>
    <col min="5" max="6" width="8.5703125" style="54" customWidth="1"/>
    <col min="7" max="8" width="11" style="54" customWidth="1"/>
    <col min="9" max="9" width="8.5703125" style="54" customWidth="1"/>
    <col min="10" max="10" width="12.140625" style="63" customWidth="1"/>
    <col min="11" max="16384" width="9.140625" style="63"/>
  </cols>
  <sheetData>
    <row r="1" spans="1:12" ht="18" x14ac:dyDescent="0.2">
      <c r="A1" s="915" t="s">
        <v>147</v>
      </c>
      <c r="B1" s="915"/>
      <c r="C1" s="915"/>
      <c r="D1" s="915"/>
      <c r="E1" s="915"/>
      <c r="F1" s="915"/>
      <c r="G1" s="915"/>
      <c r="H1" s="915"/>
      <c r="I1" s="915"/>
      <c r="J1" s="915"/>
    </row>
    <row r="2" spans="1:12" ht="18" x14ac:dyDescent="0.2">
      <c r="A2" s="916">
        <v>2022</v>
      </c>
      <c r="B2" s="916"/>
      <c r="C2" s="916"/>
      <c r="D2" s="916"/>
      <c r="E2" s="916"/>
      <c r="F2" s="916"/>
      <c r="G2" s="916"/>
      <c r="H2" s="916"/>
      <c r="I2" s="916"/>
      <c r="J2" s="916"/>
    </row>
    <row r="3" spans="1:12" ht="22.5" customHeight="1" x14ac:dyDescent="0.2">
      <c r="A3" s="917" t="s">
        <v>718</v>
      </c>
      <c r="B3" s="917"/>
      <c r="C3" s="917"/>
      <c r="D3" s="917"/>
      <c r="E3" s="917"/>
      <c r="F3" s="917"/>
      <c r="G3" s="917"/>
      <c r="H3" s="917"/>
      <c r="I3" s="917"/>
      <c r="J3" s="917"/>
    </row>
    <row r="4" spans="1:12" ht="15.75" customHeight="1" x14ac:dyDescent="0.2">
      <c r="A4" s="918">
        <v>2022</v>
      </c>
      <c r="B4" s="918"/>
      <c r="C4" s="918"/>
      <c r="D4" s="918"/>
      <c r="E4" s="918"/>
      <c r="F4" s="918"/>
      <c r="G4" s="918"/>
      <c r="H4" s="918"/>
      <c r="I4" s="918"/>
      <c r="J4" s="918"/>
    </row>
    <row r="5" spans="1:12" ht="15.75" customHeight="1" x14ac:dyDescent="0.2">
      <c r="A5" s="558"/>
      <c r="B5" s="558"/>
      <c r="C5" s="558"/>
      <c r="D5" s="558"/>
      <c r="E5" s="558"/>
      <c r="F5" s="558"/>
      <c r="G5" s="558"/>
      <c r="H5" s="558"/>
      <c r="I5" s="558"/>
      <c r="J5" s="558"/>
    </row>
    <row r="6" spans="1:12" s="22" customFormat="1" ht="15" x14ac:dyDescent="0.2">
      <c r="A6" s="848" t="s">
        <v>615</v>
      </c>
      <c r="B6" s="848"/>
      <c r="C6" s="575"/>
      <c r="D6" s="575"/>
      <c r="E6" s="575"/>
      <c r="F6" s="575"/>
      <c r="G6" s="575"/>
      <c r="H6" s="575"/>
      <c r="I6" s="851" t="s">
        <v>616</v>
      </c>
      <c r="J6" s="851"/>
    </row>
    <row r="7" spans="1:12" s="22" customFormat="1" ht="45" customHeight="1" x14ac:dyDescent="0.2">
      <c r="A7" s="911" t="s">
        <v>102</v>
      </c>
      <c r="B7" s="922" t="s">
        <v>716</v>
      </c>
      <c r="C7" s="922"/>
      <c r="D7" s="922"/>
      <c r="E7" s="923"/>
      <c r="F7" s="919" t="s">
        <v>729</v>
      </c>
      <c r="G7" s="920"/>
      <c r="H7" s="920"/>
      <c r="I7" s="921"/>
      <c r="J7" s="913" t="s">
        <v>300</v>
      </c>
    </row>
    <row r="8" spans="1:12" ht="33.75" customHeight="1" x14ac:dyDescent="0.2">
      <c r="A8" s="912"/>
      <c r="B8" s="603" t="s">
        <v>573</v>
      </c>
      <c r="C8" s="43" t="s">
        <v>715</v>
      </c>
      <c r="D8" s="43" t="s">
        <v>714</v>
      </c>
      <c r="E8" s="576" t="s">
        <v>574</v>
      </c>
      <c r="F8" s="576" t="s">
        <v>573</v>
      </c>
      <c r="G8" s="43" t="s">
        <v>715</v>
      </c>
      <c r="H8" s="43" t="s">
        <v>714</v>
      </c>
      <c r="I8" s="576" t="s">
        <v>574</v>
      </c>
      <c r="J8" s="914"/>
    </row>
    <row r="9" spans="1:12" ht="21" customHeight="1" thickBot="1" x14ac:dyDescent="0.25">
      <c r="A9" s="60" t="s">
        <v>326</v>
      </c>
      <c r="B9" s="173">
        <v>0</v>
      </c>
      <c r="C9" s="173">
        <v>0</v>
      </c>
      <c r="D9" s="173">
        <v>0</v>
      </c>
      <c r="E9" s="147">
        <f>SUM(B9:D9)</f>
        <v>0</v>
      </c>
      <c r="F9" s="173">
        <v>0</v>
      </c>
      <c r="G9" s="173">
        <v>0</v>
      </c>
      <c r="H9" s="173">
        <v>0</v>
      </c>
      <c r="I9" s="99">
        <f>SUM(F9:H9)</f>
        <v>0</v>
      </c>
      <c r="J9" s="464" t="s">
        <v>27</v>
      </c>
      <c r="L9" s="67"/>
    </row>
    <row r="10" spans="1:12" ht="21" customHeight="1" thickBot="1" x14ac:dyDescent="0.25">
      <c r="A10" s="62" t="s">
        <v>327</v>
      </c>
      <c r="B10" s="174">
        <v>0</v>
      </c>
      <c r="C10" s="174">
        <v>0</v>
      </c>
      <c r="D10" s="174">
        <v>0</v>
      </c>
      <c r="E10" s="148">
        <f t="shared" ref="E10:E19" si="0">SUM(B10:D10)</f>
        <v>0</v>
      </c>
      <c r="F10" s="174">
        <v>0</v>
      </c>
      <c r="G10" s="174">
        <v>0</v>
      </c>
      <c r="H10" s="174">
        <v>0</v>
      </c>
      <c r="I10" s="149">
        <f t="shared" ref="I10:I20" si="1">SUM(F10:H10)</f>
        <v>0</v>
      </c>
      <c r="J10" s="465" t="s">
        <v>26</v>
      </c>
      <c r="L10" s="66"/>
    </row>
    <row r="11" spans="1:12" ht="21" customHeight="1" thickBot="1" x14ac:dyDescent="0.25">
      <c r="A11" s="60" t="s">
        <v>328</v>
      </c>
      <c r="B11" s="173">
        <v>0</v>
      </c>
      <c r="C11" s="173">
        <v>0</v>
      </c>
      <c r="D11" s="173">
        <v>3</v>
      </c>
      <c r="E11" s="147">
        <f t="shared" si="0"/>
        <v>3</v>
      </c>
      <c r="F11" s="173">
        <v>0</v>
      </c>
      <c r="G11" s="173">
        <v>0</v>
      </c>
      <c r="H11" s="173">
        <v>3</v>
      </c>
      <c r="I11" s="99">
        <f t="shared" si="1"/>
        <v>3</v>
      </c>
      <c r="J11" s="464" t="s">
        <v>25</v>
      </c>
      <c r="L11" s="67"/>
    </row>
    <row r="12" spans="1:12" ht="21" customHeight="1" thickBot="1" x14ac:dyDescent="0.25">
      <c r="A12" s="62" t="s">
        <v>329</v>
      </c>
      <c r="B12" s="174">
        <v>0</v>
      </c>
      <c r="C12" s="174">
        <v>0</v>
      </c>
      <c r="D12" s="174">
        <v>7</v>
      </c>
      <c r="E12" s="148">
        <f t="shared" si="0"/>
        <v>7</v>
      </c>
      <c r="F12" s="174">
        <v>0</v>
      </c>
      <c r="G12" s="174">
        <v>0</v>
      </c>
      <c r="H12" s="174">
        <v>0</v>
      </c>
      <c r="I12" s="149">
        <f t="shared" si="1"/>
        <v>0</v>
      </c>
      <c r="J12" s="465" t="s">
        <v>24</v>
      </c>
      <c r="L12" s="66"/>
    </row>
    <row r="13" spans="1:12" ht="21" customHeight="1" thickBot="1" x14ac:dyDescent="0.25">
      <c r="A13" s="60" t="s">
        <v>330</v>
      </c>
      <c r="B13" s="173">
        <v>0</v>
      </c>
      <c r="C13" s="173">
        <v>0</v>
      </c>
      <c r="D13" s="173">
        <v>3</v>
      </c>
      <c r="E13" s="147">
        <f t="shared" si="0"/>
        <v>3</v>
      </c>
      <c r="F13" s="173">
        <v>0</v>
      </c>
      <c r="G13" s="173">
        <v>0</v>
      </c>
      <c r="H13" s="173">
        <v>1</v>
      </c>
      <c r="I13" s="99">
        <f t="shared" si="1"/>
        <v>1</v>
      </c>
      <c r="J13" s="464" t="s">
        <v>23</v>
      </c>
      <c r="L13" s="67"/>
    </row>
    <row r="14" spans="1:12" ht="21" customHeight="1" thickBot="1" x14ac:dyDescent="0.25">
      <c r="A14" s="62" t="s">
        <v>331</v>
      </c>
      <c r="B14" s="174">
        <v>0</v>
      </c>
      <c r="C14" s="174">
        <v>0</v>
      </c>
      <c r="D14" s="174">
        <v>0</v>
      </c>
      <c r="E14" s="148">
        <f t="shared" si="0"/>
        <v>0</v>
      </c>
      <c r="F14" s="174">
        <v>0</v>
      </c>
      <c r="G14" s="174">
        <v>0</v>
      </c>
      <c r="H14" s="174">
        <v>0</v>
      </c>
      <c r="I14" s="149">
        <f>SUM(F14:H14)</f>
        <v>0</v>
      </c>
      <c r="J14" s="465" t="s">
        <v>22</v>
      </c>
      <c r="L14" s="66"/>
    </row>
    <row r="15" spans="1:12" ht="21" customHeight="1" thickBot="1" x14ac:dyDescent="0.25">
      <c r="A15" s="60" t="s">
        <v>332</v>
      </c>
      <c r="B15" s="173">
        <v>0</v>
      </c>
      <c r="C15" s="173">
        <v>0</v>
      </c>
      <c r="D15" s="173">
        <v>0</v>
      </c>
      <c r="E15" s="147">
        <f>SUM(B15:D15)</f>
        <v>0</v>
      </c>
      <c r="F15" s="173">
        <v>0</v>
      </c>
      <c r="G15" s="173">
        <v>0</v>
      </c>
      <c r="H15" s="173">
        <v>0</v>
      </c>
      <c r="I15" s="99">
        <f t="shared" si="1"/>
        <v>0</v>
      </c>
      <c r="J15" s="464" t="s">
        <v>21</v>
      </c>
      <c r="L15" s="67"/>
    </row>
    <row r="16" spans="1:12" ht="21" customHeight="1" thickBot="1" x14ac:dyDescent="0.25">
      <c r="A16" s="62" t="s">
        <v>333</v>
      </c>
      <c r="B16" s="174">
        <v>0</v>
      </c>
      <c r="C16" s="174">
        <v>0</v>
      </c>
      <c r="D16" s="174">
        <v>12</v>
      </c>
      <c r="E16" s="148">
        <f t="shared" si="0"/>
        <v>12</v>
      </c>
      <c r="F16" s="174">
        <v>0</v>
      </c>
      <c r="G16" s="174">
        <v>0</v>
      </c>
      <c r="H16" s="174">
        <v>2</v>
      </c>
      <c r="I16" s="149">
        <f t="shared" si="1"/>
        <v>2</v>
      </c>
      <c r="J16" s="465" t="s">
        <v>20</v>
      </c>
      <c r="L16" s="66"/>
    </row>
    <row r="17" spans="1:12" ht="21" customHeight="1" thickBot="1" x14ac:dyDescent="0.25">
      <c r="A17" s="60" t="s">
        <v>334</v>
      </c>
      <c r="B17" s="173">
        <v>2</v>
      </c>
      <c r="C17" s="173">
        <v>1</v>
      </c>
      <c r="D17" s="173">
        <v>8</v>
      </c>
      <c r="E17" s="147">
        <f>SUM(B17:D17)</f>
        <v>11</v>
      </c>
      <c r="F17" s="173">
        <v>0</v>
      </c>
      <c r="G17" s="173">
        <v>1</v>
      </c>
      <c r="H17" s="173">
        <v>2</v>
      </c>
      <c r="I17" s="99">
        <f t="shared" si="1"/>
        <v>3</v>
      </c>
      <c r="J17" s="464" t="s">
        <v>19</v>
      </c>
      <c r="L17" s="67"/>
    </row>
    <row r="18" spans="1:12" ht="21" customHeight="1" thickBot="1" x14ac:dyDescent="0.25">
      <c r="A18" s="62" t="s">
        <v>335</v>
      </c>
      <c r="B18" s="174">
        <v>3</v>
      </c>
      <c r="C18" s="174">
        <v>0</v>
      </c>
      <c r="D18" s="174">
        <v>2</v>
      </c>
      <c r="E18" s="148">
        <f t="shared" si="0"/>
        <v>5</v>
      </c>
      <c r="F18" s="174">
        <v>3</v>
      </c>
      <c r="G18" s="174">
        <v>0</v>
      </c>
      <c r="H18" s="174">
        <v>0</v>
      </c>
      <c r="I18" s="149">
        <f t="shared" si="1"/>
        <v>3</v>
      </c>
      <c r="J18" s="465" t="s">
        <v>18</v>
      </c>
      <c r="L18" s="66"/>
    </row>
    <row r="19" spans="1:12" ht="21" customHeight="1" thickBot="1" x14ac:dyDescent="0.25">
      <c r="A19" s="60" t="s">
        <v>336</v>
      </c>
      <c r="B19" s="173">
        <v>1</v>
      </c>
      <c r="C19" s="173">
        <v>1</v>
      </c>
      <c r="D19" s="173">
        <v>8</v>
      </c>
      <c r="E19" s="147">
        <f t="shared" si="0"/>
        <v>10</v>
      </c>
      <c r="F19" s="173">
        <v>1</v>
      </c>
      <c r="G19" s="173">
        <v>0</v>
      </c>
      <c r="H19" s="173">
        <v>5</v>
      </c>
      <c r="I19" s="99">
        <f t="shared" si="1"/>
        <v>6</v>
      </c>
      <c r="J19" s="464" t="s">
        <v>17</v>
      </c>
      <c r="L19" s="67"/>
    </row>
    <row r="20" spans="1:12" ht="21" customHeight="1" x14ac:dyDescent="0.2">
      <c r="A20" s="30" t="s">
        <v>337</v>
      </c>
      <c r="B20" s="175">
        <v>0</v>
      </c>
      <c r="C20" s="175">
        <v>0</v>
      </c>
      <c r="D20" s="175">
        <v>4</v>
      </c>
      <c r="E20" s="150">
        <f>SUM(B20:D20)</f>
        <v>4</v>
      </c>
      <c r="F20" s="175">
        <v>0</v>
      </c>
      <c r="G20" s="175">
        <v>0</v>
      </c>
      <c r="H20" s="175">
        <v>2</v>
      </c>
      <c r="I20" s="151">
        <f t="shared" si="1"/>
        <v>2</v>
      </c>
      <c r="J20" s="466" t="s">
        <v>16</v>
      </c>
      <c r="L20" s="66"/>
    </row>
    <row r="21" spans="1:12" ht="21" customHeight="1" x14ac:dyDescent="0.2">
      <c r="A21" s="152" t="s">
        <v>3</v>
      </c>
      <c r="B21" s="153">
        <f>SUM(B9:B20)</f>
        <v>6</v>
      </c>
      <c r="C21" s="153">
        <f t="shared" ref="C21:H21" si="2">SUM(C9:C20)</f>
        <v>2</v>
      </c>
      <c r="D21" s="153">
        <f t="shared" si="2"/>
        <v>47</v>
      </c>
      <c r="E21" s="153">
        <f t="shared" si="2"/>
        <v>55</v>
      </c>
      <c r="F21" s="153">
        <f t="shared" si="2"/>
        <v>4</v>
      </c>
      <c r="G21" s="153">
        <f>SUM(G9:G20)</f>
        <v>1</v>
      </c>
      <c r="H21" s="153">
        <f t="shared" si="2"/>
        <v>15</v>
      </c>
      <c r="I21" s="153">
        <f>SUM(I9:I20)</f>
        <v>20</v>
      </c>
      <c r="J21" s="622" t="s">
        <v>2</v>
      </c>
      <c r="L21" s="67"/>
    </row>
    <row r="22" spans="1:12" x14ac:dyDescent="0.2">
      <c r="A22" s="95"/>
      <c r="B22" s="95"/>
      <c r="C22" s="95"/>
      <c r="D22" s="95"/>
      <c r="E22" s="95"/>
    </row>
    <row r="23" spans="1:12" x14ac:dyDescent="0.2">
      <c r="A23" s="95"/>
      <c r="B23" s="95"/>
      <c r="C23" s="95"/>
      <c r="D23" s="95"/>
      <c r="E23" s="95"/>
    </row>
    <row r="24" spans="1:12" x14ac:dyDescent="0.2">
      <c r="A24" s="95"/>
      <c r="B24" s="95"/>
      <c r="C24" s="95"/>
      <c r="D24" s="95"/>
      <c r="E24" s="95"/>
    </row>
    <row r="25" spans="1:12" x14ac:dyDescent="0.2">
      <c r="B25" s="95"/>
      <c r="C25" s="95"/>
      <c r="D25" s="95"/>
      <c r="E25" s="95"/>
    </row>
    <row r="26" spans="1:12" x14ac:dyDescent="0.2">
      <c r="B26" s="95"/>
      <c r="C26" s="95"/>
      <c r="D26" s="95"/>
      <c r="E26" s="95"/>
    </row>
    <row r="27" spans="1:12" x14ac:dyDescent="0.2">
      <c r="B27" s="95"/>
      <c r="C27" s="95"/>
      <c r="D27" s="95"/>
      <c r="E27" s="95"/>
    </row>
    <row r="28" spans="1:12" s="54" customFormat="1" ht="41.25" x14ac:dyDescent="0.2">
      <c r="B28" s="250" t="s">
        <v>426</v>
      </c>
      <c r="C28" s="95" t="s">
        <v>428</v>
      </c>
      <c r="D28" s="250" t="s">
        <v>427</v>
      </c>
      <c r="J28" s="63"/>
      <c r="K28" s="63"/>
      <c r="L28" s="63"/>
    </row>
    <row r="29" spans="1:12" s="54" customFormat="1" ht="25.5" x14ac:dyDescent="0.2">
      <c r="A29" s="95" t="s">
        <v>180</v>
      </c>
      <c r="B29" s="95">
        <f>B9</f>
        <v>0</v>
      </c>
      <c r="C29" s="516">
        <f t="shared" ref="C29:D29" si="3">C9</f>
        <v>0</v>
      </c>
      <c r="D29" s="516">
        <f t="shared" si="3"/>
        <v>0</v>
      </c>
      <c r="E29" s="95"/>
      <c r="J29" s="63"/>
      <c r="K29" s="63"/>
      <c r="L29" s="63"/>
    </row>
    <row r="30" spans="1:12" s="54" customFormat="1" ht="25.5" x14ac:dyDescent="0.2">
      <c r="A30" s="95" t="s">
        <v>181</v>
      </c>
      <c r="B30" s="516">
        <f t="shared" ref="B30:D41" si="4">B10</f>
        <v>0</v>
      </c>
      <c r="C30" s="516">
        <f t="shared" si="4"/>
        <v>0</v>
      </c>
      <c r="D30" s="516">
        <f t="shared" si="4"/>
        <v>0</v>
      </c>
      <c r="E30" s="95"/>
      <c r="J30" s="63"/>
      <c r="K30" s="63"/>
      <c r="L30" s="63"/>
    </row>
    <row r="31" spans="1:12" s="54" customFormat="1" ht="25.5" x14ac:dyDescent="0.2">
      <c r="A31" s="95" t="s">
        <v>182</v>
      </c>
      <c r="B31" s="516">
        <f t="shared" si="4"/>
        <v>0</v>
      </c>
      <c r="C31" s="516">
        <f t="shared" si="4"/>
        <v>0</v>
      </c>
      <c r="D31" s="516">
        <f t="shared" si="4"/>
        <v>3</v>
      </c>
      <c r="E31" s="95"/>
      <c r="J31" s="63"/>
      <c r="K31" s="63"/>
      <c r="L31" s="63"/>
    </row>
    <row r="32" spans="1:12" ht="25.5" x14ac:dyDescent="0.2">
      <c r="A32" s="95" t="s">
        <v>183</v>
      </c>
      <c r="B32" s="516">
        <f t="shared" si="4"/>
        <v>0</v>
      </c>
      <c r="C32" s="516">
        <f t="shared" si="4"/>
        <v>0</v>
      </c>
      <c r="D32" s="516">
        <f t="shared" si="4"/>
        <v>7</v>
      </c>
      <c r="E32" s="63"/>
    </row>
    <row r="33" spans="1:12" ht="25.5" x14ac:dyDescent="0.2">
      <c r="A33" s="95" t="s">
        <v>184</v>
      </c>
      <c r="B33" s="516">
        <f t="shared" si="4"/>
        <v>0</v>
      </c>
      <c r="C33" s="516">
        <f t="shared" si="4"/>
        <v>0</v>
      </c>
      <c r="D33" s="516">
        <f t="shared" si="4"/>
        <v>3</v>
      </c>
      <c r="E33" s="63"/>
    </row>
    <row r="34" spans="1:12" ht="25.5" x14ac:dyDescent="0.2">
      <c r="A34" s="95" t="s">
        <v>185</v>
      </c>
      <c r="B34" s="516">
        <f t="shared" si="4"/>
        <v>0</v>
      </c>
      <c r="C34" s="516">
        <f t="shared" si="4"/>
        <v>0</v>
      </c>
      <c r="D34" s="516">
        <f t="shared" si="4"/>
        <v>0</v>
      </c>
      <c r="E34" s="63"/>
    </row>
    <row r="35" spans="1:12" ht="25.5" x14ac:dyDescent="0.2">
      <c r="A35" s="95" t="s">
        <v>186</v>
      </c>
      <c r="B35" s="516">
        <f t="shared" si="4"/>
        <v>0</v>
      </c>
      <c r="C35" s="516">
        <f t="shared" si="4"/>
        <v>0</v>
      </c>
      <c r="D35" s="516">
        <f t="shared" si="4"/>
        <v>0</v>
      </c>
      <c r="E35" s="63"/>
    </row>
    <row r="36" spans="1:12" s="54" customFormat="1" ht="25.5" x14ac:dyDescent="0.2">
      <c r="A36" s="544" t="s">
        <v>187</v>
      </c>
      <c r="B36" s="516">
        <f t="shared" si="4"/>
        <v>0</v>
      </c>
      <c r="C36" s="516">
        <f t="shared" si="4"/>
        <v>0</v>
      </c>
      <c r="D36" s="516">
        <f t="shared" si="4"/>
        <v>12</v>
      </c>
      <c r="J36" s="63"/>
      <c r="K36" s="63"/>
      <c r="L36" s="63"/>
    </row>
    <row r="37" spans="1:12" s="54" customFormat="1" ht="25.5" x14ac:dyDescent="0.2">
      <c r="A37" s="544" t="s">
        <v>188</v>
      </c>
      <c r="B37" s="516">
        <f t="shared" si="4"/>
        <v>2</v>
      </c>
      <c r="C37" s="516">
        <f t="shared" si="4"/>
        <v>1</v>
      </c>
      <c r="D37" s="516">
        <f t="shared" si="4"/>
        <v>8</v>
      </c>
      <c r="F37" s="251"/>
      <c r="G37" s="251"/>
      <c r="H37" s="252"/>
      <c r="J37" s="63"/>
      <c r="K37" s="63"/>
      <c r="L37" s="63"/>
    </row>
    <row r="38" spans="1:12" ht="25.5" x14ac:dyDescent="0.2">
      <c r="A38" s="544" t="s">
        <v>189</v>
      </c>
      <c r="B38" s="516">
        <f t="shared" si="4"/>
        <v>3</v>
      </c>
      <c r="C38" s="516">
        <f t="shared" si="4"/>
        <v>0</v>
      </c>
      <c r="D38" s="516">
        <f t="shared" si="4"/>
        <v>2</v>
      </c>
    </row>
    <row r="39" spans="1:12" ht="25.5" x14ac:dyDescent="0.2">
      <c r="A39" s="544" t="s">
        <v>190</v>
      </c>
      <c r="B39" s="516">
        <f t="shared" si="4"/>
        <v>1</v>
      </c>
      <c r="C39" s="516">
        <f t="shared" si="4"/>
        <v>1</v>
      </c>
      <c r="D39" s="516">
        <f t="shared" si="4"/>
        <v>8</v>
      </c>
    </row>
    <row r="40" spans="1:12" ht="25.5" x14ac:dyDescent="0.2">
      <c r="A40" s="545" t="s">
        <v>191</v>
      </c>
      <c r="B40" s="516">
        <f t="shared" si="4"/>
        <v>0</v>
      </c>
      <c r="C40" s="516">
        <f t="shared" si="4"/>
        <v>0</v>
      </c>
      <c r="D40" s="516">
        <f t="shared" si="4"/>
        <v>4</v>
      </c>
    </row>
    <row r="41" spans="1:12" x14ac:dyDescent="0.2">
      <c r="A41" s="63"/>
      <c r="B41" s="516">
        <f t="shared" si="4"/>
        <v>6</v>
      </c>
      <c r="C41" s="516">
        <f t="shared" si="4"/>
        <v>2</v>
      </c>
      <c r="D41" s="516">
        <f t="shared" si="4"/>
        <v>47</v>
      </c>
      <c r="E41" s="63"/>
    </row>
    <row r="42" spans="1:12" x14ac:dyDescent="0.2">
      <c r="A42" s="63"/>
      <c r="B42" s="63"/>
      <c r="C42" s="63"/>
      <c r="D42" s="63"/>
      <c r="E42" s="63"/>
    </row>
    <row r="53" spans="1:12" s="54" customFormat="1" x14ac:dyDescent="0.2">
      <c r="A53" s="63"/>
      <c r="B53" s="63"/>
      <c r="C53" s="63"/>
      <c r="D53" s="63"/>
      <c r="E53" s="63"/>
      <c r="J53" s="63"/>
      <c r="K53" s="63"/>
      <c r="L53" s="63"/>
    </row>
    <row r="54" spans="1:12" s="54" customFormat="1" x14ac:dyDescent="0.2">
      <c r="A54" s="68"/>
      <c r="B54" s="68"/>
      <c r="C54" s="68"/>
      <c r="D54" s="68"/>
      <c r="E54" s="68"/>
      <c r="J54" s="63"/>
      <c r="K54" s="63"/>
      <c r="L54" s="63"/>
    </row>
    <row r="55" spans="1:12" s="54" customFormat="1" x14ac:dyDescent="0.2">
      <c r="A55" s="65"/>
      <c r="B55" s="65"/>
      <c r="C55" s="65"/>
      <c r="D55" s="65"/>
      <c r="E55" s="65"/>
      <c r="J55" s="63"/>
      <c r="K55" s="63"/>
      <c r="L55" s="63"/>
    </row>
    <row r="56" spans="1:12" s="54" customFormat="1" x14ac:dyDescent="0.2">
      <c r="A56" s="68"/>
      <c r="B56" s="68"/>
      <c r="C56" s="68"/>
      <c r="D56" s="68"/>
      <c r="E56" s="68"/>
      <c r="J56" s="63"/>
      <c r="K56" s="63"/>
      <c r="L56" s="63"/>
    </row>
    <row r="57" spans="1:12" s="54" customFormat="1" x14ac:dyDescent="0.2">
      <c r="A57" s="65"/>
      <c r="B57" s="65"/>
      <c r="C57" s="65"/>
      <c r="D57" s="65"/>
      <c r="E57" s="65"/>
      <c r="J57" s="63"/>
      <c r="K57" s="63"/>
      <c r="L57" s="63"/>
    </row>
    <row r="58" spans="1:12" s="54" customFormat="1" x14ac:dyDescent="0.2">
      <c r="A58" s="68"/>
      <c r="B58" s="68"/>
      <c r="C58" s="68"/>
      <c r="D58" s="68"/>
      <c r="E58" s="68"/>
      <c r="J58" s="63"/>
      <c r="K58" s="63"/>
      <c r="L58" s="63"/>
    </row>
    <row r="59" spans="1:12" s="54" customFormat="1" x14ac:dyDescent="0.2">
      <c r="A59" s="65" t="s">
        <v>27</v>
      </c>
      <c r="B59" s="65"/>
      <c r="C59" s="65"/>
      <c r="D59" s="65"/>
      <c r="E59" s="65"/>
      <c r="J59" s="63"/>
      <c r="K59" s="63"/>
      <c r="L59" s="63"/>
    </row>
    <row r="60" spans="1:12" s="54" customFormat="1" x14ac:dyDescent="0.2">
      <c r="A60" s="68" t="s">
        <v>26</v>
      </c>
      <c r="B60" s="68"/>
      <c r="C60" s="68"/>
      <c r="D60" s="68"/>
      <c r="E60" s="68"/>
      <c r="J60" s="63"/>
      <c r="K60" s="63"/>
      <c r="L60" s="63"/>
    </row>
    <row r="61" spans="1:12" s="54" customFormat="1" x14ac:dyDescent="0.2">
      <c r="A61" s="65" t="s">
        <v>25</v>
      </c>
      <c r="B61" s="65"/>
      <c r="C61" s="65"/>
      <c r="D61" s="65"/>
      <c r="E61" s="65"/>
      <c r="J61" s="63"/>
      <c r="K61" s="63"/>
      <c r="L61" s="63"/>
    </row>
    <row r="62" spans="1:12" s="54" customFormat="1" x14ac:dyDescent="0.2">
      <c r="A62" s="68" t="s">
        <v>24</v>
      </c>
      <c r="B62" s="68"/>
      <c r="C62" s="68"/>
      <c r="D62" s="68"/>
      <c r="E62" s="68"/>
      <c r="J62" s="63"/>
      <c r="K62" s="63"/>
      <c r="L62" s="63"/>
    </row>
    <row r="63" spans="1:12" s="54" customFormat="1" x14ac:dyDescent="0.2">
      <c r="A63" s="65" t="s">
        <v>23</v>
      </c>
      <c r="B63" s="65"/>
      <c r="C63" s="65"/>
      <c r="D63" s="65"/>
      <c r="E63" s="65"/>
      <c r="J63" s="63"/>
      <c r="K63" s="63"/>
      <c r="L63" s="63"/>
    </row>
    <row r="64" spans="1:12" s="54" customFormat="1" x14ac:dyDescent="0.2">
      <c r="A64" s="68" t="s">
        <v>22</v>
      </c>
      <c r="B64" s="68"/>
      <c r="C64" s="68"/>
      <c r="D64" s="68"/>
      <c r="E64" s="68"/>
      <c r="J64" s="63"/>
      <c r="K64" s="63"/>
      <c r="L64" s="63"/>
    </row>
    <row r="65" spans="1:12" s="54" customFormat="1" x14ac:dyDescent="0.2">
      <c r="A65" s="65" t="s">
        <v>21</v>
      </c>
      <c r="B65" s="65"/>
      <c r="C65" s="65"/>
      <c r="D65" s="65"/>
      <c r="E65" s="65"/>
      <c r="J65" s="63"/>
      <c r="K65" s="63"/>
      <c r="L65" s="63"/>
    </row>
    <row r="66" spans="1:12" s="54" customFormat="1" x14ac:dyDescent="0.2">
      <c r="A66" s="65" t="s">
        <v>20</v>
      </c>
      <c r="B66" s="65"/>
      <c r="C66" s="65"/>
      <c r="D66" s="65"/>
      <c r="E66" s="65"/>
      <c r="J66" s="63"/>
      <c r="K66" s="63"/>
      <c r="L66" s="63"/>
    </row>
    <row r="67" spans="1:12" x14ac:dyDescent="0.2">
      <c r="A67" s="54" t="s">
        <v>19</v>
      </c>
    </row>
    <row r="68" spans="1:12" x14ac:dyDescent="0.2">
      <c r="A68" s="54" t="s">
        <v>18</v>
      </c>
    </row>
    <row r="69" spans="1:12" x14ac:dyDescent="0.2">
      <c r="A69" s="54" t="s">
        <v>17</v>
      </c>
    </row>
    <row r="70" spans="1:12" x14ac:dyDescent="0.2">
      <c r="A70" s="54" t="s">
        <v>16</v>
      </c>
    </row>
  </sheetData>
  <mergeCells count="10">
    <mergeCell ref="B7:E7"/>
    <mergeCell ref="F7:I7"/>
    <mergeCell ref="J7:J8"/>
    <mergeCell ref="A7:A8"/>
    <mergeCell ref="A1:J1"/>
    <mergeCell ref="A2:J2"/>
    <mergeCell ref="A3:J3"/>
    <mergeCell ref="A4:J4"/>
    <mergeCell ref="I6:J6"/>
    <mergeCell ref="A6:B6"/>
  </mergeCells>
  <printOptions horizontalCentered="1" verticalCentered="1"/>
  <pageMargins left="0" right="0" top="0" bottom="0" header="0" footer="0"/>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M16"/>
  <sheetViews>
    <sheetView showGridLines="0" rightToLeft="1" tabSelected="1" view="pageBreakPreview" zoomScaleNormal="100" workbookViewId="0">
      <selection activeCell="M21" sqref="M21"/>
    </sheetView>
  </sheetViews>
  <sheetFormatPr defaultColWidth="9.140625" defaultRowHeight="12.75" x14ac:dyDescent="0.2"/>
  <cols>
    <col min="1" max="1" width="27.85546875" style="54" customWidth="1"/>
    <col min="2" max="2" width="10.42578125" style="70" customWidth="1"/>
    <col min="3" max="3" width="7.140625" style="70" customWidth="1"/>
    <col min="4" max="5" width="10.42578125" style="70" customWidth="1"/>
    <col min="6" max="6" width="7.140625" style="70" customWidth="1"/>
    <col min="7" max="7" width="10.42578125" style="70" customWidth="1"/>
    <col min="8" max="8" width="7.140625" style="70" customWidth="1"/>
    <col min="9" max="10" width="10.42578125" style="70" customWidth="1"/>
    <col min="11" max="11" width="7.140625" style="70" customWidth="1"/>
    <col min="12" max="12" width="27.85546875" style="54" customWidth="1"/>
    <col min="13" max="16384" width="9.140625" style="49"/>
  </cols>
  <sheetData>
    <row r="1" spans="1:13" ht="26.25" customHeight="1" x14ac:dyDescent="0.2">
      <c r="A1" s="927" t="s">
        <v>308</v>
      </c>
      <c r="B1" s="927"/>
      <c r="C1" s="927"/>
      <c r="D1" s="927"/>
      <c r="E1" s="927"/>
      <c r="F1" s="927"/>
      <c r="G1" s="927"/>
      <c r="H1" s="927"/>
      <c r="I1" s="927"/>
      <c r="J1" s="927"/>
      <c r="K1" s="927"/>
      <c r="L1" s="927"/>
    </row>
    <row r="2" spans="1:13" ht="18" x14ac:dyDescent="0.2">
      <c r="A2" s="933" t="s">
        <v>607</v>
      </c>
      <c r="B2" s="933"/>
      <c r="C2" s="933"/>
      <c r="D2" s="933"/>
      <c r="E2" s="933"/>
      <c r="F2" s="933"/>
      <c r="G2" s="933"/>
      <c r="H2" s="933"/>
      <c r="I2" s="933"/>
      <c r="J2" s="933"/>
      <c r="K2" s="933"/>
      <c r="L2" s="933"/>
    </row>
    <row r="3" spans="1:13" ht="38.25" customHeight="1" x14ac:dyDescent="0.2">
      <c r="A3" s="901" t="s">
        <v>349</v>
      </c>
      <c r="B3" s="901"/>
      <c r="C3" s="901"/>
      <c r="D3" s="901"/>
      <c r="E3" s="901"/>
      <c r="F3" s="901"/>
      <c r="G3" s="901"/>
      <c r="H3" s="901"/>
      <c r="I3" s="901"/>
      <c r="J3" s="901"/>
      <c r="K3" s="901"/>
      <c r="L3" s="901"/>
    </row>
    <row r="4" spans="1:13" ht="15.75" x14ac:dyDescent="0.2">
      <c r="A4" s="928" t="s">
        <v>607</v>
      </c>
      <c r="B4" s="928"/>
      <c r="C4" s="928"/>
      <c r="D4" s="928"/>
      <c r="E4" s="928"/>
      <c r="F4" s="928"/>
      <c r="G4" s="928"/>
      <c r="H4" s="928"/>
      <c r="I4" s="928"/>
      <c r="J4" s="928"/>
      <c r="K4" s="928"/>
      <c r="L4" s="928"/>
    </row>
    <row r="5" spans="1:13" ht="11.25" customHeight="1" x14ac:dyDescent="0.2">
      <c r="A5" s="559"/>
      <c r="B5" s="559"/>
      <c r="C5" s="559"/>
      <c r="D5" s="559"/>
      <c r="E5" s="559"/>
      <c r="F5" s="577"/>
      <c r="G5" s="559"/>
      <c r="H5" s="559"/>
      <c r="I5" s="559"/>
      <c r="J5" s="559"/>
      <c r="K5" s="577"/>
      <c r="L5" s="559"/>
    </row>
    <row r="6" spans="1:13" s="22" customFormat="1" ht="15" x14ac:dyDescent="0.2">
      <c r="A6" s="27" t="s">
        <v>658</v>
      </c>
      <c r="B6" s="27"/>
      <c r="D6" s="27"/>
      <c r="G6" s="27"/>
      <c r="I6" s="27"/>
      <c r="L6" s="26" t="s">
        <v>659</v>
      </c>
    </row>
    <row r="7" spans="1:13" s="58" customFormat="1" ht="22.5" customHeight="1" x14ac:dyDescent="0.2">
      <c r="A7" s="929" t="s">
        <v>750</v>
      </c>
      <c r="B7" s="934">
        <v>2021</v>
      </c>
      <c r="C7" s="935"/>
      <c r="D7" s="935"/>
      <c r="E7" s="935"/>
      <c r="F7" s="936"/>
      <c r="G7" s="924">
        <v>2022</v>
      </c>
      <c r="H7" s="925"/>
      <c r="I7" s="925"/>
      <c r="J7" s="925"/>
      <c r="K7" s="926"/>
      <c r="L7" s="931" t="s">
        <v>749</v>
      </c>
    </row>
    <row r="8" spans="1:13" s="58" customFormat="1" ht="45" customHeight="1" x14ac:dyDescent="0.2">
      <c r="A8" s="930"/>
      <c r="B8" s="601" t="s">
        <v>713</v>
      </c>
      <c r="C8" s="602" t="s">
        <v>712</v>
      </c>
      <c r="D8" s="43" t="s">
        <v>715</v>
      </c>
      <c r="E8" s="43" t="s">
        <v>714</v>
      </c>
      <c r="F8" s="592" t="s">
        <v>412</v>
      </c>
      <c r="G8" s="601" t="s">
        <v>713</v>
      </c>
      <c r="H8" s="602" t="s">
        <v>712</v>
      </c>
      <c r="I8" s="43" t="s">
        <v>715</v>
      </c>
      <c r="J8" s="43" t="s">
        <v>714</v>
      </c>
      <c r="K8" s="592" t="s">
        <v>412</v>
      </c>
      <c r="L8" s="932"/>
    </row>
    <row r="9" spans="1:13" ht="27.75" customHeight="1" thickBot="1" x14ac:dyDescent="0.25">
      <c r="A9" s="60" t="s">
        <v>133</v>
      </c>
      <c r="B9" s="518">
        <v>1125</v>
      </c>
      <c r="C9" s="518">
        <v>36</v>
      </c>
      <c r="D9" s="518">
        <v>66</v>
      </c>
      <c r="E9" s="518">
        <v>283</v>
      </c>
      <c r="F9" s="593">
        <f>C9+D9+E9</f>
        <v>385</v>
      </c>
      <c r="G9" s="141">
        <v>1156</v>
      </c>
      <c r="H9" s="141">
        <v>47</v>
      </c>
      <c r="I9" s="141">
        <v>39</v>
      </c>
      <c r="J9" s="141">
        <v>55</v>
      </c>
      <c r="K9" s="597">
        <f>H9+I9+J9</f>
        <v>141</v>
      </c>
      <c r="L9" s="159" t="s">
        <v>351</v>
      </c>
    </row>
    <row r="10" spans="1:13" ht="33.75" customHeight="1" thickBot="1" x14ac:dyDescent="0.25">
      <c r="A10" s="62" t="s">
        <v>132</v>
      </c>
      <c r="B10" s="519">
        <v>7</v>
      </c>
      <c r="C10" s="519">
        <v>4</v>
      </c>
      <c r="D10" s="519">
        <v>1</v>
      </c>
      <c r="E10" s="519">
        <v>1</v>
      </c>
      <c r="F10" s="594">
        <f t="shared" ref="F10:F14" si="0">C10+D10+E10</f>
        <v>6</v>
      </c>
      <c r="G10" s="142">
        <v>8</v>
      </c>
      <c r="H10" s="142">
        <v>0</v>
      </c>
      <c r="I10" s="142">
        <v>0</v>
      </c>
      <c r="J10" s="142">
        <v>0</v>
      </c>
      <c r="K10" s="598">
        <f t="shared" ref="K10:K13" si="1">H10+I10+J10</f>
        <v>0</v>
      </c>
      <c r="L10" s="160" t="s">
        <v>352</v>
      </c>
    </row>
    <row r="11" spans="1:13" ht="27.75" customHeight="1" thickBot="1" x14ac:dyDescent="0.25">
      <c r="A11" s="73" t="s">
        <v>131</v>
      </c>
      <c r="B11" s="529">
        <v>2</v>
      </c>
      <c r="C11" s="529">
        <v>1</v>
      </c>
      <c r="D11" s="529">
        <v>0</v>
      </c>
      <c r="E11" s="529">
        <v>0</v>
      </c>
      <c r="F11" s="595">
        <f t="shared" si="0"/>
        <v>1</v>
      </c>
      <c r="G11" s="249">
        <v>0</v>
      </c>
      <c r="H11" s="249">
        <v>0</v>
      </c>
      <c r="I11" s="249">
        <v>0</v>
      </c>
      <c r="J11" s="249">
        <v>0</v>
      </c>
      <c r="K11" s="599">
        <f t="shared" si="1"/>
        <v>0</v>
      </c>
      <c r="L11" s="176" t="s">
        <v>350</v>
      </c>
      <c r="M11" s="162"/>
    </row>
    <row r="12" spans="1:13" ht="33.75" customHeight="1" thickBot="1" x14ac:dyDescent="0.25">
      <c r="A12" s="62" t="s">
        <v>130</v>
      </c>
      <c r="B12" s="519">
        <v>242</v>
      </c>
      <c r="C12" s="519">
        <v>3</v>
      </c>
      <c r="D12" s="519">
        <v>0</v>
      </c>
      <c r="E12" s="519">
        <v>1</v>
      </c>
      <c r="F12" s="594">
        <f>C12+D12+E12</f>
        <v>4</v>
      </c>
      <c r="G12" s="142">
        <v>311</v>
      </c>
      <c r="H12" s="142">
        <v>0</v>
      </c>
      <c r="I12" s="142">
        <v>0</v>
      </c>
      <c r="J12" s="142">
        <v>0</v>
      </c>
      <c r="K12" s="598">
        <f t="shared" si="1"/>
        <v>0</v>
      </c>
      <c r="L12" s="160" t="s">
        <v>353</v>
      </c>
    </row>
    <row r="13" spans="1:13" ht="27.75" customHeight="1" thickBot="1" x14ac:dyDescent="0.25">
      <c r="A13" s="73" t="s">
        <v>129</v>
      </c>
      <c r="B13" s="529">
        <v>1356</v>
      </c>
      <c r="C13" s="529">
        <v>17</v>
      </c>
      <c r="D13" s="529">
        <v>3</v>
      </c>
      <c r="E13" s="529">
        <v>18</v>
      </c>
      <c r="F13" s="595">
        <f t="shared" si="0"/>
        <v>38</v>
      </c>
      <c r="G13" s="249">
        <v>1648</v>
      </c>
      <c r="H13" s="249">
        <v>14</v>
      </c>
      <c r="I13" s="249">
        <v>3</v>
      </c>
      <c r="J13" s="249">
        <v>11</v>
      </c>
      <c r="K13" s="599">
        <f t="shared" si="1"/>
        <v>28</v>
      </c>
      <c r="L13" s="161" t="s">
        <v>354</v>
      </c>
    </row>
    <row r="14" spans="1:13" ht="27.75" customHeight="1" x14ac:dyDescent="0.2">
      <c r="A14" s="30" t="s">
        <v>106</v>
      </c>
      <c r="B14" s="520">
        <v>367</v>
      </c>
      <c r="C14" s="520">
        <v>18</v>
      </c>
      <c r="D14" s="520">
        <v>4</v>
      </c>
      <c r="E14" s="520">
        <v>30</v>
      </c>
      <c r="F14" s="596">
        <f t="shared" si="0"/>
        <v>52</v>
      </c>
      <c r="G14" s="143">
        <v>364</v>
      </c>
      <c r="H14" s="143">
        <v>18</v>
      </c>
      <c r="I14" s="143">
        <v>4</v>
      </c>
      <c r="J14" s="143">
        <v>18</v>
      </c>
      <c r="K14" s="600">
        <f t="shared" ref="K14" si="2">I14+J14</f>
        <v>22</v>
      </c>
      <c r="L14" s="163" t="s">
        <v>105</v>
      </c>
    </row>
    <row r="15" spans="1:13" s="55" customFormat="1" ht="30" customHeight="1" x14ac:dyDescent="0.2">
      <c r="A15" s="72" t="s">
        <v>104</v>
      </c>
      <c r="B15" s="534">
        <f t="shared" ref="B15:C15" si="3">SUM(B9:B14)</f>
        <v>3099</v>
      </c>
      <c r="C15" s="534">
        <f t="shared" si="3"/>
        <v>79</v>
      </c>
      <c r="D15" s="534">
        <f>SUM(D9:D14)</f>
        <v>74</v>
      </c>
      <c r="E15" s="534">
        <f>SUM(E9:E14)</f>
        <v>333</v>
      </c>
      <c r="F15" s="534">
        <f>SUM(F9:F14)</f>
        <v>486</v>
      </c>
      <c r="G15" s="367">
        <f t="shared" ref="G15:J15" si="4">SUM(G9:G14)</f>
        <v>3487</v>
      </c>
      <c r="H15" s="367">
        <f t="shared" si="4"/>
        <v>79</v>
      </c>
      <c r="I15" s="367">
        <f t="shared" si="4"/>
        <v>46</v>
      </c>
      <c r="J15" s="367">
        <f t="shared" si="4"/>
        <v>84</v>
      </c>
      <c r="K15" s="591">
        <f>SUM(K9:K14)</f>
        <v>191</v>
      </c>
      <c r="L15" s="132" t="s">
        <v>2</v>
      </c>
    </row>
    <row r="16" spans="1:13" ht="15" x14ac:dyDescent="0.2">
      <c r="B16" s="71"/>
      <c r="D16" s="71"/>
      <c r="G16" s="71"/>
      <c r="I16" s="71"/>
    </row>
  </sheetData>
  <mergeCells count="8">
    <mergeCell ref="G7:K7"/>
    <mergeCell ref="A1:L1"/>
    <mergeCell ref="A3:L3"/>
    <mergeCell ref="A4:L4"/>
    <mergeCell ref="A7:A8"/>
    <mergeCell ref="L7:L8"/>
    <mergeCell ref="A2:L2"/>
    <mergeCell ref="B7:F7"/>
  </mergeCells>
  <printOptions horizontalCentered="1" verticalCentered="1"/>
  <pageMargins left="0" right="0" top="0" bottom="0"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8B738-8AD1-42ED-B32A-0C652966C6E2}">
  <dimension ref="A1:F35"/>
  <sheetViews>
    <sheetView rightToLeft="1" view="pageBreakPreview" zoomScaleNormal="100" zoomScaleSheetLayoutView="100" workbookViewId="0">
      <selection activeCell="B14" sqref="B14"/>
    </sheetView>
  </sheetViews>
  <sheetFormatPr defaultColWidth="9.140625" defaultRowHeight="12.75" x14ac:dyDescent="0.2"/>
  <cols>
    <col min="1" max="1" width="30.5703125" style="90" customWidth="1"/>
    <col min="2" max="2" width="13.140625" style="90" customWidth="1"/>
    <col min="3" max="3" width="10.42578125" style="90" customWidth="1"/>
    <col min="4" max="4" width="9.42578125" style="90" customWidth="1"/>
    <col min="5" max="5" width="35" style="113" customWidth="1"/>
    <col min="6" max="16384" width="9.140625" style="90"/>
  </cols>
  <sheetData>
    <row r="1" spans="1:6" ht="18" x14ac:dyDescent="0.2">
      <c r="A1" s="695" t="s">
        <v>736</v>
      </c>
      <c r="B1" s="695"/>
      <c r="C1" s="695"/>
      <c r="D1" s="695"/>
      <c r="E1" s="695"/>
    </row>
    <row r="2" spans="1:6" ht="18" x14ac:dyDescent="0.2">
      <c r="A2" s="706">
        <v>2022</v>
      </c>
      <c r="B2" s="706"/>
      <c r="C2" s="706"/>
      <c r="D2" s="706"/>
      <c r="E2" s="706"/>
      <c r="F2" s="106"/>
    </row>
    <row r="3" spans="1:6" ht="33" customHeight="1" x14ac:dyDescent="0.2">
      <c r="A3" s="707" t="s">
        <v>737</v>
      </c>
      <c r="B3" s="707"/>
      <c r="C3" s="707"/>
      <c r="D3" s="707"/>
      <c r="E3" s="707"/>
    </row>
    <row r="4" spans="1:6" ht="14.25" customHeight="1" x14ac:dyDescent="0.2">
      <c r="A4" s="669">
        <v>2022</v>
      </c>
      <c r="B4" s="669"/>
      <c r="C4" s="669"/>
      <c r="D4" s="669"/>
      <c r="E4" s="669"/>
    </row>
    <row r="5" spans="1:6" ht="11.25" customHeight="1" x14ac:dyDescent="0.2">
      <c r="A5" s="547"/>
      <c r="B5" s="547"/>
      <c r="C5" s="547"/>
      <c r="D5" s="547"/>
      <c r="E5" s="547"/>
    </row>
    <row r="6" spans="1:6" ht="15" x14ac:dyDescent="0.2">
      <c r="A6" s="107" t="s">
        <v>273</v>
      </c>
      <c r="B6" s="546"/>
      <c r="C6" s="546"/>
      <c r="D6" s="546"/>
      <c r="E6" s="108" t="s">
        <v>274</v>
      </c>
    </row>
    <row r="7" spans="1:6" ht="36.75" customHeight="1" x14ac:dyDescent="0.25">
      <c r="A7" s="698" t="s">
        <v>628</v>
      </c>
      <c r="B7" s="605" t="s">
        <v>734</v>
      </c>
      <c r="C7" s="700" t="s">
        <v>710</v>
      </c>
      <c r="D7" s="702" t="s">
        <v>412</v>
      </c>
      <c r="E7" s="696" t="s">
        <v>672</v>
      </c>
    </row>
    <row r="8" spans="1:6" ht="49.5" customHeight="1" x14ac:dyDescent="0.2">
      <c r="A8" s="699"/>
      <c r="B8" s="606" t="s">
        <v>735</v>
      </c>
      <c r="C8" s="701"/>
      <c r="D8" s="703"/>
      <c r="E8" s="697"/>
    </row>
    <row r="9" spans="1:6" ht="18.75" customHeight="1" thickBot="1" x14ac:dyDescent="0.25">
      <c r="A9" s="567" t="s">
        <v>629</v>
      </c>
      <c r="B9" s="405">
        <v>6</v>
      </c>
      <c r="C9" s="406">
        <v>24</v>
      </c>
      <c r="D9" s="560">
        <f>B9+C9</f>
        <v>30</v>
      </c>
      <c r="E9" s="578" t="s">
        <v>673</v>
      </c>
    </row>
    <row r="10" spans="1:6" ht="18.75" customHeight="1" thickBot="1" x14ac:dyDescent="0.25">
      <c r="A10" s="568" t="s">
        <v>630</v>
      </c>
      <c r="B10" s="88">
        <v>1</v>
      </c>
      <c r="C10" s="111">
        <v>2</v>
      </c>
      <c r="D10" s="561">
        <f t="shared" ref="D10:D33" si="0">B10+C10</f>
        <v>3</v>
      </c>
      <c r="E10" s="579" t="s">
        <v>674</v>
      </c>
    </row>
    <row r="11" spans="1:6" ht="26.25" customHeight="1" thickBot="1" x14ac:dyDescent="0.25">
      <c r="A11" s="569" t="s">
        <v>631</v>
      </c>
      <c r="B11" s="87">
        <v>34</v>
      </c>
      <c r="C11" s="109">
        <v>24</v>
      </c>
      <c r="D11" s="562">
        <f t="shared" si="0"/>
        <v>58</v>
      </c>
      <c r="E11" s="580" t="s">
        <v>675</v>
      </c>
    </row>
    <row r="12" spans="1:6" ht="30.75" thickBot="1" x14ac:dyDescent="0.25">
      <c r="A12" s="568" t="s">
        <v>632</v>
      </c>
      <c r="B12" s="88">
        <v>147</v>
      </c>
      <c r="C12" s="111">
        <v>88</v>
      </c>
      <c r="D12" s="561">
        <f t="shared" si="0"/>
        <v>235</v>
      </c>
      <c r="E12" s="579" t="s">
        <v>676</v>
      </c>
    </row>
    <row r="13" spans="1:6" ht="30.75" thickBot="1" x14ac:dyDescent="0.25">
      <c r="A13" s="569" t="s">
        <v>633</v>
      </c>
      <c r="B13" s="87">
        <v>1</v>
      </c>
      <c r="C13" s="109">
        <v>3</v>
      </c>
      <c r="D13" s="562">
        <f t="shared" si="0"/>
        <v>4</v>
      </c>
      <c r="E13" s="580" t="s">
        <v>677</v>
      </c>
    </row>
    <row r="14" spans="1:6" ht="26.25" customHeight="1" thickBot="1" x14ac:dyDescent="0.25">
      <c r="A14" s="568" t="s">
        <v>634</v>
      </c>
      <c r="B14" s="88">
        <v>108</v>
      </c>
      <c r="C14" s="111">
        <v>83</v>
      </c>
      <c r="D14" s="561">
        <f t="shared" si="0"/>
        <v>191</v>
      </c>
      <c r="E14" s="579" t="s">
        <v>678</v>
      </c>
    </row>
    <row r="15" spans="1:6" ht="18.75" customHeight="1" thickBot="1" x14ac:dyDescent="0.25">
      <c r="A15" s="569" t="s">
        <v>635</v>
      </c>
      <c r="B15" s="87">
        <v>12</v>
      </c>
      <c r="C15" s="109">
        <v>6</v>
      </c>
      <c r="D15" s="562">
        <f t="shared" si="0"/>
        <v>18</v>
      </c>
      <c r="E15" s="580" t="s">
        <v>679</v>
      </c>
    </row>
    <row r="16" spans="1:6" ht="18.75" customHeight="1" thickBot="1" x14ac:dyDescent="0.25">
      <c r="A16" s="568" t="s">
        <v>636</v>
      </c>
      <c r="B16" s="88">
        <v>196</v>
      </c>
      <c r="C16" s="111">
        <v>304</v>
      </c>
      <c r="D16" s="561">
        <f t="shared" si="0"/>
        <v>500</v>
      </c>
      <c r="E16" s="579" t="s">
        <v>680</v>
      </c>
    </row>
    <row r="17" spans="1:5" ht="18.75" customHeight="1" thickBot="1" x14ac:dyDescent="0.25">
      <c r="A17" s="569" t="s">
        <v>637</v>
      </c>
      <c r="B17" s="87">
        <v>1</v>
      </c>
      <c r="C17" s="109">
        <v>0</v>
      </c>
      <c r="D17" s="562">
        <f t="shared" si="0"/>
        <v>1</v>
      </c>
      <c r="E17" s="581" t="s">
        <v>681</v>
      </c>
    </row>
    <row r="18" spans="1:5" ht="18.75" customHeight="1" thickBot="1" x14ac:dyDescent="0.25">
      <c r="A18" s="568" t="s">
        <v>638</v>
      </c>
      <c r="B18" s="88">
        <v>25</v>
      </c>
      <c r="C18" s="111">
        <v>19</v>
      </c>
      <c r="D18" s="561">
        <f t="shared" si="0"/>
        <v>44</v>
      </c>
      <c r="E18" s="579" t="s">
        <v>682</v>
      </c>
    </row>
    <row r="19" spans="1:5" ht="18.75" customHeight="1" thickBot="1" x14ac:dyDescent="0.25">
      <c r="A19" s="569" t="s">
        <v>639</v>
      </c>
      <c r="B19" s="87">
        <v>8</v>
      </c>
      <c r="C19" s="109">
        <v>9</v>
      </c>
      <c r="D19" s="562">
        <f t="shared" si="0"/>
        <v>17</v>
      </c>
      <c r="E19" s="580" t="s">
        <v>683</v>
      </c>
    </row>
    <row r="20" spans="1:5" ht="18.75" customHeight="1" thickBot="1" x14ac:dyDescent="0.25">
      <c r="A20" s="568" t="s">
        <v>640</v>
      </c>
      <c r="B20" s="88">
        <v>204</v>
      </c>
      <c r="C20" s="111">
        <v>172</v>
      </c>
      <c r="D20" s="561">
        <f t="shared" si="0"/>
        <v>376</v>
      </c>
      <c r="E20" s="579" t="s">
        <v>684</v>
      </c>
    </row>
    <row r="21" spans="1:5" ht="18.75" customHeight="1" thickBot="1" x14ac:dyDescent="0.25">
      <c r="A21" s="569" t="s">
        <v>641</v>
      </c>
      <c r="B21" s="87">
        <v>18</v>
      </c>
      <c r="C21" s="109">
        <v>11</v>
      </c>
      <c r="D21" s="562">
        <f t="shared" si="0"/>
        <v>29</v>
      </c>
      <c r="E21" s="580" t="s">
        <v>685</v>
      </c>
    </row>
    <row r="22" spans="1:5" ht="18.75" customHeight="1" thickBot="1" x14ac:dyDescent="0.25">
      <c r="A22" s="568" t="s">
        <v>642</v>
      </c>
      <c r="B22" s="88">
        <v>349</v>
      </c>
      <c r="C22" s="111">
        <v>461</v>
      </c>
      <c r="D22" s="561">
        <f t="shared" si="0"/>
        <v>810</v>
      </c>
      <c r="E22" s="579" t="s">
        <v>686</v>
      </c>
    </row>
    <row r="23" spans="1:5" ht="18.75" customHeight="1" thickBot="1" x14ac:dyDescent="0.25">
      <c r="A23" s="569" t="s">
        <v>643</v>
      </c>
      <c r="B23" s="87">
        <v>16</v>
      </c>
      <c r="C23" s="109">
        <v>5</v>
      </c>
      <c r="D23" s="562">
        <f t="shared" si="0"/>
        <v>21</v>
      </c>
      <c r="E23" s="580" t="s">
        <v>687</v>
      </c>
    </row>
    <row r="24" spans="1:5" ht="18.75" customHeight="1" thickBot="1" x14ac:dyDescent="0.25">
      <c r="A24" s="568" t="s">
        <v>644</v>
      </c>
      <c r="B24" s="88">
        <v>105</v>
      </c>
      <c r="C24" s="111">
        <v>191</v>
      </c>
      <c r="D24" s="561">
        <f t="shared" si="0"/>
        <v>296</v>
      </c>
      <c r="E24" s="579" t="s">
        <v>688</v>
      </c>
    </row>
    <row r="25" spans="1:5" ht="18.75" customHeight="1" thickBot="1" x14ac:dyDescent="0.25">
      <c r="A25" s="569" t="s">
        <v>645</v>
      </c>
      <c r="B25" s="87">
        <v>23</v>
      </c>
      <c r="C25" s="109">
        <v>28</v>
      </c>
      <c r="D25" s="562">
        <f t="shared" si="0"/>
        <v>51</v>
      </c>
      <c r="E25" s="580" t="s">
        <v>689</v>
      </c>
    </row>
    <row r="26" spans="1:5" ht="18.75" customHeight="1" thickBot="1" x14ac:dyDescent="0.25">
      <c r="A26" s="568" t="s">
        <v>646</v>
      </c>
      <c r="B26" s="88">
        <v>1060</v>
      </c>
      <c r="C26" s="111">
        <v>1538</v>
      </c>
      <c r="D26" s="561">
        <f t="shared" si="0"/>
        <v>2598</v>
      </c>
      <c r="E26" s="579" t="s">
        <v>690</v>
      </c>
    </row>
    <row r="27" spans="1:5" ht="18.75" customHeight="1" thickBot="1" x14ac:dyDescent="0.25">
      <c r="A27" s="569" t="s">
        <v>647</v>
      </c>
      <c r="B27" s="87">
        <v>332</v>
      </c>
      <c r="C27" s="109">
        <v>840</v>
      </c>
      <c r="D27" s="562">
        <f t="shared" si="0"/>
        <v>1172</v>
      </c>
      <c r="E27" s="580" t="s">
        <v>691</v>
      </c>
    </row>
    <row r="28" spans="1:5" ht="18.75" customHeight="1" x14ac:dyDescent="0.2">
      <c r="A28" s="570" t="s">
        <v>648</v>
      </c>
      <c r="B28" s="156">
        <v>0</v>
      </c>
      <c r="C28" s="157">
        <v>2</v>
      </c>
      <c r="D28" s="563">
        <f t="shared" si="0"/>
        <v>2</v>
      </c>
      <c r="E28" s="582" t="s">
        <v>692</v>
      </c>
    </row>
    <row r="29" spans="1:5" ht="18.75" customHeight="1" thickBot="1" x14ac:dyDescent="0.25">
      <c r="A29" s="571" t="s">
        <v>649</v>
      </c>
      <c r="B29" s="87">
        <v>26</v>
      </c>
      <c r="C29" s="109">
        <v>51</v>
      </c>
      <c r="D29" s="562">
        <f t="shared" si="0"/>
        <v>77</v>
      </c>
      <c r="E29" s="583" t="s">
        <v>693</v>
      </c>
    </row>
    <row r="30" spans="1:5" ht="18.75" customHeight="1" thickBot="1" x14ac:dyDescent="0.25">
      <c r="A30" s="568" t="s">
        <v>650</v>
      </c>
      <c r="B30" s="88">
        <v>297</v>
      </c>
      <c r="C30" s="111">
        <v>367</v>
      </c>
      <c r="D30" s="561">
        <f t="shared" si="0"/>
        <v>664</v>
      </c>
      <c r="E30" s="579" t="s">
        <v>694</v>
      </c>
    </row>
    <row r="31" spans="1:5" ht="18.75" customHeight="1" thickBot="1" x14ac:dyDescent="0.25">
      <c r="A31" s="569" t="s">
        <v>651</v>
      </c>
      <c r="B31" s="87">
        <v>4</v>
      </c>
      <c r="C31" s="109">
        <v>4</v>
      </c>
      <c r="D31" s="562">
        <f t="shared" si="0"/>
        <v>8</v>
      </c>
      <c r="E31" s="580" t="s">
        <v>695</v>
      </c>
    </row>
    <row r="32" spans="1:5" ht="26.25" customHeight="1" thickBot="1" x14ac:dyDescent="0.25">
      <c r="A32" s="568" t="s">
        <v>652</v>
      </c>
      <c r="B32" s="88">
        <v>8</v>
      </c>
      <c r="C32" s="111">
        <v>38</v>
      </c>
      <c r="D32" s="561">
        <f t="shared" si="0"/>
        <v>46</v>
      </c>
      <c r="E32" s="579" t="s">
        <v>696</v>
      </c>
    </row>
    <row r="33" spans="1:5" ht="18.75" customHeight="1" x14ac:dyDescent="0.2">
      <c r="A33" s="572" t="s">
        <v>653</v>
      </c>
      <c r="B33" s="586">
        <v>825</v>
      </c>
      <c r="C33" s="587">
        <v>1079</v>
      </c>
      <c r="D33" s="588">
        <f t="shared" si="0"/>
        <v>1904</v>
      </c>
      <c r="E33" s="584" t="s">
        <v>697</v>
      </c>
    </row>
    <row r="34" spans="1:5" s="112" customFormat="1" ht="22.5" customHeight="1" x14ac:dyDescent="0.2">
      <c r="A34" s="589" t="s">
        <v>3</v>
      </c>
      <c r="B34" s="189">
        <f>SUM(B9:B33)</f>
        <v>3806</v>
      </c>
      <c r="C34" s="189">
        <f>SUM(C9:C33)</f>
        <v>5349</v>
      </c>
      <c r="D34" s="189">
        <f>SUM(D9:D33)</f>
        <v>9155</v>
      </c>
      <c r="E34" s="590" t="s">
        <v>2</v>
      </c>
    </row>
    <row r="35" spans="1:5" ht="36" customHeight="1" x14ac:dyDescent="0.2">
      <c r="A35" s="704" t="s">
        <v>740</v>
      </c>
      <c r="B35" s="704"/>
      <c r="C35" s="705" t="s">
        <v>741</v>
      </c>
      <c r="D35" s="705"/>
      <c r="E35" s="705"/>
    </row>
  </sheetData>
  <mergeCells count="10">
    <mergeCell ref="A35:B35"/>
    <mergeCell ref="C35:E35"/>
    <mergeCell ref="A2:E2"/>
    <mergeCell ref="A4:E4"/>
    <mergeCell ref="A3:E3"/>
    <mergeCell ref="A1:E1"/>
    <mergeCell ref="E7:E8"/>
    <mergeCell ref="A7:A8"/>
    <mergeCell ref="C7:C8"/>
    <mergeCell ref="D7:D8"/>
  </mergeCells>
  <printOptions horizontalCentered="1"/>
  <pageMargins left="0" right="0" top="0.74803149606299213" bottom="0" header="0" footer="0"/>
  <pageSetup paperSize="9" scale="9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31"/>
  <sheetViews>
    <sheetView rightToLeft="1" view="pageBreakPreview" zoomScaleNormal="100" zoomScaleSheetLayoutView="100" workbookViewId="0">
      <selection activeCell="B14" sqref="B14"/>
    </sheetView>
  </sheetViews>
  <sheetFormatPr defaultColWidth="9.140625" defaultRowHeight="12.75" x14ac:dyDescent="0.2"/>
  <cols>
    <col min="1" max="1" width="9.7109375" style="28" customWidth="1"/>
    <col min="2" max="2" width="19.85546875" style="28" customWidth="1"/>
    <col min="3" max="8" width="8.28515625" style="28" customWidth="1"/>
    <col min="9" max="9" width="18.28515625" style="28" customWidth="1"/>
    <col min="10" max="10" width="11.5703125" style="28" customWidth="1"/>
    <col min="11" max="16384" width="9.140625" style="28"/>
  </cols>
  <sheetData>
    <row r="1" spans="1:10" ht="18" x14ac:dyDescent="0.25">
      <c r="A1" s="708" t="s">
        <v>134</v>
      </c>
      <c r="B1" s="708"/>
      <c r="C1" s="709"/>
      <c r="D1" s="709"/>
      <c r="E1" s="709"/>
      <c r="F1" s="709"/>
      <c r="G1" s="709"/>
      <c r="H1" s="709"/>
      <c r="I1" s="709"/>
      <c r="J1" s="709"/>
    </row>
    <row r="2" spans="1:10" ht="18" x14ac:dyDescent="0.25">
      <c r="A2" s="712" t="s">
        <v>605</v>
      </c>
      <c r="B2" s="712"/>
      <c r="C2" s="712"/>
      <c r="D2" s="712"/>
      <c r="E2" s="712"/>
      <c r="F2" s="712"/>
      <c r="G2" s="712"/>
      <c r="H2" s="712"/>
      <c r="I2" s="712"/>
      <c r="J2" s="712"/>
    </row>
    <row r="3" spans="1:10" ht="15.75" customHeight="1" x14ac:dyDescent="0.25">
      <c r="A3" s="710" t="s">
        <v>135</v>
      </c>
      <c r="B3" s="710"/>
      <c r="C3" s="710"/>
      <c r="D3" s="710"/>
      <c r="E3" s="710"/>
      <c r="F3" s="710"/>
      <c r="G3" s="710"/>
      <c r="H3" s="710"/>
      <c r="I3" s="710"/>
      <c r="J3" s="710"/>
    </row>
    <row r="4" spans="1:10" ht="15.75" x14ac:dyDescent="0.25">
      <c r="A4" s="710" t="s">
        <v>605</v>
      </c>
      <c r="B4" s="710"/>
      <c r="C4" s="710"/>
      <c r="D4" s="710"/>
      <c r="E4" s="710"/>
      <c r="F4" s="710"/>
      <c r="G4" s="710"/>
      <c r="H4" s="710"/>
      <c r="I4" s="710"/>
      <c r="J4" s="710"/>
    </row>
    <row r="5" spans="1:10" ht="11.25" customHeight="1" x14ac:dyDescent="0.25">
      <c r="A5" s="548"/>
      <c r="B5" s="548"/>
      <c r="C5" s="548"/>
      <c r="D5" s="548"/>
      <c r="E5" s="548"/>
      <c r="F5" s="548"/>
      <c r="G5" s="548"/>
      <c r="H5" s="548"/>
      <c r="I5" s="548"/>
      <c r="J5" s="548"/>
    </row>
    <row r="6" spans="1:10" s="22" customFormat="1" ht="15" x14ac:dyDescent="0.2">
      <c r="A6" s="722" t="s">
        <v>275</v>
      </c>
      <c r="B6" s="722"/>
      <c r="C6" s="27"/>
      <c r="D6" s="27"/>
      <c r="E6" s="27"/>
      <c r="F6" s="32"/>
      <c r="G6" s="31"/>
      <c r="H6" s="23"/>
      <c r="I6" s="721" t="s">
        <v>276</v>
      </c>
      <c r="J6" s="721"/>
    </row>
    <row r="7" spans="1:10" ht="33.75" customHeight="1" x14ac:dyDescent="0.2">
      <c r="A7" s="713" t="s">
        <v>482</v>
      </c>
      <c r="B7" s="714"/>
      <c r="C7" s="711" t="s">
        <v>387</v>
      </c>
      <c r="D7" s="711"/>
      <c r="E7" s="711"/>
      <c r="F7" s="711" t="s">
        <v>55</v>
      </c>
      <c r="G7" s="711"/>
      <c r="H7" s="711"/>
      <c r="I7" s="717" t="s">
        <v>711</v>
      </c>
      <c r="J7" s="718"/>
    </row>
    <row r="8" spans="1:10" ht="33.75" customHeight="1" x14ac:dyDescent="0.2">
      <c r="A8" s="715"/>
      <c r="B8" s="716"/>
      <c r="C8" s="327" t="s">
        <v>410</v>
      </c>
      <c r="D8" s="327" t="s">
        <v>411</v>
      </c>
      <c r="E8" s="327" t="s">
        <v>412</v>
      </c>
      <c r="F8" s="327" t="s">
        <v>410</v>
      </c>
      <c r="G8" s="327" t="s">
        <v>411</v>
      </c>
      <c r="H8" s="327" t="s">
        <v>412</v>
      </c>
      <c r="I8" s="719"/>
      <c r="J8" s="720"/>
    </row>
    <row r="9" spans="1:10" ht="20.25" customHeight="1" x14ac:dyDescent="0.2">
      <c r="A9" s="732">
        <v>2019</v>
      </c>
      <c r="B9" s="650" t="s">
        <v>54</v>
      </c>
      <c r="C9" s="651">
        <v>138</v>
      </c>
      <c r="D9" s="651">
        <v>27</v>
      </c>
      <c r="E9" s="652">
        <f>C9+D9</f>
        <v>165</v>
      </c>
      <c r="F9" s="651">
        <v>8</v>
      </c>
      <c r="G9" s="651">
        <v>8</v>
      </c>
      <c r="H9" s="652">
        <f>F9+G9</f>
        <v>16</v>
      </c>
      <c r="I9" s="653" t="s">
        <v>4</v>
      </c>
      <c r="J9" s="729">
        <v>2019</v>
      </c>
    </row>
    <row r="10" spans="1:10" ht="20.25" customHeight="1" x14ac:dyDescent="0.2">
      <c r="A10" s="733"/>
      <c r="B10" s="654" t="s">
        <v>141</v>
      </c>
      <c r="C10" s="655">
        <v>1</v>
      </c>
      <c r="D10" s="655">
        <v>3</v>
      </c>
      <c r="E10" s="656">
        <f>C10+D10</f>
        <v>4</v>
      </c>
      <c r="F10" s="655">
        <v>4</v>
      </c>
      <c r="G10" s="655">
        <v>2</v>
      </c>
      <c r="H10" s="656">
        <f>F10+G10</f>
        <v>6</v>
      </c>
      <c r="I10" s="657" t="s">
        <v>142</v>
      </c>
      <c r="J10" s="730"/>
    </row>
    <row r="11" spans="1:10" ht="20.25" customHeight="1" x14ac:dyDescent="0.2">
      <c r="A11" s="733"/>
      <c r="B11" s="654" t="s">
        <v>138</v>
      </c>
      <c r="C11" s="655">
        <v>119</v>
      </c>
      <c r="D11" s="655">
        <v>1</v>
      </c>
      <c r="E11" s="656">
        <f>C11+D11</f>
        <v>120</v>
      </c>
      <c r="F11" s="655">
        <v>0</v>
      </c>
      <c r="G11" s="655">
        <v>0</v>
      </c>
      <c r="H11" s="656">
        <f>F11+G11</f>
        <v>0</v>
      </c>
      <c r="I11" s="657" t="s">
        <v>140</v>
      </c>
      <c r="J11" s="730"/>
    </row>
    <row r="12" spans="1:10" ht="20.25" customHeight="1" x14ac:dyDescent="0.2">
      <c r="A12" s="733"/>
      <c r="B12" s="654" t="s">
        <v>139</v>
      </c>
      <c r="C12" s="655">
        <v>0</v>
      </c>
      <c r="D12" s="655">
        <v>0</v>
      </c>
      <c r="E12" s="656">
        <f>C12+D12</f>
        <v>0</v>
      </c>
      <c r="F12" s="655">
        <v>0</v>
      </c>
      <c r="G12" s="655">
        <v>0</v>
      </c>
      <c r="H12" s="656">
        <f>F12+G12</f>
        <v>0</v>
      </c>
      <c r="I12" s="657" t="s">
        <v>32</v>
      </c>
      <c r="J12" s="730"/>
    </row>
    <row r="13" spans="1:10" ht="20.25" customHeight="1" x14ac:dyDescent="0.2">
      <c r="A13" s="734"/>
      <c r="B13" s="658" t="s">
        <v>3</v>
      </c>
      <c r="C13" s="659">
        <f t="shared" ref="C13:D13" si="0">SUM(C9:C12)</f>
        <v>258</v>
      </c>
      <c r="D13" s="659">
        <f t="shared" si="0"/>
        <v>31</v>
      </c>
      <c r="E13" s="659">
        <f>SUM(E9:E12)</f>
        <v>289</v>
      </c>
      <c r="F13" s="659">
        <f t="shared" ref="F13:G13" si="1">SUM(F9:F12)</f>
        <v>12</v>
      </c>
      <c r="G13" s="659">
        <f t="shared" si="1"/>
        <v>10</v>
      </c>
      <c r="H13" s="659">
        <f>SUM(H9:H12)</f>
        <v>22</v>
      </c>
      <c r="I13" s="660" t="s">
        <v>2</v>
      </c>
      <c r="J13" s="731"/>
    </row>
    <row r="14" spans="1:10" ht="20.25" customHeight="1" thickBot="1" x14ac:dyDescent="0.25">
      <c r="A14" s="726">
        <v>2020</v>
      </c>
      <c r="B14" s="335" t="s">
        <v>54</v>
      </c>
      <c r="C14" s="355">
        <v>144</v>
      </c>
      <c r="D14" s="355">
        <v>30</v>
      </c>
      <c r="E14" s="81">
        <f>C14+D14</f>
        <v>174</v>
      </c>
      <c r="F14" s="355">
        <v>7</v>
      </c>
      <c r="G14" s="355">
        <v>10</v>
      </c>
      <c r="H14" s="81">
        <f>F14+G14</f>
        <v>17</v>
      </c>
      <c r="I14" s="333" t="s">
        <v>4</v>
      </c>
      <c r="J14" s="723">
        <v>2020</v>
      </c>
    </row>
    <row r="15" spans="1:10" ht="20.25" customHeight="1" thickBot="1" x14ac:dyDescent="0.25">
      <c r="A15" s="727"/>
      <c r="B15" s="332" t="s">
        <v>141</v>
      </c>
      <c r="C15" s="354">
        <v>1</v>
      </c>
      <c r="D15" s="354">
        <v>3</v>
      </c>
      <c r="E15" s="69">
        <f>C15+D15</f>
        <v>4</v>
      </c>
      <c r="F15" s="354">
        <v>3</v>
      </c>
      <c r="G15" s="354">
        <v>4</v>
      </c>
      <c r="H15" s="69">
        <f>F15+G15</f>
        <v>7</v>
      </c>
      <c r="I15" s="334" t="s">
        <v>142</v>
      </c>
      <c r="J15" s="724"/>
    </row>
    <row r="16" spans="1:10" ht="20.25" customHeight="1" thickBot="1" x14ac:dyDescent="0.25">
      <c r="A16" s="727"/>
      <c r="B16" s="332" t="s">
        <v>138</v>
      </c>
      <c r="C16" s="354">
        <v>156</v>
      </c>
      <c r="D16" s="354">
        <v>3</v>
      </c>
      <c r="E16" s="294">
        <f>C16+D16</f>
        <v>159</v>
      </c>
      <c r="F16" s="354">
        <v>0</v>
      </c>
      <c r="G16" s="354">
        <v>0</v>
      </c>
      <c r="H16" s="69">
        <f>F16+G16</f>
        <v>0</v>
      </c>
      <c r="I16" s="334" t="s">
        <v>140</v>
      </c>
      <c r="J16" s="724"/>
    </row>
    <row r="17" spans="1:10" ht="20.25" customHeight="1" thickBot="1" x14ac:dyDescent="0.25">
      <c r="A17" s="727"/>
      <c r="B17" s="332" t="s">
        <v>139</v>
      </c>
      <c r="C17" s="354">
        <v>0</v>
      </c>
      <c r="D17" s="354">
        <v>0</v>
      </c>
      <c r="E17" s="69">
        <f>C17+D17</f>
        <v>0</v>
      </c>
      <c r="F17" s="354">
        <v>0</v>
      </c>
      <c r="G17" s="354">
        <v>0</v>
      </c>
      <c r="H17" s="69">
        <f>F17+G17</f>
        <v>0</v>
      </c>
      <c r="I17" s="334" t="s">
        <v>32</v>
      </c>
      <c r="J17" s="724"/>
    </row>
    <row r="18" spans="1:10" ht="20.25" customHeight="1" x14ac:dyDescent="0.2">
      <c r="A18" s="728"/>
      <c r="B18" s="663" t="s">
        <v>3</v>
      </c>
      <c r="C18" s="664">
        <f t="shared" ref="C18" si="2">SUM(C14:C17)</f>
        <v>301</v>
      </c>
      <c r="D18" s="664">
        <f>SUM(D14:D17)</f>
        <v>36</v>
      </c>
      <c r="E18" s="664">
        <f>SUM(E14:E17)</f>
        <v>337</v>
      </c>
      <c r="F18" s="664">
        <f t="shared" ref="F18:G18" si="3">SUM(F14:F17)</f>
        <v>10</v>
      </c>
      <c r="G18" s="664">
        <f t="shared" si="3"/>
        <v>14</v>
      </c>
      <c r="H18" s="664">
        <f>SUM(H14:H17)</f>
        <v>24</v>
      </c>
      <c r="I18" s="665" t="s">
        <v>2</v>
      </c>
      <c r="J18" s="725"/>
    </row>
    <row r="19" spans="1:10" ht="20.25" customHeight="1" x14ac:dyDescent="0.2">
      <c r="A19" s="732">
        <v>2021</v>
      </c>
      <c r="B19" s="650" t="s">
        <v>54</v>
      </c>
      <c r="C19" s="661">
        <v>148</v>
      </c>
      <c r="D19" s="661">
        <v>39</v>
      </c>
      <c r="E19" s="652">
        <f>C19+D19</f>
        <v>187</v>
      </c>
      <c r="F19" s="661">
        <v>6</v>
      </c>
      <c r="G19" s="661">
        <v>9</v>
      </c>
      <c r="H19" s="652">
        <f>F19+G19</f>
        <v>15</v>
      </c>
      <c r="I19" s="653" t="s">
        <v>4</v>
      </c>
      <c r="J19" s="729">
        <v>2021</v>
      </c>
    </row>
    <row r="20" spans="1:10" ht="20.25" customHeight="1" x14ac:dyDescent="0.2">
      <c r="A20" s="733"/>
      <c r="B20" s="654" t="s">
        <v>141</v>
      </c>
      <c r="C20" s="662">
        <v>4</v>
      </c>
      <c r="D20" s="662">
        <v>6</v>
      </c>
      <c r="E20" s="656">
        <f>C20+D20</f>
        <v>10</v>
      </c>
      <c r="F20" s="662">
        <v>2</v>
      </c>
      <c r="G20" s="662">
        <v>5</v>
      </c>
      <c r="H20" s="656">
        <f>F20+G20</f>
        <v>7</v>
      </c>
      <c r="I20" s="657" t="s">
        <v>142</v>
      </c>
      <c r="J20" s="730"/>
    </row>
    <row r="21" spans="1:10" ht="20.25" customHeight="1" x14ac:dyDescent="0.2">
      <c r="A21" s="733"/>
      <c r="B21" s="654" t="s">
        <v>138</v>
      </c>
      <c r="C21" s="662">
        <v>186</v>
      </c>
      <c r="D21" s="662">
        <v>5</v>
      </c>
      <c r="E21" s="645">
        <f>C21+D21</f>
        <v>191</v>
      </c>
      <c r="F21" s="662">
        <v>0</v>
      </c>
      <c r="G21" s="662">
        <v>0</v>
      </c>
      <c r="H21" s="656">
        <f>F21+G21</f>
        <v>0</v>
      </c>
      <c r="I21" s="657" t="s">
        <v>140</v>
      </c>
      <c r="J21" s="730"/>
    </row>
    <row r="22" spans="1:10" ht="20.25" customHeight="1" x14ac:dyDescent="0.2">
      <c r="A22" s="733"/>
      <c r="B22" s="654" t="s">
        <v>139</v>
      </c>
      <c r="C22" s="662">
        <v>0</v>
      </c>
      <c r="D22" s="662">
        <v>0</v>
      </c>
      <c r="E22" s="656">
        <f>C22+D22</f>
        <v>0</v>
      </c>
      <c r="F22" s="662">
        <v>0</v>
      </c>
      <c r="G22" s="662">
        <v>0</v>
      </c>
      <c r="H22" s="656">
        <f>F22+G22</f>
        <v>0</v>
      </c>
      <c r="I22" s="657" t="s">
        <v>32</v>
      </c>
      <c r="J22" s="730"/>
    </row>
    <row r="23" spans="1:10" ht="20.25" customHeight="1" x14ac:dyDescent="0.2">
      <c r="A23" s="734"/>
      <c r="B23" s="658" t="s">
        <v>3</v>
      </c>
      <c r="C23" s="659">
        <f t="shared" ref="C23:H23" si="4">SUM(C19:C22)</f>
        <v>338</v>
      </c>
      <c r="D23" s="659">
        <f t="shared" si="4"/>
        <v>50</v>
      </c>
      <c r="E23" s="659">
        <f t="shared" si="4"/>
        <v>388</v>
      </c>
      <c r="F23" s="659">
        <f t="shared" si="4"/>
        <v>8</v>
      </c>
      <c r="G23" s="659">
        <f t="shared" si="4"/>
        <v>14</v>
      </c>
      <c r="H23" s="659">
        <f t="shared" si="4"/>
        <v>22</v>
      </c>
      <c r="I23" s="660" t="s">
        <v>2</v>
      </c>
      <c r="J23" s="731"/>
    </row>
    <row r="24" spans="1:10" ht="20.25" customHeight="1" thickBot="1" x14ac:dyDescent="0.25">
      <c r="A24" s="726">
        <v>2022</v>
      </c>
      <c r="B24" s="335" t="s">
        <v>54</v>
      </c>
      <c r="C24" s="355">
        <v>155</v>
      </c>
      <c r="D24" s="355">
        <v>49</v>
      </c>
      <c r="E24" s="81">
        <f>C24+D24</f>
        <v>204</v>
      </c>
      <c r="F24" s="355">
        <v>11</v>
      </c>
      <c r="G24" s="355">
        <v>22</v>
      </c>
      <c r="H24" s="81">
        <f>F24+G24</f>
        <v>33</v>
      </c>
      <c r="I24" s="333" t="s">
        <v>4</v>
      </c>
      <c r="J24" s="723">
        <v>2022</v>
      </c>
    </row>
    <row r="25" spans="1:10" ht="20.25" customHeight="1" thickBot="1" x14ac:dyDescent="0.25">
      <c r="A25" s="727"/>
      <c r="B25" s="332" t="s">
        <v>141</v>
      </c>
      <c r="C25" s="354">
        <v>4</v>
      </c>
      <c r="D25" s="354">
        <v>6</v>
      </c>
      <c r="E25" s="69">
        <f>C25+D25</f>
        <v>10</v>
      </c>
      <c r="F25" s="354">
        <v>3</v>
      </c>
      <c r="G25" s="354">
        <v>5</v>
      </c>
      <c r="H25" s="69">
        <f>F25+G25</f>
        <v>8</v>
      </c>
      <c r="I25" s="334" t="s">
        <v>142</v>
      </c>
      <c r="J25" s="724"/>
    </row>
    <row r="26" spans="1:10" ht="20.25" customHeight="1" thickBot="1" x14ac:dyDescent="0.25">
      <c r="A26" s="727"/>
      <c r="B26" s="332" t="s">
        <v>138</v>
      </c>
      <c r="C26" s="354">
        <v>215</v>
      </c>
      <c r="D26" s="354">
        <v>11</v>
      </c>
      <c r="E26" s="294">
        <f>C26+D26</f>
        <v>226</v>
      </c>
      <c r="F26" s="354">
        <v>0</v>
      </c>
      <c r="G26" s="354">
        <v>0</v>
      </c>
      <c r="H26" s="69">
        <f>F26+G26</f>
        <v>0</v>
      </c>
      <c r="I26" s="334" t="s">
        <v>140</v>
      </c>
      <c r="J26" s="724"/>
    </row>
    <row r="27" spans="1:10" ht="20.25" customHeight="1" thickBot="1" x14ac:dyDescent="0.25">
      <c r="A27" s="727"/>
      <c r="B27" s="332" t="s">
        <v>139</v>
      </c>
      <c r="C27" s="354">
        <v>0</v>
      </c>
      <c r="D27" s="354">
        <v>0</v>
      </c>
      <c r="E27" s="69">
        <f>C27+D27</f>
        <v>0</v>
      </c>
      <c r="F27" s="354">
        <v>0</v>
      </c>
      <c r="G27" s="354">
        <v>0</v>
      </c>
      <c r="H27" s="69">
        <f>F27+G27</f>
        <v>0</v>
      </c>
      <c r="I27" s="334" t="s">
        <v>32</v>
      </c>
      <c r="J27" s="724"/>
    </row>
    <row r="28" spans="1:10" ht="20.25" customHeight="1" x14ac:dyDescent="0.2">
      <c r="A28" s="728"/>
      <c r="B28" s="663" t="s">
        <v>3</v>
      </c>
      <c r="C28" s="664">
        <f t="shared" ref="C28:H28" si="5">SUM(C24:C27)</f>
        <v>374</v>
      </c>
      <c r="D28" s="664">
        <f t="shared" si="5"/>
        <v>66</v>
      </c>
      <c r="E28" s="664">
        <f t="shared" si="5"/>
        <v>440</v>
      </c>
      <c r="F28" s="664">
        <f t="shared" si="5"/>
        <v>14</v>
      </c>
      <c r="G28" s="664">
        <f t="shared" si="5"/>
        <v>27</v>
      </c>
      <c r="H28" s="664">
        <f t="shared" si="5"/>
        <v>41</v>
      </c>
      <c r="I28" s="665" t="s">
        <v>2</v>
      </c>
      <c r="J28" s="725"/>
    </row>
    <row r="29" spans="1:10" x14ac:dyDescent="0.2">
      <c r="A29" s="735" t="s">
        <v>413</v>
      </c>
      <c r="B29" s="735"/>
      <c r="C29" s="735"/>
      <c r="D29" s="735"/>
      <c r="E29" s="735"/>
      <c r="F29" s="736" t="s">
        <v>414</v>
      </c>
      <c r="G29" s="736"/>
      <c r="H29" s="736"/>
      <c r="I29" s="736"/>
      <c r="J29" s="736"/>
    </row>
    <row r="31" spans="1:10" x14ac:dyDescent="0.2">
      <c r="B31" s="255" t="s">
        <v>137</v>
      </c>
    </row>
  </sheetData>
  <mergeCells count="20">
    <mergeCell ref="J14:J18"/>
    <mergeCell ref="A14:A18"/>
    <mergeCell ref="J9:J13"/>
    <mergeCell ref="A9:A13"/>
    <mergeCell ref="A29:E29"/>
    <mergeCell ref="F29:J29"/>
    <mergeCell ref="A19:A23"/>
    <mergeCell ref="J19:J23"/>
    <mergeCell ref="A24:A28"/>
    <mergeCell ref="J24:J28"/>
    <mergeCell ref="A1:J1"/>
    <mergeCell ref="A3:J3"/>
    <mergeCell ref="A4:J4"/>
    <mergeCell ref="F7:H7"/>
    <mergeCell ref="C7:E7"/>
    <mergeCell ref="A2:J2"/>
    <mergeCell ref="A7:B8"/>
    <mergeCell ref="I7:J8"/>
    <mergeCell ref="I6:J6"/>
    <mergeCell ref="A6:B6"/>
  </mergeCells>
  <printOptions horizontalCentered="1" verticalCentered="1"/>
  <pageMargins left="0" right="0" top="0" bottom="0" header="0" footer="0"/>
  <pageSetup paperSize="9" scale="9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31"/>
  <sheetViews>
    <sheetView rightToLeft="1" view="pageBreakPreview" zoomScaleNormal="100" zoomScaleSheetLayoutView="100" workbookViewId="0">
      <selection activeCell="J6" sqref="J6"/>
    </sheetView>
  </sheetViews>
  <sheetFormatPr defaultColWidth="9.140625" defaultRowHeight="12.75" x14ac:dyDescent="0.2"/>
  <cols>
    <col min="1" max="1" width="9.7109375" style="28" customWidth="1"/>
    <col min="2" max="2" width="19.85546875" style="28" customWidth="1"/>
    <col min="3" max="5" width="8.28515625" style="28" customWidth="1"/>
    <col min="6" max="6" width="18.28515625" style="28" customWidth="1"/>
    <col min="7" max="7" width="11.5703125" style="28" customWidth="1"/>
    <col min="8" max="16384" width="9.140625" style="28"/>
  </cols>
  <sheetData>
    <row r="1" spans="1:7" ht="18" x14ac:dyDescent="0.25">
      <c r="A1" s="708" t="s">
        <v>483</v>
      </c>
      <c r="B1" s="708"/>
      <c r="C1" s="709"/>
      <c r="D1" s="709"/>
      <c r="E1" s="709"/>
      <c r="F1" s="709"/>
      <c r="G1" s="709"/>
    </row>
    <row r="2" spans="1:7" ht="18" x14ac:dyDescent="0.25">
      <c r="A2" s="712" t="s">
        <v>605</v>
      </c>
      <c r="B2" s="712"/>
      <c r="C2" s="712"/>
      <c r="D2" s="712"/>
      <c r="E2" s="712"/>
      <c r="F2" s="712"/>
      <c r="G2" s="712"/>
    </row>
    <row r="3" spans="1:7" ht="35.25" customHeight="1" x14ac:dyDescent="0.25">
      <c r="A3" s="937" t="s">
        <v>486</v>
      </c>
      <c r="B3" s="710" t="s">
        <v>486</v>
      </c>
      <c r="C3" s="710"/>
      <c r="D3" s="710"/>
      <c r="E3" s="710"/>
      <c r="F3" s="710"/>
      <c r="G3" s="710"/>
    </row>
    <row r="4" spans="1:7" ht="15.75" x14ac:dyDescent="0.25">
      <c r="A4" s="710" t="s">
        <v>605</v>
      </c>
      <c r="B4" s="710"/>
      <c r="C4" s="710"/>
      <c r="D4" s="710"/>
      <c r="E4" s="710"/>
      <c r="F4" s="710"/>
      <c r="G4" s="710"/>
    </row>
    <row r="5" spans="1:7" ht="11.25" customHeight="1" x14ac:dyDescent="0.25">
      <c r="A5" s="609"/>
      <c r="B5" s="609"/>
      <c r="C5" s="609"/>
      <c r="D5" s="609"/>
      <c r="E5" s="609"/>
      <c r="F5" s="609"/>
      <c r="G5" s="609"/>
    </row>
    <row r="6" spans="1:7" s="22" customFormat="1" ht="15" x14ac:dyDescent="0.2">
      <c r="A6" s="722" t="s">
        <v>520</v>
      </c>
      <c r="B6" s="722"/>
      <c r="C6" s="32"/>
      <c r="D6" s="31"/>
      <c r="E6" s="23"/>
      <c r="F6" s="721" t="s">
        <v>521</v>
      </c>
      <c r="G6" s="721"/>
    </row>
    <row r="7" spans="1:7" ht="33.75" customHeight="1" x14ac:dyDescent="0.2">
      <c r="A7" s="713" t="s">
        <v>752</v>
      </c>
      <c r="B7" s="714"/>
      <c r="C7" s="666" t="s">
        <v>499</v>
      </c>
      <c r="D7" s="666" t="s">
        <v>500</v>
      </c>
      <c r="E7" s="666" t="s">
        <v>3</v>
      </c>
      <c r="F7" s="717" t="s">
        <v>751</v>
      </c>
      <c r="G7" s="718"/>
    </row>
    <row r="8" spans="1:7" ht="33.75" customHeight="1" x14ac:dyDescent="0.2">
      <c r="A8" s="715"/>
      <c r="B8" s="716"/>
      <c r="C8" s="667" t="s">
        <v>501</v>
      </c>
      <c r="D8" s="667" t="s">
        <v>502</v>
      </c>
      <c r="E8" s="667" t="s">
        <v>2</v>
      </c>
      <c r="F8" s="719"/>
      <c r="G8" s="720"/>
    </row>
    <row r="9" spans="1:7" ht="20.25" customHeight="1" x14ac:dyDescent="0.2">
      <c r="A9" s="732">
        <v>2019</v>
      </c>
      <c r="B9" s="650" t="s">
        <v>54</v>
      </c>
      <c r="C9" s="651">
        <v>76</v>
      </c>
      <c r="D9" s="651">
        <v>11</v>
      </c>
      <c r="E9" s="652">
        <f>C9+D9</f>
        <v>87</v>
      </c>
      <c r="F9" s="653" t="s">
        <v>4</v>
      </c>
      <c r="G9" s="729">
        <v>2019</v>
      </c>
    </row>
    <row r="10" spans="1:7" ht="20.25" customHeight="1" x14ac:dyDescent="0.2">
      <c r="A10" s="733"/>
      <c r="B10" s="654" t="s">
        <v>141</v>
      </c>
      <c r="C10" s="655">
        <v>0</v>
      </c>
      <c r="D10" s="655">
        <v>0</v>
      </c>
      <c r="E10" s="656">
        <f>C10+D10</f>
        <v>0</v>
      </c>
      <c r="F10" s="657" t="s">
        <v>142</v>
      </c>
      <c r="G10" s="730"/>
    </row>
    <row r="11" spans="1:7" ht="20.25" customHeight="1" x14ac:dyDescent="0.2">
      <c r="A11" s="733"/>
      <c r="B11" s="654" t="s">
        <v>138</v>
      </c>
      <c r="C11" s="655">
        <v>22</v>
      </c>
      <c r="D11" s="655">
        <v>0</v>
      </c>
      <c r="E11" s="656">
        <f>C11+D11</f>
        <v>22</v>
      </c>
      <c r="F11" s="657" t="s">
        <v>140</v>
      </c>
      <c r="G11" s="730"/>
    </row>
    <row r="12" spans="1:7" ht="20.25" customHeight="1" x14ac:dyDescent="0.2">
      <c r="A12" s="733"/>
      <c r="B12" s="654" t="s">
        <v>139</v>
      </c>
      <c r="C12" s="655">
        <v>1</v>
      </c>
      <c r="D12" s="655">
        <v>0</v>
      </c>
      <c r="E12" s="656">
        <f>C12+D12</f>
        <v>1</v>
      </c>
      <c r="F12" s="657" t="s">
        <v>32</v>
      </c>
      <c r="G12" s="730"/>
    </row>
    <row r="13" spans="1:7" ht="20.25" customHeight="1" x14ac:dyDescent="0.2">
      <c r="A13" s="734"/>
      <c r="B13" s="658" t="s">
        <v>3</v>
      </c>
      <c r="C13" s="659">
        <f t="shared" ref="C13:D13" si="0">SUM(C9:C12)</f>
        <v>99</v>
      </c>
      <c r="D13" s="659">
        <f t="shared" si="0"/>
        <v>11</v>
      </c>
      <c r="E13" s="659">
        <f>SUM(E9:E12)</f>
        <v>110</v>
      </c>
      <c r="F13" s="660" t="s">
        <v>2</v>
      </c>
      <c r="G13" s="731"/>
    </row>
    <row r="14" spans="1:7" ht="20.25" customHeight="1" thickBot="1" x14ac:dyDescent="0.25">
      <c r="A14" s="726">
        <v>2020</v>
      </c>
      <c r="B14" s="335" t="s">
        <v>54</v>
      </c>
      <c r="C14" s="355">
        <v>111</v>
      </c>
      <c r="D14" s="355">
        <v>15</v>
      </c>
      <c r="E14" s="81">
        <f>C14+D14</f>
        <v>126</v>
      </c>
      <c r="F14" s="333" t="s">
        <v>4</v>
      </c>
      <c r="G14" s="723">
        <v>2020</v>
      </c>
    </row>
    <row r="15" spans="1:7" ht="20.25" customHeight="1" thickBot="1" x14ac:dyDescent="0.25">
      <c r="A15" s="727"/>
      <c r="B15" s="332" t="s">
        <v>141</v>
      </c>
      <c r="C15" s="354">
        <v>2</v>
      </c>
      <c r="D15" s="354">
        <v>0</v>
      </c>
      <c r="E15" s="69">
        <f>C15+D15</f>
        <v>2</v>
      </c>
      <c r="F15" s="334" t="s">
        <v>142</v>
      </c>
      <c r="G15" s="724"/>
    </row>
    <row r="16" spans="1:7" ht="20.25" customHeight="1" thickBot="1" x14ac:dyDescent="0.25">
      <c r="A16" s="727"/>
      <c r="B16" s="332" t="s">
        <v>138</v>
      </c>
      <c r="C16" s="354">
        <v>23</v>
      </c>
      <c r="D16" s="354">
        <v>0</v>
      </c>
      <c r="E16" s="69">
        <f>C16+D16</f>
        <v>23</v>
      </c>
      <c r="F16" s="334" t="s">
        <v>140</v>
      </c>
      <c r="G16" s="724"/>
    </row>
    <row r="17" spans="1:7" ht="20.25" customHeight="1" thickBot="1" x14ac:dyDescent="0.25">
      <c r="A17" s="727"/>
      <c r="B17" s="332" t="s">
        <v>139</v>
      </c>
      <c r="C17" s="354">
        <v>1</v>
      </c>
      <c r="D17" s="354">
        <v>0</v>
      </c>
      <c r="E17" s="69">
        <f>C17+D17</f>
        <v>1</v>
      </c>
      <c r="F17" s="334" t="s">
        <v>32</v>
      </c>
      <c r="G17" s="724"/>
    </row>
    <row r="18" spans="1:7" ht="20.25" customHeight="1" x14ac:dyDescent="0.2">
      <c r="A18" s="728"/>
      <c r="B18" s="663" t="s">
        <v>3</v>
      </c>
      <c r="C18" s="664">
        <f t="shared" ref="C18:E18" si="1">SUM(C14:C17)</f>
        <v>137</v>
      </c>
      <c r="D18" s="664">
        <f t="shared" si="1"/>
        <v>15</v>
      </c>
      <c r="E18" s="664">
        <f t="shared" si="1"/>
        <v>152</v>
      </c>
      <c r="F18" s="665" t="s">
        <v>2</v>
      </c>
      <c r="G18" s="725"/>
    </row>
    <row r="19" spans="1:7" ht="20.25" customHeight="1" x14ac:dyDescent="0.2">
      <c r="A19" s="732">
        <v>2021</v>
      </c>
      <c r="B19" s="650" t="s">
        <v>54</v>
      </c>
      <c r="C19" s="661">
        <v>119</v>
      </c>
      <c r="D19" s="661">
        <v>17</v>
      </c>
      <c r="E19" s="652">
        <f>C19+D19</f>
        <v>136</v>
      </c>
      <c r="F19" s="653" t="s">
        <v>4</v>
      </c>
      <c r="G19" s="729">
        <v>2021</v>
      </c>
    </row>
    <row r="20" spans="1:7" ht="20.25" customHeight="1" x14ac:dyDescent="0.2">
      <c r="A20" s="733"/>
      <c r="B20" s="654" t="s">
        <v>141</v>
      </c>
      <c r="C20" s="662">
        <v>4</v>
      </c>
      <c r="D20" s="662">
        <v>0</v>
      </c>
      <c r="E20" s="656">
        <f>C20+D20</f>
        <v>4</v>
      </c>
      <c r="F20" s="657" t="s">
        <v>142</v>
      </c>
      <c r="G20" s="730"/>
    </row>
    <row r="21" spans="1:7" ht="20.25" customHeight="1" x14ac:dyDescent="0.2">
      <c r="A21" s="733"/>
      <c r="B21" s="654" t="s">
        <v>138</v>
      </c>
      <c r="C21" s="662">
        <v>22</v>
      </c>
      <c r="D21" s="662">
        <v>0</v>
      </c>
      <c r="E21" s="656">
        <f>C21+D21</f>
        <v>22</v>
      </c>
      <c r="F21" s="657" t="s">
        <v>140</v>
      </c>
      <c r="G21" s="730"/>
    </row>
    <row r="22" spans="1:7" ht="20.25" customHeight="1" x14ac:dyDescent="0.2">
      <c r="A22" s="733"/>
      <c r="B22" s="654" t="s">
        <v>139</v>
      </c>
      <c r="C22" s="662">
        <v>1</v>
      </c>
      <c r="D22" s="662">
        <v>0</v>
      </c>
      <c r="E22" s="656">
        <f>C22+D22</f>
        <v>1</v>
      </c>
      <c r="F22" s="657" t="s">
        <v>32</v>
      </c>
      <c r="G22" s="730"/>
    </row>
    <row r="23" spans="1:7" ht="20.25" customHeight="1" x14ac:dyDescent="0.2">
      <c r="A23" s="734"/>
      <c r="B23" s="658" t="s">
        <v>3</v>
      </c>
      <c r="C23" s="659">
        <f>SUM(C19:C22)</f>
        <v>146</v>
      </c>
      <c r="D23" s="659">
        <f>SUM(D19:D22)</f>
        <v>17</v>
      </c>
      <c r="E23" s="659">
        <f>SUM(E19:E22)</f>
        <v>163</v>
      </c>
      <c r="F23" s="660" t="s">
        <v>2</v>
      </c>
      <c r="G23" s="731"/>
    </row>
    <row r="24" spans="1:7" ht="20.25" customHeight="1" thickBot="1" x14ac:dyDescent="0.25">
      <c r="A24" s="726">
        <v>2022</v>
      </c>
      <c r="B24" s="335" t="s">
        <v>54</v>
      </c>
      <c r="C24" s="355">
        <v>147</v>
      </c>
      <c r="D24" s="355">
        <v>23</v>
      </c>
      <c r="E24" s="81">
        <f>C24+D24</f>
        <v>170</v>
      </c>
      <c r="F24" s="333" t="s">
        <v>4</v>
      </c>
      <c r="G24" s="723">
        <v>2022</v>
      </c>
    </row>
    <row r="25" spans="1:7" ht="20.25" customHeight="1" thickBot="1" x14ac:dyDescent="0.25">
      <c r="A25" s="727"/>
      <c r="B25" s="332" t="s">
        <v>141</v>
      </c>
      <c r="C25" s="354">
        <v>4</v>
      </c>
      <c r="D25" s="354">
        <v>0</v>
      </c>
      <c r="E25" s="69">
        <f>C25+D25</f>
        <v>4</v>
      </c>
      <c r="F25" s="334" t="s">
        <v>142</v>
      </c>
      <c r="G25" s="724"/>
    </row>
    <row r="26" spans="1:7" ht="20.25" customHeight="1" thickBot="1" x14ac:dyDescent="0.25">
      <c r="A26" s="727"/>
      <c r="B26" s="332" t="s">
        <v>138</v>
      </c>
      <c r="C26" s="354">
        <v>25</v>
      </c>
      <c r="D26" s="354">
        <v>0</v>
      </c>
      <c r="E26" s="69">
        <f>C26+D26</f>
        <v>25</v>
      </c>
      <c r="F26" s="334" t="s">
        <v>140</v>
      </c>
      <c r="G26" s="724"/>
    </row>
    <row r="27" spans="1:7" ht="20.25" customHeight="1" thickBot="1" x14ac:dyDescent="0.25">
      <c r="A27" s="727"/>
      <c r="B27" s="332" t="s">
        <v>139</v>
      </c>
      <c r="C27" s="354">
        <v>1</v>
      </c>
      <c r="D27" s="354">
        <v>0</v>
      </c>
      <c r="E27" s="69">
        <f>C27+D27</f>
        <v>1</v>
      </c>
      <c r="F27" s="334" t="s">
        <v>32</v>
      </c>
      <c r="G27" s="724"/>
    </row>
    <row r="28" spans="1:7" ht="20.25" customHeight="1" x14ac:dyDescent="0.2">
      <c r="A28" s="728"/>
      <c r="B28" s="663" t="s">
        <v>3</v>
      </c>
      <c r="C28" s="664">
        <f>SUM(C24:C27)</f>
        <v>177</v>
      </c>
      <c r="D28" s="664">
        <f>SUM(D24:D27)</f>
        <v>23</v>
      </c>
      <c r="E28" s="664">
        <f>SUM(E24:E27)</f>
        <v>200</v>
      </c>
      <c r="F28" s="665" t="s">
        <v>2</v>
      </c>
      <c r="G28" s="725"/>
    </row>
    <row r="29" spans="1:7" x14ac:dyDescent="0.2">
      <c r="A29" s="735"/>
      <c r="B29" s="735"/>
      <c r="C29" s="736"/>
      <c r="D29" s="736"/>
      <c r="E29" s="736"/>
      <c r="F29" s="736"/>
      <c r="G29" s="736"/>
    </row>
    <row r="31" spans="1:7" x14ac:dyDescent="0.2">
      <c r="B31" s="255"/>
    </row>
  </sheetData>
  <mergeCells count="18">
    <mergeCell ref="G19:G23"/>
    <mergeCell ref="A24:A28"/>
    <mergeCell ref="G24:G28"/>
    <mergeCell ref="A29:B29"/>
    <mergeCell ref="C29:G29"/>
    <mergeCell ref="A19:A23"/>
    <mergeCell ref="F7:G8"/>
    <mergeCell ref="A9:A13"/>
    <mergeCell ref="G9:G13"/>
    <mergeCell ref="A14:A18"/>
    <mergeCell ref="G14:G18"/>
    <mergeCell ref="A7:B8"/>
    <mergeCell ref="A1:G1"/>
    <mergeCell ref="A2:G2"/>
    <mergeCell ref="A4:G4"/>
    <mergeCell ref="F6:G6"/>
    <mergeCell ref="A6:B6"/>
    <mergeCell ref="A3:G3"/>
  </mergeCells>
  <printOptions horizontalCentered="1" verticalCentered="1"/>
  <pageMargins left="0" right="0" top="0" bottom="0"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7"/>
  <sheetViews>
    <sheetView rightToLeft="1" view="pageBreakPreview" zoomScaleNormal="100" zoomScaleSheetLayoutView="100" workbookViewId="0">
      <selection activeCell="A30" sqref="A30"/>
    </sheetView>
  </sheetViews>
  <sheetFormatPr defaultColWidth="9.140625" defaultRowHeight="12.75" x14ac:dyDescent="0.2"/>
  <cols>
    <col min="1" max="1" width="30.7109375" style="22" customWidth="1"/>
    <col min="2" max="2" width="9.5703125" style="22" customWidth="1"/>
    <col min="3" max="3" width="12.85546875" style="22" customWidth="1"/>
    <col min="4" max="4" width="8.140625" style="22" customWidth="1"/>
    <col min="5" max="5" width="12.85546875" style="22" customWidth="1"/>
    <col min="6" max="6" width="9.5703125" style="22" customWidth="1"/>
    <col min="7" max="7" width="12.85546875" style="22" customWidth="1"/>
    <col min="8" max="8" width="9.5703125" style="22" customWidth="1"/>
    <col min="9" max="9" width="12.85546875" style="22" customWidth="1"/>
    <col min="10" max="10" width="33.7109375" style="23" customWidth="1"/>
    <col min="11" max="16384" width="9.140625" style="22"/>
  </cols>
  <sheetData>
    <row r="1" spans="1:10" ht="18" x14ac:dyDescent="0.2">
      <c r="A1" s="668" t="s">
        <v>304</v>
      </c>
      <c r="B1" s="668"/>
      <c r="C1" s="668"/>
      <c r="D1" s="668"/>
      <c r="E1" s="668"/>
      <c r="F1" s="668"/>
      <c r="G1" s="668"/>
      <c r="H1" s="668"/>
      <c r="I1" s="668"/>
      <c r="J1" s="668"/>
    </row>
    <row r="2" spans="1:10" s="38" customFormat="1" ht="18" x14ac:dyDescent="0.25">
      <c r="A2" s="671" t="s">
        <v>605</v>
      </c>
      <c r="B2" s="671"/>
      <c r="C2" s="671"/>
      <c r="D2" s="671"/>
      <c r="E2" s="671"/>
      <c r="F2" s="671"/>
      <c r="G2" s="671"/>
      <c r="H2" s="671"/>
      <c r="I2" s="671"/>
      <c r="J2" s="671"/>
    </row>
    <row r="3" spans="1:10" ht="15.75" x14ac:dyDescent="0.2">
      <c r="A3" s="669" t="s">
        <v>305</v>
      </c>
      <c r="B3" s="669"/>
      <c r="C3" s="669"/>
      <c r="D3" s="669"/>
      <c r="E3" s="669"/>
      <c r="F3" s="669"/>
      <c r="G3" s="669"/>
      <c r="H3" s="669"/>
      <c r="I3" s="669"/>
      <c r="J3" s="669"/>
    </row>
    <row r="4" spans="1:10" ht="15.75" x14ac:dyDescent="0.2">
      <c r="A4" s="669" t="s">
        <v>605</v>
      </c>
      <c r="B4" s="669"/>
      <c r="C4" s="669"/>
      <c r="D4" s="669"/>
      <c r="E4" s="669"/>
      <c r="F4" s="669"/>
      <c r="G4" s="669"/>
      <c r="H4" s="669"/>
      <c r="I4" s="669"/>
      <c r="J4" s="669"/>
    </row>
    <row r="5" spans="1:10" ht="11.25" customHeight="1" x14ac:dyDescent="0.2">
      <c r="A5" s="547"/>
      <c r="B5" s="547"/>
      <c r="C5" s="547"/>
      <c r="D5" s="547"/>
      <c r="E5" s="547"/>
      <c r="F5" s="547"/>
      <c r="G5" s="547"/>
      <c r="H5" s="547"/>
      <c r="I5" s="547"/>
      <c r="J5" s="547"/>
    </row>
    <row r="6" spans="1:10" ht="15" x14ac:dyDescent="0.2">
      <c r="A6" s="107" t="s">
        <v>277</v>
      </c>
      <c r="B6" s="737"/>
      <c r="C6" s="737"/>
      <c r="D6" s="737"/>
      <c r="E6" s="737"/>
      <c r="F6" s="737"/>
      <c r="G6" s="737"/>
      <c r="H6" s="253"/>
      <c r="I6" s="253"/>
      <c r="J6" s="108" t="s">
        <v>278</v>
      </c>
    </row>
    <row r="7" spans="1:10" ht="20.25" customHeight="1" thickBot="1" x14ac:dyDescent="0.25">
      <c r="A7" s="741" t="s">
        <v>72</v>
      </c>
      <c r="B7" s="700">
        <v>2019</v>
      </c>
      <c r="C7" s="700"/>
      <c r="D7" s="700">
        <v>2020</v>
      </c>
      <c r="E7" s="700"/>
      <c r="F7" s="700">
        <v>2021</v>
      </c>
      <c r="G7" s="700"/>
      <c r="H7" s="700">
        <v>2022</v>
      </c>
      <c r="I7" s="700"/>
      <c r="J7" s="744" t="s">
        <v>484</v>
      </c>
    </row>
    <row r="8" spans="1:10" ht="66" customHeight="1" x14ac:dyDescent="0.2">
      <c r="A8" s="742"/>
      <c r="B8" s="117" t="s">
        <v>415</v>
      </c>
      <c r="C8" s="117" t="s">
        <v>416</v>
      </c>
      <c r="D8" s="117" t="s">
        <v>415</v>
      </c>
      <c r="E8" s="117" t="s">
        <v>416</v>
      </c>
      <c r="F8" s="117" t="s">
        <v>415</v>
      </c>
      <c r="G8" s="117" t="s">
        <v>416</v>
      </c>
      <c r="H8" s="117" t="s">
        <v>415</v>
      </c>
      <c r="I8" s="117" t="s">
        <v>416</v>
      </c>
      <c r="J8" s="745"/>
    </row>
    <row r="9" spans="1:10" ht="21" customHeight="1" thickBot="1" x14ac:dyDescent="0.25">
      <c r="A9" s="101" t="s">
        <v>71</v>
      </c>
      <c r="B9" s="256">
        <v>12</v>
      </c>
      <c r="C9" s="256">
        <v>98</v>
      </c>
      <c r="D9" s="348">
        <v>25</v>
      </c>
      <c r="E9" s="348">
        <v>110</v>
      </c>
      <c r="F9" s="438">
        <v>26</v>
      </c>
      <c r="G9" s="348">
        <v>113</v>
      </c>
      <c r="H9" s="438">
        <v>30</v>
      </c>
      <c r="I9" s="348">
        <v>112</v>
      </c>
      <c r="J9" s="328" t="s">
        <v>70</v>
      </c>
    </row>
    <row r="10" spans="1:10" ht="21" customHeight="1" thickBot="1" x14ac:dyDescent="0.25">
      <c r="A10" s="91" t="s">
        <v>382</v>
      </c>
      <c r="B10" s="111">
        <v>0</v>
      </c>
      <c r="C10" s="111">
        <v>0</v>
      </c>
      <c r="D10" s="349">
        <v>0</v>
      </c>
      <c r="E10" s="349">
        <v>0</v>
      </c>
      <c r="F10" s="349">
        <v>1</v>
      </c>
      <c r="G10" s="349">
        <v>1</v>
      </c>
      <c r="H10" s="349">
        <v>0</v>
      </c>
      <c r="I10" s="349">
        <v>3</v>
      </c>
      <c r="J10" s="329" t="s">
        <v>69</v>
      </c>
    </row>
    <row r="11" spans="1:10" ht="21" customHeight="1" thickBot="1" x14ac:dyDescent="0.25">
      <c r="A11" s="102" t="s">
        <v>68</v>
      </c>
      <c r="B11" s="257">
        <v>218</v>
      </c>
      <c r="C11" s="257">
        <v>694</v>
      </c>
      <c r="D11" s="353">
        <v>643</v>
      </c>
      <c r="E11" s="353">
        <v>692</v>
      </c>
      <c r="F11" s="353">
        <v>477</v>
      </c>
      <c r="G11" s="353">
        <v>806</v>
      </c>
      <c r="H11" s="353">
        <v>474</v>
      </c>
      <c r="I11" s="353">
        <v>978</v>
      </c>
      <c r="J11" s="330" t="s">
        <v>67</v>
      </c>
    </row>
    <row r="12" spans="1:10" ht="21" customHeight="1" thickBot="1" x14ac:dyDescent="0.25">
      <c r="A12" s="91" t="s">
        <v>386</v>
      </c>
      <c r="B12" s="111">
        <v>624</v>
      </c>
      <c r="C12" s="111">
        <v>994</v>
      </c>
      <c r="D12" s="349">
        <v>849</v>
      </c>
      <c r="E12" s="349">
        <v>1260</v>
      </c>
      <c r="F12" s="349">
        <v>739</v>
      </c>
      <c r="G12" s="349">
        <v>1314</v>
      </c>
      <c r="H12" s="349">
        <v>603</v>
      </c>
      <c r="I12" s="349">
        <v>1016</v>
      </c>
      <c r="J12" s="329" t="s">
        <v>388</v>
      </c>
    </row>
    <row r="13" spans="1:10" ht="21" customHeight="1" thickBot="1" x14ac:dyDescent="0.25">
      <c r="A13" s="102" t="s">
        <v>66</v>
      </c>
      <c r="B13" s="257">
        <v>328</v>
      </c>
      <c r="C13" s="257">
        <v>476</v>
      </c>
      <c r="D13" s="353">
        <v>207</v>
      </c>
      <c r="E13" s="353">
        <v>445</v>
      </c>
      <c r="F13" s="353">
        <v>236</v>
      </c>
      <c r="G13" s="353">
        <v>545</v>
      </c>
      <c r="H13" s="353">
        <v>266</v>
      </c>
      <c r="I13" s="353">
        <v>630</v>
      </c>
      <c r="J13" s="330" t="s">
        <v>65</v>
      </c>
    </row>
    <row r="14" spans="1:10" ht="26.25" customHeight="1" thickBot="1" x14ac:dyDescent="0.25">
      <c r="A14" s="91" t="s">
        <v>417</v>
      </c>
      <c r="B14" s="111">
        <v>458</v>
      </c>
      <c r="C14" s="111">
        <v>2590</v>
      </c>
      <c r="D14" s="349">
        <v>537</v>
      </c>
      <c r="E14" s="349">
        <v>2753</v>
      </c>
      <c r="F14" s="349">
        <v>473</v>
      </c>
      <c r="G14" s="349">
        <v>2782</v>
      </c>
      <c r="H14" s="349">
        <v>675</v>
      </c>
      <c r="I14" s="349">
        <v>2910</v>
      </c>
      <c r="J14" s="329" t="s">
        <v>64</v>
      </c>
    </row>
    <row r="15" spans="1:10" ht="21" customHeight="1" thickBot="1" x14ac:dyDescent="0.25">
      <c r="A15" s="102" t="s">
        <v>63</v>
      </c>
      <c r="B15" s="257">
        <v>19</v>
      </c>
      <c r="C15" s="257">
        <v>78</v>
      </c>
      <c r="D15" s="353">
        <v>14</v>
      </c>
      <c r="E15" s="353">
        <v>67</v>
      </c>
      <c r="F15" s="353">
        <v>19</v>
      </c>
      <c r="G15" s="353">
        <v>108</v>
      </c>
      <c r="H15" s="353">
        <v>79</v>
      </c>
      <c r="I15" s="353">
        <v>185</v>
      </c>
      <c r="J15" s="330" t="s">
        <v>62</v>
      </c>
    </row>
    <row r="16" spans="1:10" ht="26.25" customHeight="1" thickBot="1" x14ac:dyDescent="0.25">
      <c r="A16" s="91" t="s">
        <v>61</v>
      </c>
      <c r="B16" s="111">
        <v>0</v>
      </c>
      <c r="C16" s="111">
        <v>3068</v>
      </c>
      <c r="D16" s="349">
        <v>0</v>
      </c>
      <c r="E16" s="349">
        <v>5651</v>
      </c>
      <c r="F16" s="349">
        <v>0</v>
      </c>
      <c r="G16" s="349">
        <v>7589</v>
      </c>
      <c r="H16" s="349">
        <v>0</v>
      </c>
      <c r="I16" s="349">
        <v>4329</v>
      </c>
      <c r="J16" s="329" t="s">
        <v>60</v>
      </c>
    </row>
    <row r="17" spans="1:10" ht="26.25" customHeight="1" thickBot="1" x14ac:dyDescent="0.25">
      <c r="A17" s="102" t="s">
        <v>418</v>
      </c>
      <c r="B17" s="257">
        <v>0</v>
      </c>
      <c r="C17" s="257">
        <v>2876</v>
      </c>
      <c r="D17" s="353">
        <v>0</v>
      </c>
      <c r="E17" s="353">
        <v>6550</v>
      </c>
      <c r="F17" s="353">
        <v>1</v>
      </c>
      <c r="G17" s="353">
        <v>10322</v>
      </c>
      <c r="H17" s="353">
        <v>0</v>
      </c>
      <c r="I17" s="353">
        <v>27219</v>
      </c>
      <c r="J17" s="330" t="s">
        <v>59</v>
      </c>
    </row>
    <row r="18" spans="1:10" ht="21" customHeight="1" thickBot="1" x14ac:dyDescent="0.25">
      <c r="A18" s="91" t="s">
        <v>58</v>
      </c>
      <c r="B18" s="111">
        <v>0</v>
      </c>
      <c r="C18" s="111">
        <v>33455</v>
      </c>
      <c r="D18" s="349">
        <v>0</v>
      </c>
      <c r="E18" s="349">
        <v>25704</v>
      </c>
      <c r="F18" s="349">
        <v>0</v>
      </c>
      <c r="G18" s="349">
        <v>25198</v>
      </c>
      <c r="H18" s="349">
        <v>0</v>
      </c>
      <c r="I18" s="349">
        <v>25386</v>
      </c>
      <c r="J18" s="329" t="s">
        <v>245</v>
      </c>
    </row>
    <row r="19" spans="1:10" ht="21" customHeight="1" thickBot="1" x14ac:dyDescent="0.25">
      <c r="A19" s="103" t="s">
        <v>57</v>
      </c>
      <c r="B19" s="258">
        <v>946</v>
      </c>
      <c r="C19" s="258">
        <v>3208</v>
      </c>
      <c r="D19" s="350">
        <v>901</v>
      </c>
      <c r="E19" s="350">
        <v>2865</v>
      </c>
      <c r="F19" s="350">
        <v>313</v>
      </c>
      <c r="G19" s="350">
        <v>4112</v>
      </c>
      <c r="H19" s="350">
        <v>11</v>
      </c>
      <c r="I19" s="350">
        <v>11485</v>
      </c>
      <c r="J19" s="331" t="s">
        <v>56</v>
      </c>
    </row>
    <row r="20" spans="1:10" ht="21" customHeight="1" thickBot="1" x14ac:dyDescent="0.25">
      <c r="A20" s="104" t="s">
        <v>385</v>
      </c>
      <c r="B20" s="128">
        <v>47</v>
      </c>
      <c r="C20" s="128">
        <v>322</v>
      </c>
      <c r="D20" s="351">
        <v>68</v>
      </c>
      <c r="E20" s="351">
        <v>418</v>
      </c>
      <c r="F20" s="351">
        <v>69</v>
      </c>
      <c r="G20" s="351">
        <v>522</v>
      </c>
      <c r="H20" s="351">
        <v>70</v>
      </c>
      <c r="I20" s="351">
        <v>572</v>
      </c>
      <c r="J20" s="329" t="s">
        <v>293</v>
      </c>
    </row>
    <row r="21" spans="1:10" ht="26.25" customHeight="1" thickBot="1" x14ac:dyDescent="0.25">
      <c r="A21" s="103" t="s">
        <v>294</v>
      </c>
      <c r="B21" s="258">
        <v>3</v>
      </c>
      <c r="C21" s="258">
        <v>16</v>
      </c>
      <c r="D21" s="350">
        <v>10</v>
      </c>
      <c r="E21" s="350">
        <v>7</v>
      </c>
      <c r="F21" s="350">
        <v>4</v>
      </c>
      <c r="G21" s="350">
        <v>8</v>
      </c>
      <c r="H21" s="350">
        <v>3</v>
      </c>
      <c r="I21" s="350">
        <v>6</v>
      </c>
      <c r="J21" s="331" t="s">
        <v>383</v>
      </c>
    </row>
    <row r="22" spans="1:10" ht="21" customHeight="1" thickBot="1" x14ac:dyDescent="0.25">
      <c r="A22" s="104" t="s">
        <v>295</v>
      </c>
      <c r="B22" s="128">
        <v>0</v>
      </c>
      <c r="C22" s="128">
        <v>1</v>
      </c>
      <c r="D22" s="351">
        <v>0</v>
      </c>
      <c r="E22" s="351">
        <v>3</v>
      </c>
      <c r="F22" s="351">
        <v>0</v>
      </c>
      <c r="G22" s="351">
        <v>5</v>
      </c>
      <c r="H22" s="351">
        <v>0</v>
      </c>
      <c r="I22" s="351">
        <v>8</v>
      </c>
      <c r="J22" s="329" t="s">
        <v>384</v>
      </c>
    </row>
    <row r="23" spans="1:10" ht="21" customHeight="1" x14ac:dyDescent="0.2">
      <c r="A23" s="103" t="s">
        <v>74</v>
      </c>
      <c r="B23" s="258">
        <v>94</v>
      </c>
      <c r="C23" s="258">
        <v>2138</v>
      </c>
      <c r="D23" s="350">
        <v>126</v>
      </c>
      <c r="E23" s="350">
        <v>4623</v>
      </c>
      <c r="F23" s="350">
        <v>472</v>
      </c>
      <c r="G23" s="350">
        <v>4461</v>
      </c>
      <c r="H23" s="350">
        <v>256</v>
      </c>
      <c r="I23" s="350">
        <v>30276</v>
      </c>
      <c r="J23" s="331" t="s">
        <v>73</v>
      </c>
    </row>
    <row r="24" spans="1:10" ht="22.5" customHeight="1" x14ac:dyDescent="0.2">
      <c r="A24" s="188" t="s">
        <v>3</v>
      </c>
      <c r="B24" s="189">
        <f t="shared" ref="B24:E24" si="0">SUM(B9:B23)</f>
        <v>2749</v>
      </c>
      <c r="C24" s="189">
        <f t="shared" si="0"/>
        <v>50014</v>
      </c>
      <c r="D24" s="189">
        <f t="shared" si="0"/>
        <v>3380</v>
      </c>
      <c r="E24" s="189">
        <f t="shared" si="0"/>
        <v>51148</v>
      </c>
      <c r="F24" s="189">
        <f>SUM(F9:F23)</f>
        <v>2830</v>
      </c>
      <c r="G24" s="189">
        <f>SUM(G9:G23)</f>
        <v>57886</v>
      </c>
      <c r="H24" s="189">
        <f>SUM(H9:H23)</f>
        <v>2467</v>
      </c>
      <c r="I24" s="189">
        <f>SUM(I9:I23)</f>
        <v>105115</v>
      </c>
      <c r="J24" s="190" t="s">
        <v>2</v>
      </c>
    </row>
    <row r="25" spans="1:10" ht="25.5" customHeight="1" x14ac:dyDescent="0.2">
      <c r="A25" s="738" t="s">
        <v>143</v>
      </c>
      <c r="B25" s="738"/>
      <c r="C25" s="738"/>
      <c r="D25" s="738"/>
      <c r="E25" s="738"/>
      <c r="F25" s="746" t="s">
        <v>419</v>
      </c>
      <c r="G25" s="746"/>
      <c r="H25" s="746"/>
      <c r="I25" s="746"/>
      <c r="J25" s="746"/>
    </row>
    <row r="26" spans="1:10" ht="15" customHeight="1" x14ac:dyDescent="0.2">
      <c r="A26" s="739" t="s">
        <v>381</v>
      </c>
      <c r="B26" s="739"/>
      <c r="C26" s="739"/>
      <c r="D26" s="739"/>
      <c r="E26" s="739"/>
      <c r="F26" s="747" t="s">
        <v>136</v>
      </c>
      <c r="G26" s="747"/>
      <c r="H26" s="747"/>
      <c r="I26" s="747"/>
      <c r="J26" s="747"/>
    </row>
    <row r="27" spans="1:10" ht="15" customHeight="1" x14ac:dyDescent="0.2">
      <c r="A27" s="740"/>
      <c r="B27" s="740"/>
      <c r="C27" s="740"/>
      <c r="D27" s="740"/>
      <c r="E27" s="740"/>
      <c r="F27" s="743"/>
      <c r="G27" s="743"/>
      <c r="H27" s="743"/>
      <c r="I27" s="743"/>
      <c r="J27" s="743"/>
    </row>
  </sheetData>
  <mergeCells count="19">
    <mergeCell ref="A25:E25"/>
    <mergeCell ref="A26:E26"/>
    <mergeCell ref="A27:E27"/>
    <mergeCell ref="H7:I7"/>
    <mergeCell ref="D7:E7"/>
    <mergeCell ref="A7:A8"/>
    <mergeCell ref="B7:C7"/>
    <mergeCell ref="F27:J27"/>
    <mergeCell ref="J7:J8"/>
    <mergeCell ref="F7:G7"/>
    <mergeCell ref="F25:J25"/>
    <mergeCell ref="F26:J26"/>
    <mergeCell ref="A1:J1"/>
    <mergeCell ref="A3:J3"/>
    <mergeCell ref="D6:E6"/>
    <mergeCell ref="A2:J2"/>
    <mergeCell ref="A4:J4"/>
    <mergeCell ref="B6:C6"/>
    <mergeCell ref="F6:G6"/>
  </mergeCells>
  <printOptions horizontalCentered="1" verticalCentered="1"/>
  <pageMargins left="0" right="0" top="0" bottom="0" header="0" footer="0"/>
  <pageSetup paperSize="9" scale="9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46"/>
  <sheetViews>
    <sheetView rightToLeft="1" view="pageBreakPreview" zoomScaleNormal="100" zoomScaleSheetLayoutView="100" workbookViewId="0">
      <selection activeCell="H20" sqref="H20"/>
    </sheetView>
  </sheetViews>
  <sheetFormatPr defaultColWidth="9.140625" defaultRowHeight="12.75" x14ac:dyDescent="0.2"/>
  <cols>
    <col min="1" max="1" width="26.5703125" style="90" customWidth="1"/>
    <col min="2" max="9" width="10.28515625" style="90" customWidth="1"/>
    <col min="10" max="10" width="35.42578125" style="113" customWidth="1"/>
    <col min="11" max="16384" width="9.140625" style="90"/>
  </cols>
  <sheetData>
    <row r="1" spans="1:11" ht="18" x14ac:dyDescent="0.2">
      <c r="A1" s="751" t="s">
        <v>742</v>
      </c>
      <c r="B1" s="751"/>
      <c r="C1" s="751"/>
      <c r="D1" s="751"/>
      <c r="E1" s="751"/>
      <c r="F1" s="751"/>
      <c r="G1" s="751"/>
      <c r="H1" s="751"/>
      <c r="I1" s="751"/>
      <c r="J1" s="751"/>
    </row>
    <row r="2" spans="1:11" ht="18" x14ac:dyDescent="0.2">
      <c r="A2" s="671" t="s">
        <v>605</v>
      </c>
      <c r="B2" s="671"/>
      <c r="C2" s="671"/>
      <c r="D2" s="671"/>
      <c r="E2" s="671"/>
      <c r="F2" s="671"/>
      <c r="G2" s="671"/>
      <c r="H2" s="671"/>
      <c r="I2" s="671"/>
      <c r="J2" s="671"/>
      <c r="K2" s="106"/>
    </row>
    <row r="3" spans="1:11" ht="15.75" x14ac:dyDescent="0.2">
      <c r="A3" s="669" t="s">
        <v>743</v>
      </c>
      <c r="B3" s="669"/>
      <c r="C3" s="669"/>
      <c r="D3" s="669"/>
      <c r="E3" s="669"/>
      <c r="F3" s="669"/>
      <c r="G3" s="669"/>
      <c r="H3" s="669"/>
      <c r="I3" s="669"/>
      <c r="J3" s="669"/>
    </row>
    <row r="4" spans="1:11" ht="14.25" customHeight="1" x14ac:dyDescent="0.2">
      <c r="A4" s="669" t="s">
        <v>605</v>
      </c>
      <c r="B4" s="669"/>
      <c r="C4" s="669"/>
      <c r="D4" s="669"/>
      <c r="E4" s="669"/>
      <c r="F4" s="669"/>
      <c r="G4" s="669"/>
      <c r="H4" s="669"/>
      <c r="I4" s="669"/>
      <c r="J4" s="669"/>
    </row>
    <row r="5" spans="1:11" ht="11.25" customHeight="1" x14ac:dyDescent="0.2">
      <c r="A5" s="547"/>
      <c r="B5" s="547"/>
      <c r="C5" s="547"/>
      <c r="D5" s="547"/>
      <c r="E5" s="547"/>
      <c r="F5" s="547"/>
      <c r="G5" s="547"/>
      <c r="H5" s="547"/>
      <c r="I5" s="547"/>
      <c r="J5" s="547"/>
    </row>
    <row r="6" spans="1:11" ht="15" x14ac:dyDescent="0.2">
      <c r="A6" s="107" t="s">
        <v>279</v>
      </c>
      <c r="B6" s="549"/>
      <c r="C6" s="549"/>
      <c r="D6" s="549"/>
      <c r="E6" s="549"/>
      <c r="F6" s="549"/>
      <c r="G6" s="549"/>
      <c r="H6" s="549"/>
      <c r="I6" s="549"/>
      <c r="J6" s="108" t="s">
        <v>280</v>
      </c>
    </row>
    <row r="7" spans="1:11" ht="19.5" customHeight="1" x14ac:dyDescent="0.2">
      <c r="A7" s="698" t="s">
        <v>256</v>
      </c>
      <c r="B7" s="752">
        <v>2019</v>
      </c>
      <c r="C7" s="753"/>
      <c r="D7" s="752">
        <v>2020</v>
      </c>
      <c r="E7" s="753"/>
      <c r="F7" s="752">
        <v>2021</v>
      </c>
      <c r="G7" s="753"/>
      <c r="H7" s="752">
        <v>2022</v>
      </c>
      <c r="I7" s="753"/>
      <c r="J7" s="696" t="s">
        <v>744</v>
      </c>
    </row>
    <row r="8" spans="1:11" ht="63.75" customHeight="1" x14ac:dyDescent="0.2">
      <c r="A8" s="699"/>
      <c r="B8" s="467" t="s">
        <v>490</v>
      </c>
      <c r="C8" s="342" t="s">
        <v>489</v>
      </c>
      <c r="D8" s="467" t="s">
        <v>490</v>
      </c>
      <c r="E8" s="342" t="s">
        <v>489</v>
      </c>
      <c r="F8" s="467" t="s">
        <v>490</v>
      </c>
      <c r="G8" s="342" t="s">
        <v>489</v>
      </c>
      <c r="H8" s="401" t="s">
        <v>490</v>
      </c>
      <c r="I8" s="342" t="s">
        <v>489</v>
      </c>
      <c r="J8" s="697"/>
    </row>
    <row r="9" spans="1:11" ht="15.75" thickBot="1" x14ac:dyDescent="0.25">
      <c r="A9" s="404" t="s">
        <v>76</v>
      </c>
      <c r="B9" s="405">
        <v>33438</v>
      </c>
      <c r="C9" s="406">
        <v>1273</v>
      </c>
      <c r="D9" s="407">
        <v>28223</v>
      </c>
      <c r="E9" s="408">
        <v>1010</v>
      </c>
      <c r="F9" s="407">
        <v>24958</v>
      </c>
      <c r="G9" s="408">
        <v>1207</v>
      </c>
      <c r="H9" s="407">
        <v>25386</v>
      </c>
      <c r="I9" s="408">
        <v>685</v>
      </c>
      <c r="J9" s="409" t="s">
        <v>195</v>
      </c>
    </row>
    <row r="10" spans="1:11" ht="15.75" thickBot="1" x14ac:dyDescent="0.25">
      <c r="A10" s="91" t="s">
        <v>196</v>
      </c>
      <c r="B10" s="88">
        <v>4282</v>
      </c>
      <c r="C10" s="111">
        <v>351</v>
      </c>
      <c r="D10" s="357">
        <v>3589</v>
      </c>
      <c r="E10" s="349">
        <v>157</v>
      </c>
      <c r="F10" s="357">
        <v>4440</v>
      </c>
      <c r="G10" s="349">
        <v>303</v>
      </c>
      <c r="H10" s="357">
        <v>11496</v>
      </c>
      <c r="I10" s="349">
        <v>999</v>
      </c>
      <c r="J10" s="114" t="s">
        <v>197</v>
      </c>
    </row>
    <row r="11" spans="1:11" ht="15.75" thickBot="1" x14ac:dyDescent="0.25">
      <c r="A11" s="92" t="s">
        <v>453</v>
      </c>
      <c r="B11" s="87">
        <v>2888</v>
      </c>
      <c r="C11" s="109">
        <v>931</v>
      </c>
      <c r="D11" s="352">
        <v>3382</v>
      </c>
      <c r="E11" s="356">
        <v>1522</v>
      </c>
      <c r="F11" s="352">
        <v>7991</v>
      </c>
      <c r="G11" s="356">
        <v>2191</v>
      </c>
      <c r="H11" s="352">
        <v>20706</v>
      </c>
      <c r="I11" s="356">
        <v>3435</v>
      </c>
      <c r="J11" s="158" t="s">
        <v>198</v>
      </c>
    </row>
    <row r="12" spans="1:11" ht="15.75" thickBot="1" x14ac:dyDescent="0.25">
      <c r="A12" s="91" t="s">
        <v>199</v>
      </c>
      <c r="B12" s="88">
        <v>1669</v>
      </c>
      <c r="C12" s="111">
        <v>1339</v>
      </c>
      <c r="D12" s="357">
        <v>1204</v>
      </c>
      <c r="E12" s="349">
        <v>1119</v>
      </c>
      <c r="F12" s="357">
        <v>1525</v>
      </c>
      <c r="G12" s="349">
        <v>2374</v>
      </c>
      <c r="H12" s="357">
        <v>1673</v>
      </c>
      <c r="I12" s="349">
        <v>3555</v>
      </c>
      <c r="J12" s="89" t="s">
        <v>200</v>
      </c>
    </row>
    <row r="13" spans="1:11" ht="15.75" thickBot="1" x14ac:dyDescent="0.25">
      <c r="A13" s="92" t="s">
        <v>201</v>
      </c>
      <c r="B13" s="87">
        <v>1353</v>
      </c>
      <c r="C13" s="109">
        <v>1218</v>
      </c>
      <c r="D13" s="352">
        <v>1330</v>
      </c>
      <c r="E13" s="356">
        <v>1003</v>
      </c>
      <c r="F13" s="352">
        <v>1380</v>
      </c>
      <c r="G13" s="356">
        <v>1193</v>
      </c>
      <c r="H13" s="352">
        <v>1507</v>
      </c>
      <c r="I13" s="356">
        <v>1653</v>
      </c>
      <c r="J13" s="110" t="s">
        <v>202</v>
      </c>
    </row>
    <row r="14" spans="1:11" ht="26.25" thickBot="1" x14ac:dyDescent="0.25">
      <c r="A14" s="91" t="s">
        <v>203</v>
      </c>
      <c r="B14" s="88">
        <v>2751</v>
      </c>
      <c r="C14" s="111">
        <v>406</v>
      </c>
      <c r="D14" s="357">
        <v>1477</v>
      </c>
      <c r="E14" s="349">
        <v>470</v>
      </c>
      <c r="F14" s="357">
        <v>3236</v>
      </c>
      <c r="G14" s="349">
        <v>802</v>
      </c>
      <c r="H14" s="357">
        <v>14037</v>
      </c>
      <c r="I14" s="349">
        <v>3649</v>
      </c>
      <c r="J14" s="114" t="s">
        <v>369</v>
      </c>
    </row>
    <row r="15" spans="1:11" ht="15.75" thickBot="1" x14ac:dyDescent="0.25">
      <c r="A15" s="92" t="s">
        <v>272</v>
      </c>
      <c r="B15" s="87">
        <v>235</v>
      </c>
      <c r="C15" s="109">
        <v>193</v>
      </c>
      <c r="D15" s="352">
        <v>268</v>
      </c>
      <c r="E15" s="356">
        <v>152</v>
      </c>
      <c r="F15" s="352">
        <v>332</v>
      </c>
      <c r="G15" s="356">
        <v>513</v>
      </c>
      <c r="H15" s="352">
        <v>447</v>
      </c>
      <c r="I15" s="356">
        <v>834</v>
      </c>
      <c r="J15" s="158" t="s">
        <v>375</v>
      </c>
    </row>
    <row r="16" spans="1:11" ht="15.75" thickBot="1" x14ac:dyDescent="0.25">
      <c r="A16" s="91" t="s">
        <v>204</v>
      </c>
      <c r="B16" s="88">
        <v>583</v>
      </c>
      <c r="C16" s="111">
        <v>105</v>
      </c>
      <c r="D16" s="357">
        <v>303</v>
      </c>
      <c r="E16" s="349">
        <v>81</v>
      </c>
      <c r="F16" s="357">
        <v>530</v>
      </c>
      <c r="G16" s="349">
        <v>119</v>
      </c>
      <c r="H16" s="357">
        <v>654</v>
      </c>
      <c r="I16" s="349">
        <v>195</v>
      </c>
      <c r="J16" s="89" t="s">
        <v>205</v>
      </c>
    </row>
    <row r="17" spans="1:10" ht="15.75" thickBot="1" x14ac:dyDescent="0.25">
      <c r="A17" s="92" t="s">
        <v>454</v>
      </c>
      <c r="B17" s="87">
        <v>357</v>
      </c>
      <c r="C17" s="109">
        <v>305</v>
      </c>
      <c r="D17" s="352">
        <v>283</v>
      </c>
      <c r="E17" s="356">
        <v>275</v>
      </c>
      <c r="F17" s="352">
        <v>404</v>
      </c>
      <c r="G17" s="356">
        <v>341</v>
      </c>
      <c r="H17" s="352">
        <v>744</v>
      </c>
      <c r="I17" s="356">
        <v>756</v>
      </c>
      <c r="J17" s="158" t="s">
        <v>370</v>
      </c>
    </row>
    <row r="18" spans="1:10" ht="15.75" thickBot="1" x14ac:dyDescent="0.25">
      <c r="A18" s="91" t="s">
        <v>75</v>
      </c>
      <c r="B18" s="88">
        <v>0</v>
      </c>
      <c r="C18" s="111">
        <v>0</v>
      </c>
      <c r="D18" s="357">
        <v>0</v>
      </c>
      <c r="E18" s="349">
        <v>0</v>
      </c>
      <c r="F18" s="357">
        <v>0</v>
      </c>
      <c r="G18" s="349">
        <v>0</v>
      </c>
      <c r="H18" s="357">
        <v>0</v>
      </c>
      <c r="I18" s="349">
        <v>0</v>
      </c>
      <c r="J18" s="89" t="s">
        <v>206</v>
      </c>
    </row>
    <row r="19" spans="1:10" ht="15.75" thickBot="1" x14ac:dyDescent="0.25">
      <c r="A19" s="92" t="s">
        <v>207</v>
      </c>
      <c r="B19" s="87">
        <v>947</v>
      </c>
      <c r="C19" s="109">
        <v>173</v>
      </c>
      <c r="D19" s="352">
        <v>606</v>
      </c>
      <c r="E19" s="356">
        <v>140</v>
      </c>
      <c r="F19" s="352">
        <v>769</v>
      </c>
      <c r="G19" s="356">
        <v>283</v>
      </c>
      <c r="H19" s="352">
        <v>896</v>
      </c>
      <c r="I19" s="356">
        <v>338</v>
      </c>
      <c r="J19" s="110" t="s">
        <v>208</v>
      </c>
    </row>
    <row r="20" spans="1:10" ht="15.75" thickBot="1" x14ac:dyDescent="0.25">
      <c r="A20" s="91" t="s">
        <v>209</v>
      </c>
      <c r="B20" s="88">
        <v>128</v>
      </c>
      <c r="C20" s="111">
        <v>266</v>
      </c>
      <c r="D20" s="357">
        <v>113</v>
      </c>
      <c r="E20" s="349">
        <v>188</v>
      </c>
      <c r="F20" s="357">
        <v>154</v>
      </c>
      <c r="G20" s="349">
        <v>298</v>
      </c>
      <c r="H20" s="357">
        <v>234</v>
      </c>
      <c r="I20" s="349">
        <v>432</v>
      </c>
      <c r="J20" s="114" t="s">
        <v>210</v>
      </c>
    </row>
    <row r="21" spans="1:10" ht="15.75" thickBot="1" x14ac:dyDescent="0.25">
      <c r="A21" s="92" t="s">
        <v>211</v>
      </c>
      <c r="B21" s="87">
        <v>13</v>
      </c>
      <c r="C21" s="109">
        <v>51</v>
      </c>
      <c r="D21" s="352">
        <v>8</v>
      </c>
      <c r="E21" s="356">
        <v>23</v>
      </c>
      <c r="F21" s="352">
        <v>12</v>
      </c>
      <c r="G21" s="356">
        <v>23</v>
      </c>
      <c r="H21" s="352">
        <v>18</v>
      </c>
      <c r="I21" s="356">
        <v>48</v>
      </c>
      <c r="J21" s="110" t="s">
        <v>212</v>
      </c>
    </row>
    <row r="22" spans="1:10" ht="30.75" thickBot="1" x14ac:dyDescent="0.25">
      <c r="A22" s="91" t="s">
        <v>406</v>
      </c>
      <c r="B22" s="88">
        <v>47</v>
      </c>
      <c r="C22" s="111">
        <v>17</v>
      </c>
      <c r="D22" s="357">
        <v>35</v>
      </c>
      <c r="E22" s="349">
        <v>14</v>
      </c>
      <c r="F22" s="357">
        <v>34</v>
      </c>
      <c r="G22" s="349">
        <v>18</v>
      </c>
      <c r="H22" s="357">
        <v>49</v>
      </c>
      <c r="I22" s="349">
        <v>64</v>
      </c>
      <c r="J22" s="89" t="s">
        <v>213</v>
      </c>
    </row>
    <row r="23" spans="1:10" ht="15.75" thickBot="1" x14ac:dyDescent="0.25">
      <c r="A23" s="92" t="s">
        <v>214</v>
      </c>
      <c r="B23" s="87">
        <v>88</v>
      </c>
      <c r="C23" s="109">
        <v>181</v>
      </c>
      <c r="D23" s="352">
        <v>71</v>
      </c>
      <c r="E23" s="356">
        <v>158</v>
      </c>
      <c r="F23" s="352">
        <v>105</v>
      </c>
      <c r="G23" s="356">
        <v>198</v>
      </c>
      <c r="H23" s="352">
        <v>145</v>
      </c>
      <c r="I23" s="356">
        <v>276</v>
      </c>
      <c r="J23" s="110" t="s">
        <v>215</v>
      </c>
    </row>
    <row r="24" spans="1:10" ht="30.75" thickBot="1" x14ac:dyDescent="0.25">
      <c r="A24" s="91" t="s">
        <v>216</v>
      </c>
      <c r="B24" s="88">
        <v>120</v>
      </c>
      <c r="C24" s="111">
        <v>81</v>
      </c>
      <c r="D24" s="357">
        <v>119</v>
      </c>
      <c r="E24" s="349">
        <v>74</v>
      </c>
      <c r="F24" s="357">
        <v>137</v>
      </c>
      <c r="G24" s="349">
        <v>159</v>
      </c>
      <c r="H24" s="357">
        <v>185</v>
      </c>
      <c r="I24" s="349">
        <v>258</v>
      </c>
      <c r="J24" s="114" t="s">
        <v>371</v>
      </c>
    </row>
    <row r="25" spans="1:10" ht="15.75" thickBot="1" x14ac:dyDescent="0.25">
      <c r="A25" s="92" t="s">
        <v>217</v>
      </c>
      <c r="B25" s="87">
        <v>1444</v>
      </c>
      <c r="C25" s="109">
        <v>74</v>
      </c>
      <c r="D25" s="352">
        <v>1489</v>
      </c>
      <c r="E25" s="356">
        <v>86</v>
      </c>
      <c r="F25" s="352">
        <v>1757</v>
      </c>
      <c r="G25" s="356">
        <v>69</v>
      </c>
      <c r="H25" s="352">
        <v>2337</v>
      </c>
      <c r="I25" s="356">
        <v>131</v>
      </c>
      <c r="J25" s="110" t="s">
        <v>218</v>
      </c>
    </row>
    <row r="26" spans="1:10" ht="15.75" thickBot="1" x14ac:dyDescent="0.25">
      <c r="A26" s="91" t="s">
        <v>219</v>
      </c>
      <c r="B26" s="88">
        <v>123</v>
      </c>
      <c r="C26" s="111">
        <v>149</v>
      </c>
      <c r="D26" s="357">
        <v>122</v>
      </c>
      <c r="E26" s="349">
        <v>111</v>
      </c>
      <c r="F26" s="357">
        <v>146</v>
      </c>
      <c r="G26" s="349">
        <v>167</v>
      </c>
      <c r="H26" s="357">
        <v>188</v>
      </c>
      <c r="I26" s="349">
        <v>295</v>
      </c>
      <c r="J26" s="89" t="s">
        <v>220</v>
      </c>
    </row>
    <row r="27" spans="1:10" ht="15.75" thickBot="1" x14ac:dyDescent="0.25">
      <c r="A27" s="92" t="s">
        <v>221</v>
      </c>
      <c r="B27" s="87">
        <v>38</v>
      </c>
      <c r="C27" s="109">
        <v>25</v>
      </c>
      <c r="D27" s="352">
        <v>22</v>
      </c>
      <c r="E27" s="356">
        <v>24</v>
      </c>
      <c r="F27" s="352">
        <v>31</v>
      </c>
      <c r="G27" s="356">
        <v>24</v>
      </c>
      <c r="H27" s="352">
        <v>33</v>
      </c>
      <c r="I27" s="356">
        <v>22</v>
      </c>
      <c r="J27" s="110" t="s">
        <v>222</v>
      </c>
    </row>
    <row r="28" spans="1:10" ht="15" x14ac:dyDescent="0.2">
      <c r="A28" s="155" t="s">
        <v>223</v>
      </c>
      <c r="B28" s="156">
        <v>4</v>
      </c>
      <c r="C28" s="157">
        <v>16</v>
      </c>
      <c r="D28" s="358">
        <v>8</v>
      </c>
      <c r="E28" s="359">
        <v>12</v>
      </c>
      <c r="F28" s="610">
        <v>18</v>
      </c>
      <c r="G28" s="359">
        <v>5</v>
      </c>
      <c r="H28" s="358">
        <v>18</v>
      </c>
      <c r="I28" s="359">
        <v>33</v>
      </c>
      <c r="J28" s="422" t="s">
        <v>224</v>
      </c>
    </row>
    <row r="29" spans="1:10" ht="19.5" customHeight="1" thickBot="1" x14ac:dyDescent="0.25">
      <c r="A29" s="92" t="s">
        <v>225</v>
      </c>
      <c r="B29" s="87">
        <v>0</v>
      </c>
      <c r="C29" s="109">
        <v>1</v>
      </c>
      <c r="D29" s="352">
        <v>0</v>
      </c>
      <c r="E29" s="356">
        <v>0</v>
      </c>
      <c r="F29" s="352">
        <v>0</v>
      </c>
      <c r="G29" s="356">
        <v>0</v>
      </c>
      <c r="H29" s="352">
        <v>4</v>
      </c>
      <c r="I29" s="356">
        <v>9</v>
      </c>
      <c r="J29" s="158" t="s">
        <v>407</v>
      </c>
    </row>
    <row r="30" spans="1:10" ht="15" x14ac:dyDescent="0.2">
      <c r="A30" s="420" t="s">
        <v>226</v>
      </c>
      <c r="B30" s="423">
        <v>6</v>
      </c>
      <c r="C30" s="424">
        <v>7</v>
      </c>
      <c r="D30" s="425">
        <v>5</v>
      </c>
      <c r="E30" s="426">
        <v>5</v>
      </c>
      <c r="F30" s="425">
        <v>10</v>
      </c>
      <c r="G30" s="426">
        <v>12</v>
      </c>
      <c r="H30" s="425">
        <v>6</v>
      </c>
      <c r="I30" s="426">
        <v>19</v>
      </c>
      <c r="J30" s="421" t="s">
        <v>227</v>
      </c>
    </row>
    <row r="31" spans="1:10" ht="30.75" thickBot="1" x14ac:dyDescent="0.25">
      <c r="A31" s="92" t="s">
        <v>455</v>
      </c>
      <c r="B31" s="87">
        <v>14</v>
      </c>
      <c r="C31" s="109">
        <v>7</v>
      </c>
      <c r="D31" s="352">
        <v>9</v>
      </c>
      <c r="E31" s="356">
        <v>13</v>
      </c>
      <c r="F31" s="352">
        <v>10</v>
      </c>
      <c r="G31" s="356">
        <v>18</v>
      </c>
      <c r="H31" s="352">
        <v>4</v>
      </c>
      <c r="I31" s="356">
        <v>17</v>
      </c>
      <c r="J31" s="110" t="s">
        <v>228</v>
      </c>
    </row>
    <row r="32" spans="1:10" ht="30.75" thickBot="1" x14ac:dyDescent="0.25">
      <c r="A32" s="91" t="s">
        <v>229</v>
      </c>
      <c r="B32" s="88">
        <v>12</v>
      </c>
      <c r="C32" s="111">
        <v>30</v>
      </c>
      <c r="D32" s="357">
        <v>11</v>
      </c>
      <c r="E32" s="349">
        <v>37</v>
      </c>
      <c r="F32" s="357">
        <v>19</v>
      </c>
      <c r="G32" s="349">
        <v>34</v>
      </c>
      <c r="H32" s="357">
        <v>18</v>
      </c>
      <c r="I32" s="349">
        <v>68</v>
      </c>
      <c r="J32" s="89" t="s">
        <v>230</v>
      </c>
    </row>
    <row r="33" spans="1:10" ht="15.75" thickBot="1" x14ac:dyDescent="0.25">
      <c r="A33" s="92" t="s">
        <v>231</v>
      </c>
      <c r="B33" s="87">
        <v>31</v>
      </c>
      <c r="C33" s="109">
        <v>34</v>
      </c>
      <c r="D33" s="352">
        <v>14</v>
      </c>
      <c r="E33" s="356">
        <v>12</v>
      </c>
      <c r="F33" s="352">
        <v>11</v>
      </c>
      <c r="G33" s="356">
        <v>9</v>
      </c>
      <c r="H33" s="352">
        <v>10</v>
      </c>
      <c r="I33" s="356">
        <v>7</v>
      </c>
      <c r="J33" s="110" t="s">
        <v>232</v>
      </c>
    </row>
    <row r="34" spans="1:10" ht="15.75" thickBot="1" x14ac:dyDescent="0.25">
      <c r="A34" s="91" t="s">
        <v>233</v>
      </c>
      <c r="B34" s="88">
        <v>5</v>
      </c>
      <c r="C34" s="111">
        <v>22</v>
      </c>
      <c r="D34" s="357">
        <v>19</v>
      </c>
      <c r="E34" s="349">
        <v>97</v>
      </c>
      <c r="F34" s="357">
        <v>5</v>
      </c>
      <c r="G34" s="349">
        <v>35</v>
      </c>
      <c r="H34" s="357">
        <v>4</v>
      </c>
      <c r="I34" s="349">
        <v>106</v>
      </c>
      <c r="J34" s="114" t="s">
        <v>372</v>
      </c>
    </row>
    <row r="35" spans="1:10" ht="26.25" thickBot="1" x14ac:dyDescent="0.25">
      <c r="A35" s="92" t="s">
        <v>234</v>
      </c>
      <c r="B35" s="87">
        <v>1</v>
      </c>
      <c r="C35" s="109">
        <v>8</v>
      </c>
      <c r="D35" s="352">
        <v>1</v>
      </c>
      <c r="E35" s="356">
        <v>2</v>
      </c>
      <c r="F35" s="352">
        <v>1</v>
      </c>
      <c r="G35" s="356">
        <v>9</v>
      </c>
      <c r="H35" s="352">
        <v>2</v>
      </c>
      <c r="I35" s="356">
        <v>8</v>
      </c>
      <c r="J35" s="158" t="s">
        <v>373</v>
      </c>
    </row>
    <row r="36" spans="1:10" ht="15.75" thickBot="1" x14ac:dyDescent="0.25">
      <c r="A36" s="91" t="s">
        <v>235</v>
      </c>
      <c r="B36" s="88">
        <v>5</v>
      </c>
      <c r="C36" s="111">
        <v>9</v>
      </c>
      <c r="D36" s="357">
        <v>5</v>
      </c>
      <c r="E36" s="349">
        <v>6</v>
      </c>
      <c r="F36" s="357">
        <v>1</v>
      </c>
      <c r="G36" s="349">
        <v>9</v>
      </c>
      <c r="H36" s="357">
        <v>7</v>
      </c>
      <c r="I36" s="349">
        <v>4</v>
      </c>
      <c r="J36" s="89" t="s">
        <v>236</v>
      </c>
    </row>
    <row r="37" spans="1:10" ht="30.75" thickBot="1" x14ac:dyDescent="0.25">
      <c r="A37" s="92" t="s">
        <v>408</v>
      </c>
      <c r="B37" s="87">
        <v>120</v>
      </c>
      <c r="C37" s="109">
        <v>169</v>
      </c>
      <c r="D37" s="352">
        <v>130</v>
      </c>
      <c r="E37" s="356">
        <v>140</v>
      </c>
      <c r="F37" s="352">
        <v>174</v>
      </c>
      <c r="G37" s="356">
        <v>164</v>
      </c>
      <c r="H37" s="352">
        <v>197</v>
      </c>
      <c r="I37" s="356">
        <v>265</v>
      </c>
      <c r="J37" s="110" t="s">
        <v>374</v>
      </c>
    </row>
    <row r="38" spans="1:10" ht="30" x14ac:dyDescent="0.2">
      <c r="A38" s="155" t="s">
        <v>456</v>
      </c>
      <c r="B38" s="156">
        <v>88</v>
      </c>
      <c r="C38" s="157">
        <v>58</v>
      </c>
      <c r="D38" s="358">
        <v>87</v>
      </c>
      <c r="E38" s="359">
        <v>44</v>
      </c>
      <c r="F38" s="358">
        <v>99</v>
      </c>
      <c r="G38" s="359">
        <v>60</v>
      </c>
      <c r="H38" s="358">
        <v>142</v>
      </c>
      <c r="I38" s="359">
        <v>129</v>
      </c>
      <c r="J38" s="347" t="s">
        <v>237</v>
      </c>
    </row>
    <row r="39" spans="1:10" ht="30.75" thickBot="1" x14ac:dyDescent="0.25">
      <c r="A39" s="92" t="s">
        <v>457</v>
      </c>
      <c r="B39" s="87">
        <v>8</v>
      </c>
      <c r="C39" s="109">
        <v>6</v>
      </c>
      <c r="D39" s="352">
        <v>8</v>
      </c>
      <c r="E39" s="356">
        <v>5</v>
      </c>
      <c r="F39" s="352">
        <v>3</v>
      </c>
      <c r="G39" s="356">
        <v>7</v>
      </c>
      <c r="H39" s="352">
        <v>9</v>
      </c>
      <c r="I39" s="356">
        <v>9</v>
      </c>
      <c r="J39" s="158" t="s">
        <v>238</v>
      </c>
    </row>
    <row r="40" spans="1:10" ht="15.75" thickBot="1" x14ac:dyDescent="0.25">
      <c r="A40" s="91" t="s">
        <v>239</v>
      </c>
      <c r="B40" s="88">
        <v>132</v>
      </c>
      <c r="C40" s="111">
        <v>827</v>
      </c>
      <c r="D40" s="357">
        <v>152</v>
      </c>
      <c r="E40" s="349">
        <v>724</v>
      </c>
      <c r="F40" s="357">
        <v>251</v>
      </c>
      <c r="G40" s="349">
        <v>742</v>
      </c>
      <c r="H40" s="357">
        <v>310</v>
      </c>
      <c r="I40" s="349">
        <v>705</v>
      </c>
      <c r="J40" s="114" t="s">
        <v>293</v>
      </c>
    </row>
    <row r="41" spans="1:10" ht="15.75" thickBot="1" x14ac:dyDescent="0.25">
      <c r="A41" s="92" t="s">
        <v>240</v>
      </c>
      <c r="B41" s="87">
        <v>1609</v>
      </c>
      <c r="C41" s="109">
        <v>917</v>
      </c>
      <c r="D41" s="352">
        <v>1666</v>
      </c>
      <c r="E41" s="356">
        <v>927</v>
      </c>
      <c r="F41" s="352">
        <v>1660</v>
      </c>
      <c r="G41" s="356">
        <v>1237</v>
      </c>
      <c r="H41" s="352">
        <v>1781</v>
      </c>
      <c r="I41" s="356">
        <v>1238</v>
      </c>
      <c r="J41" s="110" t="s">
        <v>241</v>
      </c>
    </row>
    <row r="42" spans="1:10" ht="30.75" thickBot="1" x14ac:dyDescent="0.25">
      <c r="A42" s="91" t="s">
        <v>242</v>
      </c>
      <c r="B42" s="88">
        <v>724</v>
      </c>
      <c r="C42" s="111">
        <v>61</v>
      </c>
      <c r="D42" s="357">
        <v>801</v>
      </c>
      <c r="E42" s="349">
        <v>39</v>
      </c>
      <c r="F42" s="357">
        <v>1110</v>
      </c>
      <c r="G42" s="349">
        <v>59</v>
      </c>
      <c r="H42" s="357">
        <v>1252</v>
      </c>
      <c r="I42" s="349">
        <v>224</v>
      </c>
      <c r="J42" s="114" t="s">
        <v>376</v>
      </c>
    </row>
    <row r="43" spans="1:10" ht="15.75" thickBot="1" x14ac:dyDescent="0.25">
      <c r="A43" s="92" t="s">
        <v>243</v>
      </c>
      <c r="B43" s="87">
        <v>872</v>
      </c>
      <c r="C43" s="109">
        <v>195</v>
      </c>
      <c r="D43" s="352">
        <v>574</v>
      </c>
      <c r="E43" s="356">
        <v>124</v>
      </c>
      <c r="F43" s="352">
        <v>854</v>
      </c>
      <c r="G43" s="356">
        <v>160</v>
      </c>
      <c r="H43" s="352">
        <v>950</v>
      </c>
      <c r="I43" s="356">
        <v>255</v>
      </c>
      <c r="J43" s="110" t="s">
        <v>244</v>
      </c>
    </row>
    <row r="44" spans="1:10" ht="15" x14ac:dyDescent="0.2">
      <c r="A44" s="104" t="s">
        <v>74</v>
      </c>
      <c r="B44" s="105">
        <v>6716</v>
      </c>
      <c r="C44" s="128">
        <v>1512</v>
      </c>
      <c r="D44" s="360">
        <v>9123</v>
      </c>
      <c r="E44" s="351">
        <v>1574</v>
      </c>
      <c r="F44" s="360">
        <v>8505</v>
      </c>
      <c r="G44" s="351">
        <v>2599</v>
      </c>
      <c r="H44" s="360">
        <v>13679</v>
      </c>
      <c r="I44" s="351">
        <v>8727</v>
      </c>
      <c r="J44" s="129" t="s">
        <v>73</v>
      </c>
    </row>
    <row r="45" spans="1:10" s="112" customFormat="1" ht="24" customHeight="1" x14ac:dyDescent="0.2">
      <c r="A45" s="130" t="s">
        <v>3</v>
      </c>
      <c r="B45" s="115">
        <f t="shared" ref="B45:E45" si="0">SUM(B9:B44)</f>
        <v>60851</v>
      </c>
      <c r="C45" s="115">
        <f t="shared" si="0"/>
        <v>11017</v>
      </c>
      <c r="D45" s="115">
        <f t="shared" si="0"/>
        <v>55257</v>
      </c>
      <c r="E45" s="115">
        <f t="shared" si="0"/>
        <v>10368</v>
      </c>
      <c r="F45" s="115">
        <f>SUM(F9:F44)</f>
        <v>60672</v>
      </c>
      <c r="G45" s="115">
        <f>SUM(G9:G44)</f>
        <v>15441</v>
      </c>
      <c r="H45" s="115">
        <f>SUM(H9:H44)</f>
        <v>99128</v>
      </c>
      <c r="I45" s="115">
        <f>SUM(I9:I44)</f>
        <v>29448</v>
      </c>
      <c r="J45" s="131" t="s">
        <v>2</v>
      </c>
    </row>
    <row r="46" spans="1:10" ht="17.25" customHeight="1" x14ac:dyDescent="0.2">
      <c r="A46" s="748"/>
      <c r="B46" s="748"/>
      <c r="C46" s="748"/>
      <c r="D46" s="748"/>
      <c r="E46" s="748"/>
      <c r="F46" s="749"/>
      <c r="G46" s="750"/>
      <c r="H46" s="750"/>
      <c r="I46" s="750"/>
      <c r="J46" s="750"/>
    </row>
  </sheetData>
  <mergeCells count="12">
    <mergeCell ref="A46:E46"/>
    <mergeCell ref="F46:J46"/>
    <mergeCell ref="J7:J8"/>
    <mergeCell ref="A1:J1"/>
    <mergeCell ref="A2:J2"/>
    <mergeCell ref="A3:J3"/>
    <mergeCell ref="A4:J4"/>
    <mergeCell ref="A7:A8"/>
    <mergeCell ref="D7:E7"/>
    <mergeCell ref="B7:C7"/>
    <mergeCell ref="F7:G7"/>
    <mergeCell ref="H7:I7"/>
  </mergeCells>
  <printOptions horizontalCentered="1"/>
  <pageMargins left="0" right="0" top="0.74803149606299213" bottom="0" header="0" footer="0"/>
  <pageSetup paperSize="9" scale="95" orientation="landscape" r:id="rId1"/>
  <headerFooter alignWithMargins="0"/>
  <rowBreaks count="1" manualBreakCount="1">
    <brk id="30"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32"/>
  <sheetViews>
    <sheetView rightToLeft="1" view="pageBreakPreview" zoomScaleNormal="100" zoomScaleSheetLayoutView="100" workbookViewId="0">
      <selection activeCell="A29" sqref="A29"/>
    </sheetView>
  </sheetViews>
  <sheetFormatPr defaultColWidth="9.140625" defaultRowHeight="15" x14ac:dyDescent="0.25"/>
  <cols>
    <col min="1" max="1" width="25.7109375" style="86" customWidth="1"/>
    <col min="2" max="5" width="10" style="86" customWidth="1"/>
    <col min="6" max="6" width="31.42578125" style="86" customWidth="1"/>
    <col min="7" max="16384" width="9.140625" style="86"/>
  </cols>
  <sheetData>
    <row r="1" spans="1:6" ht="19.5" customHeight="1" x14ac:dyDescent="0.25">
      <c r="A1" s="757" t="s">
        <v>539</v>
      </c>
      <c r="B1" s="758"/>
      <c r="C1" s="758"/>
      <c r="D1" s="758"/>
      <c r="E1" s="758"/>
      <c r="F1" s="758"/>
    </row>
    <row r="2" spans="1:6" ht="18" x14ac:dyDescent="0.25">
      <c r="A2" s="759" t="s">
        <v>605</v>
      </c>
      <c r="B2" s="759"/>
      <c r="C2" s="759"/>
      <c r="D2" s="759"/>
      <c r="E2" s="759"/>
      <c r="F2" s="759"/>
    </row>
    <row r="3" spans="1:6" ht="18.75" x14ac:dyDescent="0.25">
      <c r="A3" s="760" t="s">
        <v>575</v>
      </c>
      <c r="B3" s="760"/>
      <c r="C3" s="760"/>
      <c r="D3" s="760"/>
      <c r="E3" s="760"/>
      <c r="F3" s="760"/>
    </row>
    <row r="4" spans="1:6" ht="15.75" x14ac:dyDescent="0.25">
      <c r="A4" s="760" t="s">
        <v>605</v>
      </c>
      <c r="B4" s="760"/>
      <c r="C4" s="760"/>
      <c r="D4" s="760"/>
      <c r="E4" s="760"/>
      <c r="F4" s="760"/>
    </row>
    <row r="5" spans="1:6" ht="11.25" customHeight="1" x14ac:dyDescent="0.25">
      <c r="A5" s="550"/>
      <c r="B5" s="550"/>
      <c r="C5" s="550"/>
      <c r="D5" s="550"/>
      <c r="E5" s="550"/>
      <c r="F5" s="550"/>
    </row>
    <row r="6" spans="1:6" ht="15.75" customHeight="1" x14ac:dyDescent="0.25">
      <c r="A6" s="139" t="s">
        <v>281</v>
      </c>
      <c r="B6" s="254"/>
      <c r="C6" s="254"/>
      <c r="D6" s="254"/>
      <c r="E6" s="254"/>
      <c r="F6" s="94" t="s">
        <v>282</v>
      </c>
    </row>
    <row r="7" spans="1:6" ht="48" customHeight="1" x14ac:dyDescent="0.25">
      <c r="A7" s="604" t="s">
        <v>728</v>
      </c>
      <c r="B7" s="93" t="s">
        <v>431</v>
      </c>
      <c r="C7" s="93" t="s">
        <v>461</v>
      </c>
      <c r="D7" s="93" t="s">
        <v>537</v>
      </c>
      <c r="E7" s="93" t="s">
        <v>606</v>
      </c>
      <c r="F7" s="183" t="s">
        <v>491</v>
      </c>
    </row>
    <row r="8" spans="1:6" ht="22.5" customHeight="1" thickBot="1" x14ac:dyDescent="0.3">
      <c r="A8" s="92" t="s">
        <v>149</v>
      </c>
      <c r="B8" s="240">
        <v>529</v>
      </c>
      <c r="C8" s="361">
        <v>404</v>
      </c>
      <c r="D8" s="361">
        <v>429</v>
      </c>
      <c r="E8" s="361">
        <v>491</v>
      </c>
      <c r="F8" s="241" t="s">
        <v>250</v>
      </c>
    </row>
    <row r="9" spans="1:6" ht="22.5" customHeight="1" thickBot="1" x14ac:dyDescent="0.3">
      <c r="A9" s="91" t="s">
        <v>150</v>
      </c>
      <c r="B9" s="97">
        <v>110</v>
      </c>
      <c r="C9" s="362">
        <v>104</v>
      </c>
      <c r="D9" s="362">
        <v>126</v>
      </c>
      <c r="E9" s="362">
        <v>1194</v>
      </c>
      <c r="F9" s="242" t="s">
        <v>151</v>
      </c>
    </row>
    <row r="10" spans="1:6" ht="22.5" customHeight="1" thickBot="1" x14ac:dyDescent="0.3">
      <c r="A10" s="92" t="s">
        <v>152</v>
      </c>
      <c r="B10" s="96">
        <v>75</v>
      </c>
      <c r="C10" s="363">
        <v>125</v>
      </c>
      <c r="D10" s="363">
        <v>104</v>
      </c>
      <c r="E10" s="363">
        <v>92</v>
      </c>
      <c r="F10" s="243" t="s">
        <v>153</v>
      </c>
    </row>
    <row r="11" spans="1:6" ht="21" customHeight="1" thickBot="1" x14ac:dyDescent="0.3">
      <c r="A11" s="91" t="s">
        <v>154</v>
      </c>
      <c r="B11" s="97">
        <v>6321</v>
      </c>
      <c r="C11" s="362">
        <v>6582</v>
      </c>
      <c r="D11" s="362">
        <v>8951</v>
      </c>
      <c r="E11" s="362">
        <v>17697</v>
      </c>
      <c r="F11" s="242" t="s">
        <v>155</v>
      </c>
    </row>
    <row r="12" spans="1:6" ht="0.75" hidden="1" customHeight="1" thickBot="1" x14ac:dyDescent="0.3">
      <c r="A12" s="92" t="s">
        <v>156</v>
      </c>
      <c r="B12" s="96">
        <v>0</v>
      </c>
      <c r="C12" s="363">
        <v>0</v>
      </c>
      <c r="D12" s="363">
        <v>0</v>
      </c>
      <c r="E12" s="363">
        <v>0</v>
      </c>
      <c r="F12" s="243" t="s">
        <v>157</v>
      </c>
    </row>
    <row r="13" spans="1:6" ht="22.5" customHeight="1" thickBot="1" x14ac:dyDescent="0.3">
      <c r="A13" s="102" t="s">
        <v>158</v>
      </c>
      <c r="B13" s="536">
        <v>2037</v>
      </c>
      <c r="C13" s="611">
        <v>1970</v>
      </c>
      <c r="D13" s="611">
        <v>2585</v>
      </c>
      <c r="E13" s="611">
        <v>3351</v>
      </c>
      <c r="F13" s="612" t="s">
        <v>159</v>
      </c>
    </row>
    <row r="14" spans="1:6" ht="22.5" customHeight="1" thickBot="1" x14ac:dyDescent="0.3">
      <c r="A14" s="396" t="s">
        <v>160</v>
      </c>
      <c r="B14" s="617">
        <v>3876</v>
      </c>
      <c r="C14" s="618">
        <v>3295</v>
      </c>
      <c r="D14" s="618">
        <v>3752</v>
      </c>
      <c r="E14" s="618">
        <v>3334</v>
      </c>
      <c r="F14" s="619" t="s">
        <v>161</v>
      </c>
    </row>
    <row r="15" spans="1:6" ht="22.5" customHeight="1" thickBot="1" x14ac:dyDescent="0.3">
      <c r="A15" s="102" t="s">
        <v>246</v>
      </c>
      <c r="B15" s="536">
        <v>671</v>
      </c>
      <c r="C15" s="611">
        <v>907</v>
      </c>
      <c r="D15" s="611">
        <v>1107</v>
      </c>
      <c r="E15" s="611">
        <v>1380</v>
      </c>
      <c r="F15" s="612" t="s">
        <v>252</v>
      </c>
    </row>
    <row r="16" spans="1:6" ht="22.5" customHeight="1" thickBot="1" x14ac:dyDescent="0.3">
      <c r="A16" s="396" t="s">
        <v>162</v>
      </c>
      <c r="B16" s="617">
        <v>2004</v>
      </c>
      <c r="C16" s="618">
        <v>2336</v>
      </c>
      <c r="D16" s="618">
        <v>3352</v>
      </c>
      <c r="E16" s="618">
        <v>3499</v>
      </c>
      <c r="F16" s="619" t="s">
        <v>163</v>
      </c>
    </row>
    <row r="17" spans="1:9" ht="22.5" customHeight="1" thickBot="1" x14ac:dyDescent="0.3">
      <c r="A17" s="102" t="s">
        <v>247</v>
      </c>
      <c r="B17" s="536">
        <v>781</v>
      </c>
      <c r="C17" s="611">
        <v>780</v>
      </c>
      <c r="D17" s="611">
        <v>978</v>
      </c>
      <c r="E17" s="611">
        <v>1307</v>
      </c>
      <c r="F17" s="612" t="s">
        <v>251</v>
      </c>
    </row>
    <row r="18" spans="1:9" ht="22.5" customHeight="1" thickBot="1" x14ac:dyDescent="0.3">
      <c r="A18" s="396" t="s">
        <v>164</v>
      </c>
      <c r="B18" s="617">
        <v>1166</v>
      </c>
      <c r="C18" s="618">
        <v>993</v>
      </c>
      <c r="D18" s="618">
        <v>1325</v>
      </c>
      <c r="E18" s="618">
        <v>1329</v>
      </c>
      <c r="F18" s="619" t="s">
        <v>165</v>
      </c>
    </row>
    <row r="19" spans="1:9" ht="22.5" customHeight="1" thickBot="1" x14ac:dyDescent="0.3">
      <c r="A19" s="102" t="s">
        <v>166</v>
      </c>
      <c r="B19" s="536">
        <v>4819</v>
      </c>
      <c r="C19" s="611">
        <v>4192</v>
      </c>
      <c r="D19" s="611">
        <v>4973</v>
      </c>
      <c r="E19" s="611">
        <v>12934</v>
      </c>
      <c r="F19" s="612" t="s">
        <v>167</v>
      </c>
    </row>
    <row r="20" spans="1:9" ht="22.5" customHeight="1" thickBot="1" x14ac:dyDescent="0.3">
      <c r="A20" s="396" t="s">
        <v>168</v>
      </c>
      <c r="B20" s="617">
        <v>81</v>
      </c>
      <c r="C20" s="618">
        <v>99</v>
      </c>
      <c r="D20" s="618">
        <v>106</v>
      </c>
      <c r="E20" s="618">
        <v>146</v>
      </c>
      <c r="F20" s="619" t="s">
        <v>169</v>
      </c>
    </row>
    <row r="21" spans="1:9" ht="22.5" customHeight="1" thickBot="1" x14ac:dyDescent="0.3">
      <c r="A21" s="102" t="s">
        <v>170</v>
      </c>
      <c r="B21" s="536">
        <v>249</v>
      </c>
      <c r="C21" s="611">
        <v>0</v>
      </c>
      <c r="D21" s="611">
        <v>65</v>
      </c>
      <c r="E21" s="611">
        <v>226</v>
      </c>
      <c r="F21" s="612" t="s">
        <v>171</v>
      </c>
    </row>
    <row r="22" spans="1:9" ht="22.5" customHeight="1" thickBot="1" x14ac:dyDescent="0.3">
      <c r="A22" s="396" t="s">
        <v>172</v>
      </c>
      <c r="B22" s="617">
        <v>3457</v>
      </c>
      <c r="C22" s="618">
        <v>3242</v>
      </c>
      <c r="D22" s="618">
        <v>3995</v>
      </c>
      <c r="E22" s="618">
        <v>4452</v>
      </c>
      <c r="F22" s="619" t="s">
        <v>173</v>
      </c>
    </row>
    <row r="23" spans="1:9" ht="22.5" customHeight="1" thickBot="1" x14ac:dyDescent="0.3">
      <c r="A23" s="102" t="s">
        <v>174</v>
      </c>
      <c r="B23" s="536">
        <v>3144</v>
      </c>
      <c r="C23" s="611">
        <v>2435</v>
      </c>
      <c r="D23" s="611">
        <v>3399</v>
      </c>
      <c r="E23" s="611">
        <v>4805</v>
      </c>
      <c r="F23" s="612" t="s">
        <v>175</v>
      </c>
    </row>
    <row r="24" spans="1:9" ht="22.5" customHeight="1" thickBot="1" x14ac:dyDescent="0.3">
      <c r="A24" s="396" t="s">
        <v>176</v>
      </c>
      <c r="B24" s="617">
        <v>5725</v>
      </c>
      <c r="C24" s="618">
        <v>8028</v>
      </c>
      <c r="D24" s="618">
        <v>12698</v>
      </c>
      <c r="E24" s="618">
        <v>31816</v>
      </c>
      <c r="F24" s="619" t="s">
        <v>249</v>
      </c>
    </row>
    <row r="25" spans="1:9" ht="22.5" customHeight="1" thickBot="1" x14ac:dyDescent="0.3">
      <c r="A25" s="102" t="s">
        <v>177</v>
      </c>
      <c r="B25" s="536">
        <v>2750</v>
      </c>
      <c r="C25" s="611">
        <v>2550</v>
      </c>
      <c r="D25" s="611">
        <v>3536</v>
      </c>
      <c r="E25" s="611">
        <v>4547</v>
      </c>
      <c r="F25" s="612" t="s">
        <v>248</v>
      </c>
    </row>
    <row r="26" spans="1:9" ht="22.5" customHeight="1" thickBot="1" x14ac:dyDescent="0.3">
      <c r="A26" s="396" t="s">
        <v>264</v>
      </c>
      <c r="B26" s="617">
        <v>34727</v>
      </c>
      <c r="C26" s="618">
        <v>31560</v>
      </c>
      <c r="D26" s="618">
        <v>26187</v>
      </c>
      <c r="E26" s="618">
        <v>26087</v>
      </c>
      <c r="F26" s="619" t="s">
        <v>265</v>
      </c>
    </row>
    <row r="27" spans="1:9" ht="22.5" customHeight="1" thickBot="1" x14ac:dyDescent="0.3">
      <c r="A27" s="102" t="s">
        <v>745</v>
      </c>
      <c r="B27" s="536">
        <v>2324</v>
      </c>
      <c r="C27" s="611">
        <v>1809</v>
      </c>
      <c r="D27" s="611">
        <v>2263</v>
      </c>
      <c r="E27" s="611">
        <v>2619</v>
      </c>
      <c r="F27" s="613" t="s">
        <v>746</v>
      </c>
    </row>
    <row r="28" spans="1:9" ht="22.5" customHeight="1" thickBot="1" x14ac:dyDescent="0.3">
      <c r="A28" s="396" t="s">
        <v>623</v>
      </c>
      <c r="B28" s="617">
        <v>0</v>
      </c>
      <c r="C28" s="618">
        <v>2837</v>
      </c>
      <c r="D28" s="618">
        <v>10445</v>
      </c>
      <c r="E28" s="618">
        <v>7069</v>
      </c>
      <c r="F28" s="620" t="s">
        <v>626</v>
      </c>
    </row>
    <row r="29" spans="1:9" ht="30" x14ac:dyDescent="0.25">
      <c r="A29" s="103" t="s">
        <v>624</v>
      </c>
      <c r="B29" s="614">
        <v>0</v>
      </c>
      <c r="C29" s="615">
        <v>0</v>
      </c>
      <c r="D29" s="615">
        <v>931</v>
      </c>
      <c r="E29" s="615">
        <v>2119</v>
      </c>
      <c r="F29" s="616" t="s">
        <v>625</v>
      </c>
    </row>
    <row r="30" spans="1:9" ht="22.5" customHeight="1" x14ac:dyDescent="0.25">
      <c r="A30" s="637" t="s">
        <v>3</v>
      </c>
      <c r="B30" s="621">
        <f>SUM(B8:B29)</f>
        <v>74846</v>
      </c>
      <c r="C30" s="621">
        <f>SUM(C8:C29)</f>
        <v>74248</v>
      </c>
      <c r="D30" s="621">
        <f>SUM(D8:D29)</f>
        <v>91307</v>
      </c>
      <c r="E30" s="621">
        <f>SUM(E8:E29)</f>
        <v>130494</v>
      </c>
      <c r="F30" s="638" t="s">
        <v>2</v>
      </c>
    </row>
    <row r="31" spans="1:9" ht="59.25" customHeight="1" x14ac:dyDescent="0.25">
      <c r="A31" s="756" t="s">
        <v>699</v>
      </c>
      <c r="B31" s="756"/>
      <c r="C31" s="756"/>
      <c r="D31" s="761" t="s">
        <v>700</v>
      </c>
      <c r="E31" s="761"/>
      <c r="F31" s="761"/>
      <c r="G31" s="127"/>
      <c r="H31" s="127"/>
      <c r="I31" s="127"/>
    </row>
    <row r="32" spans="1:9" x14ac:dyDescent="0.25">
      <c r="A32" s="754" t="s">
        <v>627</v>
      </c>
      <c r="B32" s="754"/>
      <c r="C32" s="754"/>
      <c r="D32" s="755" t="s">
        <v>698</v>
      </c>
      <c r="E32" s="755"/>
      <c r="F32" s="755"/>
    </row>
  </sheetData>
  <mergeCells count="8">
    <mergeCell ref="A32:C32"/>
    <mergeCell ref="D32:F32"/>
    <mergeCell ref="A31:C31"/>
    <mergeCell ref="A1:F1"/>
    <mergeCell ref="A2:F2"/>
    <mergeCell ref="A3:F3"/>
    <mergeCell ref="A4:F4"/>
    <mergeCell ref="D31:F31"/>
  </mergeCells>
  <printOptions horizontalCentered="1" verticalCentered="1"/>
  <pageMargins left="0" right="0" top="0" bottom="0"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خدمات الأمن والقضاء 2022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خدمات الأمن والقضاء 2022</Description_Ar>
    <Enabled xmlns="1b323878-974e-4c19-bf08-965c80d4ad54">true</Enabled>
    <PublishingDate xmlns="1b323878-974e-4c19-bf08-965c80d4ad54">2023-04-18T08:38:13+00:00</PublishingDate>
    <CategoryDescription xmlns="http://schemas.microsoft.com/sharepoint.v3">Judicial and Security Services Chapter 2022
</CategoryDescription>
  </documentManagement>
</p:properties>
</file>

<file path=customXml/itemProps1.xml><?xml version="1.0" encoding="utf-8"?>
<ds:datastoreItem xmlns:ds="http://schemas.openxmlformats.org/officeDocument/2006/customXml" ds:itemID="{2FC39687-C834-4507-B82E-B48DD6011A4C}"/>
</file>

<file path=customXml/itemProps2.xml><?xml version="1.0" encoding="utf-8"?>
<ds:datastoreItem xmlns:ds="http://schemas.openxmlformats.org/officeDocument/2006/customXml" ds:itemID="{4C16DC5D-D2B9-4EEF-BD5D-14A012158E97}"/>
</file>

<file path=customXml/itemProps3.xml><?xml version="1.0" encoding="utf-8"?>
<ds:datastoreItem xmlns:ds="http://schemas.openxmlformats.org/officeDocument/2006/customXml" ds:itemID="{42983A24-0BE5-4299-8C32-DC391E9F314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33</vt:i4>
      </vt:variant>
      <vt:variant>
        <vt:lpstr>Charts</vt:lpstr>
      </vt:variant>
      <vt:variant>
        <vt:i4>4</vt:i4>
      </vt:variant>
      <vt:variant>
        <vt:lpstr>Named Ranges</vt:lpstr>
      </vt:variant>
      <vt:variant>
        <vt:i4>35</vt:i4>
      </vt:variant>
    </vt:vector>
  </HeadingPairs>
  <TitlesOfParts>
    <vt:vector size="72" baseType="lpstr">
      <vt:lpstr>المقدمة</vt:lpstr>
      <vt:lpstr>التقديم</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Gr.37</vt:lpstr>
      <vt:lpstr>Gr.38</vt:lpstr>
      <vt:lpstr>Gr.39</vt:lpstr>
      <vt:lpstr>Gr.40</vt:lpstr>
      <vt:lpstr>'129'!Print_Area</vt:lpstr>
      <vt:lpstr>'130'!Print_Area</vt:lpstr>
      <vt:lpstr>'131'!Print_Area</vt:lpstr>
      <vt:lpstr>'132'!Print_Area</vt:lpstr>
      <vt:lpstr>'133'!Print_Area</vt:lpstr>
      <vt:lpstr>'134'!Print_Area</vt:lpstr>
      <vt:lpstr>'135'!Print_Area</vt:lpstr>
      <vt:lpstr>'136'!Print_Area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'149'!Print_Area</vt:lpstr>
      <vt:lpstr>'150'!Print_Area</vt:lpstr>
      <vt:lpstr>'151'!Print_Area</vt:lpstr>
      <vt:lpstr>'152'!Print_Area</vt:lpstr>
      <vt:lpstr>'153'!Print_Area</vt:lpstr>
      <vt:lpstr>'154'!Print_Area</vt:lpstr>
      <vt:lpstr>'155'!Print_Area</vt:lpstr>
      <vt:lpstr>'156'!Print_Area</vt:lpstr>
      <vt:lpstr>'157'!Print_Area</vt:lpstr>
      <vt:lpstr>'158'!Print_Area</vt:lpstr>
      <vt:lpstr>'159'!Print_Area</vt:lpstr>
      <vt:lpstr>التقديم!Print_Area</vt:lpstr>
      <vt:lpstr>المقدمة!Print_Area</vt:lpstr>
      <vt:lpstr>'130'!Print_Titles</vt:lpstr>
      <vt:lpstr>'134'!Print_Titles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Judicial and Security Services Chapter 2022
</dc:title>
  <dc:creator>Amjad Ahmed Abdelwahab</dc:creator>
  <cp:keywords>Qatar; Planning and Statistics Authority; PSA; Statistics; SocialStatistics</cp:keywords>
  <cp:lastModifiedBy>Amjad Ahmed Abdelwahab</cp:lastModifiedBy>
  <cp:lastPrinted>2023-04-08T08:42:52Z</cp:lastPrinted>
  <dcterms:created xsi:type="dcterms:W3CDTF">2012-04-29T06:54:46Z</dcterms:created>
  <dcterms:modified xsi:type="dcterms:W3CDTF">2023-04-08T08:49:38Z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733;#Qatar|7dd625fb-5e26-4a0d-87ed-82285b0d7c4a;#734;#PSA|81538984-2143-4d4b-a3ca-314b1950d5de;#735;#Planning and Statistics Authority|c62945ff-1054-4639-a689-03d3d18d28db;#714;#Statistics|4003f7a9-613b-43f1-8806-5ee45caf9602;#769;#SocialStatistics|9e95dc3e-e845-4737-b514-df2dfc3aad2c</vt:lpwstr>
  </property>
  <property fmtid="{D5CDD505-2E9C-101B-9397-08002B2CF9AE}" pid="4" name="Hashtags">
    <vt:lpwstr>58;#StatisticalAbstract|c2f418c2-a295-4bd1-af99-d5d586494613</vt:lpwstr>
  </property>
</Properties>
</file>