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5.xml" ContentType="application/vnd.openxmlformats-officedocument.drawingml.chartshapes+xml"/>
  <Override PartName="/xl/drawings/drawing20.xml" ContentType="application/vnd.openxmlformats-officedocument.drawingml.chartshapes+xml"/>
  <Override PartName="/xl/drawings/drawing17.xml" ContentType="application/vnd.openxmlformats-officedocument.drawingml.chartshapes+xml"/>
  <Override PartName="/xl/workbook.xml" ContentType="application/vnd.openxmlformats-officedocument.spreadsheetml.sheet.main+xml"/>
  <Override PartName="/xl/worksheets/sheet9.xml" ContentType="application/vnd.openxmlformats-officedocument.spreadsheetml.worksheet+xml"/>
  <Override PartName="/xl/drawings/drawing32.xml" ContentType="application/vnd.openxmlformats-officedocument.drawing+xml"/>
  <Override PartName="/xl/drawings/drawing31.xml" ContentType="application/vnd.openxmlformats-officedocument.drawing+xml"/>
  <Override PartName="/xl/drawings/drawing30.xml" ContentType="application/vnd.openxmlformats-officedocument.drawing+xml"/>
  <Override PartName="/xl/drawings/drawing29.xml" ContentType="application/vnd.openxmlformats-officedocument.drawing+xml"/>
  <Override PartName="/xl/drawings/drawing28.xml" ContentType="application/vnd.openxmlformats-officedocument.drawing+xml"/>
  <Override PartName="/xl/drawings/drawing27.xml" ContentType="application/vnd.openxmlformats-officedocument.drawing+xml"/>
  <Override PartName="/xl/drawings/drawing26.xml" ContentType="application/vnd.openxmlformats-officedocument.drawing+xml"/>
  <Override PartName="/xl/drawings/drawing33.xml" ContentType="application/vnd.openxmlformats-officedocument.drawing+xml"/>
  <Override PartName="/xl/worksheets/sheet5.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25.xml" ContentType="application/vnd.openxmlformats-officedocument.drawing+xml"/>
  <Override PartName="/xl/worksheets/sheet1.xml" ContentType="application/vnd.openxmlformats-officedocument.spreadsheetml.worksheet+xml"/>
  <Override PartName="/xl/drawings/drawing24.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8.xml" ContentType="application/vnd.openxmlformats-officedocument.spreadsheetml.worksheet+xml"/>
  <Override PartName="/xl/drawings/drawing3.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worksheets/sheet8.xml" ContentType="application/vnd.openxmlformats-officedocument.spreadsheetml.worksheet+xml"/>
  <Override PartName="/xl/charts/chart1.xml" ContentType="application/vnd.openxmlformats-officedocument.drawingml.chart+xml"/>
  <Override PartName="/xl/drawings/drawing4.xml" ContentType="application/vnd.openxmlformats-officedocument.drawing+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15.xml" ContentType="application/vnd.openxmlformats-officedocument.spreadsheetml.worksheet+xml"/>
  <Override PartName="/xl/chartsheets/sheet2.xml" ContentType="application/vnd.openxmlformats-officedocument.spreadsheetml.chart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chartsheets/sheet3.xml" ContentType="application/vnd.openxmlformats-officedocument.spreadsheetml.chart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10.xml" ContentType="application/vnd.openxmlformats-officedocument.drawing+xml"/>
  <Override PartName="/xl/drawings/drawing7.xml" ContentType="application/vnd.openxmlformats-officedocument.drawing+xml"/>
  <Override PartName="/xl/drawings/drawing21.xml" ContentType="application/vnd.openxmlformats-officedocument.drawing+xml"/>
  <Override PartName="/xl/drawings/drawing13.xml" ContentType="application/vnd.openxmlformats-officedocument.drawing+xml"/>
  <Override PartName="/xl/drawings/drawing22.xml" ContentType="application/vnd.openxmlformats-officedocument.drawing+xml"/>
  <Override PartName="/xl/drawings/drawing14.xml" ContentType="application/vnd.openxmlformats-officedocument.drawing+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xl/worksheets/sheet6.xml" ContentType="application/vnd.openxmlformats-officedocument.spreadsheetml.worksheet+xml"/>
  <Override PartName="/xl/drawings/drawing12.xml" ContentType="application/vnd.openxmlformats-officedocument.drawing+xml"/>
  <Override PartName="/xl/drawings/drawing19.xml" ContentType="application/vnd.openxmlformats-officedocument.drawing+xml"/>
  <Override PartName="/xl/drawings/drawing11.xml" ContentType="application/vnd.openxmlformats-officedocument.drawing+xml"/>
  <Override PartName="/xl/drawings/drawing18.xml" ContentType="application/vnd.openxmlformats-officedocument.drawing+xml"/>
  <Override PartName="/xl/drawings/drawing23.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4890" windowWidth="24030" windowHeight="4950" tabRatio="906"/>
  </bookViews>
  <sheets>
    <sheet name="Cover" sheetId="39" r:id="rId1"/>
    <sheet name="التقديم" sheetId="36" r:id="rId2"/>
    <sheet name="المحتويات" sheetId="37" state="hidden" r:id="rId3"/>
    <sheet name="177" sheetId="7" r:id="rId4"/>
    <sheet name="Gr. 42" sheetId="52" r:id="rId5"/>
    <sheet name="178" sheetId="11" r:id="rId6"/>
    <sheet name="179" sheetId="6" r:id="rId7"/>
    <sheet name="180" sheetId="5" r:id="rId8"/>
    <sheet name="181" sheetId="9" r:id="rId9"/>
    <sheet name="182" sheetId="8" r:id="rId10"/>
    <sheet name="183" sheetId="10" r:id="rId11"/>
    <sheet name="184" sheetId="13" r:id="rId12"/>
    <sheet name="185" sheetId="12" r:id="rId13"/>
    <sheet name="186" sheetId="46" r:id="rId14"/>
    <sheet name="187" sheetId="47" r:id="rId15"/>
    <sheet name="Gr. 43" sheetId="50" r:id="rId16"/>
    <sheet name="188" sheetId="48" r:id="rId17"/>
    <sheet name="Gr.44" sheetId="51" r:id="rId18"/>
    <sheet name="189" sheetId="23" r:id="rId19"/>
    <sheet name="190" sheetId="35" r:id="rId20"/>
    <sheet name="191" sheetId="31" r:id="rId21"/>
    <sheet name="192" sheetId="29" r:id="rId22"/>
    <sheet name="193" sheetId="25" r:id="rId23"/>
    <sheet name="194" sheetId="34" r:id="rId24"/>
    <sheet name="195" sheetId="30" r:id="rId25"/>
    <sheet name="196" sheetId="28" r:id="rId26"/>
    <sheet name="197" sheetId="24" r:id="rId27"/>
    <sheet name="198" sheetId="33" r:id="rId28"/>
    <sheet name="199" sheetId="27" r:id="rId29"/>
    <sheet name="200" sheetId="32" r:id="rId30"/>
    <sheet name="201" sheetId="26" r:id="rId31"/>
  </sheets>
  <externalReferences>
    <externalReference r:id="rId32"/>
  </externalReferences>
  <definedNames>
    <definedName name="_xlnm.Print_Area" localSheetId="3">'177'!$A$1:$K$16</definedName>
    <definedName name="_xlnm.Print_Area" localSheetId="12">'185'!$A$1:$K$16</definedName>
    <definedName name="_xlnm.Print_Area" localSheetId="13">'186'!$A$1:$K$29</definedName>
    <definedName name="_xlnm.Print_Area" localSheetId="14">'187'!$A$1:$K$21</definedName>
    <definedName name="_xlnm.Print_Area" localSheetId="16">'188'!$A$1:$K$24</definedName>
    <definedName name="_xlnm.Print_Area" localSheetId="18">'189'!$A$1:$K$24</definedName>
    <definedName name="_xlnm.Print_Area" localSheetId="19">'190'!$A$1:$N$16</definedName>
    <definedName name="_xlnm.Print_Area" localSheetId="20">'191'!$A$1:$N$18</definedName>
    <definedName name="_xlnm.Print_Area" localSheetId="21">'192'!$A$1:$K$17</definedName>
    <definedName name="_xlnm.Print_Area" localSheetId="22">'193'!$A$1:$K$19</definedName>
    <definedName name="_xlnm.Print_Area" localSheetId="23">'194'!$A$1:$N$17</definedName>
    <definedName name="_xlnm.Print_Area" localSheetId="24">'195'!$A$1:$N$18</definedName>
    <definedName name="_xlnm.Print_Area" localSheetId="25">'196'!$A$1:$K$18</definedName>
    <definedName name="_xlnm.Print_Area" localSheetId="26">'197'!$A$1:$K$19</definedName>
    <definedName name="_xlnm.Print_Area" localSheetId="27">'198'!$A$1:$N$25</definedName>
    <definedName name="_xlnm.Print_Area" localSheetId="28">'199'!$A$1:$K$26</definedName>
    <definedName name="_xlnm.Print_Area" localSheetId="29">'200'!$A$1:$N$23</definedName>
    <definedName name="_xlnm.Print_Area" localSheetId="30">'201'!$A$1:$K$24</definedName>
    <definedName name="_xlnm.Print_Area" localSheetId="0">Cover!$A$1:$A$7</definedName>
    <definedName name="_xlnm.Print_Area" localSheetId="2">المحتويات!$A$1:$C$30</definedName>
    <definedName name="_xlnm.Print_Titles" localSheetId="7">'180'!$1:$8</definedName>
    <definedName name="_xlnm.Print_Titles" localSheetId="8">'181'!$1:$8</definedName>
    <definedName name="_xlnm.Print_Titles" localSheetId="11">'184'!$1:$4</definedName>
    <definedName name="sheet1" localSheetId="13">'[1]1'!#REF!</definedName>
    <definedName name="sheet1" localSheetId="14">'[1]1'!#REF!</definedName>
    <definedName name="sheet1" localSheetId="16">'[1]1'!#REF!</definedName>
    <definedName name="sheet1">'[1]1'!#REF!</definedName>
  </definedNames>
  <calcPr calcId="145621"/>
</workbook>
</file>

<file path=xl/calcChain.xml><?xml version="1.0" encoding="utf-8"?>
<calcChain xmlns="http://schemas.openxmlformats.org/spreadsheetml/2006/main">
  <c r="M9" i="35" l="1"/>
  <c r="M10" i="35"/>
  <c r="M11" i="35"/>
  <c r="M12" i="35"/>
  <c r="M13" i="35"/>
  <c r="M14" i="35"/>
  <c r="M15" i="35"/>
  <c r="I15" i="35"/>
  <c r="H15" i="35"/>
  <c r="J15" i="35" s="1"/>
  <c r="G15" i="35"/>
  <c r="D15" i="35"/>
  <c r="C24" i="26" l="1"/>
  <c r="E24" i="26"/>
  <c r="F24" i="26"/>
  <c r="B24" i="26"/>
  <c r="H22" i="26"/>
  <c r="I22" i="26"/>
  <c r="J22" i="26" s="1"/>
  <c r="H23" i="26"/>
  <c r="J23" i="26" s="1"/>
  <c r="I23" i="26"/>
  <c r="H21" i="26"/>
  <c r="G23" i="26"/>
  <c r="D23" i="26"/>
  <c r="I23" i="32"/>
  <c r="H23" i="32"/>
  <c r="J22" i="32"/>
  <c r="J21" i="32"/>
  <c r="J20" i="32"/>
  <c r="J19" i="32"/>
  <c r="J18" i="32"/>
  <c r="J17" i="32"/>
  <c r="J16" i="32"/>
  <c r="J15" i="32"/>
  <c r="J14" i="32"/>
  <c r="J13" i="32"/>
  <c r="J10" i="32"/>
  <c r="J9" i="32"/>
  <c r="J8" i="32"/>
  <c r="M12" i="32"/>
  <c r="M11" i="32"/>
  <c r="B26" i="27"/>
  <c r="I25" i="33"/>
  <c r="H25" i="33"/>
  <c r="J24" i="33"/>
  <c r="J23" i="33"/>
  <c r="J22" i="33"/>
  <c r="J21" i="33"/>
  <c r="J20" i="33"/>
  <c r="J19" i="33"/>
  <c r="J18" i="33"/>
  <c r="J17" i="33"/>
  <c r="J16" i="33"/>
  <c r="J15" i="33"/>
  <c r="J14" i="33"/>
  <c r="J13" i="33"/>
  <c r="J12" i="33"/>
  <c r="J11" i="33"/>
  <c r="J10" i="33"/>
  <c r="J9" i="33"/>
  <c r="J8" i="33"/>
  <c r="I17" i="30"/>
  <c r="H17" i="30"/>
  <c r="J16" i="30"/>
  <c r="J15" i="30"/>
  <c r="J14" i="30"/>
  <c r="J13" i="30"/>
  <c r="J12" i="30"/>
  <c r="J11" i="30"/>
  <c r="J10" i="30"/>
  <c r="J9" i="30"/>
  <c r="J8" i="30"/>
  <c r="I17" i="34"/>
  <c r="H17" i="34"/>
  <c r="J17" i="34" s="1"/>
  <c r="J16" i="34"/>
  <c r="J15" i="34"/>
  <c r="J14" i="34"/>
  <c r="J13" i="34"/>
  <c r="J12" i="34"/>
  <c r="J11" i="34"/>
  <c r="J10" i="34"/>
  <c r="J9" i="34"/>
  <c r="J8" i="34"/>
  <c r="I16" i="31"/>
  <c r="H16" i="31"/>
  <c r="J15" i="31"/>
  <c r="J14" i="31"/>
  <c r="J13" i="31"/>
  <c r="J12" i="31"/>
  <c r="J11" i="31"/>
  <c r="J10" i="31"/>
  <c r="J9" i="31"/>
  <c r="J8" i="31"/>
  <c r="I16" i="35"/>
  <c r="H16" i="35"/>
  <c r="J16" i="35" s="1"/>
  <c r="J14" i="35"/>
  <c r="J13" i="35"/>
  <c r="J12" i="35"/>
  <c r="J11" i="35"/>
  <c r="J10" i="35"/>
  <c r="J9" i="35"/>
  <c r="J8" i="35"/>
  <c r="J25" i="33" l="1"/>
  <c r="J17" i="30"/>
  <c r="J16" i="31"/>
  <c r="J23" i="32"/>
  <c r="B24" i="23"/>
  <c r="F24" i="23"/>
  <c r="E24" i="23"/>
  <c r="C24" i="23"/>
  <c r="I23" i="23"/>
  <c r="H23" i="23"/>
  <c r="G23" i="23"/>
  <c r="D23" i="23"/>
  <c r="J23" i="23" s="1"/>
  <c r="I22" i="23"/>
  <c r="H22" i="23"/>
  <c r="G22" i="23"/>
  <c r="D22" i="23"/>
  <c r="J22" i="23" s="1"/>
  <c r="J21" i="23"/>
  <c r="I21" i="23"/>
  <c r="H21" i="23"/>
  <c r="G21" i="23"/>
  <c r="D21" i="23"/>
  <c r="I20" i="23"/>
  <c r="H20" i="23"/>
  <c r="G20" i="23"/>
  <c r="D20" i="23"/>
  <c r="J20" i="23" s="1"/>
  <c r="J19" i="23"/>
  <c r="I19" i="23"/>
  <c r="H19" i="23"/>
  <c r="G19" i="23"/>
  <c r="D19" i="23"/>
  <c r="I18" i="23"/>
  <c r="H18" i="23"/>
  <c r="G18" i="23"/>
  <c r="J18" i="23" s="1"/>
  <c r="D18" i="23"/>
  <c r="I17" i="23"/>
  <c r="H17" i="23"/>
  <c r="G17" i="23"/>
  <c r="D17" i="23"/>
  <c r="J17" i="23" s="1"/>
  <c r="J16" i="23"/>
  <c r="I16" i="23"/>
  <c r="H16" i="23"/>
  <c r="G16" i="23"/>
  <c r="D16" i="23"/>
  <c r="I15" i="23"/>
  <c r="H15" i="23"/>
  <c r="G15" i="23"/>
  <c r="D15" i="23"/>
  <c r="J15" i="23" s="1"/>
  <c r="I14" i="23"/>
  <c r="H14" i="23"/>
  <c r="G14" i="23"/>
  <c r="D14" i="23"/>
  <c r="J14" i="23" s="1"/>
  <c r="J13" i="23"/>
  <c r="I13" i="23"/>
  <c r="H13" i="23"/>
  <c r="G13" i="23"/>
  <c r="D13" i="23"/>
  <c r="I12" i="23"/>
  <c r="H12" i="23"/>
  <c r="G12" i="23"/>
  <c r="D12" i="23"/>
  <c r="J12" i="23" s="1"/>
  <c r="J11" i="23"/>
  <c r="I11" i="23"/>
  <c r="H11" i="23"/>
  <c r="G11" i="23"/>
  <c r="D11" i="23"/>
  <c r="I10" i="23"/>
  <c r="H10" i="23"/>
  <c r="G10" i="23"/>
  <c r="J10" i="23" s="1"/>
  <c r="D10" i="23"/>
  <c r="I9" i="23"/>
  <c r="H9" i="23"/>
  <c r="H24" i="23" s="1"/>
  <c r="G9" i="23"/>
  <c r="D9" i="23"/>
  <c r="D24" i="23" s="1"/>
  <c r="D22" i="48"/>
  <c r="D21" i="48"/>
  <c r="D20" i="48"/>
  <c r="D19" i="48"/>
  <c r="D18" i="48"/>
  <c r="D17" i="48"/>
  <c r="D16" i="48"/>
  <c r="D15" i="48"/>
  <c r="D14" i="48"/>
  <c r="D13" i="48"/>
  <c r="D12" i="48"/>
  <c r="D11" i="48"/>
  <c r="D10" i="48"/>
  <c r="D9" i="48"/>
  <c r="B38" i="47"/>
  <c r="B37" i="47"/>
  <c r="B36" i="47"/>
  <c r="B35" i="47"/>
  <c r="B34" i="47"/>
  <c r="B33" i="47"/>
  <c r="B32" i="47"/>
  <c r="B31" i="47"/>
  <c r="B30" i="47"/>
  <c r="B29" i="47"/>
  <c r="B28" i="47"/>
  <c r="F20" i="47"/>
  <c r="E20" i="47"/>
  <c r="G20" i="47" s="1"/>
  <c r="C20" i="47"/>
  <c r="B20" i="47"/>
  <c r="D20" i="47" s="1"/>
  <c r="I19" i="47"/>
  <c r="H19" i="47"/>
  <c r="J19" i="47" s="1"/>
  <c r="G19" i="47"/>
  <c r="D19" i="47"/>
  <c r="I18" i="47"/>
  <c r="H18" i="47"/>
  <c r="J18" i="47" s="1"/>
  <c r="G18" i="47"/>
  <c r="D18" i="47"/>
  <c r="I17" i="47"/>
  <c r="H17" i="47"/>
  <c r="J17" i="47" s="1"/>
  <c r="G17" i="47"/>
  <c r="D17" i="47"/>
  <c r="J16" i="47"/>
  <c r="I16" i="47"/>
  <c r="H16" i="47"/>
  <c r="G16" i="47"/>
  <c r="D16" i="47"/>
  <c r="I15" i="47"/>
  <c r="H15" i="47"/>
  <c r="J15" i="47" s="1"/>
  <c r="G15" i="47"/>
  <c r="D15" i="47"/>
  <c r="I14" i="47"/>
  <c r="H14" i="47"/>
  <c r="J14" i="47" s="1"/>
  <c r="G14" i="47"/>
  <c r="D14" i="47"/>
  <c r="I13" i="47"/>
  <c r="J13" i="47" s="1"/>
  <c r="H13" i="47"/>
  <c r="G13" i="47"/>
  <c r="D13" i="47"/>
  <c r="I12" i="47"/>
  <c r="H12" i="47"/>
  <c r="J12" i="47" s="1"/>
  <c r="G12" i="47"/>
  <c r="D12" i="47"/>
  <c r="I11" i="47"/>
  <c r="H11" i="47"/>
  <c r="J11" i="47" s="1"/>
  <c r="G11" i="47"/>
  <c r="D11" i="47"/>
  <c r="I10" i="47"/>
  <c r="H10" i="47"/>
  <c r="J10" i="47" s="1"/>
  <c r="G10" i="47"/>
  <c r="D10" i="47"/>
  <c r="I9" i="47"/>
  <c r="I20" i="47" s="1"/>
  <c r="H9" i="47"/>
  <c r="H20" i="47" s="1"/>
  <c r="J20" i="47" s="1"/>
  <c r="G9" i="47"/>
  <c r="D9" i="47"/>
  <c r="B28" i="46"/>
  <c r="F28" i="46"/>
  <c r="E28" i="46"/>
  <c r="G28" i="46" s="1"/>
  <c r="C28" i="46"/>
  <c r="I27" i="46"/>
  <c r="H27" i="46"/>
  <c r="G27" i="46"/>
  <c r="D27" i="46"/>
  <c r="J27" i="46" s="1"/>
  <c r="J26" i="46"/>
  <c r="I26" i="46"/>
  <c r="H26" i="46"/>
  <c r="G26" i="46"/>
  <c r="D26" i="46"/>
  <c r="I25" i="46"/>
  <c r="H25" i="46"/>
  <c r="G25" i="46"/>
  <c r="D25" i="46"/>
  <c r="J25" i="46" s="1"/>
  <c r="J24" i="46"/>
  <c r="I24" i="46"/>
  <c r="H24" i="46"/>
  <c r="G24" i="46"/>
  <c r="D24" i="46"/>
  <c r="I23" i="46"/>
  <c r="H23" i="46"/>
  <c r="G23" i="46"/>
  <c r="J23" i="46" s="1"/>
  <c r="D23" i="46"/>
  <c r="I22" i="46"/>
  <c r="H22" i="46"/>
  <c r="G22" i="46"/>
  <c r="D22" i="46"/>
  <c r="J22" i="46" s="1"/>
  <c r="J21" i="46"/>
  <c r="I21" i="46"/>
  <c r="H21" i="46"/>
  <c r="G21" i="46"/>
  <c r="D21" i="46"/>
  <c r="I20" i="46"/>
  <c r="H20" i="46"/>
  <c r="G20" i="46"/>
  <c r="D20" i="46"/>
  <c r="J20" i="46" s="1"/>
  <c r="I19" i="46"/>
  <c r="H19" i="46"/>
  <c r="G19" i="46"/>
  <c r="D19" i="46"/>
  <c r="J19" i="46" s="1"/>
  <c r="J18" i="46"/>
  <c r="I18" i="46"/>
  <c r="H18" i="46"/>
  <c r="G18" i="46"/>
  <c r="D18" i="46"/>
  <c r="I17" i="46"/>
  <c r="H17" i="46"/>
  <c r="G17" i="46"/>
  <c r="D17" i="46"/>
  <c r="J17" i="46" s="1"/>
  <c r="J16" i="46"/>
  <c r="I16" i="46"/>
  <c r="H16" i="46"/>
  <c r="G16" i="46"/>
  <c r="D16" i="46"/>
  <c r="I15" i="46"/>
  <c r="H15" i="46"/>
  <c r="G15" i="46"/>
  <c r="J15" i="46" s="1"/>
  <c r="D15" i="46"/>
  <c r="I14" i="46"/>
  <c r="H14" i="46"/>
  <c r="G14" i="46"/>
  <c r="D14" i="46"/>
  <c r="J14" i="46" s="1"/>
  <c r="J13" i="46"/>
  <c r="I13" i="46"/>
  <c r="H13" i="46"/>
  <c r="G13" i="46"/>
  <c r="D13" i="46"/>
  <c r="I12" i="46"/>
  <c r="H12" i="46"/>
  <c r="G12" i="46"/>
  <c r="D12" i="46"/>
  <c r="J12" i="46" s="1"/>
  <c r="I11" i="46"/>
  <c r="H11" i="46"/>
  <c r="G11" i="46"/>
  <c r="D11" i="46"/>
  <c r="J11" i="46" s="1"/>
  <c r="J10" i="46"/>
  <c r="I10" i="46"/>
  <c r="H10" i="46"/>
  <c r="G10" i="46"/>
  <c r="D10" i="46"/>
  <c r="I9" i="46"/>
  <c r="I28" i="46" s="1"/>
  <c r="H9" i="46"/>
  <c r="H28" i="46" s="1"/>
  <c r="G9" i="46"/>
  <c r="D9" i="46"/>
  <c r="J9" i="46" s="1"/>
  <c r="I24" i="23" l="1"/>
  <c r="G24" i="23"/>
  <c r="J9" i="23"/>
  <c r="J24" i="23" s="1"/>
  <c r="J9" i="47"/>
  <c r="D28" i="46"/>
  <c r="J28" i="46" s="1"/>
  <c r="B26" i="12" l="1"/>
  <c r="C26" i="12"/>
  <c r="D26" i="12"/>
  <c r="B27" i="12"/>
  <c r="C27" i="12"/>
  <c r="D27" i="12"/>
  <c r="B28" i="12"/>
  <c r="C28" i="12"/>
  <c r="D28" i="12"/>
  <c r="B29" i="12"/>
  <c r="C29" i="12"/>
  <c r="D29" i="12"/>
  <c r="D25" i="12"/>
  <c r="C25" i="12"/>
  <c r="B25" i="12"/>
  <c r="D21" i="12"/>
  <c r="D23" i="12" s="1"/>
  <c r="C21" i="12"/>
  <c r="C23" i="12" s="1"/>
  <c r="B21" i="12"/>
  <c r="B23" i="12" s="1"/>
  <c r="B20" i="12"/>
  <c r="B19" i="12"/>
  <c r="C19" i="12"/>
  <c r="D19" i="12"/>
  <c r="C20" i="12"/>
  <c r="D20" i="12"/>
  <c r="C22" i="12"/>
  <c r="D22" i="12"/>
  <c r="B22" i="12"/>
  <c r="C23" i="48" l="1"/>
  <c r="E23" i="48"/>
  <c r="F23" i="48"/>
  <c r="B23" i="48"/>
  <c r="G9" i="48"/>
  <c r="C9" i="5"/>
  <c r="D9" i="27"/>
  <c r="D10" i="26" l="1"/>
  <c r="D11" i="26"/>
  <c r="D12" i="26"/>
  <c r="D13" i="26"/>
  <c r="D14" i="26"/>
  <c r="D15" i="26"/>
  <c r="D16" i="26"/>
  <c r="D17" i="26"/>
  <c r="D18" i="26"/>
  <c r="D19" i="26"/>
  <c r="D20" i="26"/>
  <c r="D21" i="26"/>
  <c r="D9" i="26"/>
  <c r="G10" i="26"/>
  <c r="G11" i="26"/>
  <c r="G12" i="26"/>
  <c r="G13" i="26"/>
  <c r="G14" i="26"/>
  <c r="G15" i="26"/>
  <c r="G16" i="26"/>
  <c r="G17" i="26"/>
  <c r="G18" i="26"/>
  <c r="G19" i="26"/>
  <c r="G20" i="26"/>
  <c r="G21" i="26"/>
  <c r="G9" i="26"/>
  <c r="I21" i="26"/>
  <c r="J21" i="26" s="1"/>
  <c r="B23" i="32"/>
  <c r="C23" i="32"/>
  <c r="E23" i="32"/>
  <c r="F23" i="32"/>
  <c r="K23" i="32"/>
  <c r="L23" i="32"/>
  <c r="M9" i="32"/>
  <c r="M10" i="32"/>
  <c r="M13" i="32"/>
  <c r="M14" i="32"/>
  <c r="M15" i="32"/>
  <c r="M16" i="32"/>
  <c r="M17" i="32"/>
  <c r="M18" i="32"/>
  <c r="M19" i="32"/>
  <c r="M20" i="32"/>
  <c r="M21" i="32"/>
  <c r="M22" i="32"/>
  <c r="M8" i="32"/>
  <c r="G21" i="32"/>
  <c r="D21" i="32"/>
  <c r="D10" i="27"/>
  <c r="D11" i="27"/>
  <c r="D12" i="27"/>
  <c r="D13" i="27"/>
  <c r="D14" i="27"/>
  <c r="D15" i="27"/>
  <c r="D16" i="27"/>
  <c r="D17" i="27"/>
  <c r="D18" i="27"/>
  <c r="D19" i="27"/>
  <c r="D20" i="27"/>
  <c r="D21" i="27"/>
  <c r="D22" i="27"/>
  <c r="D24" i="27"/>
  <c r="D23" i="27"/>
  <c r="D25" i="27"/>
  <c r="G10" i="27"/>
  <c r="G11" i="27"/>
  <c r="G12" i="27"/>
  <c r="G13" i="27"/>
  <c r="G14" i="27"/>
  <c r="G15" i="27"/>
  <c r="G16" i="27"/>
  <c r="G17" i="27"/>
  <c r="G18" i="27"/>
  <c r="G19" i="27"/>
  <c r="G20" i="27"/>
  <c r="G21" i="27"/>
  <c r="G22" i="27"/>
  <c r="G24" i="27"/>
  <c r="G23" i="27"/>
  <c r="G25" i="27"/>
  <c r="G9" i="27"/>
  <c r="H24" i="27"/>
  <c r="I24" i="27"/>
  <c r="K25" i="33"/>
  <c r="M9" i="33"/>
  <c r="M10" i="33"/>
  <c r="M11" i="33"/>
  <c r="M12" i="33"/>
  <c r="M13" i="33"/>
  <c r="M14" i="33"/>
  <c r="M15" i="33"/>
  <c r="M16" i="33"/>
  <c r="M17" i="33"/>
  <c r="M18" i="33"/>
  <c r="M19" i="33"/>
  <c r="M20" i="33"/>
  <c r="M21" i="33"/>
  <c r="M22" i="33"/>
  <c r="M23" i="33"/>
  <c r="M24" i="33"/>
  <c r="M8" i="33"/>
  <c r="D10" i="24"/>
  <c r="D11" i="24"/>
  <c r="D12" i="24"/>
  <c r="D13" i="24"/>
  <c r="D14" i="24"/>
  <c r="D15" i="24"/>
  <c r="D16" i="24"/>
  <c r="D17" i="24"/>
  <c r="D9" i="24"/>
  <c r="G10" i="24"/>
  <c r="G11" i="24"/>
  <c r="G12" i="24"/>
  <c r="G13" i="24"/>
  <c r="G14" i="24"/>
  <c r="G15" i="24"/>
  <c r="G16" i="24"/>
  <c r="G17" i="24"/>
  <c r="G9" i="24"/>
  <c r="D10" i="28"/>
  <c r="D11" i="28"/>
  <c r="D12" i="28"/>
  <c r="D13" i="28"/>
  <c r="D14" i="28"/>
  <c r="D15" i="28"/>
  <c r="D16" i="28"/>
  <c r="D17" i="28"/>
  <c r="D9" i="28"/>
  <c r="G10" i="28"/>
  <c r="G11" i="28"/>
  <c r="G12" i="28"/>
  <c r="G13" i="28"/>
  <c r="G14" i="28"/>
  <c r="G15" i="28"/>
  <c r="G16" i="28"/>
  <c r="G17" i="28"/>
  <c r="G9" i="28"/>
  <c r="M9" i="30"/>
  <c r="M10" i="30"/>
  <c r="M11" i="30"/>
  <c r="M12" i="30"/>
  <c r="M13" i="30"/>
  <c r="M14" i="30"/>
  <c r="M15" i="30"/>
  <c r="M16" i="30"/>
  <c r="M8" i="30"/>
  <c r="M9" i="34"/>
  <c r="M10" i="34"/>
  <c r="M11" i="34"/>
  <c r="M12" i="34"/>
  <c r="M13" i="34"/>
  <c r="M14" i="34"/>
  <c r="M15" i="34"/>
  <c r="M16" i="34"/>
  <c r="M8" i="34"/>
  <c r="G11" i="25"/>
  <c r="G12" i="25"/>
  <c r="G13" i="25"/>
  <c r="G14" i="25"/>
  <c r="G15" i="25"/>
  <c r="G16" i="25"/>
  <c r="G17" i="25"/>
  <c r="G10" i="25"/>
  <c r="D11" i="25"/>
  <c r="D12" i="25"/>
  <c r="D13" i="25"/>
  <c r="D14" i="25"/>
  <c r="D15" i="25"/>
  <c r="D16" i="25"/>
  <c r="D17" i="25"/>
  <c r="D10" i="25"/>
  <c r="G10" i="29"/>
  <c r="G11" i="29"/>
  <c r="G12" i="29"/>
  <c r="G13" i="29"/>
  <c r="G14" i="29"/>
  <c r="G15" i="29"/>
  <c r="G16" i="29"/>
  <c r="G9" i="29"/>
  <c r="D10" i="29"/>
  <c r="D11" i="29"/>
  <c r="D12" i="29"/>
  <c r="D13" i="29"/>
  <c r="D14" i="29"/>
  <c r="D15" i="29"/>
  <c r="D16" i="29"/>
  <c r="D9" i="29"/>
  <c r="I16" i="29"/>
  <c r="H16" i="29"/>
  <c r="I15" i="29"/>
  <c r="H15" i="29"/>
  <c r="M9" i="31"/>
  <c r="M10" i="31"/>
  <c r="M11" i="31"/>
  <c r="M12" i="31"/>
  <c r="M13" i="31"/>
  <c r="M14" i="31"/>
  <c r="M15" i="31"/>
  <c r="M8" i="31"/>
  <c r="M8" i="35"/>
  <c r="D22" i="26" l="1"/>
  <c r="D24" i="26" s="1"/>
  <c r="G22" i="26"/>
  <c r="G24" i="26" s="1"/>
  <c r="M25" i="33"/>
  <c r="M23" i="32"/>
  <c r="J24" i="27"/>
  <c r="J16" i="29"/>
  <c r="J15" i="29"/>
  <c r="G10" i="48"/>
  <c r="G11" i="48"/>
  <c r="G12" i="48"/>
  <c r="G13" i="48"/>
  <c r="G14" i="48"/>
  <c r="G15" i="48"/>
  <c r="G16" i="48"/>
  <c r="G17" i="48"/>
  <c r="G18" i="48"/>
  <c r="G19" i="48"/>
  <c r="G20" i="48"/>
  <c r="G21" i="48"/>
  <c r="G22" i="48"/>
  <c r="C36" i="47"/>
  <c r="C35" i="47"/>
  <c r="C34" i="47"/>
  <c r="C30" i="47"/>
  <c r="C29" i="47"/>
  <c r="C37" i="47"/>
  <c r="C31" i="47"/>
  <c r="C33" i="47"/>
  <c r="C32" i="47"/>
  <c r="C28" i="47"/>
  <c r="C38" i="47"/>
  <c r="B39" i="47" l="1"/>
  <c r="C39" i="47"/>
  <c r="G23" i="48"/>
  <c r="D23" i="48"/>
  <c r="B35" i="48"/>
  <c r="G20" i="32"/>
  <c r="D20" i="32"/>
  <c r="G19" i="32"/>
  <c r="D19" i="32"/>
  <c r="G18" i="32"/>
  <c r="D18" i="32"/>
  <c r="G17" i="32"/>
  <c r="D17" i="32"/>
  <c r="G16" i="32"/>
  <c r="D16" i="32"/>
  <c r="G15" i="32"/>
  <c r="D15" i="32"/>
  <c r="G14" i="32"/>
  <c r="D14" i="32"/>
  <c r="G13" i="32"/>
  <c r="D13" i="32"/>
  <c r="G10" i="32"/>
  <c r="D10" i="32"/>
  <c r="G9" i="32"/>
  <c r="D9" i="32"/>
  <c r="G8" i="32"/>
  <c r="D8" i="32"/>
  <c r="F25" i="33"/>
  <c r="E25" i="33"/>
  <c r="C25" i="33"/>
  <c r="B25" i="33"/>
  <c r="G24" i="33"/>
  <c r="D24" i="33"/>
  <c r="G22" i="33"/>
  <c r="D22" i="33"/>
  <c r="G21" i="33"/>
  <c r="D21" i="33"/>
  <c r="G20" i="33"/>
  <c r="D20" i="33"/>
  <c r="G19" i="33"/>
  <c r="D19" i="33"/>
  <c r="G18" i="33"/>
  <c r="D18" i="33"/>
  <c r="G17" i="33"/>
  <c r="D17" i="33"/>
  <c r="G16" i="33"/>
  <c r="D16" i="33"/>
  <c r="G15" i="33"/>
  <c r="D15" i="33"/>
  <c r="G14" i="33"/>
  <c r="D14" i="33"/>
  <c r="G13" i="33"/>
  <c r="D13" i="33"/>
  <c r="G12" i="33"/>
  <c r="D12" i="33"/>
  <c r="G11" i="33"/>
  <c r="D11" i="33"/>
  <c r="G10" i="33"/>
  <c r="D10" i="33"/>
  <c r="G9" i="33"/>
  <c r="D9" i="33"/>
  <c r="G8" i="33"/>
  <c r="D8" i="33"/>
  <c r="F17" i="30"/>
  <c r="E17" i="30"/>
  <c r="C17" i="30"/>
  <c r="B17" i="30"/>
  <c r="G16" i="30"/>
  <c r="D16" i="30"/>
  <c r="G15" i="30"/>
  <c r="D15" i="30"/>
  <c r="G14" i="30"/>
  <c r="D14" i="30"/>
  <c r="G13" i="30"/>
  <c r="D13" i="30"/>
  <c r="G12" i="30"/>
  <c r="D12" i="30"/>
  <c r="G11" i="30"/>
  <c r="D11" i="30"/>
  <c r="G10" i="30"/>
  <c r="D10" i="30"/>
  <c r="G9" i="30"/>
  <c r="D9" i="30"/>
  <c r="G8" i="30"/>
  <c r="D8" i="30"/>
  <c r="F17" i="34"/>
  <c r="E17" i="34"/>
  <c r="C17" i="34"/>
  <c r="B17" i="34"/>
  <c r="G16" i="34"/>
  <c r="D16" i="34"/>
  <c r="G15" i="34"/>
  <c r="D15" i="34"/>
  <c r="G14" i="34"/>
  <c r="D14" i="34"/>
  <c r="G13" i="34"/>
  <c r="D13" i="34"/>
  <c r="G12" i="34"/>
  <c r="D12" i="34"/>
  <c r="G11" i="34"/>
  <c r="D11" i="34"/>
  <c r="G10" i="34"/>
  <c r="D10" i="34"/>
  <c r="G9" i="34"/>
  <c r="D9" i="34"/>
  <c r="G8" i="34"/>
  <c r="D8" i="34"/>
  <c r="F16" i="31"/>
  <c r="E16" i="31"/>
  <c r="C16" i="31"/>
  <c r="B16" i="31"/>
  <c r="G15" i="31"/>
  <c r="G14" i="31"/>
  <c r="D14" i="31"/>
  <c r="G13" i="31"/>
  <c r="D13" i="31"/>
  <c r="G12" i="31"/>
  <c r="D12" i="31"/>
  <c r="G11" i="31"/>
  <c r="D11" i="31"/>
  <c r="G10" i="31"/>
  <c r="D10" i="31"/>
  <c r="G9" i="31"/>
  <c r="D9" i="31"/>
  <c r="G8" i="31"/>
  <c r="D8" i="31"/>
  <c r="F16" i="35"/>
  <c r="E16" i="35"/>
  <c r="C16" i="35"/>
  <c r="B16" i="35"/>
  <c r="G14" i="35"/>
  <c r="D14" i="35"/>
  <c r="G13" i="35"/>
  <c r="D13" i="35"/>
  <c r="G12" i="35"/>
  <c r="D12" i="35"/>
  <c r="G11" i="35"/>
  <c r="D11" i="35"/>
  <c r="G10" i="35"/>
  <c r="D10" i="35"/>
  <c r="G9" i="35"/>
  <c r="D9" i="35"/>
  <c r="G8" i="35"/>
  <c r="D8" i="35"/>
  <c r="H9" i="26"/>
  <c r="I9" i="26"/>
  <c r="H10" i="26"/>
  <c r="I10" i="26"/>
  <c r="H11" i="26"/>
  <c r="I11" i="26"/>
  <c r="H12" i="26"/>
  <c r="I12" i="26"/>
  <c r="H13" i="26"/>
  <c r="I13" i="26"/>
  <c r="H14" i="26"/>
  <c r="I14" i="26"/>
  <c r="H15" i="26"/>
  <c r="I15" i="26"/>
  <c r="H16" i="26"/>
  <c r="I16" i="26"/>
  <c r="H17" i="26"/>
  <c r="I17" i="26"/>
  <c r="H18" i="26"/>
  <c r="I18" i="26"/>
  <c r="H19" i="26"/>
  <c r="I19" i="26"/>
  <c r="H20" i="26"/>
  <c r="I20" i="26"/>
  <c r="I25" i="27"/>
  <c r="H25" i="27"/>
  <c r="I23" i="27"/>
  <c r="H23" i="27"/>
  <c r="I22" i="27"/>
  <c r="H22" i="27"/>
  <c r="I21" i="27"/>
  <c r="H21" i="27"/>
  <c r="I20" i="27"/>
  <c r="H20" i="27"/>
  <c r="I19" i="27"/>
  <c r="H19" i="27"/>
  <c r="I18" i="27"/>
  <c r="H18" i="27"/>
  <c r="I17" i="27"/>
  <c r="H17" i="27"/>
  <c r="I16" i="27"/>
  <c r="H16" i="27"/>
  <c r="I15" i="27"/>
  <c r="H15" i="27"/>
  <c r="I14" i="27"/>
  <c r="H14" i="27"/>
  <c r="I13" i="27"/>
  <c r="H13" i="27"/>
  <c r="I12" i="27"/>
  <c r="H12" i="27"/>
  <c r="I11" i="27"/>
  <c r="H11" i="27"/>
  <c r="I10" i="27"/>
  <c r="H10" i="27"/>
  <c r="H9" i="27"/>
  <c r="I9" i="27"/>
  <c r="C26" i="27"/>
  <c r="E26" i="27"/>
  <c r="F26" i="27"/>
  <c r="L25" i="33"/>
  <c r="B18" i="24"/>
  <c r="C18" i="28"/>
  <c r="E18" i="28"/>
  <c r="F18" i="28"/>
  <c r="B18" i="28"/>
  <c r="K17" i="30"/>
  <c r="L17" i="30"/>
  <c r="K17" i="34"/>
  <c r="L17" i="34"/>
  <c r="C18" i="25"/>
  <c r="E18" i="25"/>
  <c r="F18" i="25"/>
  <c r="B18" i="25"/>
  <c r="H11" i="25"/>
  <c r="I11" i="25"/>
  <c r="H12" i="25"/>
  <c r="I12" i="25"/>
  <c r="H13" i="25"/>
  <c r="I13" i="25"/>
  <c r="H14" i="25"/>
  <c r="I14" i="25"/>
  <c r="H15" i="25"/>
  <c r="I15" i="25"/>
  <c r="H16" i="25"/>
  <c r="I16" i="25"/>
  <c r="H17" i="25"/>
  <c r="I17" i="25"/>
  <c r="I10" i="25"/>
  <c r="H10" i="25"/>
  <c r="B17" i="29"/>
  <c r="K16" i="31"/>
  <c r="L16" i="31"/>
  <c r="K16" i="35"/>
  <c r="L16" i="35"/>
  <c r="B27" i="48"/>
  <c r="C27" i="48"/>
  <c r="H9" i="48"/>
  <c r="I9" i="48"/>
  <c r="B28" i="48"/>
  <c r="C28" i="48"/>
  <c r="H10" i="48"/>
  <c r="I10" i="48"/>
  <c r="B29" i="48"/>
  <c r="C29" i="48"/>
  <c r="H11" i="48"/>
  <c r="I11" i="48"/>
  <c r="B30" i="48"/>
  <c r="C30" i="48"/>
  <c r="H12" i="48"/>
  <c r="I12" i="48"/>
  <c r="B31" i="48"/>
  <c r="C31" i="48"/>
  <c r="H13" i="48"/>
  <c r="I13" i="48"/>
  <c r="B32" i="48"/>
  <c r="C32" i="48"/>
  <c r="H14" i="48"/>
  <c r="I14" i="48"/>
  <c r="B33" i="48"/>
  <c r="C33" i="48"/>
  <c r="H15" i="48"/>
  <c r="I15" i="48"/>
  <c r="B34" i="48"/>
  <c r="C34" i="48"/>
  <c r="H16" i="48"/>
  <c r="I16" i="48"/>
  <c r="C35" i="48"/>
  <c r="H17" i="48"/>
  <c r="I17" i="48"/>
  <c r="B36" i="48"/>
  <c r="C36" i="48"/>
  <c r="H18" i="48"/>
  <c r="I18" i="48"/>
  <c r="C37" i="48"/>
  <c r="H19" i="48"/>
  <c r="I19" i="48"/>
  <c r="B38" i="48"/>
  <c r="C38" i="48"/>
  <c r="H20" i="48"/>
  <c r="I20" i="48"/>
  <c r="B39" i="48"/>
  <c r="C39" i="48"/>
  <c r="H21" i="48"/>
  <c r="I21" i="48"/>
  <c r="B40" i="48"/>
  <c r="C40" i="48"/>
  <c r="H22" i="48"/>
  <c r="I22" i="48"/>
  <c r="J17" i="26" l="1"/>
  <c r="J13" i="26"/>
  <c r="J19" i="26"/>
  <c r="J20" i="26"/>
  <c r="J16" i="26"/>
  <c r="J12" i="26"/>
  <c r="J11" i="26"/>
  <c r="J18" i="26"/>
  <c r="J14" i="26"/>
  <c r="J10" i="26"/>
  <c r="J15" i="26"/>
  <c r="I24" i="26"/>
  <c r="J9" i="26"/>
  <c r="H24" i="26"/>
  <c r="M16" i="35"/>
  <c r="G18" i="28"/>
  <c r="D23" i="32"/>
  <c r="D17" i="34"/>
  <c r="M16" i="31"/>
  <c r="D16" i="31"/>
  <c r="G18" i="25"/>
  <c r="J17" i="48"/>
  <c r="J18" i="48"/>
  <c r="J16" i="25"/>
  <c r="D18" i="25"/>
  <c r="D18" i="28"/>
  <c r="D16" i="35"/>
  <c r="G17" i="30"/>
  <c r="D25" i="33"/>
  <c r="D26" i="27"/>
  <c r="J22" i="48"/>
  <c r="J21" i="48"/>
  <c r="J20" i="48"/>
  <c r="J19" i="48"/>
  <c r="J16" i="48"/>
  <c r="J15" i="48"/>
  <c r="J14" i="48"/>
  <c r="J13" i="48"/>
  <c r="J12" i="48"/>
  <c r="J11" i="48"/>
  <c r="J10" i="48"/>
  <c r="H23" i="48"/>
  <c r="J9" i="48"/>
  <c r="J12" i="25"/>
  <c r="M17" i="34"/>
  <c r="M17" i="30"/>
  <c r="G16" i="35"/>
  <c r="G16" i="31"/>
  <c r="G17" i="34"/>
  <c r="D17" i="30"/>
  <c r="G25" i="33"/>
  <c r="G23" i="32"/>
  <c r="I23" i="48"/>
  <c r="J13" i="27"/>
  <c r="J13" i="25"/>
  <c r="H18" i="25"/>
  <c r="J10" i="27"/>
  <c r="B37" i="48"/>
  <c r="I18" i="25"/>
  <c r="J17" i="25"/>
  <c r="J15" i="25"/>
  <c r="J11" i="25"/>
  <c r="J12" i="27"/>
  <c r="J20" i="27"/>
  <c r="J15" i="27"/>
  <c r="J18" i="27"/>
  <c r="J14" i="27"/>
  <c r="G26" i="27"/>
  <c r="J9" i="27"/>
  <c r="J25" i="27"/>
  <c r="J23" i="27"/>
  <c r="J22" i="27"/>
  <c r="J19" i="27"/>
  <c r="J16" i="27"/>
  <c r="J11" i="27"/>
  <c r="J21" i="27"/>
  <c r="J17" i="27"/>
  <c r="I26" i="27"/>
  <c r="H26" i="27"/>
  <c r="J14" i="25"/>
  <c r="J10" i="25"/>
  <c r="J24" i="26" l="1"/>
  <c r="J23" i="48"/>
  <c r="J18" i="25"/>
  <c r="J26" i="27"/>
  <c r="F18" i="24" l="1"/>
  <c r="E18" i="24"/>
  <c r="G18" i="24" s="1"/>
  <c r="C18" i="24"/>
  <c r="D18" i="24" s="1"/>
  <c r="I17" i="24"/>
  <c r="H17" i="24"/>
  <c r="I16" i="24"/>
  <c r="H16" i="24"/>
  <c r="I15" i="24"/>
  <c r="H15" i="24"/>
  <c r="I14" i="24"/>
  <c r="H14" i="24"/>
  <c r="I13" i="24"/>
  <c r="H13" i="24"/>
  <c r="I12" i="24"/>
  <c r="H12" i="24"/>
  <c r="I11" i="24"/>
  <c r="H11" i="24"/>
  <c r="I10" i="24"/>
  <c r="H10" i="24"/>
  <c r="I9" i="24"/>
  <c r="H9" i="24"/>
  <c r="I17" i="28"/>
  <c r="H17" i="28"/>
  <c r="I16" i="28"/>
  <c r="H16" i="28"/>
  <c r="I15" i="28"/>
  <c r="H15" i="28"/>
  <c r="I14" i="28"/>
  <c r="H14" i="28"/>
  <c r="I13" i="28"/>
  <c r="H13" i="28"/>
  <c r="I12" i="28"/>
  <c r="H12" i="28"/>
  <c r="I11" i="28"/>
  <c r="H11" i="28"/>
  <c r="I10" i="28"/>
  <c r="H10" i="28"/>
  <c r="I9" i="28"/>
  <c r="H9" i="28"/>
  <c r="F17" i="29"/>
  <c r="E17" i="29"/>
  <c r="C17" i="29"/>
  <c r="D17" i="29" s="1"/>
  <c r="I14" i="29"/>
  <c r="H14" i="29"/>
  <c r="I13" i="29"/>
  <c r="H13" i="29"/>
  <c r="I12" i="29"/>
  <c r="H12" i="29"/>
  <c r="J12" i="29" s="1"/>
  <c r="I11" i="29"/>
  <c r="H11" i="29"/>
  <c r="I10" i="29"/>
  <c r="H10" i="29"/>
  <c r="I9" i="29"/>
  <c r="H9" i="29"/>
  <c r="F16" i="12"/>
  <c r="E16" i="12"/>
  <c r="C16" i="12"/>
  <c r="B16" i="12"/>
  <c r="I15" i="12"/>
  <c r="H15" i="12"/>
  <c r="J15" i="12" s="1"/>
  <c r="G15" i="12"/>
  <c r="D15" i="12"/>
  <c r="I14" i="12"/>
  <c r="H14" i="12"/>
  <c r="J14" i="12" s="1"/>
  <c r="G14" i="12"/>
  <c r="D14" i="12"/>
  <c r="I13" i="12"/>
  <c r="H13" i="12"/>
  <c r="J13" i="12" s="1"/>
  <c r="G13" i="12"/>
  <c r="D13" i="12"/>
  <c r="I12" i="12"/>
  <c r="H12" i="12"/>
  <c r="J12" i="12" s="1"/>
  <c r="G12" i="12"/>
  <c r="D12" i="12"/>
  <c r="I11" i="12"/>
  <c r="H11" i="12"/>
  <c r="J11" i="12" s="1"/>
  <c r="G11" i="12"/>
  <c r="D11" i="12"/>
  <c r="I10" i="12"/>
  <c r="H10" i="12"/>
  <c r="J10" i="12" s="1"/>
  <c r="G10" i="12"/>
  <c r="D10" i="12"/>
  <c r="I9" i="12"/>
  <c r="I16" i="12" s="1"/>
  <c r="H9" i="12"/>
  <c r="H16" i="12" s="1"/>
  <c r="G9" i="12"/>
  <c r="G16" i="12" s="1"/>
  <c r="D9" i="12"/>
  <c r="D16" i="12" s="1"/>
  <c r="F30" i="13"/>
  <c r="E30" i="13"/>
  <c r="C30" i="13"/>
  <c r="B30" i="13"/>
  <c r="I29" i="13"/>
  <c r="H29" i="13"/>
  <c r="J29" i="13" s="1"/>
  <c r="G29" i="13"/>
  <c r="D29" i="13"/>
  <c r="I28" i="13"/>
  <c r="H28" i="13"/>
  <c r="J28" i="13" s="1"/>
  <c r="G28" i="13"/>
  <c r="D28" i="13"/>
  <c r="I27" i="13"/>
  <c r="H27" i="13"/>
  <c r="J27" i="13" s="1"/>
  <c r="G27" i="13"/>
  <c r="D27" i="13"/>
  <c r="I26" i="13"/>
  <c r="H26" i="13"/>
  <c r="J26" i="13" s="1"/>
  <c r="G26" i="13"/>
  <c r="D26" i="13"/>
  <c r="I25" i="13"/>
  <c r="H25" i="13"/>
  <c r="J25" i="13" s="1"/>
  <c r="G25" i="13"/>
  <c r="D25" i="13"/>
  <c r="I24" i="13"/>
  <c r="H24" i="13"/>
  <c r="J24" i="13" s="1"/>
  <c r="G24" i="13"/>
  <c r="D24" i="13"/>
  <c r="I23" i="13"/>
  <c r="H23" i="13"/>
  <c r="J23" i="13" s="1"/>
  <c r="G23" i="13"/>
  <c r="D23" i="13"/>
  <c r="I22" i="13"/>
  <c r="H22" i="13"/>
  <c r="J22" i="13" s="1"/>
  <c r="G22" i="13"/>
  <c r="D22" i="13"/>
  <c r="I21" i="13"/>
  <c r="H21" i="13"/>
  <c r="J21" i="13" s="1"/>
  <c r="G21" i="13"/>
  <c r="D21" i="13"/>
  <c r="I20" i="13"/>
  <c r="H20" i="13"/>
  <c r="J20" i="13" s="1"/>
  <c r="G20" i="13"/>
  <c r="D20" i="13"/>
  <c r="I19" i="13"/>
  <c r="H19" i="13"/>
  <c r="J19" i="13" s="1"/>
  <c r="G19" i="13"/>
  <c r="D19" i="13"/>
  <c r="I18" i="13"/>
  <c r="H18" i="13"/>
  <c r="J18" i="13" s="1"/>
  <c r="G18" i="13"/>
  <c r="D18" i="13"/>
  <c r="I17" i="13"/>
  <c r="H17" i="13"/>
  <c r="J17" i="13" s="1"/>
  <c r="G17" i="13"/>
  <c r="D17" i="13"/>
  <c r="I16" i="13"/>
  <c r="H16" i="13"/>
  <c r="J16" i="13" s="1"/>
  <c r="G16" i="13"/>
  <c r="D16" i="13"/>
  <c r="I15" i="13"/>
  <c r="H15" i="13"/>
  <c r="J15" i="13" s="1"/>
  <c r="G15" i="13"/>
  <c r="D15" i="13"/>
  <c r="I14" i="13"/>
  <c r="H14" i="13"/>
  <c r="J14" i="13" s="1"/>
  <c r="G14" i="13"/>
  <c r="D14" i="13"/>
  <c r="I13" i="13"/>
  <c r="H13" i="13"/>
  <c r="J13" i="13" s="1"/>
  <c r="G13" i="13"/>
  <c r="D13" i="13"/>
  <c r="I12" i="13"/>
  <c r="H12" i="13"/>
  <c r="J12" i="13" s="1"/>
  <c r="G12" i="13"/>
  <c r="D12" i="13"/>
  <c r="I11" i="13"/>
  <c r="H11" i="13"/>
  <c r="J11" i="13" s="1"/>
  <c r="G11" i="13"/>
  <c r="D11" i="13"/>
  <c r="I10" i="13"/>
  <c r="H10" i="13"/>
  <c r="J10" i="13" s="1"/>
  <c r="G10" i="13"/>
  <c r="D10" i="13"/>
  <c r="I9" i="13"/>
  <c r="I30" i="13" s="1"/>
  <c r="H9" i="13"/>
  <c r="H30" i="13" s="1"/>
  <c r="G9" i="13"/>
  <c r="G30" i="13" s="1"/>
  <c r="D9" i="13"/>
  <c r="D30" i="13" s="1"/>
  <c r="F19" i="10"/>
  <c r="E19" i="10"/>
  <c r="C19" i="10"/>
  <c r="B19" i="10"/>
  <c r="I18" i="10"/>
  <c r="H18" i="10"/>
  <c r="J18" i="10" s="1"/>
  <c r="G18" i="10"/>
  <c r="D18" i="10"/>
  <c r="I17" i="10"/>
  <c r="H17" i="10"/>
  <c r="J17" i="10" s="1"/>
  <c r="G17" i="10"/>
  <c r="D17" i="10"/>
  <c r="I16" i="10"/>
  <c r="H16" i="10"/>
  <c r="J16" i="10" s="1"/>
  <c r="G16" i="10"/>
  <c r="D16" i="10"/>
  <c r="I15" i="10"/>
  <c r="H15" i="10"/>
  <c r="J15" i="10" s="1"/>
  <c r="G15" i="10"/>
  <c r="D15" i="10"/>
  <c r="I14" i="10"/>
  <c r="H14" i="10"/>
  <c r="J14" i="10" s="1"/>
  <c r="G14" i="10"/>
  <c r="D14" i="10"/>
  <c r="I13" i="10"/>
  <c r="H13" i="10"/>
  <c r="J13" i="10" s="1"/>
  <c r="G13" i="10"/>
  <c r="D13" i="10"/>
  <c r="I12" i="10"/>
  <c r="H12" i="10"/>
  <c r="J12" i="10" s="1"/>
  <c r="G12" i="10"/>
  <c r="D12" i="10"/>
  <c r="I11" i="10"/>
  <c r="H11" i="10"/>
  <c r="J11" i="10" s="1"/>
  <c r="G11" i="10"/>
  <c r="D11" i="10"/>
  <c r="I10" i="10"/>
  <c r="I19" i="10" s="1"/>
  <c r="H10" i="10"/>
  <c r="H19" i="10" s="1"/>
  <c r="G10" i="10"/>
  <c r="G19" i="10" s="1"/>
  <c r="D10" i="10"/>
  <c r="D19" i="10" s="1"/>
  <c r="J20" i="8"/>
  <c r="I20" i="8"/>
  <c r="K20" i="8" s="1"/>
  <c r="H20" i="8"/>
  <c r="E20" i="8"/>
  <c r="J19" i="8"/>
  <c r="I19" i="8"/>
  <c r="K19" i="8" s="1"/>
  <c r="H19" i="8"/>
  <c r="E19" i="8"/>
  <c r="J18" i="8"/>
  <c r="I18" i="8"/>
  <c r="K18" i="8" s="1"/>
  <c r="H18" i="8"/>
  <c r="E18" i="8"/>
  <c r="J17" i="8"/>
  <c r="I17" i="8"/>
  <c r="K17" i="8" s="1"/>
  <c r="H17" i="8"/>
  <c r="E17" i="8"/>
  <c r="J16" i="8"/>
  <c r="I16" i="8"/>
  <c r="K16" i="8" s="1"/>
  <c r="H16" i="8"/>
  <c r="E16" i="8"/>
  <c r="J15" i="8"/>
  <c r="J14" i="8" s="1"/>
  <c r="I15" i="8"/>
  <c r="K15" i="8" s="1"/>
  <c r="K14" i="8" s="1"/>
  <c r="H15" i="8"/>
  <c r="H14" i="8" s="1"/>
  <c r="E15" i="8"/>
  <c r="E14" i="8" s="1"/>
  <c r="G14" i="8"/>
  <c r="F14" i="8"/>
  <c r="D14" i="8"/>
  <c r="C14" i="8"/>
  <c r="J13" i="8"/>
  <c r="I13" i="8"/>
  <c r="H13" i="8"/>
  <c r="E13" i="8"/>
  <c r="J12" i="8"/>
  <c r="I12" i="8"/>
  <c r="H12" i="8"/>
  <c r="E12" i="8"/>
  <c r="J11" i="8"/>
  <c r="I11" i="8"/>
  <c r="H11" i="8"/>
  <c r="E11" i="8"/>
  <c r="J10" i="8"/>
  <c r="I10" i="8"/>
  <c r="I9" i="8" s="1"/>
  <c r="H10" i="8"/>
  <c r="E10" i="8"/>
  <c r="E9" i="8" s="1"/>
  <c r="J9" i="8"/>
  <c r="J21" i="8" s="1"/>
  <c r="H9" i="8"/>
  <c r="H21" i="8" s="1"/>
  <c r="G9" i="8"/>
  <c r="F9" i="8"/>
  <c r="F21" i="8" s="1"/>
  <c r="D9" i="8"/>
  <c r="D21" i="8" s="1"/>
  <c r="C9" i="8"/>
  <c r="F19" i="9"/>
  <c r="E19" i="9"/>
  <c r="C19" i="9"/>
  <c r="B19" i="9"/>
  <c r="I18" i="9"/>
  <c r="H18" i="9"/>
  <c r="J18" i="9" s="1"/>
  <c r="G18" i="9"/>
  <c r="D18" i="9"/>
  <c r="I17" i="9"/>
  <c r="H17" i="9"/>
  <c r="J17" i="9" s="1"/>
  <c r="G17" i="9"/>
  <c r="D17" i="9"/>
  <c r="I16" i="9"/>
  <c r="H16" i="9"/>
  <c r="J16" i="9" s="1"/>
  <c r="G16" i="9"/>
  <c r="D16" i="9"/>
  <c r="I15" i="9"/>
  <c r="H15" i="9"/>
  <c r="J15" i="9" s="1"/>
  <c r="G15" i="9"/>
  <c r="D15" i="9"/>
  <c r="I14" i="9"/>
  <c r="H14" i="9"/>
  <c r="J14" i="9" s="1"/>
  <c r="G14" i="9"/>
  <c r="D14" i="9"/>
  <c r="I13" i="9"/>
  <c r="H13" i="9"/>
  <c r="J13" i="9" s="1"/>
  <c r="G13" i="9"/>
  <c r="D13" i="9"/>
  <c r="I12" i="9"/>
  <c r="H12" i="9"/>
  <c r="J12" i="9" s="1"/>
  <c r="G12" i="9"/>
  <c r="D12" i="9"/>
  <c r="I11" i="9"/>
  <c r="H11" i="9"/>
  <c r="J11" i="9" s="1"/>
  <c r="G11" i="9"/>
  <c r="D11" i="9"/>
  <c r="I10" i="9"/>
  <c r="H10" i="9"/>
  <c r="J10" i="9" s="1"/>
  <c r="G10" i="9"/>
  <c r="D10" i="9"/>
  <c r="I9" i="9"/>
  <c r="I19" i="9" s="1"/>
  <c r="H9" i="9"/>
  <c r="H19" i="9" s="1"/>
  <c r="G9" i="9"/>
  <c r="G19" i="9" s="1"/>
  <c r="D9" i="9"/>
  <c r="D19" i="9" s="1"/>
  <c r="J42" i="5"/>
  <c r="I42" i="5"/>
  <c r="K42" i="5" s="1"/>
  <c r="H42" i="5"/>
  <c r="E42" i="5"/>
  <c r="J41" i="5"/>
  <c r="I41" i="5"/>
  <c r="K41" i="5" s="1"/>
  <c r="H41" i="5"/>
  <c r="E41" i="5"/>
  <c r="J40" i="5"/>
  <c r="I40" i="5"/>
  <c r="K40" i="5" s="1"/>
  <c r="H40" i="5"/>
  <c r="E40" i="5"/>
  <c r="J39" i="5"/>
  <c r="I39" i="5"/>
  <c r="K39" i="5" s="1"/>
  <c r="H39" i="5"/>
  <c r="E39" i="5"/>
  <c r="J38" i="5"/>
  <c r="I38" i="5"/>
  <c r="K38" i="5" s="1"/>
  <c r="H38" i="5"/>
  <c r="H37" i="5" s="1"/>
  <c r="E38" i="5"/>
  <c r="G37" i="5"/>
  <c r="F37" i="5"/>
  <c r="E37" i="5"/>
  <c r="D37" i="5"/>
  <c r="C37" i="5"/>
  <c r="I37" i="5" s="1"/>
  <c r="J36" i="5"/>
  <c r="I36" i="5"/>
  <c r="H36" i="5"/>
  <c r="E36" i="5"/>
  <c r="J35" i="5"/>
  <c r="I35" i="5"/>
  <c r="H35" i="5"/>
  <c r="E35" i="5"/>
  <c r="J34" i="5"/>
  <c r="I34" i="5"/>
  <c r="H34" i="5"/>
  <c r="E34" i="5"/>
  <c r="H33" i="5"/>
  <c r="G33" i="5"/>
  <c r="F33" i="5"/>
  <c r="E33" i="5"/>
  <c r="D33" i="5"/>
  <c r="C33" i="5"/>
  <c r="I33" i="5" s="1"/>
  <c r="J32" i="5"/>
  <c r="I32" i="5"/>
  <c r="K32" i="5" s="1"/>
  <c r="H32" i="5"/>
  <c r="E32" i="5"/>
  <c r="J31" i="5"/>
  <c r="I31" i="5"/>
  <c r="K31" i="5" s="1"/>
  <c r="H31" i="5"/>
  <c r="E31" i="5"/>
  <c r="J30" i="5"/>
  <c r="I30" i="5"/>
  <c r="K30" i="5" s="1"/>
  <c r="H30" i="5"/>
  <c r="H29" i="5" s="1"/>
  <c r="E30" i="5"/>
  <c r="G29" i="5"/>
  <c r="F29" i="5"/>
  <c r="E29" i="5"/>
  <c r="D29" i="5"/>
  <c r="C29" i="5"/>
  <c r="I29" i="5" s="1"/>
  <c r="J28" i="5"/>
  <c r="I28" i="5"/>
  <c r="H28" i="5"/>
  <c r="E28" i="5"/>
  <c r="J27" i="5"/>
  <c r="I27" i="5"/>
  <c r="H27" i="5"/>
  <c r="E27" i="5"/>
  <c r="J26" i="5"/>
  <c r="I26" i="5"/>
  <c r="H26" i="5"/>
  <c r="E26" i="5"/>
  <c r="H25" i="5"/>
  <c r="G25" i="5"/>
  <c r="F25" i="5"/>
  <c r="E25" i="5"/>
  <c r="D25" i="5"/>
  <c r="C25" i="5"/>
  <c r="I25" i="5" s="1"/>
  <c r="J24" i="5"/>
  <c r="I24" i="5"/>
  <c r="K24" i="5" s="1"/>
  <c r="H24" i="5"/>
  <c r="E24" i="5"/>
  <c r="J23" i="5"/>
  <c r="I23" i="5"/>
  <c r="K23" i="5" s="1"/>
  <c r="H23" i="5"/>
  <c r="E23" i="5"/>
  <c r="J22" i="5"/>
  <c r="I22" i="5"/>
  <c r="K22" i="5" s="1"/>
  <c r="H22" i="5"/>
  <c r="H21" i="5" s="1"/>
  <c r="E22" i="5"/>
  <c r="E21" i="5" s="1"/>
  <c r="G21" i="5"/>
  <c r="F21" i="5"/>
  <c r="D21" i="5"/>
  <c r="J21" i="5" s="1"/>
  <c r="C21" i="5"/>
  <c r="J20" i="5"/>
  <c r="I20" i="5"/>
  <c r="H20" i="5"/>
  <c r="E20" i="5"/>
  <c r="J19" i="5"/>
  <c r="I19" i="5"/>
  <c r="H19" i="5"/>
  <c r="E19" i="5"/>
  <c r="J18" i="5"/>
  <c r="I18" i="5"/>
  <c r="H18" i="5"/>
  <c r="H17" i="5" s="1"/>
  <c r="E18" i="5"/>
  <c r="G17" i="5"/>
  <c r="F17" i="5"/>
  <c r="E17" i="5"/>
  <c r="D17" i="5"/>
  <c r="C17" i="5"/>
  <c r="J16" i="5"/>
  <c r="I16" i="5"/>
  <c r="H16" i="5"/>
  <c r="E16" i="5"/>
  <c r="J15" i="5"/>
  <c r="I15" i="5"/>
  <c r="H15" i="5"/>
  <c r="E15" i="5"/>
  <c r="J14" i="5"/>
  <c r="I14" i="5"/>
  <c r="H14" i="5"/>
  <c r="E14" i="5"/>
  <c r="H13" i="5"/>
  <c r="G13" i="5"/>
  <c r="F13" i="5"/>
  <c r="E13" i="5"/>
  <c r="D13" i="5"/>
  <c r="C13" i="5"/>
  <c r="I13" i="5" s="1"/>
  <c r="J12" i="5"/>
  <c r="I12" i="5"/>
  <c r="K12" i="5" s="1"/>
  <c r="H12" i="5"/>
  <c r="E12" i="5"/>
  <c r="J11" i="5"/>
  <c r="I11" i="5"/>
  <c r="K11" i="5" s="1"/>
  <c r="H11" i="5"/>
  <c r="E11" i="5"/>
  <c r="J10" i="5"/>
  <c r="I10" i="5"/>
  <c r="K10" i="5" s="1"/>
  <c r="H10" i="5"/>
  <c r="H9" i="5" s="1"/>
  <c r="E10" i="5"/>
  <c r="G9" i="5"/>
  <c r="F9" i="5"/>
  <c r="I9" i="5" s="1"/>
  <c r="E9" i="5"/>
  <c r="D9" i="5"/>
  <c r="I18" i="6"/>
  <c r="H18" i="6"/>
  <c r="J18" i="6" s="1"/>
  <c r="G18" i="6"/>
  <c r="D18" i="6"/>
  <c r="I17" i="6"/>
  <c r="H17" i="6"/>
  <c r="J17" i="6" s="1"/>
  <c r="G17" i="6"/>
  <c r="D17" i="6"/>
  <c r="I16" i="6"/>
  <c r="H16" i="6"/>
  <c r="J16" i="6" s="1"/>
  <c r="G16" i="6"/>
  <c r="D16" i="6"/>
  <c r="I15" i="6"/>
  <c r="H15" i="6"/>
  <c r="J15" i="6" s="1"/>
  <c r="G15" i="6"/>
  <c r="D15" i="6"/>
  <c r="I14" i="6"/>
  <c r="H14" i="6"/>
  <c r="J14" i="6" s="1"/>
  <c r="G14" i="6"/>
  <c r="I13" i="6"/>
  <c r="H13" i="6"/>
  <c r="G13" i="6"/>
  <c r="D13" i="6"/>
  <c r="I12" i="6"/>
  <c r="H12" i="6"/>
  <c r="G12" i="6"/>
  <c r="D12" i="6"/>
  <c r="I11" i="6"/>
  <c r="H11" i="6"/>
  <c r="G11" i="6"/>
  <c r="D11" i="6"/>
  <c r="I10" i="6"/>
  <c r="H10" i="6"/>
  <c r="G10" i="6"/>
  <c r="D10" i="6"/>
  <c r="I9" i="6"/>
  <c r="H9" i="6"/>
  <c r="G9" i="6"/>
  <c r="D9" i="6"/>
  <c r="F30" i="11"/>
  <c r="E30" i="11"/>
  <c r="C30" i="11"/>
  <c r="B30" i="11"/>
  <c r="I29" i="11"/>
  <c r="H29" i="11"/>
  <c r="G29" i="11"/>
  <c r="D29" i="11"/>
  <c r="I28" i="11"/>
  <c r="H28" i="11"/>
  <c r="G28" i="11"/>
  <c r="D28" i="11"/>
  <c r="I27" i="11"/>
  <c r="H27" i="11"/>
  <c r="G27" i="11"/>
  <c r="D27" i="11"/>
  <c r="I26" i="11"/>
  <c r="H26" i="11"/>
  <c r="G26" i="11"/>
  <c r="D26" i="11"/>
  <c r="I25" i="11"/>
  <c r="H25" i="11"/>
  <c r="G25" i="11"/>
  <c r="D25" i="11"/>
  <c r="I24" i="11"/>
  <c r="H24" i="11"/>
  <c r="G24" i="11"/>
  <c r="D24" i="11"/>
  <c r="I23" i="11"/>
  <c r="H23" i="11"/>
  <c r="G23" i="11"/>
  <c r="D23" i="11"/>
  <c r="I22" i="11"/>
  <c r="H22" i="11"/>
  <c r="G22" i="11"/>
  <c r="D22" i="11"/>
  <c r="I21" i="11"/>
  <c r="H21" i="11"/>
  <c r="G21" i="11"/>
  <c r="D21" i="11"/>
  <c r="I20" i="11"/>
  <c r="H20" i="11"/>
  <c r="G20" i="11"/>
  <c r="D20" i="11"/>
  <c r="I19" i="11"/>
  <c r="H19" i="11"/>
  <c r="G19" i="11"/>
  <c r="D19" i="11"/>
  <c r="I18" i="11"/>
  <c r="H18" i="11"/>
  <c r="G18" i="11"/>
  <c r="D18" i="11"/>
  <c r="I17" i="11"/>
  <c r="H17" i="11"/>
  <c r="G17" i="11"/>
  <c r="D17" i="11"/>
  <c r="I16" i="11"/>
  <c r="H16" i="11"/>
  <c r="G16" i="11"/>
  <c r="D16" i="11"/>
  <c r="I15" i="11"/>
  <c r="H15" i="11"/>
  <c r="G15" i="11"/>
  <c r="D15" i="11"/>
  <c r="I14" i="11"/>
  <c r="H14" i="11"/>
  <c r="G14" i="11"/>
  <c r="D14" i="11"/>
  <c r="I13" i="11"/>
  <c r="H13" i="11"/>
  <c r="G13" i="11"/>
  <c r="D13" i="11"/>
  <c r="I12" i="11"/>
  <c r="H12" i="11"/>
  <c r="G12" i="11"/>
  <c r="D12" i="11"/>
  <c r="I11" i="11"/>
  <c r="H11" i="11"/>
  <c r="G11" i="11"/>
  <c r="D11" i="11"/>
  <c r="I10" i="11"/>
  <c r="H10" i="11"/>
  <c r="G10" i="11"/>
  <c r="D10" i="11"/>
  <c r="I9" i="11"/>
  <c r="I30" i="11" s="1"/>
  <c r="H9" i="11"/>
  <c r="G9" i="11"/>
  <c r="G30" i="11" s="1"/>
  <c r="D9" i="11"/>
  <c r="F16" i="7"/>
  <c r="E16" i="7"/>
  <c r="C16" i="7"/>
  <c r="B16" i="7"/>
  <c r="I15" i="7"/>
  <c r="H15" i="7"/>
  <c r="G15" i="7"/>
  <c r="C27" i="7" s="1"/>
  <c r="D15" i="7"/>
  <c r="B27" i="7" s="1"/>
  <c r="I14" i="7"/>
  <c r="H14" i="7"/>
  <c r="G14" i="7"/>
  <c r="C26" i="7" s="1"/>
  <c r="D14" i="7"/>
  <c r="B26" i="7" s="1"/>
  <c r="I13" i="7"/>
  <c r="H13" i="7"/>
  <c r="G13" i="7"/>
  <c r="C25" i="7" s="1"/>
  <c r="D13" i="7"/>
  <c r="B25" i="7" s="1"/>
  <c r="I12" i="7"/>
  <c r="H12" i="7"/>
  <c r="G12" i="7"/>
  <c r="C24" i="7" s="1"/>
  <c r="D12" i="7"/>
  <c r="B24" i="7" s="1"/>
  <c r="I11" i="7"/>
  <c r="H11" i="7"/>
  <c r="G11" i="7"/>
  <c r="C23" i="7" s="1"/>
  <c r="D11" i="7"/>
  <c r="I10" i="7"/>
  <c r="H10" i="7"/>
  <c r="G10" i="7"/>
  <c r="C22" i="7" s="1"/>
  <c r="D10" i="7"/>
  <c r="B22" i="7" s="1"/>
  <c r="I9" i="7"/>
  <c r="H9" i="7"/>
  <c r="G9" i="7"/>
  <c r="D9" i="7"/>
  <c r="B21" i="7" s="1"/>
  <c r="J11" i="29" l="1"/>
  <c r="K14" i="5"/>
  <c r="K15" i="5"/>
  <c r="K16" i="5"/>
  <c r="E21" i="8"/>
  <c r="J11" i="11"/>
  <c r="J15" i="11"/>
  <c r="J19" i="11"/>
  <c r="J23" i="11"/>
  <c r="J27" i="11"/>
  <c r="I17" i="5"/>
  <c r="K26" i="5"/>
  <c r="K27" i="5"/>
  <c r="K28" i="5"/>
  <c r="K34" i="5"/>
  <c r="K35" i="5"/>
  <c r="K36" i="5"/>
  <c r="C21" i="8"/>
  <c r="K11" i="8"/>
  <c r="K12" i="8"/>
  <c r="K13" i="8"/>
  <c r="J14" i="7"/>
  <c r="J15" i="7"/>
  <c r="J9" i="11"/>
  <c r="J12" i="11"/>
  <c r="J13" i="11"/>
  <c r="J14" i="11"/>
  <c r="J16" i="11"/>
  <c r="J17" i="11"/>
  <c r="J20" i="11"/>
  <c r="J21" i="11"/>
  <c r="J22" i="11"/>
  <c r="J24" i="11"/>
  <c r="J25" i="11"/>
  <c r="J28" i="11"/>
  <c r="J29" i="11"/>
  <c r="J9" i="6"/>
  <c r="J10" i="6"/>
  <c r="J11" i="6"/>
  <c r="J12" i="6"/>
  <c r="J13" i="6"/>
  <c r="J9" i="5"/>
  <c r="K9" i="5" s="1"/>
  <c r="J13" i="5"/>
  <c r="K13" i="5" s="1"/>
  <c r="J17" i="5"/>
  <c r="K17" i="5" s="1"/>
  <c r="K18" i="5"/>
  <c r="K19" i="5"/>
  <c r="K20" i="5"/>
  <c r="I21" i="5"/>
  <c r="K21" i="5" s="1"/>
  <c r="J25" i="5"/>
  <c r="K25" i="5" s="1"/>
  <c r="J29" i="5"/>
  <c r="K29" i="5" s="1"/>
  <c r="J33" i="5"/>
  <c r="K33" i="5" s="1"/>
  <c r="J37" i="5"/>
  <c r="K37" i="5" s="1"/>
  <c r="G21" i="8"/>
  <c r="I14" i="8"/>
  <c r="I21" i="8" s="1"/>
  <c r="G17" i="29"/>
  <c r="J13" i="28"/>
  <c r="J17" i="28"/>
  <c r="J16" i="28"/>
  <c r="J15" i="28"/>
  <c r="J14" i="28"/>
  <c r="J12" i="28"/>
  <c r="J11" i="28"/>
  <c r="I18" i="28"/>
  <c r="J10" i="28"/>
  <c r="J10" i="7"/>
  <c r="J11" i="7"/>
  <c r="D30" i="11"/>
  <c r="H30" i="11"/>
  <c r="J18" i="11"/>
  <c r="J26" i="11"/>
  <c r="J9" i="9"/>
  <c r="J19" i="9" s="1"/>
  <c r="K10" i="8"/>
  <c r="K9" i="8" s="1"/>
  <c r="K21" i="8" s="1"/>
  <c r="J10" i="10"/>
  <c r="J19" i="10" s="1"/>
  <c r="J9" i="13"/>
  <c r="J30" i="13" s="1"/>
  <c r="J9" i="12"/>
  <c r="J16" i="12" s="1"/>
  <c r="J9" i="29"/>
  <c r="H18" i="24"/>
  <c r="J9" i="24"/>
  <c r="H18" i="28"/>
  <c r="J9" i="28"/>
  <c r="G16" i="7"/>
  <c r="C21" i="7"/>
  <c r="D16" i="7"/>
  <c r="B23" i="7"/>
  <c r="J9" i="7"/>
  <c r="I16" i="7"/>
  <c r="J12" i="7"/>
  <c r="J13" i="7"/>
  <c r="J10" i="11"/>
  <c r="J30" i="11" s="1"/>
  <c r="J16" i="24"/>
  <c r="H16" i="7"/>
  <c r="J14" i="24"/>
  <c r="J12" i="24"/>
  <c r="J11" i="24"/>
  <c r="J10" i="24"/>
  <c r="J17" i="24"/>
  <c r="J15" i="24"/>
  <c r="J13" i="24"/>
  <c r="I18" i="24"/>
  <c r="J14" i="29"/>
  <c r="J10" i="29"/>
  <c r="I17" i="29"/>
  <c r="J13" i="29"/>
  <c r="H17" i="29"/>
  <c r="J18" i="28" l="1"/>
  <c r="J16" i="7"/>
  <c r="J17" i="29"/>
  <c r="J18" i="24"/>
</calcChain>
</file>

<file path=xl/sharedStrings.xml><?xml version="1.0" encoding="utf-8"?>
<sst xmlns="http://schemas.openxmlformats.org/spreadsheetml/2006/main" count="1376" uniqueCount="608">
  <si>
    <t>درجة الصعوبة</t>
  </si>
  <si>
    <t>Degree of difficulty</t>
  </si>
  <si>
    <t>Type of difficulty</t>
  </si>
  <si>
    <t>الرؤية</t>
  </si>
  <si>
    <t>لايمكن على الإطلاق</t>
  </si>
  <si>
    <t>Completely Unable</t>
  </si>
  <si>
    <t>Visual</t>
  </si>
  <si>
    <t xml:space="preserve">  كثير من الصعوبة</t>
  </si>
  <si>
    <t>High difficulty</t>
  </si>
  <si>
    <t xml:space="preserve">قليل من الصعوبة  </t>
  </si>
  <si>
    <t>little difficulty</t>
  </si>
  <si>
    <t>مجموع</t>
  </si>
  <si>
    <t>Total</t>
  </si>
  <si>
    <t>السمع</t>
  </si>
  <si>
    <t>Hearing</t>
  </si>
  <si>
    <t>النطق</t>
  </si>
  <si>
    <t>Speaking</t>
  </si>
  <si>
    <t>الحركة</t>
  </si>
  <si>
    <t>Mobility</t>
  </si>
  <si>
    <t>التذكر</t>
  </si>
  <si>
    <t>العناية بالنفس</t>
  </si>
  <si>
    <t>Self care</t>
  </si>
  <si>
    <t>الفهم</t>
  </si>
  <si>
    <t>Jnderstanding</t>
  </si>
  <si>
    <t>أخرى</t>
  </si>
  <si>
    <t>Other</t>
  </si>
  <si>
    <t>مجموع أعداد الصعوبات</t>
  </si>
  <si>
    <t>Total disabilities</t>
  </si>
  <si>
    <t>مجموع أعداد الأفراد</t>
  </si>
  <si>
    <t>Total persons</t>
  </si>
  <si>
    <t>نوع الصعوبة</t>
  </si>
  <si>
    <t>Type of Difficelties</t>
  </si>
  <si>
    <t>Intellectual Disability</t>
  </si>
  <si>
    <t>Visual Disability</t>
  </si>
  <si>
    <t>Hearing Disability</t>
  </si>
  <si>
    <t xml:space="preserve">Multiple Disability          </t>
  </si>
  <si>
    <t>Developmental Disability</t>
  </si>
  <si>
    <t>البلدية</t>
  </si>
  <si>
    <t>Municipality</t>
  </si>
  <si>
    <t>الدوحة</t>
  </si>
  <si>
    <t>Doha</t>
  </si>
  <si>
    <t>الريان</t>
  </si>
  <si>
    <t>Al Rayyan</t>
  </si>
  <si>
    <t>الوكرة</t>
  </si>
  <si>
    <t>Al Wakra</t>
  </si>
  <si>
    <t xml:space="preserve">أم صلال </t>
  </si>
  <si>
    <t>Umm Slal</t>
  </si>
  <si>
    <t>مدينة الشمال</t>
  </si>
  <si>
    <t>Al Shamal</t>
  </si>
  <si>
    <t>Al Dayyan</t>
  </si>
  <si>
    <t>المجموع</t>
  </si>
  <si>
    <t xml:space="preserve"> Total</t>
  </si>
  <si>
    <t>العلاقة بقوة العمل</t>
  </si>
  <si>
    <t>النشيطون اقتصادياً</t>
  </si>
  <si>
    <t>مشتغل</t>
  </si>
  <si>
    <t>Employed</t>
  </si>
  <si>
    <t>Economic Activity</t>
  </si>
  <si>
    <t>متعطل سبق له العمل</t>
  </si>
  <si>
    <t xml:space="preserve"> متعطل لم يسبق له العمل </t>
  </si>
  <si>
    <t>متدرب براتب</t>
  </si>
  <si>
    <t>Paid trainee</t>
  </si>
  <si>
    <t>غير النشيطين اقتصادياً</t>
  </si>
  <si>
    <t>طالب متفرغ</t>
  </si>
  <si>
    <t>Student</t>
  </si>
  <si>
    <t>متفرغة لأعمال المنزل</t>
  </si>
  <si>
    <t>Homemaker</t>
  </si>
  <si>
    <t>متقاعد</t>
  </si>
  <si>
    <t>Retired</t>
  </si>
  <si>
    <t>عاجز عن العمل</t>
  </si>
  <si>
    <t>Unable to work</t>
  </si>
  <si>
    <t>لايبحث عن عمل</t>
  </si>
  <si>
    <t>Not seeking work</t>
  </si>
  <si>
    <t>الحالة التعليمية</t>
  </si>
  <si>
    <t>Educational Status</t>
  </si>
  <si>
    <t xml:space="preserve">أمى </t>
  </si>
  <si>
    <t>Illiterate</t>
  </si>
  <si>
    <t>يقرأ ويكتب</t>
  </si>
  <si>
    <t>Read &amp; Write</t>
  </si>
  <si>
    <t>محو أمية</t>
  </si>
  <si>
    <t>Literacy</t>
  </si>
  <si>
    <t>ابتدائية</t>
  </si>
  <si>
    <t>Primary</t>
  </si>
  <si>
    <t>إعدادية</t>
  </si>
  <si>
    <t>Preparatory</t>
  </si>
  <si>
    <t>تدريب مهنى</t>
  </si>
  <si>
    <t>Vocational Training</t>
  </si>
  <si>
    <t>ثانوية</t>
  </si>
  <si>
    <t>Secondary</t>
  </si>
  <si>
    <t>دبلوم</t>
  </si>
  <si>
    <t>Diploma</t>
  </si>
  <si>
    <t>جامعى فأعلى</t>
  </si>
  <si>
    <t>University And Above</t>
  </si>
  <si>
    <t>الاختصاصيون</t>
  </si>
  <si>
    <t>Professionals</t>
  </si>
  <si>
    <t>الكتبة</t>
  </si>
  <si>
    <t>Clerks</t>
  </si>
  <si>
    <t>المهن العادية</t>
  </si>
  <si>
    <t>فئات العمر</t>
  </si>
  <si>
    <t>Age groups</t>
  </si>
  <si>
    <t>أقل من سنة</t>
  </si>
  <si>
    <t>Less than a year</t>
  </si>
  <si>
    <t>1</t>
  </si>
  <si>
    <t>2</t>
  </si>
  <si>
    <t>3</t>
  </si>
  <si>
    <t>4</t>
  </si>
  <si>
    <t>5 - 9</t>
  </si>
  <si>
    <t xml:space="preserve"> 5 -  9</t>
  </si>
  <si>
    <t>10 - 14</t>
  </si>
  <si>
    <t>15 - 19</t>
  </si>
  <si>
    <t>20 - 24</t>
  </si>
  <si>
    <t>25 - 29</t>
  </si>
  <si>
    <t>30 - 34</t>
  </si>
  <si>
    <t>35 - 39</t>
  </si>
  <si>
    <t>40 - 44</t>
  </si>
  <si>
    <t>45 - 49</t>
  </si>
  <si>
    <t>50 - 54</t>
  </si>
  <si>
    <t>55 - 59</t>
  </si>
  <si>
    <t>60 - 64</t>
  </si>
  <si>
    <t>65 - 69</t>
  </si>
  <si>
    <t>70 - 74</t>
  </si>
  <si>
    <t>75 - 79</t>
  </si>
  <si>
    <t>80 +</t>
  </si>
  <si>
    <t xml:space="preserve">  80 +  </t>
  </si>
  <si>
    <t>القطاع</t>
  </si>
  <si>
    <t>Sector</t>
  </si>
  <si>
    <t>إدارة حكومية</t>
  </si>
  <si>
    <t>Government</t>
  </si>
  <si>
    <t>عام/ مؤسسة حكومية</t>
  </si>
  <si>
    <t>Government Establishment</t>
  </si>
  <si>
    <t>مختلط</t>
  </si>
  <si>
    <t>Mixed</t>
  </si>
  <si>
    <t>خاص</t>
  </si>
  <si>
    <t>Private</t>
  </si>
  <si>
    <t>دبلوماسى/دولى/إقليمى</t>
  </si>
  <si>
    <t>Diplomatic/International</t>
  </si>
  <si>
    <t>غير ربحى</t>
  </si>
  <si>
    <t>Non profit institutions</t>
  </si>
  <si>
    <t>منزلى</t>
  </si>
  <si>
    <t>Household</t>
  </si>
  <si>
    <t>النشاط الاقتصادي</t>
  </si>
  <si>
    <t>الزراعة  والحراجة وصيد الأسماك</t>
  </si>
  <si>
    <t>Agriculture, forestry and fishing</t>
  </si>
  <si>
    <t>التعدين واستغلال المحاجر</t>
  </si>
  <si>
    <t>Mining and quarrying</t>
  </si>
  <si>
    <t>الصناعة التحويلية</t>
  </si>
  <si>
    <t>Manufacturing</t>
  </si>
  <si>
    <t>إمدادات الكهرباء والغاز والبخار وتكييف الهواء</t>
  </si>
  <si>
    <t>Electricity, gas, steam and air conditioning supply</t>
  </si>
  <si>
    <t>إمدادات المياه وأنشطة الصرف وإدارة النفايات ومعالجتها</t>
  </si>
  <si>
    <t>Water supply; sewerage, waste management and remediation activities</t>
  </si>
  <si>
    <t>التشييد</t>
  </si>
  <si>
    <t>Construction</t>
  </si>
  <si>
    <t>تجارة الجملة والتجزئة؛ إصلاح المركبات ذات المحركات والدراجات النارية</t>
  </si>
  <si>
    <t>Wholesale and retail trade; repair of motor vehicles and motorcycles</t>
  </si>
  <si>
    <t>النقل والتخزين</t>
  </si>
  <si>
    <t>Transportation and storage</t>
  </si>
  <si>
    <t>أنشطة خدمات الإقامة والطعام</t>
  </si>
  <si>
    <t>Accommodation and food service activities</t>
  </si>
  <si>
    <t>المعلومات والاتصالات</t>
  </si>
  <si>
    <t>Information and communication</t>
  </si>
  <si>
    <t>الأنشطة المالية وأنشطة التأمين</t>
  </si>
  <si>
    <t>Financial and insurance activities</t>
  </si>
  <si>
    <t>الأنشطة العقارية</t>
  </si>
  <si>
    <t>Real estate activities</t>
  </si>
  <si>
    <t>الأنشطة المهنية والعلمية والتقنية</t>
  </si>
  <si>
    <t>Professional, scientific and technical activities</t>
  </si>
  <si>
    <t>أنشطة الخدمات الإدارية وخدمات الدعم</t>
  </si>
  <si>
    <t>Administrative and support service activities</t>
  </si>
  <si>
    <t>الإدارة العامة والدفاع؛ والضمان الاجتماعي الإلزامي</t>
  </si>
  <si>
    <t>Public administration and defence; compulsory social security</t>
  </si>
  <si>
    <t>التعليم</t>
  </si>
  <si>
    <t>Education</t>
  </si>
  <si>
    <t>الأنشطة في مجال صحة الإنسان والعمل الاجتماعي</t>
  </si>
  <si>
    <t>Human health and social work activities</t>
  </si>
  <si>
    <t>الفنون والترفيه والتسلية</t>
  </si>
  <si>
    <t>Arts, entertainment and recreation</t>
  </si>
  <si>
    <t>أنشطة الخدمات الأخرى</t>
  </si>
  <si>
    <t>Other service activities</t>
  </si>
  <si>
    <t>أنشطة الأُسَر المعيشية التي تستخدم أفراداً؛ وأنشطة الأُسَر المعيشية في إنتاج سلع وخدمات غير مميَّزة لاستعمالها الخاص</t>
  </si>
  <si>
    <t>Activities of households as employers; undifferentiated goods- and services-producing activities of households for own use</t>
  </si>
  <si>
    <t>أنشطة المنظمات والهيئات غير الخاضعة للولاية القضائية الوطنية</t>
  </si>
  <si>
    <t>Activities of extraterritorial organizations and bodies</t>
  </si>
  <si>
    <t>المركز</t>
  </si>
  <si>
    <t>Center</t>
  </si>
  <si>
    <t xml:space="preserve">مركز الشفلح </t>
  </si>
  <si>
    <t>Shafallah Center</t>
  </si>
  <si>
    <t>معهد النور للمكفوفين</t>
  </si>
  <si>
    <t>مركز الدوحة العالمي لذوي الاحتياجات الخاصة</t>
  </si>
  <si>
    <t>Doha International Center for special needs</t>
  </si>
  <si>
    <t xml:space="preserve">مدرسة التمكن الشاملة </t>
  </si>
  <si>
    <t>الجمعية القطرية لتأهيل ذوي الاحتياجات الخاصة</t>
  </si>
  <si>
    <t xml:space="preserve">المركز القطري الثقافي الاجتماعي للصم </t>
  </si>
  <si>
    <t>الإتحاد القطري لرياضة ذوي الاحتياجات الخاصة</t>
  </si>
  <si>
    <t xml:space="preserve">مركز قطر الاجتماعي والثقافي للمكفوفين </t>
  </si>
  <si>
    <t>قطري</t>
  </si>
  <si>
    <t>Qatari</t>
  </si>
  <si>
    <t>غير قطري</t>
  </si>
  <si>
    <t>نوع الإعاقة</t>
  </si>
  <si>
    <t>Type of Disibility</t>
  </si>
  <si>
    <t>Physical Disability</t>
  </si>
  <si>
    <t>اضطرابات النطق و اللغة</t>
  </si>
  <si>
    <t>Speech &amp; Language Disability</t>
  </si>
  <si>
    <t>Psycho-Social Disability</t>
  </si>
  <si>
    <t xml:space="preserve">Elderly Disability      </t>
  </si>
  <si>
    <t>الأقسام والوحدات</t>
  </si>
  <si>
    <t>Divisions</t>
  </si>
  <si>
    <t>Orthotic &amp;Prosthetic</t>
  </si>
  <si>
    <t>قسم علاج النطق</t>
  </si>
  <si>
    <t>Speech Therapy</t>
  </si>
  <si>
    <t>قسم تأهيل المجتمع</t>
  </si>
  <si>
    <t>CBR Department</t>
  </si>
  <si>
    <t>Children Rehabilitation Department</t>
  </si>
  <si>
    <t xml:space="preserve"> قسم العلاج الوظيفي</t>
  </si>
  <si>
    <t>Occupational Therapy</t>
  </si>
  <si>
    <t>قسم العلاج الطبيعي</t>
  </si>
  <si>
    <t>Physiotherapy</t>
  </si>
  <si>
    <t>وحدات تأهيل النساء</t>
  </si>
  <si>
    <t>Female Rehabilitation Units</t>
  </si>
  <si>
    <t>وحدات تأهيل الرجال</t>
  </si>
  <si>
    <t>Male Rehabilitation Units</t>
  </si>
  <si>
    <t>وحدات تأهيل العجزة</t>
  </si>
  <si>
    <t>Geriatric Units</t>
  </si>
  <si>
    <t xml:space="preserve"> وحده تأهيل الجلطة الدماغية</t>
  </si>
  <si>
    <t>Stroke Unit</t>
  </si>
  <si>
    <t>وحده العنايه الدائمة</t>
  </si>
  <si>
    <t>LTC Unit</t>
  </si>
  <si>
    <t>المجوع</t>
  </si>
  <si>
    <t>Occupation</t>
  </si>
  <si>
    <t>Physicians</t>
  </si>
  <si>
    <t>Physio Therapist</t>
  </si>
  <si>
    <t>فني علاج طبيعي</t>
  </si>
  <si>
    <t>PT Technician</t>
  </si>
  <si>
    <t>Occupational Therapist</t>
  </si>
  <si>
    <t xml:space="preserve">فني علاج وظيفي </t>
  </si>
  <si>
    <t>OT Technician</t>
  </si>
  <si>
    <t>Speech Therapist</t>
  </si>
  <si>
    <t>فني علاج نطق</t>
  </si>
  <si>
    <t>ST Technician</t>
  </si>
  <si>
    <t>فني اطراف صناعيه</t>
  </si>
  <si>
    <t>O &amp; P Technician</t>
  </si>
  <si>
    <t>أخصائي تربيه خاصه</t>
  </si>
  <si>
    <t>Special Educator</t>
  </si>
  <si>
    <t>مساعد تربية خاصة</t>
  </si>
  <si>
    <t>Assistant SE.ED</t>
  </si>
  <si>
    <t>ممرض</t>
  </si>
  <si>
    <t>Nurse</t>
  </si>
  <si>
    <t>Administrators</t>
  </si>
  <si>
    <t>عمال</t>
  </si>
  <si>
    <t>Aids</t>
  </si>
  <si>
    <t>مصدر بيانات هذا الفصل :</t>
  </si>
  <si>
    <t xml:space="preserve">Sources of Data : </t>
  </si>
  <si>
    <t>المجموع الكلي</t>
  </si>
  <si>
    <t>Grand Total</t>
  </si>
  <si>
    <t>الفهرس</t>
  </si>
  <si>
    <t>Index</t>
  </si>
  <si>
    <t>توزيع الصعوبات حسب الجنسية والجنس ونوع الصعوبة (2010)</t>
  </si>
  <si>
    <t>Disabled working individuals  (15+) by nationality, sex and economic activity (2010)</t>
  </si>
  <si>
    <t>Rembering</t>
  </si>
  <si>
    <t>Understanding</t>
  </si>
  <si>
    <t xml:space="preserve"> Relation to Workforce</t>
  </si>
  <si>
    <t>Unemployment worked before</t>
  </si>
  <si>
    <t xml:space="preserve"> Unemployment never worked before</t>
  </si>
  <si>
    <t>Economically Active</t>
  </si>
  <si>
    <t>Economically Inactive Activity</t>
  </si>
  <si>
    <t>Figures represent the numbers of persons with disabilities who received services at the  facilities of  Rumaila Hospital, whether admitted to hospital or referred for medical services.
Note: A patient may be transferred more than once during the year to receive the service, or may need the service of more than one unit.</t>
  </si>
  <si>
    <t>Figures represent the numbers of children with disabilities who received services at the facilities of Rumaila Hospital, whether admitted to hospital or referred for medical services.
Note: A child may be transferred more than once during the year to receive the service, or may need the service in more than one unit.</t>
  </si>
  <si>
    <t>الأفراد ذوي الصعوبات حسب الجنسية والجنس والبلدية (2010)</t>
  </si>
  <si>
    <t>Individuals with Disabilities by Nationality, Sex, And Municipality (2010)</t>
  </si>
  <si>
    <t>الأفراد ذوي الصعوبات حسب الجنسية والجنس وفئات العمر (2010)</t>
  </si>
  <si>
    <t>Individuals with Disabilities  by Nationality, Sex and Age Groups (2010)</t>
  </si>
  <si>
    <t>Difficulties by Nationality, Sex and Type of Difficulty (2010)</t>
  </si>
  <si>
    <t>توزيع الصعوبات حسب الجنسية والجنس ونوع الصعوبة ودرجة الصعوبة  (2010)</t>
  </si>
  <si>
    <t>Difficulties by Nationality, Sex, Degree and type of Difficulty  (2010)</t>
  </si>
  <si>
    <t>الأفراد ذوي الصعوبات ( 10 سنوات فأكثر )   حسب الجنسية والجنس والحالة التعليمية (2010)</t>
  </si>
  <si>
    <t>Individuals with Disabilities (10 years and above) by Nationality, Sex, and Educational Status (2010)</t>
  </si>
  <si>
    <t>الأفراد ذوي الصعوبات (15 سنة فأكثر) حسب الجنسية والجنس والعلاقة بقوة العمل (2010)</t>
  </si>
  <si>
    <t>Individuals with Disabilities (15 years and above) by Nationality, Sex and Relation to Workforce (2010)</t>
  </si>
  <si>
    <t>Working Individuals with Disabilities (15 years and above) by Nationality, Sex and Occupationn (2010)</t>
  </si>
  <si>
    <t>الأفراد ذوي الصعوبات المشتغلون  (15 سنة فأكثر) حسب الجنسية والجنس والمهنة (2010)</t>
  </si>
  <si>
    <t>Working Individuals with Disabilities (15 years and above) by Nationality, Sex and Economic Activityr (2010)</t>
  </si>
  <si>
    <t>الأفراد ذوي الصعوبات المشتغلون  (15 سنة فأكثر) حسب الجنسية والجنس والقطاع (2010)</t>
  </si>
  <si>
    <t>الأفراد ذوي الصعوبات المشتغلون  (15 سنة فأكثر) حسب الجنسية والجنس والنشاط الإقتصادى (2010)</t>
  </si>
  <si>
    <t>التعداد العام للسكان والمساكن والمنشآت، أبريل 2010</t>
  </si>
  <si>
    <r>
      <t xml:space="preserve">Nationality  </t>
    </r>
    <r>
      <rPr>
        <b/>
        <sz val="12"/>
        <rFont val="Arial"/>
        <family val="2"/>
      </rPr>
      <t>الجنسية</t>
    </r>
    <r>
      <rPr>
        <b/>
        <sz val="10"/>
        <rFont val="Arial"/>
        <family val="2"/>
      </rPr>
      <t xml:space="preserve">  </t>
    </r>
  </si>
  <si>
    <r>
      <t xml:space="preserve">Qatari   </t>
    </r>
    <r>
      <rPr>
        <b/>
        <sz val="12"/>
        <rFont val="Arial"/>
        <family val="2"/>
      </rPr>
      <t>قطري</t>
    </r>
  </si>
  <si>
    <r>
      <t xml:space="preserve">Non- Qatari   </t>
    </r>
    <r>
      <rPr>
        <b/>
        <sz val="12"/>
        <rFont val="Arial"/>
        <family val="2"/>
      </rPr>
      <t xml:space="preserve">غير قطري </t>
    </r>
  </si>
  <si>
    <r>
      <rPr>
        <b/>
        <sz val="12"/>
        <rFont val="Arial"/>
        <family val="2"/>
      </rPr>
      <t>المجموع</t>
    </r>
    <r>
      <rPr>
        <b/>
        <sz val="10"/>
        <rFont val="Arial"/>
        <family val="2"/>
      </rPr>
      <t xml:space="preserve">  Total</t>
    </r>
  </si>
  <si>
    <r>
      <t xml:space="preserve">ذكور 
</t>
    </r>
    <r>
      <rPr>
        <sz val="8"/>
        <rFont val="Arial"/>
        <family val="2"/>
      </rPr>
      <t>Males</t>
    </r>
  </si>
  <si>
    <r>
      <t xml:space="preserve">إناث 
</t>
    </r>
    <r>
      <rPr>
        <sz val="8"/>
        <rFont val="Arial"/>
        <family val="2"/>
      </rPr>
      <t>Females</t>
    </r>
  </si>
  <si>
    <r>
      <t xml:space="preserve">المجموع  </t>
    </r>
    <r>
      <rPr>
        <b/>
        <sz val="8"/>
        <rFont val="Arial"/>
        <family val="2"/>
      </rPr>
      <t>Total</t>
    </r>
  </si>
  <si>
    <r>
      <t xml:space="preserve">ذكور 
</t>
    </r>
    <r>
      <rPr>
        <sz val="10"/>
        <rFont val="Arial"/>
        <family val="2"/>
      </rPr>
      <t>Males</t>
    </r>
  </si>
  <si>
    <r>
      <t xml:space="preserve">إناث 
</t>
    </r>
    <r>
      <rPr>
        <sz val="10"/>
        <rFont val="Arial"/>
        <family val="2"/>
      </rPr>
      <t>Females</t>
    </r>
  </si>
  <si>
    <r>
      <t xml:space="preserve">المجموع  </t>
    </r>
    <r>
      <rPr>
        <sz val="10"/>
        <rFont val="Arial"/>
        <family val="2"/>
      </rPr>
      <t>Total</t>
    </r>
  </si>
  <si>
    <t xml:space="preserve"> </t>
  </si>
  <si>
    <t>المهنة</t>
  </si>
  <si>
    <t>Non Qatari</t>
  </si>
  <si>
    <t>ذكور</t>
  </si>
  <si>
    <t xml:space="preserve">إناث </t>
  </si>
  <si>
    <t>Female</t>
  </si>
  <si>
    <t>المشرعون و موظفو الإدارة العليا</t>
  </si>
  <si>
    <t>Legislators, Senior Officials And Managers</t>
  </si>
  <si>
    <t>الفنيون و الاختصاصيون المساعدون</t>
  </si>
  <si>
    <t>Technicians And Associate Proffessionals</t>
  </si>
  <si>
    <t>العاملون في الخدمات و الباعة في المحلات التجارية</t>
  </si>
  <si>
    <t>Service Workers And Shop And Market Sales Workers</t>
  </si>
  <si>
    <t>العمال المهرة في الزراعة و الصيد</t>
  </si>
  <si>
    <t>Skilled Agricultural And Fishery Workers</t>
  </si>
  <si>
    <t>العاملون في الحرف</t>
  </si>
  <si>
    <t>Craft Workers</t>
  </si>
  <si>
    <t>مشتغلو الالات و مجمعوها</t>
  </si>
  <si>
    <t>Plant And Machine operators And Assemblers</t>
  </si>
  <si>
    <t>Elementary Occupations</t>
  </si>
  <si>
    <t xml:space="preserve"> Male</t>
  </si>
  <si>
    <t xml:space="preserve">Nationality  الجنسية  </t>
  </si>
  <si>
    <r>
      <t xml:space="preserve">المجموع  </t>
    </r>
    <r>
      <rPr>
        <sz val="8"/>
        <rFont val="Arial"/>
        <family val="2"/>
      </rPr>
      <t>Total</t>
    </r>
  </si>
  <si>
    <r>
      <t xml:space="preserve">Qatari   </t>
    </r>
    <r>
      <rPr>
        <b/>
        <sz val="10"/>
        <rFont val="Arial"/>
        <family val="2"/>
      </rPr>
      <t>قطري</t>
    </r>
  </si>
  <si>
    <r>
      <t xml:space="preserve">Non- Qatari   </t>
    </r>
    <r>
      <rPr>
        <b/>
        <sz val="10"/>
        <rFont val="Arial"/>
        <family val="2"/>
      </rPr>
      <t xml:space="preserve">غير قطري </t>
    </r>
  </si>
  <si>
    <r>
      <rPr>
        <b/>
        <sz val="10"/>
        <rFont val="Arial"/>
        <family val="2"/>
      </rPr>
      <t>المجموع</t>
    </r>
    <r>
      <rPr>
        <b/>
        <sz val="8"/>
        <rFont val="Arial"/>
        <family val="2"/>
      </rPr>
      <t xml:space="preserve">  Total</t>
    </r>
  </si>
  <si>
    <r>
      <t xml:space="preserve">رقم الجدول
</t>
    </r>
    <r>
      <rPr>
        <sz val="10"/>
        <rFont val="Arial"/>
        <family val="2"/>
      </rPr>
      <t>Table No.</t>
    </r>
  </si>
  <si>
    <t>مركز ستيب باي ستيب</t>
  </si>
  <si>
    <t>Step by Step Centre</t>
  </si>
  <si>
    <t>مركز قطر للتوحد</t>
  </si>
  <si>
    <t>Qatar Autism Center</t>
  </si>
  <si>
    <t>مجمع التربية السمعية</t>
  </si>
  <si>
    <t xml:space="preserve">باحث اجتماعي </t>
  </si>
  <si>
    <t xml:space="preserve">مترجم لغة أشاره </t>
  </si>
  <si>
    <t>مدرب</t>
  </si>
  <si>
    <t>تمريض</t>
  </si>
  <si>
    <t>عامل</t>
  </si>
  <si>
    <t>Social worker</t>
  </si>
  <si>
    <t>Special Education Specialist</t>
  </si>
  <si>
    <t>Specialist /technical treatment of pronunciation</t>
  </si>
  <si>
    <t>Specialist /technical and functional treatment</t>
  </si>
  <si>
    <t>Psychologist</t>
  </si>
  <si>
    <t>Sign language interpreter</t>
  </si>
  <si>
    <t>Coach</t>
  </si>
  <si>
    <t>Doctors</t>
  </si>
  <si>
    <t>Nurses</t>
  </si>
  <si>
    <t>Qatari   قطري</t>
  </si>
  <si>
    <t xml:space="preserve">Non- Qatari   غير قطري </t>
  </si>
  <si>
    <t>المجموع  Total</t>
  </si>
  <si>
    <t>المسجلون في مراكز ذوي الإعاقة حسب المركز ونوع الإعاقة والجنس (غير قطريين) (2011)</t>
  </si>
  <si>
    <t>المسجلون في مراكز ذوي الإعاقة حسب المركز ونوع الإعاقة والجنس (قطريون)(2011)</t>
  </si>
  <si>
    <t>المسجلون في مراكز ذوي الإعاقة حسب المركز ونوع الإعاقة والجنس (المجموع) (2011)</t>
  </si>
  <si>
    <t>المسجلون في مراكز ذوي الإعاقة حسب المركز والفئات العمرية والجنس (قطريون) (2011)</t>
  </si>
  <si>
    <t>المسجلون في مراكز ذوي الإعاقة حسب المركز والفئات العمرية والجنس (غير قطريين) (2011)</t>
  </si>
  <si>
    <t>المسجلون في مراكز ذوي الإعاقة حسب المركز والفئات العمرية والجنس (المجموع) (2011)</t>
  </si>
  <si>
    <t>المشتغلون في مراكز ذوي الإعاقة حسب المركز والجنسية والمهنة والجنس (2011)</t>
  </si>
  <si>
    <t>الأطفال ذوي الإعاقات (0- 14 سنة ) الذين تم ادخالهم الى مستشفى الرميله حسب نوع الاعاقه والجنس ( المرضى الداخليين) (2009 - 2011)</t>
  </si>
  <si>
    <t>الأطفال ذوي الإعاقات (0- 14 سنة ) الذين تلقوا خدمات في مستشفى الرميله حسب نوع الاعاقه والجنس (2009 - 2011)</t>
  </si>
  <si>
    <t>الأطفال ذوي الإعاقات (0- 14 سنة ) الذين تم ادخالهم الى مستشفى الرميله حسب نوع الاعاقه والجنس والجنسيه  ( المرضى الداخليين) (2011)</t>
  </si>
  <si>
    <t>الأطفال ذوي الإعاقات (0- 14 سنة ) الذين تلقوا خدمات في مستشفى الرميله حسب نوع الاعاقه والجنس والجنسيه (2011)</t>
  </si>
  <si>
    <t>الأشخاص ذوي الإعاقات  البالغين (14 سنة فاكثر) المقيمين في مستشفى الرميله حسب نوع الاعاقه والجنس (المرضى الداخليين) (2009 - 2011)</t>
  </si>
  <si>
    <t>الأشخاص ذوي الإعاقات  البالغين (14 سنة فاكثر) الذين تلقوا خدمات في  مستشفى الرميله حسب نوع الاعاقه والجنس  (2009-2011)</t>
  </si>
  <si>
    <t>الأشخاص ذوي الإعاقات  البالغين (14 سنة فاكثر) المقيمين في مستشفى الرميله حسب نوع الاعاقه والجنس والجنسيه  (المرضى الداخليين) (2011)</t>
  </si>
  <si>
    <t>الأشخاص ذوي الإعاقات  البالغين (14 سنة فاكثر)الذين تلقوا خدمات في  مستشفى الرميله حسب نوع الاعاقه والجنس والجنسيه  (2011)</t>
  </si>
  <si>
    <t>الموظفين الذين يقدمون خدمات للأشخاص ذوي الاعاقات في مستشفى الرميله حسب المهنه والجنس (2009 - 2011)</t>
  </si>
  <si>
    <t>الموظفين الذين يقدمون خدمات للأشخاص ذوي الاعاقات في مستشفى الرميله حسب المهنه والجنس والجنسيه (2011)</t>
  </si>
  <si>
    <t>الموظفين الذين يقدمون خدمات للأشخاص ذوي الاعاقات في مستشفى الرميله حسب الاقسام والجنس (2009 - 2011)</t>
  </si>
  <si>
    <t>الموظفين الذين يقدمون خدمات للأشخاص ذوي الاعاقات في مستشفى الرميله حسب الاقسام والجنس والجنسيه (2011)</t>
  </si>
  <si>
    <t>Staff Providing Services for People with Disabilities at Rumeilah Hospital by Department , Sex &amp; Nationality (2011)</t>
  </si>
  <si>
    <t>Staff Providing Services for People with Disabilities at Rumeilah Hospital by Department  and Sex (2009 - 2011)</t>
  </si>
  <si>
    <t>Staff Providing Services for Disabled at  Rumela Hospital by Occupation, Sex &amp; Nationality (2011)</t>
  </si>
  <si>
    <t>Staff Providing Dervices for Disabled at  Rumela Hospital by Occupation and Sex (2009 - 2011)</t>
  </si>
  <si>
    <t xml:space="preserve">Adults (14+ ) with Disabilities Registered at Rumilah Hospital by Type of Disability, Sex and Nationality   y (2011)  </t>
  </si>
  <si>
    <t xml:space="preserve">Adults (14+ ) with Disabilities Admitted at Rumela Hospital by Type of Disability, Sex and Nationality (Inpatient) (2011)   </t>
  </si>
  <si>
    <t>Adults (14+ ) with Disabilities Registered at Rumilah Hospital by Type of Disability and Sex (2009-2011)</t>
  </si>
  <si>
    <t>Adults (14+ ) with Disabilities Admitted at Rumela Hospital by Type of Disability and Sex (Inpatient) (2009 - 2011)</t>
  </si>
  <si>
    <t xml:space="preserve">Children (0-14) with Disabilities Registered at Rumeilah Hospital by Type of Disability, Sex and Nationality    (2011)  </t>
  </si>
  <si>
    <t>Children (0-14) with Disabilities Admitted to Rumeilah Hospital by Type of Disability, Sex and Nationality (Inpatient) (2011)</t>
  </si>
  <si>
    <t>Children (0-14) with Disabilities Registered at Rumeilah Hospital by Type of Disability and Sex (2009 - 2011)</t>
  </si>
  <si>
    <t>Children (0-14)  with Disabilities Admitted to Rumeilah Hospital by Type of Disability and Sex Inpatient) (2009 - 2011)</t>
  </si>
  <si>
    <t>Employees at Disabled Centers by Center, Nationality, Occupation and Sex  (2011)</t>
  </si>
  <si>
    <t>Registered Disabled by Center, Age Group and Sex (Total) (2011)</t>
  </si>
  <si>
    <t>Registered Disabled by Center, Age Group and Sex (Non-Qataris) (2011)</t>
  </si>
  <si>
    <t>Registered Disabled by Center, Age Group and Sex (Qataris) (2011)</t>
  </si>
  <si>
    <t>Registered Disabled by Center, Type of Disability and Sex (total) (2011)</t>
  </si>
  <si>
    <t>Registered Disabled by Center, Type of Disability and Sex (non-Qataris) (2011)</t>
  </si>
  <si>
    <t>Registered Disabled by Center, Type of Disability and Sex (Qataris) (2011)</t>
  </si>
  <si>
    <t>توزيع الصعوبات حسب الجنسية والنوع ونوع الصعوبة</t>
  </si>
  <si>
    <t xml:space="preserve"> وحده الأمراض النفسية</t>
  </si>
  <si>
    <t>Alone psychiatric</t>
  </si>
  <si>
    <t xml:space="preserve">توزيع الصعوبات حسب الجنسية والنوع ونوع الصعوبة ودرجة الصعوبة </t>
  </si>
  <si>
    <t xml:space="preserve">    Autism</t>
  </si>
  <si>
    <t>التوحد</t>
  </si>
  <si>
    <t>Autism</t>
  </si>
  <si>
    <t>مديري الحالات ( منسقي الحالات)</t>
  </si>
  <si>
    <t>Case Managers</t>
  </si>
  <si>
    <t>O &amp; P Specialist</t>
  </si>
  <si>
    <t xml:space="preserve">مركز اوميغا </t>
  </si>
  <si>
    <t xml:space="preserve">متلازمة دون </t>
  </si>
  <si>
    <t>65سنة فأكثر</t>
  </si>
  <si>
    <t xml:space="preserve"> Less than 5 years</t>
  </si>
  <si>
    <t xml:space="preserve">أقـل من 5 سنوات </t>
  </si>
  <si>
    <t>Age group</t>
  </si>
  <si>
    <t>المسجلون في مراكز ذوي الإعاقة حسب الجنسية والنوع وفئات العمر</t>
  </si>
  <si>
    <t>أقـل من 5 سنوات
Less than 5 years</t>
  </si>
  <si>
    <t>المسجلون في مراكز ذوي الإعاقة حسب الجنسية والنوع ونوع الاعاقة</t>
  </si>
  <si>
    <t>Specialist / Technician Physical Therapy</t>
  </si>
  <si>
    <t>--</t>
  </si>
  <si>
    <t>Omega Center</t>
  </si>
  <si>
    <t>65 سنة فأكثر
More than 65 years</t>
  </si>
  <si>
    <t>Workers</t>
  </si>
  <si>
    <t>Down Syndrome</t>
  </si>
  <si>
    <t>كما يضم هذا الفصل ذوي الصعوبات من نتائج التعداد العام للسكان والمساكن 2010.</t>
  </si>
  <si>
    <t>This chapter also includes those with difficulties as per results of 2010 General Population Census.</t>
  </si>
  <si>
    <t>المسجلون في مراكز ذوي الإعاقة حسب الجنسية والنوع والمركز</t>
  </si>
  <si>
    <t>65 and more</t>
  </si>
  <si>
    <t>المشتغلون في مراكز ذوي الإعاقة حسب الجنسية والنوع والمهنة</t>
  </si>
  <si>
    <t xml:space="preserve">   التوحد *</t>
  </si>
  <si>
    <t>* في السنوات السابقة كانت تدرج ضمن الإعاقة الذهنية</t>
  </si>
  <si>
    <t>Audio Education complex</t>
  </si>
  <si>
    <t>Qatar Paralympic Committee</t>
  </si>
  <si>
    <t>Qatar Centre of  Social Cultural for the Deaf</t>
  </si>
  <si>
    <t xml:space="preserve">Autism    </t>
  </si>
  <si>
    <t>patient Attendents</t>
  </si>
  <si>
    <t xml:space="preserve"> وحده المهارات التمريضية</t>
  </si>
  <si>
    <t>Skilled Nursing Facility</t>
  </si>
  <si>
    <t xml:space="preserve">Due to the attention paid by the state towards the disabled, reflected in the services provided through the specialized centers, medical care at Rumaila hospital and the distinct educational services rendered by the Supreme council for Education. </t>
  </si>
  <si>
    <t xml:space="preserve"> مراكز ذوي الإعاقة في الدولة .</t>
  </si>
  <si>
    <t xml:space="preserve"> الإتحاد القطري لرياضة ذوي الاحتياجات الخاصة.</t>
  </si>
  <si>
    <t xml:space="preserve"> مستشفى الرميلة .</t>
  </si>
  <si>
    <t>State's Disabled Centers .</t>
  </si>
  <si>
    <t>Rumaila Hospital .</t>
  </si>
  <si>
    <t>Qatar Society for Rehabilitation of Special Needs</t>
  </si>
  <si>
    <t>Al Noor Institute For The Blind</t>
  </si>
  <si>
    <t>Altamakon School for Comprehensive Education</t>
  </si>
  <si>
    <t>Qatar Social and Cultural Centre for The Blind</t>
  </si>
  <si>
    <t>Psychological Disability</t>
  </si>
  <si>
    <t xml:space="preserve"> Social searcher </t>
  </si>
  <si>
    <t>Special education specialist / teacher</t>
  </si>
  <si>
    <t>INDIVIDUALS WITH DISABILITIES BY NATIONALITY, GENDER, AND MUNICIPALITY</t>
  </si>
  <si>
    <t>POPULATION, HOUSING &amp; ESTABLISHMENTS CENSUS, APRIL 2010</t>
  </si>
  <si>
    <t>اضطرابات النطق و اللغة
Speech &amp; Language Disability</t>
  </si>
  <si>
    <t>التوحد
Autism</t>
  </si>
  <si>
    <t>متلازمة دون
 Down Syndrome</t>
  </si>
  <si>
    <t>أخرى
Other</t>
  </si>
  <si>
    <t>INDIVIDUALS WITH DISABILITIES  BY NATIONALITY, GENDER
 AND AGE GROUPS</t>
  </si>
  <si>
    <t>DIFFICULTIES BY NATIONALITY, GENDER AND TYPE OF DIFFICULTY</t>
  </si>
  <si>
    <t xml:space="preserve">DIFFICULTIES BY NATIONALITY, GENDER, DEGREE AND TYPE OF DIFFICULTY  </t>
  </si>
  <si>
    <t>INDIVIDUALS WITH DISABILITIES (10 YEARS AND ABOVE) BY NATIONALITY,  
GENDER AND EDUCATIONAL STATUS</t>
  </si>
  <si>
    <t>INDIVIDUALS WITH DISABILITIES (15 YEARS AND ABOVE) BY NATIONALITY,
GENDER AND RELATION TO WORKFORCE</t>
  </si>
  <si>
    <t>WORKING INDIVIDUALS WITH DISABILITIES (15 YEARS AND ABOVE) BY NATIONALITY,
GENDER AND OCCUPATION</t>
  </si>
  <si>
    <t>WORKING INDIVIDUALS WITH DISABILITIES (15 YEARS AND ABOVE) BY NATIONALITY, 
GENDER AND ECONOMIC ACTIVITY</t>
  </si>
  <si>
    <t>WORKING INDIVIDUALS WITH DISABILITIES (15 YEARS AND ABOVE) BY NATIONALITY, 
GENDER AND SECTOR</t>
  </si>
  <si>
    <t>REGISTERED DISABLED CENTERS BY NATIONALITY, GENDER AND CENTER</t>
  </si>
  <si>
    <t>REGISTERED DISABLED CENTERS BY NATIONALITY, 
GENDER AND TYPE OF DISABILITY</t>
  </si>
  <si>
    <t>REGISTERED DISABLED CENTERS BY NATIONALITY, GENDER AND AGE GROUP</t>
  </si>
  <si>
    <t>EMPLOYEES AT DISABLED CENTERS BY NATIONALITY, GENDER AND OCCUPATION</t>
  </si>
  <si>
    <t>STAFF PROVIDING SERVICES FOR PEOPLE WITH DISABILITIES AT RUMEILAH HOSPITAL
 BY DEPARTMENT  AND GENDER</t>
  </si>
  <si>
    <t>STAFF PROVIDING SERVICES FOR PEOPLE WITH DISABILITIES AT RUMEILAH HOSPITAL
 BY DEPARTMENT , GENDER &amp; NATIONALITY</t>
  </si>
  <si>
    <t>STAFF PROVIDING SERVICES FOR DISABLED AT  RUMEILAH HOSPITAL 
BY OCCUPATION AND GENDER</t>
  </si>
  <si>
    <t>STAFF PROVIDING SERVICES FOR DISABLED AT  RUMEILAH HOSPITAL BY OCCUPATION,
 GENDER &amp; NATIONALITY</t>
  </si>
  <si>
    <t>الظعاين</t>
  </si>
  <si>
    <t>Disabilities</t>
  </si>
  <si>
    <t>الدوحة
 Doha</t>
  </si>
  <si>
    <t>الريان
 Al Rayyan</t>
  </si>
  <si>
    <t>الوكرة
 Al Wakra</t>
  </si>
  <si>
    <t>أم صلال
 Umm Slal</t>
  </si>
  <si>
    <t>الخور والذخيرة
 Al Khor &amp; Al Zakhira</t>
  </si>
  <si>
    <t>مدينة الشمال
 Al Shamal</t>
  </si>
  <si>
    <t>الظعاين
 Al Dayyan</t>
  </si>
  <si>
    <t>يسر وزارة التخطيط التنموي والإحصاء أن تقدم هذا الفصل الإحصائي الذي يتضمن بيانات عن المسجلين في مراكز ذوي الإعاقة حسب نوع الإعاقة والنوع والجنسية والفئات العمرية ، كما سيتم متابعة هذه الإحصاءات بشكل سنوي لتعكس الجهد المقدم من الدولة والهيئات تجاه هذه الفئة. كذلك يحتوي هذا الفصل على بيانات عن المشتغلين في مراكز ذوي الإعاقة حسب المهنة والنوع والجنسية .</t>
  </si>
  <si>
    <t>إعاقة حركية</t>
  </si>
  <si>
    <t>إعاقة ذهنية</t>
  </si>
  <si>
    <t>إعاقة بصرية</t>
  </si>
  <si>
    <t>إعاقة سمعية</t>
  </si>
  <si>
    <t>إعاقة متعددة</t>
  </si>
  <si>
    <t>إعاقات نمائية</t>
  </si>
  <si>
    <t>إعاقة سمعية
Hearing Disability</t>
  </si>
  <si>
    <t>إعاقة بصرية
Visual Disability</t>
  </si>
  <si>
    <t>إعاقة ذهنية
Intellectual Disability</t>
  </si>
  <si>
    <t xml:space="preserve">إعاقة متعددة
Multiple Disability          </t>
  </si>
  <si>
    <t>إعاقة حركية
Physical Disability</t>
  </si>
  <si>
    <t>إعاقات نمائية
Developmental Disability</t>
  </si>
  <si>
    <t>إعاقة نفسية واجتماعية
 Psychological Disability</t>
  </si>
  <si>
    <t xml:space="preserve">إعاقة نفسية واجتماعية </t>
  </si>
  <si>
    <t>الأفراد ذوو الصعوبات حسب الجنسية والنوع والبلدية</t>
  </si>
  <si>
    <t>الأفراد ذوو الصعوبات حسب الجنسية والنوع وفئات العمر</t>
  </si>
  <si>
    <t>الأفراد ذوو الصعوبات ( 10 سنوات فأكثر )   حسب الجنسية والنوع والحالة التعليمية</t>
  </si>
  <si>
    <t>الأفراد ذوو الصعوبات (15 سنة فأكثر) حسب الجنسية والنوع والعلاقة بقوة العمل</t>
  </si>
  <si>
    <t>الأفراد ذوو الصعوبات المشتغلون  (15 سنة فأكثر) حسب الجنسية والنوع والمهنة</t>
  </si>
  <si>
    <t>الأفراد ذوو الصعوبات المشتغلون  (15 سنة فأكثر) حسب الجنسية والنوع والنشاط الاقتصادى</t>
  </si>
  <si>
    <t>الأفراد ذوو الصعوبات المشتغلون  (15 سنة فأكثر) حسب الجنسية والنوع والقطاع</t>
  </si>
  <si>
    <t>أطباء</t>
  </si>
  <si>
    <t>أخصائي/فني علاج طبيعي</t>
  </si>
  <si>
    <t>أخصائي/فني علاج وظيفي</t>
  </si>
  <si>
    <t>أخصائي/فني علاج نطق</t>
  </si>
  <si>
    <t>أخصائي نفسي</t>
  </si>
  <si>
    <t>أخصائي اجتماعي</t>
  </si>
  <si>
    <t>أخصائي /معلم تربية خاصة</t>
  </si>
  <si>
    <t xml:space="preserve">إداري </t>
  </si>
  <si>
    <t>إعاقة نفسية و اجتماعية</t>
  </si>
  <si>
    <t>إعاقة نفسية واجتماعية</t>
  </si>
  <si>
    <t>اضطرابات النطق واللغة</t>
  </si>
  <si>
    <t>الأعداد المذكورة هي أعداد الأطفال من ذوي الإعاقات الذين تلقوا خدمات في مرافق مستشفى الرميلة  سواء تم إدخالهم للمستشفى أو تحويلهم لتلقي الخدمات .
ملاحظة : الطفل قد يتم تحويله أكثر من مرة خلال العام لتلقي الخدمة ، أو قد يحتاج الخدمه في أكثر من وحدة.</t>
  </si>
  <si>
    <t>إعاقات كبر السن</t>
  </si>
  <si>
    <t>الأعداد المذكورة هي أعداد الأشخاص من ذوي الإعاقات الذين تلقوا خدمات في مرافق مستشفى الرميلة  سواء تم إدخالهم للمستشفى أو تحويلهم لتلقي الخدمات .
ملاحظة : المريض قد يتم تحويله أكثر من مرة خلال العام لتلقي الخدمة ، أو قد يحتاج الخدمه في أكثر من وحدة.</t>
  </si>
  <si>
    <t>الأعداد المذكورة هي أعداد الأشخاص من ذوي الإعاقات الذين تلقوا خدمات في مرافق مستشفى الرميلة  سواء تم إدخالهم للمستشفى أو تحويلهم لتلقي الخدمات .
ملاحظة : المريض قد يتم تحويله أكثر من مرة خلال العام لتلقي الخدمة ، أو قد يحتاج الخدمه من أكثر من وحدة</t>
  </si>
  <si>
    <t>الموظفون الذين يقدمون خدمات للأشخاص ذوي الإعاقات في مستشفى الرميلة حسب المهنة والنوع</t>
  </si>
  <si>
    <t>أخصائي علاج طبيعي</t>
  </si>
  <si>
    <t xml:space="preserve">أخصائي علاج وظيفي </t>
  </si>
  <si>
    <t>أخصائي علاج نطق</t>
  </si>
  <si>
    <t>أخصائي اطراف صناعية</t>
  </si>
  <si>
    <t>إداريون</t>
  </si>
  <si>
    <t>مساعدو مرضى</t>
  </si>
  <si>
    <t xml:space="preserve">أخصائي اطراف صناعية </t>
  </si>
  <si>
    <t>قسم الأطراف الصناعيه</t>
  </si>
  <si>
    <t>قسم تأهيل الأطفال</t>
  </si>
  <si>
    <t xml:space="preserve">الموظفون الذين يقدمون خدمات للأشخاص ذوي الإعاقات في مستشفى الرميلة حسب الأقسام والنوع </t>
  </si>
  <si>
    <t>الموظفون الذين يقدمون خدمات للأشخاص ذوي الإعاقات في مستشفى الرميلة حسب الأقسام والنوع والجنسية</t>
  </si>
  <si>
    <t>ذوو الإعاقة</t>
  </si>
  <si>
    <t xml:space="preserve">الأفراد ذوو الإعاقات (0- 14 سنة ) الذين تلقوا خدمات في مستشفى الرميلة حسب نوع الإعاقة والنوع </t>
  </si>
  <si>
    <t>INDIVIDUALS (15 YEARS AND ABOVE) WITH DISABILITIES ADMITTED AT RUMEILAH HOSPITAL 
BY TYPE OF DISABILITY AND GENDER (INPATIENT)</t>
  </si>
  <si>
    <t xml:space="preserve">الأفراد ذوو الإعاقات (15 سنة فأكثر) المقيمين في مستشفى الرميلة
حسب نوع الإعاقه والنوع (المرضى الداخليون) </t>
  </si>
  <si>
    <t>INDIVIDUALS (15 YEARS AND ABOVE ) WITH DISABILITIES REGISTERED AT RUMEILAH HOSPITAL
 BY TYPE OF DISABILITY AND GENDER</t>
  </si>
  <si>
    <t>الأفراد ذوو الإعاقات (15 سنة فأكثر) المقيمين في مستشفى الرميلة 
حسب نوع الإعاقة والنوع والجنسية  (المرضى الداخليون)</t>
  </si>
  <si>
    <t>INDIVIDUALS (15 YEARS AND ABOVE ) WITH DISABILITIES ADMITTED AT RUMEILAH HOSPITAL 
BY TYPE OF DISABILITY, GENDER AND NATIONALITY (INPATIENT)</t>
  </si>
  <si>
    <t>الأفراد ذوو الإعاقات (15 سنة فأكثر)الذين تلقوا خدمات في  مستشفى الرميلة 
حسب نوع الاعاقة والنوع والجنسية</t>
  </si>
  <si>
    <t>الموظفون الذين يقدمون خدمات للأشخاص ذوي الإعاقات في مستشفى الرميلة حسب المهنة والنوع والجنسية</t>
  </si>
  <si>
    <t>الأفراد ذوو الإعاقات (0- 14 سنة ) الذين تم إدخالهم الى مستشفى الرميلة 
حسب نوع الإعاقة والنوع ( المرضى الداخليون)</t>
  </si>
  <si>
    <t>INDIVIDUALS (0-14 YEARS)  WITH DISABILITIES ADMITTED TO RUMEILAH HOSPITAL 
BY TYPE OF DISABILITY AND GENDER (INPATIENT)</t>
  </si>
  <si>
    <t>INDIVIDUALS (0-14 YEARS) WITH DISABILITIES REGISTERED AT RUMEILAH HOSPITAL 
BY TYPE OF DISABILITY AND GENDER</t>
  </si>
  <si>
    <t>INDIVIDUALS (0-14 YEARS) WITH DISABILITIES ADMITTED TO RUMEILAH HOSPITAL 
BY TYPE OF DISABILITY, GENDER AND NATIONALITY (INPATIENT)</t>
  </si>
  <si>
    <t xml:space="preserve">INDIVIDUALS (0-14 YEARS) WITH DISABILITIES REGISTERED AT RUMEILAH HOSPITAL
 BY TYPE OF DISABILITY, GENDER AND NATIONALITY   </t>
  </si>
  <si>
    <t xml:space="preserve">الأفراد ذوو الإعاقات (15 سنة فأكثر) الذين تلقوا خدمات في  مستشفى الرميلة 
حسب نوع الإعاقة والنوع   </t>
  </si>
  <si>
    <t xml:space="preserve">INDIVIDUALS (15 YEARS AND ABOVE ) WITH DISABILITIES REGISTERED AT RUMEILAH HOSPITAL 
BY TYPE OF DISABILITY, GENDER AND NATIONALITY   </t>
  </si>
  <si>
    <t>الأفراد ذوو الإعاقات (0- 14 سنة ) الذين تلقوا خدمات في مستشفى الرميلة 
حسب نوع الإعاقة والنوع والجنسية</t>
  </si>
  <si>
    <t>الأفراد ذوو الإعاقات (0- 14 سنة ) الذين تم إدخالهم إلى مستشفى الرميلة 
حسب نوع الإعاقة والنوع والجنسية  ( المرضى الداخليون)</t>
  </si>
  <si>
    <t>بعض الحالات مسجلة في أكثر من مركز لتلقي الخدمة</t>
  </si>
  <si>
    <t>Some cases registered in more than one center to receive service</t>
  </si>
  <si>
    <t>حكومي</t>
  </si>
  <si>
    <t xml:space="preserve">مختلط </t>
  </si>
  <si>
    <t>اخرى</t>
  </si>
  <si>
    <r>
      <t>The Ministry of Development Planning and Statistics is pleased to present this statistical chapter comprising data related to those registered at the specialized centers for</t>
    </r>
    <r>
      <rPr>
        <sz val="11"/>
        <color indexed="55"/>
        <rFont val="Calibri"/>
        <family val="2"/>
        <scheme val="minor"/>
      </rPr>
      <t xml:space="preserve"> </t>
    </r>
    <r>
      <rPr>
        <sz val="11"/>
        <rFont val="Calibri"/>
        <family val="2"/>
        <scheme val="minor"/>
      </rPr>
      <t>disabled</t>
    </r>
    <r>
      <rPr>
        <sz val="11"/>
        <color indexed="55"/>
        <rFont val="Calibri"/>
        <family val="2"/>
        <scheme val="minor"/>
      </rPr>
      <t>,</t>
    </r>
    <r>
      <rPr>
        <sz val="11"/>
        <rFont val="Calibri"/>
        <family val="2"/>
        <scheme val="minor"/>
      </rPr>
      <t xml:space="preserve"> classified by type of disability, gender, nationality and age groups. This data will be updated on annual basis reflecting the efforts exerted by the State and other institutions towards this group. In addition, the chapter contains data regarding the staff of these centers classified by occupation,gender and nationality . </t>
    </r>
  </si>
  <si>
    <t xml:space="preserve">نظراً لما توليه الدولة من اهتمام لفئة ذوي الإعاقة والمتمثلة في الخدمات المقدمة لهم عن طريق المراكز المتخصصة والعناية الطبية بمستشفى الرميلة والخدمات المتميزة التي يقدمها المجلس الأعلى للتعليم. </t>
  </si>
  <si>
    <t>جدول رقم  (177)</t>
  </si>
  <si>
    <t>Table No. (177)</t>
  </si>
  <si>
    <t>جدول رقم  (178)</t>
  </si>
  <si>
    <t>Table No. (178)</t>
  </si>
  <si>
    <t>جدول رقم  (179)</t>
  </si>
  <si>
    <t>Table No. (179)</t>
  </si>
  <si>
    <t>جدول رقم  (180)</t>
  </si>
  <si>
    <t>Table No. (180)</t>
  </si>
  <si>
    <t>جدول رقم  (181)</t>
  </si>
  <si>
    <t>Table No. (181)</t>
  </si>
  <si>
    <t>جدول رقم  (182)</t>
  </si>
  <si>
    <t>Table No. (182)</t>
  </si>
  <si>
    <t>جدول رقم  (183)</t>
  </si>
  <si>
    <t>Table No. (183)</t>
  </si>
  <si>
    <t>جدول رقم  (184)</t>
  </si>
  <si>
    <t>Table No. (184)</t>
  </si>
  <si>
    <t>جدول رقم  (185)</t>
  </si>
  <si>
    <t>Table No. (185)</t>
  </si>
  <si>
    <t>جدول رقم  (186)</t>
  </si>
  <si>
    <t>Table No. (186)</t>
  </si>
  <si>
    <t>جدول رقم  (187)</t>
  </si>
  <si>
    <t>Table No. (187)</t>
  </si>
  <si>
    <t>جدول رقم  (188)</t>
  </si>
  <si>
    <t>Table No. (188)</t>
  </si>
  <si>
    <t>جدول رقم  (189)</t>
  </si>
  <si>
    <t>جدول رقم  (190)</t>
  </si>
  <si>
    <t>جدول رقم  (191)</t>
  </si>
  <si>
    <t>Table No. (191)</t>
  </si>
  <si>
    <t>جدول رقم  (192)</t>
  </si>
  <si>
    <t>Table No. (192)</t>
  </si>
  <si>
    <t>Table No. (193)</t>
  </si>
  <si>
    <t>جدول رقم  (193)</t>
  </si>
  <si>
    <t>جدول رقم  (194)</t>
  </si>
  <si>
    <t>Table No. (194)</t>
  </si>
  <si>
    <t>Table No. (195)</t>
  </si>
  <si>
    <t>جدول رقم  (195)</t>
  </si>
  <si>
    <t>جدول رقم  (196)</t>
  </si>
  <si>
    <t>Table No. (196)</t>
  </si>
  <si>
    <t>Table No. (197)</t>
  </si>
  <si>
    <t>جدول رقم  (197)</t>
  </si>
  <si>
    <t>جدول رقم  (198)</t>
  </si>
  <si>
    <t>Table No. (198)</t>
  </si>
  <si>
    <t>جدول رقم  (199)</t>
  </si>
  <si>
    <t>Table No. (199)</t>
  </si>
  <si>
    <t>Table No. (200)</t>
  </si>
  <si>
    <t>جدول رقم  (200)</t>
  </si>
  <si>
    <t>مركز مدى</t>
  </si>
  <si>
    <t>Mada Center</t>
  </si>
  <si>
    <t>مركز هوب</t>
  </si>
  <si>
    <t>Hope Center</t>
  </si>
  <si>
    <t>مركز كيش لذوي الاحتياجات الخاصة</t>
  </si>
  <si>
    <t>Kish Center for special needs</t>
  </si>
  <si>
    <t>مركز تنمية الطفل لذوي الاحتياجات الخاصة</t>
  </si>
  <si>
    <t>Child Development Center for special needs</t>
  </si>
  <si>
    <t>مركز يدأبيد للارتقاء لذوي الاحتياجات الخاصة</t>
  </si>
  <si>
    <t>Hand in Hand for special needs</t>
  </si>
  <si>
    <t>مركز نداء لذوي الاحتياجات الخاصة</t>
  </si>
  <si>
    <t>Nedaa Center for special needs</t>
  </si>
  <si>
    <t>مدرسة سنا الشمس لذوي الاحتياجات الخاصة</t>
  </si>
  <si>
    <t>Sunbeams school  for special needs</t>
  </si>
  <si>
    <t xml:space="preserve">الخور </t>
  </si>
  <si>
    <t xml:space="preserve">Al Khor </t>
  </si>
  <si>
    <t>2011 - 2014</t>
  </si>
  <si>
    <t>قسم تطور الطفل</t>
  </si>
  <si>
    <t>وحدات تأهيل الأطفال الداخليين</t>
  </si>
  <si>
    <t>..</t>
  </si>
  <si>
    <t>Child Development Section</t>
  </si>
  <si>
    <t>Inpatient Pediatric Rehabilitation Units</t>
  </si>
  <si>
    <t>Table No. (189)</t>
  </si>
  <si>
    <t>Table No.(190)</t>
  </si>
  <si>
    <t>جدول رقم  (201)</t>
  </si>
  <si>
    <t>Table No. (201)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</si>
</sst>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0">
    <font>
      <sz val="11"/>
      <color theme="1"/>
      <name val="Calibri"/>
      <family val="2"/>
      <charset val="178"/>
      <scheme val="minor"/>
    </font>
    <font>
      <sz val="10"/>
      <name val="Arial"/>
      <family val="2"/>
    </font>
    <font>
      <b/>
      <sz val="14"/>
      <color indexed="12"/>
      <name val="Arial"/>
      <family val="2"/>
    </font>
    <font>
      <b/>
      <sz val="14"/>
      <name val="Arial"/>
      <family val="2"/>
    </font>
    <font>
      <b/>
      <sz val="12"/>
      <color indexed="12"/>
      <name val="Arial"/>
      <family val="2"/>
    </font>
    <font>
      <b/>
      <sz val="12"/>
      <name val="Arial"/>
      <family val="2"/>
    </font>
    <font>
      <b/>
      <sz val="11"/>
      <name val="Arial"/>
      <family val="2"/>
    </font>
    <font>
      <sz val="9"/>
      <name val="Arial"/>
      <family val="2"/>
    </font>
    <font>
      <b/>
      <sz val="10"/>
      <name val="Arial"/>
      <family val="2"/>
    </font>
    <font>
      <b/>
      <sz val="12"/>
      <name val="Arial"/>
      <family val="2"/>
      <charset val="178"/>
    </font>
    <font>
      <b/>
      <sz val="8"/>
      <name val="Arial"/>
      <family val="2"/>
    </font>
    <font>
      <b/>
      <sz val="11"/>
      <name val="Arial"/>
      <family val="2"/>
      <charset val="178"/>
    </font>
    <font>
      <b/>
      <sz val="10"/>
      <color indexed="10"/>
      <name val="Arial"/>
      <family val="2"/>
    </font>
    <font>
      <sz val="10"/>
      <name val="Arial"/>
      <family val="2"/>
    </font>
    <font>
      <sz val="10"/>
      <name val="Arial"/>
      <family val="2"/>
      <charset val="178"/>
    </font>
    <font>
      <sz val="11"/>
      <name val="Arial"/>
      <family val="2"/>
    </font>
    <font>
      <sz val="10"/>
      <color indexed="10"/>
      <name val="Arial"/>
      <family val="2"/>
    </font>
    <font>
      <b/>
      <sz val="12"/>
      <color indexed="10"/>
      <name val="Arial"/>
      <family val="2"/>
      <charset val="178"/>
    </font>
    <font>
      <b/>
      <sz val="9"/>
      <name val="Arial"/>
      <family val="2"/>
    </font>
    <font>
      <b/>
      <sz val="10"/>
      <color indexed="10"/>
      <name val="Arial"/>
      <family val="2"/>
      <charset val="178"/>
    </font>
    <font>
      <sz val="8"/>
      <name val="Arial"/>
      <family val="2"/>
      <charset val="178"/>
    </font>
    <font>
      <sz val="10"/>
      <color indexed="12"/>
      <name val="Arial"/>
      <family val="2"/>
    </font>
    <font>
      <b/>
      <sz val="14"/>
      <name val="Traditional Arabic"/>
      <family val="1"/>
    </font>
    <font>
      <sz val="12"/>
      <name val="Arial"/>
      <family val="2"/>
    </font>
    <font>
      <sz val="8"/>
      <name val="Arial"/>
      <family val="2"/>
    </font>
    <font>
      <b/>
      <sz val="48"/>
      <color rgb="FF0000FF"/>
      <name val="AGA Arabesque Desktop"/>
      <charset val="2"/>
    </font>
    <font>
      <b/>
      <sz val="28"/>
      <color rgb="FF0000FF"/>
      <name val="Arial"/>
      <family val="2"/>
    </font>
    <font>
      <b/>
      <sz val="20"/>
      <color rgb="FF0000FF"/>
      <name val="Calibri"/>
      <family val="2"/>
    </font>
    <font>
      <b/>
      <sz val="16"/>
      <color rgb="FF0000FF"/>
      <name val="Arial"/>
      <family val="2"/>
    </font>
    <font>
      <b/>
      <sz val="16"/>
      <name val="Arial"/>
      <family val="2"/>
      <charset val="178"/>
    </font>
    <font>
      <b/>
      <sz val="13"/>
      <name val="Arial"/>
      <family val="2"/>
    </font>
    <font>
      <sz val="8"/>
      <color theme="1"/>
      <name val="Arial"/>
      <family val="2"/>
    </font>
    <font>
      <b/>
      <sz val="16"/>
      <name val="Arial"/>
      <family val="2"/>
    </font>
    <font>
      <b/>
      <sz val="13"/>
      <name val="Sakkal Majalla"/>
    </font>
    <font>
      <sz val="13"/>
      <name val="Sakkal Majalla"/>
    </font>
    <font>
      <b/>
      <sz val="26"/>
      <name val="Sakkal Majalla"/>
    </font>
    <font>
      <sz val="11"/>
      <name val="Calibri"/>
      <family val="2"/>
      <scheme val="minor"/>
    </font>
    <font>
      <sz val="11"/>
      <color indexed="55"/>
      <name val="Calibri"/>
      <family val="2"/>
      <scheme val="minor"/>
    </font>
    <font>
      <b/>
      <sz val="11"/>
      <name val="Calibri"/>
      <family val="2"/>
      <scheme val="minor"/>
    </font>
    <font>
      <b/>
      <sz val="10"/>
      <name val="Arial"/>
      <family val="2"/>
      <charset val="178"/>
    </font>
  </fonts>
  <fills count="5">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theme="0"/>
        <bgColor indexed="64"/>
      </patternFill>
    </fill>
  </fills>
  <borders count="68">
    <border>
      <left/>
      <right/>
      <top/>
      <bottom/>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bottom style="thin">
        <color indexed="64"/>
      </bottom>
      <diagonal/>
    </border>
    <border>
      <left/>
      <right/>
      <top style="thin">
        <color indexed="64"/>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right/>
      <top style="medium">
        <color indexed="60"/>
      </top>
      <bottom/>
      <diagonal/>
    </border>
    <border>
      <left style="medium">
        <color theme="0"/>
      </left>
      <right/>
      <top/>
      <bottom/>
      <diagonal/>
    </border>
    <border>
      <left/>
      <right style="medium">
        <color theme="0"/>
      </right>
      <top style="thin">
        <color auto="1"/>
      </top>
      <bottom style="thin">
        <color auto="1"/>
      </bottom>
      <diagonal/>
    </border>
    <border>
      <left style="medium">
        <color theme="0"/>
      </left>
      <right style="medium">
        <color theme="0"/>
      </right>
      <top style="thin">
        <color auto="1"/>
      </top>
      <bottom style="thin">
        <color auto="1"/>
      </bottom>
      <diagonal/>
    </border>
    <border>
      <left style="medium">
        <color theme="0"/>
      </left>
      <right/>
      <top style="thin">
        <color auto="1"/>
      </top>
      <bottom style="thin">
        <color auto="1"/>
      </bottom>
      <diagonal/>
    </border>
    <border>
      <left style="medium">
        <color theme="0"/>
      </left>
      <right style="medium">
        <color theme="0"/>
      </right>
      <top style="medium">
        <color theme="0"/>
      </top>
      <bottom style="thin">
        <color auto="1"/>
      </bottom>
      <diagonal/>
    </border>
    <border>
      <left/>
      <right style="thick">
        <color theme="0"/>
      </right>
      <top style="thick">
        <color theme="0"/>
      </top>
      <bottom style="thick">
        <color theme="0"/>
      </bottom>
      <diagonal/>
    </border>
    <border>
      <left style="thick">
        <color theme="0"/>
      </left>
      <right style="thick">
        <color theme="0"/>
      </right>
      <top style="thick">
        <color theme="0"/>
      </top>
      <bottom style="thick">
        <color theme="0"/>
      </bottom>
      <diagonal/>
    </border>
    <border>
      <left style="thick">
        <color theme="0"/>
      </left>
      <right/>
      <top style="thick">
        <color theme="0"/>
      </top>
      <bottom style="thick">
        <color theme="0"/>
      </bottom>
      <diagonal/>
    </border>
    <border>
      <left/>
      <right style="thick">
        <color theme="0"/>
      </right>
      <top style="thick">
        <color theme="0"/>
      </top>
      <bottom style="thin">
        <color theme="1"/>
      </bottom>
      <diagonal/>
    </border>
    <border>
      <left style="thick">
        <color theme="0"/>
      </left>
      <right style="thick">
        <color theme="0"/>
      </right>
      <top style="thick">
        <color theme="0"/>
      </top>
      <bottom style="thin">
        <color theme="1"/>
      </bottom>
      <diagonal/>
    </border>
    <border>
      <left style="thick">
        <color theme="0"/>
      </left>
      <right/>
      <top style="thick">
        <color theme="0"/>
      </top>
      <bottom style="thin">
        <color theme="1"/>
      </bottom>
      <diagonal/>
    </border>
    <border>
      <left/>
      <right style="thick">
        <color theme="0"/>
      </right>
      <top/>
      <bottom style="thick">
        <color theme="0"/>
      </bottom>
      <diagonal/>
    </border>
    <border>
      <left style="thick">
        <color theme="0"/>
      </left>
      <right style="thick">
        <color theme="0"/>
      </right>
      <top/>
      <bottom style="thick">
        <color theme="0"/>
      </bottom>
      <diagonal/>
    </border>
    <border>
      <left style="thick">
        <color theme="0"/>
      </left>
      <right/>
      <top/>
      <bottom style="thick">
        <color theme="0"/>
      </bottom>
      <diagonal/>
    </border>
    <border>
      <left/>
      <right style="thick">
        <color theme="0"/>
      </right>
      <top style="thin">
        <color theme="1"/>
      </top>
      <bottom style="thin">
        <color theme="1"/>
      </bottom>
      <diagonal/>
    </border>
    <border>
      <left style="thick">
        <color theme="0"/>
      </left>
      <right style="thick">
        <color theme="0"/>
      </right>
      <top style="thin">
        <color theme="1"/>
      </top>
      <bottom style="thin">
        <color theme="1"/>
      </bottom>
      <diagonal/>
    </border>
    <border>
      <left style="thick">
        <color theme="0"/>
      </left>
      <right/>
      <top style="thin">
        <color theme="1"/>
      </top>
      <bottom style="thin">
        <color theme="1"/>
      </bottom>
      <diagonal/>
    </border>
    <border>
      <left style="medium">
        <color theme="0"/>
      </left>
      <right style="medium">
        <color theme="0"/>
      </right>
      <top style="thin">
        <color theme="1"/>
      </top>
      <bottom style="medium">
        <color theme="0"/>
      </bottom>
      <diagonal/>
    </border>
    <border>
      <left/>
      <right style="medium">
        <color theme="0"/>
      </right>
      <top style="thin">
        <color theme="1"/>
      </top>
      <bottom style="thin">
        <color theme="1"/>
      </bottom>
      <diagonal/>
    </border>
    <border>
      <left style="medium">
        <color theme="0"/>
      </left>
      <right style="medium">
        <color theme="0"/>
      </right>
      <top style="thin">
        <color theme="1"/>
      </top>
      <bottom style="thin">
        <color theme="1"/>
      </bottom>
      <diagonal/>
    </border>
    <border>
      <left style="medium">
        <color theme="0"/>
      </left>
      <right/>
      <top style="thin">
        <color theme="1"/>
      </top>
      <bottom style="thin">
        <color theme="1"/>
      </bottom>
      <diagonal/>
    </border>
    <border>
      <left style="medium">
        <color theme="0"/>
      </left>
      <right/>
      <top/>
      <bottom style="thin">
        <color auto="1"/>
      </bottom>
      <diagonal/>
    </border>
    <border>
      <left style="medium">
        <color theme="0"/>
      </left>
      <right/>
      <top style="thin">
        <color theme="1"/>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right style="medium">
        <color theme="0"/>
      </right>
      <top style="thin">
        <color auto="1"/>
      </top>
      <bottom style="medium">
        <color theme="0"/>
      </bottom>
      <diagonal/>
    </border>
    <border>
      <left style="medium">
        <color theme="0"/>
      </left>
      <right style="medium">
        <color theme="0"/>
      </right>
      <top style="thin">
        <color auto="1"/>
      </top>
      <bottom style="medium">
        <color theme="0"/>
      </bottom>
      <diagonal/>
    </border>
    <border>
      <left style="medium">
        <color theme="0"/>
      </left>
      <right/>
      <top style="thin">
        <color auto="1"/>
      </top>
      <bottom style="medium">
        <color theme="0"/>
      </bottom>
      <diagonal/>
    </border>
    <border>
      <left/>
      <right style="medium">
        <color theme="0"/>
      </right>
      <top style="medium">
        <color theme="0"/>
      </top>
      <bottom style="thin">
        <color auto="1"/>
      </bottom>
      <diagonal/>
    </border>
    <border>
      <left style="medium">
        <color theme="0"/>
      </left>
      <right/>
      <top style="medium">
        <color theme="0"/>
      </top>
      <bottom style="thin">
        <color auto="1"/>
      </bottom>
      <diagonal/>
    </border>
    <border>
      <left/>
      <right style="medium">
        <color theme="0"/>
      </right>
      <top style="thin">
        <color theme="1"/>
      </top>
      <bottom style="medium">
        <color theme="0"/>
      </bottom>
      <diagonal/>
    </border>
    <border>
      <left style="medium">
        <color theme="0"/>
      </left>
      <right/>
      <top style="thin">
        <color theme="1"/>
      </top>
      <bottom style="medium">
        <color theme="0"/>
      </bottom>
      <diagonal/>
    </border>
    <border>
      <left/>
      <right style="medium">
        <color theme="0"/>
      </right>
      <top style="medium">
        <color theme="0"/>
      </top>
      <bottom style="thin">
        <color theme="1"/>
      </bottom>
      <diagonal/>
    </border>
    <border>
      <left style="medium">
        <color theme="0"/>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style="medium">
        <color theme="0"/>
      </right>
      <top/>
      <bottom/>
      <diagonal/>
    </border>
    <border>
      <left/>
      <right style="medium">
        <color theme="0"/>
      </right>
      <top style="thin">
        <color auto="1"/>
      </top>
      <bottom/>
      <diagonal/>
    </border>
    <border>
      <left/>
      <right style="medium">
        <color theme="0"/>
      </right>
      <top/>
      <bottom style="thin">
        <color indexed="64"/>
      </bottom>
      <diagonal/>
    </border>
    <border>
      <left style="medium">
        <color theme="0"/>
      </left>
      <right/>
      <top style="thin">
        <color auto="1"/>
      </top>
      <bottom/>
      <diagonal/>
    </border>
    <border>
      <left style="medium">
        <color theme="0"/>
      </left>
      <right style="medium">
        <color theme="0"/>
      </right>
      <top/>
      <bottom/>
      <diagonal/>
    </border>
    <border>
      <left style="medium">
        <color theme="0"/>
      </left>
      <right style="medium">
        <color theme="0"/>
      </right>
      <top/>
      <bottom style="thin">
        <color auto="1"/>
      </bottom>
      <diagonal/>
    </border>
    <border>
      <left/>
      <right/>
      <top style="thin">
        <color indexed="64"/>
      </top>
      <bottom style="thin">
        <color indexed="64"/>
      </bottom>
      <diagonal/>
    </border>
    <border>
      <left style="medium">
        <color theme="0"/>
      </left>
      <right style="medium">
        <color theme="0"/>
      </right>
      <top style="thin">
        <color auto="1"/>
      </top>
      <bottom/>
      <diagonal/>
    </border>
    <border>
      <left style="medium">
        <color theme="0"/>
      </left>
      <right style="medium">
        <color theme="0"/>
      </right>
      <top style="thin">
        <color theme="1"/>
      </top>
      <bottom style="thin">
        <color auto="1"/>
      </bottom>
      <diagonal/>
    </border>
    <border>
      <left/>
      <right style="medium">
        <color theme="0"/>
      </right>
      <top style="thin">
        <color theme="1"/>
      </top>
      <bottom style="thin">
        <color auto="1"/>
      </bottom>
      <diagonal/>
    </border>
    <border>
      <left style="medium">
        <color theme="0"/>
      </left>
      <right/>
      <top style="thin">
        <color theme="1"/>
      </top>
      <bottom style="thin">
        <color auto="1"/>
      </bottom>
      <diagonal/>
    </border>
  </borders>
  <cellStyleXfs count="28">
    <xf numFmtId="0" fontId="0" fillId="0" borderId="0"/>
    <xf numFmtId="0" fontId="1" fillId="0" borderId="0"/>
    <xf numFmtId="0" fontId="2" fillId="0" borderId="0" applyAlignment="0">
      <alignment horizontal="centerContinuous" vertical="center"/>
    </xf>
    <xf numFmtId="0" fontId="4" fillId="0" borderId="0" applyAlignment="0">
      <alignment horizontal="centerContinuous" vertical="center"/>
    </xf>
    <xf numFmtId="1" fontId="9" fillId="2" borderId="1">
      <alignment horizontal="center" vertical="center"/>
    </xf>
    <xf numFmtId="0" fontId="10" fillId="2" borderId="1">
      <alignment horizontal="center" vertical="center" wrapText="1"/>
    </xf>
    <xf numFmtId="0" fontId="11" fillId="2" borderId="1">
      <alignment horizontal="center" vertical="center" wrapText="1"/>
    </xf>
    <xf numFmtId="0" fontId="5" fillId="2" borderId="2">
      <alignment horizontal="right" vertical="center" wrapText="1" indent="1" readingOrder="2"/>
    </xf>
    <xf numFmtId="0" fontId="14" fillId="0" borderId="2">
      <alignment horizontal="right" vertical="center" indent="1"/>
    </xf>
    <xf numFmtId="0" fontId="14" fillId="2" borderId="2">
      <alignment horizontal="left" vertical="center" wrapText="1" indent="1"/>
    </xf>
    <xf numFmtId="0" fontId="17" fillId="2" borderId="1" applyAlignment="0">
      <alignment horizontal="center" vertical="center"/>
    </xf>
    <xf numFmtId="0" fontId="13" fillId="0" borderId="0"/>
    <xf numFmtId="0" fontId="13" fillId="0" borderId="0"/>
    <xf numFmtId="0" fontId="5" fillId="0" borderId="0">
      <alignment horizontal="right" vertical="center"/>
    </xf>
    <xf numFmtId="0" fontId="13" fillId="0" borderId="0">
      <alignment horizontal="left" vertical="center"/>
    </xf>
    <xf numFmtId="0" fontId="14" fillId="0" borderId="3">
      <alignment horizontal="left" vertical="center"/>
    </xf>
    <xf numFmtId="0" fontId="5" fillId="2" borderId="2">
      <alignment horizontal="right" vertical="center" wrapText="1" indent="1" readingOrder="2"/>
    </xf>
    <xf numFmtId="0" fontId="19" fillId="0" borderId="2">
      <alignment horizontal="right" vertical="center" indent="1"/>
    </xf>
    <xf numFmtId="0" fontId="5" fillId="2" borderId="15">
      <alignment horizontal="right" vertical="center" wrapText="1"/>
    </xf>
    <xf numFmtId="1" fontId="18" fillId="2" borderId="16">
      <alignment horizontal="left" vertical="center" wrapText="1"/>
    </xf>
    <xf numFmtId="0" fontId="13" fillId="0" borderId="0">
      <alignment horizontal="center" vertical="center" readingOrder="2"/>
    </xf>
    <xf numFmtId="0" fontId="20" fillId="0" borderId="0">
      <alignment horizontal="left" vertical="center"/>
    </xf>
    <xf numFmtId="0" fontId="19" fillId="0" borderId="0">
      <alignment horizontal="right" vertical="center"/>
    </xf>
    <xf numFmtId="0" fontId="14" fillId="0" borderId="17">
      <alignment horizontal="left" vertical="center"/>
    </xf>
    <xf numFmtId="0" fontId="5" fillId="2" borderId="15">
      <alignment horizontal="right" vertical="center" wrapText="1"/>
    </xf>
    <xf numFmtId="0" fontId="5" fillId="0" borderId="0">
      <alignment horizontal="right" vertical="center"/>
    </xf>
    <xf numFmtId="0" fontId="5" fillId="2" borderId="2">
      <alignment horizontal="right" vertical="center" wrapText="1" indent="1" readingOrder="2"/>
    </xf>
    <xf numFmtId="0" fontId="1" fillId="0" borderId="0"/>
  </cellStyleXfs>
  <cellXfs count="430">
    <xf numFmtId="0" fontId="0" fillId="0" borderId="0" xfId="0"/>
    <xf numFmtId="0" fontId="1" fillId="0" borderId="0" xfId="1"/>
    <xf numFmtId="1" fontId="8" fillId="0" borderId="0" xfId="1" applyNumberFormat="1" applyFont="1" applyAlignment="1">
      <alignment horizontal="left" vertical="center"/>
    </xf>
    <xf numFmtId="0" fontId="15" fillId="0" borderId="0" xfId="1" applyFont="1"/>
    <xf numFmtId="0" fontId="7" fillId="0" borderId="0" xfId="1" applyFont="1" applyAlignment="1">
      <alignment horizontal="left"/>
    </xf>
    <xf numFmtId="0" fontId="13" fillId="0" borderId="0" xfId="11"/>
    <xf numFmtId="0" fontId="12" fillId="0" borderId="0" xfId="11" applyFont="1"/>
    <xf numFmtId="0" fontId="8" fillId="0" borderId="0" xfId="1" applyFont="1"/>
    <xf numFmtId="0" fontId="13" fillId="0" borderId="0" xfId="12" applyFont="1"/>
    <xf numFmtId="0" fontId="3" fillId="0" borderId="0" xfId="1" applyFont="1" applyAlignment="1">
      <alignment vertical="center"/>
    </xf>
    <xf numFmtId="0" fontId="8" fillId="0" borderId="0" xfId="1" applyFont="1" applyAlignment="1">
      <alignment vertical="center"/>
    </xf>
    <xf numFmtId="0" fontId="8" fillId="0" borderId="0" xfId="1" applyFont="1" applyAlignment="1">
      <alignment horizontal="center" vertical="center" wrapText="1"/>
    </xf>
    <xf numFmtId="0" fontId="1" fillId="0" borderId="0" xfId="1" applyAlignment="1">
      <alignment vertical="center"/>
    </xf>
    <xf numFmtId="0" fontId="1" fillId="0" borderId="0" xfId="1" applyAlignment="1">
      <alignment horizontal="center" vertical="center"/>
    </xf>
    <xf numFmtId="0" fontId="3" fillId="0" borderId="0" xfId="2" applyFont="1" applyAlignment="1">
      <alignment vertical="center"/>
    </xf>
    <xf numFmtId="0" fontId="5" fillId="0" borderId="0" xfId="3" applyFont="1" applyAlignment="1">
      <alignment vertical="center"/>
    </xf>
    <xf numFmtId="0" fontId="5" fillId="0" borderId="0" xfId="1" applyFont="1" applyBorder="1" applyAlignment="1">
      <alignment horizontal="center" vertical="center"/>
    </xf>
    <xf numFmtId="0" fontId="5" fillId="0" borderId="0" xfId="1" applyFont="1" applyAlignment="1">
      <alignment horizontal="center" vertical="center"/>
    </xf>
    <xf numFmtId="0" fontId="8" fillId="0" borderId="0" xfId="1" applyFont="1" applyBorder="1" applyAlignment="1">
      <alignment horizontal="center" vertical="center" wrapText="1"/>
    </xf>
    <xf numFmtId="0" fontId="1" fillId="0" borderId="0" xfId="1" applyBorder="1" applyAlignment="1">
      <alignment vertical="center"/>
    </xf>
    <xf numFmtId="0" fontId="3" fillId="0" borderId="0" xfId="1" applyFont="1" applyBorder="1" applyAlignment="1">
      <alignment vertical="center"/>
    </xf>
    <xf numFmtId="1" fontId="8" fillId="0" borderId="0" xfId="1" applyNumberFormat="1" applyFont="1" applyAlignment="1">
      <alignment horizontal="center" vertical="center"/>
    </xf>
    <xf numFmtId="1" fontId="8" fillId="0" borderId="0" xfId="1" applyNumberFormat="1" applyFont="1" applyBorder="1" applyAlignment="1">
      <alignment horizontal="center" vertical="center"/>
    </xf>
    <xf numFmtId="0" fontId="8" fillId="0" borderId="0" xfId="1" applyFont="1" applyBorder="1" applyAlignment="1">
      <alignment vertical="center" wrapText="1"/>
    </xf>
    <xf numFmtId="0" fontId="8" fillId="0" borderId="0" xfId="1" applyFont="1" applyAlignment="1">
      <alignment vertical="center" wrapText="1"/>
    </xf>
    <xf numFmtId="0" fontId="16" fillId="0" borderId="0" xfId="1" applyFont="1" applyBorder="1" applyAlignment="1">
      <alignment horizontal="right" vertical="center" indent="1"/>
    </xf>
    <xf numFmtId="0" fontId="16" fillId="0" borderId="10" xfId="1" applyFont="1" applyBorder="1" applyAlignment="1">
      <alignment vertical="center"/>
    </xf>
    <xf numFmtId="0" fontId="6" fillId="0" borderId="0" xfId="1" applyFont="1" applyBorder="1" applyAlignment="1">
      <alignment horizontal="center" vertical="center"/>
    </xf>
    <xf numFmtId="0" fontId="3" fillId="0" borderId="0" xfId="1" applyFont="1" applyBorder="1" applyAlignment="1">
      <alignment horizontal="center" vertical="center"/>
    </xf>
    <xf numFmtId="0" fontId="3" fillId="0" borderId="0" xfId="1" applyFont="1" applyAlignment="1">
      <alignment horizontal="center" vertical="center"/>
    </xf>
    <xf numFmtId="1" fontId="6" fillId="0" borderId="0" xfId="1" applyNumberFormat="1" applyFont="1" applyBorder="1" applyAlignment="1">
      <alignment horizontal="center" vertical="center"/>
    </xf>
    <xf numFmtId="0" fontId="6" fillId="0" borderId="0" xfId="1" applyFont="1" applyBorder="1" applyAlignment="1">
      <alignment horizontal="center" vertical="center" wrapText="1"/>
    </xf>
    <xf numFmtId="0" fontId="1" fillId="0" borderId="0" xfId="1" applyBorder="1" applyAlignment="1">
      <alignment horizontal="center" vertical="center"/>
    </xf>
    <xf numFmtId="0" fontId="1" fillId="0" borderId="11" xfId="1" applyBorder="1" applyAlignment="1">
      <alignment horizontal="center" vertical="center"/>
    </xf>
    <xf numFmtId="0" fontId="6" fillId="0" borderId="0" xfId="1" applyFont="1" applyFill="1" applyBorder="1" applyAlignment="1">
      <alignment horizontal="center" vertical="center"/>
    </xf>
    <xf numFmtId="0" fontId="1" fillId="0" borderId="0" xfId="1" applyFill="1" applyBorder="1" applyAlignment="1">
      <alignment horizontal="center" vertical="center"/>
    </xf>
    <xf numFmtId="0" fontId="1" fillId="0" borderId="11" xfId="1" applyFill="1" applyBorder="1" applyAlignment="1">
      <alignment horizontal="center" vertical="center"/>
    </xf>
    <xf numFmtId="0" fontId="6" fillId="0" borderId="0" xfId="1" applyFont="1" applyAlignment="1">
      <alignment horizontal="center" vertical="center"/>
    </xf>
    <xf numFmtId="0" fontId="10" fillId="0" borderId="0" xfId="1" applyFont="1" applyAlignment="1">
      <alignment vertical="center"/>
    </xf>
    <xf numFmtId="0" fontId="21" fillId="0" borderId="0" xfId="1" applyFont="1" applyAlignment="1">
      <alignment vertical="center"/>
    </xf>
    <xf numFmtId="0" fontId="22" fillId="0" borderId="0" xfId="1" applyFont="1" applyAlignment="1">
      <alignment vertical="top"/>
    </xf>
    <xf numFmtId="0" fontId="1" fillId="0" borderId="0" xfId="1" applyAlignment="1">
      <alignment vertical="top"/>
    </xf>
    <xf numFmtId="0" fontId="1" fillId="0" borderId="0" xfId="1" applyAlignment="1">
      <alignment horizontal="right" vertical="top" readingOrder="2"/>
    </xf>
    <xf numFmtId="0" fontId="13" fillId="0" borderId="0" xfId="1" applyFont="1" applyAlignment="1">
      <alignment horizontal="justify" vertical="top"/>
    </xf>
    <xf numFmtId="0" fontId="13" fillId="0" borderId="0" xfId="1" applyFont="1" applyAlignment="1">
      <alignment horizontal="justify" vertical="center"/>
    </xf>
    <xf numFmtId="0" fontId="13" fillId="0" borderId="0" xfId="11" applyFont="1"/>
    <xf numFmtId="0" fontId="6" fillId="0" borderId="0" xfId="1" applyFont="1" applyAlignment="1">
      <alignment horizontal="center" vertical="center" wrapText="1"/>
    </xf>
    <xf numFmtId="0" fontId="23" fillId="0" borderId="0" xfId="1" applyFont="1" applyAlignment="1">
      <alignment vertical="center"/>
    </xf>
    <xf numFmtId="0" fontId="5" fillId="0" borderId="0" xfId="1" applyFont="1" applyAlignment="1">
      <alignment vertical="top"/>
    </xf>
    <xf numFmtId="0" fontId="5" fillId="0" borderId="0" xfId="1" applyFont="1" applyAlignment="1">
      <alignment horizontal="right" vertical="center" wrapText="1" readingOrder="2"/>
    </xf>
    <xf numFmtId="0" fontId="13" fillId="0" borderId="0" xfId="1" applyFont="1" applyBorder="1" applyAlignment="1">
      <alignment horizontal="left" vertical="center" wrapText="1"/>
    </xf>
    <xf numFmtId="0" fontId="23" fillId="0" borderId="0" xfId="1" applyFont="1" applyFill="1" applyAlignment="1">
      <alignment vertical="center"/>
    </xf>
    <xf numFmtId="0" fontId="8" fillId="3" borderId="20" xfId="5" applyFont="1" applyFill="1" applyBorder="1" applyAlignment="1">
      <alignment horizontal="center" vertical="center" wrapText="1"/>
    </xf>
    <xf numFmtId="3" fontId="13" fillId="0" borderId="5" xfId="8" applyNumberFormat="1" applyFont="1" applyFill="1" applyBorder="1" applyAlignment="1">
      <alignment horizontal="right" vertical="center" indent="1"/>
    </xf>
    <xf numFmtId="3" fontId="13" fillId="3" borderId="8" xfId="8" applyNumberFormat="1" applyFont="1" applyFill="1" applyBorder="1" applyAlignment="1">
      <alignment horizontal="right" vertical="center" indent="1"/>
    </xf>
    <xf numFmtId="3" fontId="13" fillId="0" borderId="8" xfId="8" applyNumberFormat="1" applyFont="1" applyFill="1" applyBorder="1" applyAlignment="1">
      <alignment horizontal="right" vertical="center" indent="1"/>
    </xf>
    <xf numFmtId="3" fontId="13" fillId="0" borderId="13" xfId="8" applyNumberFormat="1" applyFont="1" applyFill="1" applyBorder="1" applyAlignment="1">
      <alignment horizontal="right" vertical="center" indent="1"/>
    </xf>
    <xf numFmtId="3" fontId="8" fillId="3" borderId="20" xfId="8" applyNumberFormat="1" applyFont="1" applyFill="1" applyBorder="1" applyAlignment="1">
      <alignment horizontal="right" vertical="center" indent="1"/>
    </xf>
    <xf numFmtId="0" fontId="8" fillId="3" borderId="8" xfId="8" applyFont="1" applyFill="1" applyBorder="1" applyAlignment="1">
      <alignment horizontal="right" vertical="center" indent="1"/>
    </xf>
    <xf numFmtId="0" fontId="25" fillId="0" borderId="0" xfId="1" applyFont="1" applyAlignment="1">
      <alignment horizontal="center" vertical="center"/>
    </xf>
    <xf numFmtId="0" fontId="26" fillId="0" borderId="0" xfId="1" applyFont="1" applyAlignment="1">
      <alignment horizontal="center" vertical="center" readingOrder="1"/>
    </xf>
    <xf numFmtId="0" fontId="27" fillId="0" borderId="0" xfId="1" applyFont="1" applyAlignment="1">
      <alignment horizontal="center" vertical="center"/>
    </xf>
    <xf numFmtId="0" fontId="28" fillId="0" borderId="0" xfId="1" applyFont="1" applyAlignment="1">
      <alignment horizontal="center" vertical="center"/>
    </xf>
    <xf numFmtId="0" fontId="29" fillId="0" borderId="0" xfId="1" applyFont="1"/>
    <xf numFmtId="0" fontId="5" fillId="0" borderId="0" xfId="1" applyFont="1" applyFill="1" applyAlignment="1">
      <alignment vertical="top"/>
    </xf>
    <xf numFmtId="3" fontId="8" fillId="0" borderId="5" xfId="8" applyNumberFormat="1" applyFont="1" applyFill="1" applyBorder="1" applyAlignment="1">
      <alignment horizontal="right" vertical="center" indent="1"/>
    </xf>
    <xf numFmtId="3" fontId="8" fillId="3" borderId="8" xfId="8" applyNumberFormat="1" applyFont="1" applyFill="1" applyBorder="1" applyAlignment="1">
      <alignment horizontal="right" vertical="center" indent="1"/>
    </xf>
    <xf numFmtId="3" fontId="8" fillId="0" borderId="8" xfId="8" applyNumberFormat="1" applyFont="1" applyFill="1" applyBorder="1" applyAlignment="1">
      <alignment horizontal="right" vertical="center" indent="1"/>
    </xf>
    <xf numFmtId="3" fontId="8" fillId="0" borderId="13" xfId="8" applyNumberFormat="1" applyFont="1" applyFill="1" applyBorder="1" applyAlignment="1">
      <alignment horizontal="right" vertical="center" indent="1"/>
    </xf>
    <xf numFmtId="0" fontId="8" fillId="4" borderId="21" xfId="10" applyFont="1" applyFill="1" applyBorder="1" applyAlignment="1">
      <alignment horizontal="center" vertical="center"/>
    </xf>
    <xf numFmtId="0" fontId="13" fillId="0" borderId="0" xfId="1" applyFont="1"/>
    <xf numFmtId="0" fontId="8" fillId="3" borderId="37" xfId="5" applyFont="1" applyFill="1" applyBorder="1" applyAlignment="1">
      <alignment horizontal="center" vertical="center" wrapText="1"/>
    </xf>
    <xf numFmtId="0" fontId="24" fillId="0" borderId="8" xfId="8" applyFont="1" applyFill="1" applyBorder="1" applyAlignment="1">
      <alignment horizontal="left" vertical="center" indent="1"/>
    </xf>
    <xf numFmtId="3" fontId="13" fillId="3" borderId="13" xfId="8" applyNumberFormat="1" applyFont="1" applyFill="1" applyBorder="1" applyAlignment="1">
      <alignment horizontal="right" vertical="center" indent="1"/>
    </xf>
    <xf numFmtId="3" fontId="8" fillId="3" borderId="13" xfId="8" applyNumberFormat="1" applyFont="1" applyFill="1" applyBorder="1" applyAlignment="1">
      <alignment horizontal="right" vertical="center" indent="1"/>
    </xf>
    <xf numFmtId="3" fontId="8" fillId="0" borderId="37" xfId="10" applyNumberFormat="1" applyFont="1" applyFill="1" applyBorder="1" applyAlignment="1">
      <alignment horizontal="center" vertical="center"/>
    </xf>
    <xf numFmtId="3" fontId="8" fillId="4" borderId="20" xfId="10" applyNumberFormat="1" applyFont="1" applyFill="1" applyBorder="1" applyAlignment="1">
      <alignment horizontal="center" vertical="center"/>
    </xf>
    <xf numFmtId="0" fontId="8" fillId="3" borderId="8" xfId="7" applyFont="1" applyFill="1" applyBorder="1" applyAlignment="1">
      <alignment horizontal="right" vertical="center" wrapText="1" indent="1" readingOrder="2"/>
    </xf>
    <xf numFmtId="0" fontId="8" fillId="0" borderId="8" xfId="7" applyFont="1" applyFill="1" applyBorder="1" applyAlignment="1">
      <alignment horizontal="right" vertical="center" wrapText="1" indent="1" readingOrder="2"/>
    </xf>
    <xf numFmtId="0" fontId="24" fillId="0" borderId="8" xfId="8" applyFont="1" applyFill="1" applyBorder="1" applyAlignment="1">
      <alignment horizontal="left" vertical="center" wrapText="1" indent="1"/>
    </xf>
    <xf numFmtId="0" fontId="24" fillId="3" borderId="8" xfId="8" applyFont="1" applyFill="1" applyBorder="1" applyAlignment="1">
      <alignment horizontal="left" vertical="center" wrapText="1" indent="1"/>
    </xf>
    <xf numFmtId="0" fontId="8" fillId="0" borderId="5" xfId="7" applyFont="1" applyFill="1" applyBorder="1" applyAlignment="1">
      <alignment horizontal="right" vertical="center" wrapText="1" indent="1" readingOrder="2"/>
    </xf>
    <xf numFmtId="0" fontId="10" fillId="0" borderId="5" xfId="8" applyFont="1" applyFill="1" applyBorder="1" applyAlignment="1">
      <alignment horizontal="left" vertical="center" wrapText="1" indent="1"/>
    </xf>
    <xf numFmtId="0" fontId="8" fillId="0" borderId="13" xfId="7" applyFont="1" applyFill="1" applyBorder="1" applyAlignment="1">
      <alignment horizontal="right" vertical="center" wrapText="1" indent="1" readingOrder="2"/>
    </xf>
    <xf numFmtId="0" fontId="24" fillId="0" borderId="13" xfId="8" applyFont="1" applyFill="1" applyBorder="1" applyAlignment="1">
      <alignment horizontal="left" vertical="center" wrapText="1" indent="1"/>
    </xf>
    <xf numFmtId="0" fontId="8" fillId="3" borderId="35" xfId="7" applyFont="1" applyFill="1" applyBorder="1" applyAlignment="1">
      <alignment horizontal="right" vertical="center" wrapText="1" indent="1" readingOrder="2"/>
    </xf>
    <xf numFmtId="0" fontId="10" fillId="3" borderId="35" xfId="8" applyFont="1" applyFill="1" applyBorder="1" applyAlignment="1">
      <alignment horizontal="left" vertical="center" wrapText="1" indent="1"/>
    </xf>
    <xf numFmtId="0" fontId="8" fillId="3" borderId="22" xfId="7" applyFont="1" applyFill="1" applyBorder="1" applyAlignment="1">
      <alignment horizontal="right" vertical="center" wrapText="1" indent="1" readingOrder="2"/>
    </xf>
    <xf numFmtId="0" fontId="24" fillId="3" borderId="22" xfId="8" applyFont="1" applyFill="1" applyBorder="1" applyAlignment="1">
      <alignment horizontal="left" vertical="center" wrapText="1" indent="1"/>
    </xf>
    <xf numFmtId="3" fontId="8" fillId="3" borderId="35" xfId="8" applyNumberFormat="1" applyFont="1" applyFill="1" applyBorder="1" applyAlignment="1">
      <alignment horizontal="right" vertical="center" indent="1"/>
    </xf>
    <xf numFmtId="3" fontId="13" fillId="3" borderId="22" xfId="8" applyNumberFormat="1" applyFont="1" applyFill="1" applyBorder="1" applyAlignment="1">
      <alignment horizontal="right" vertical="center" indent="1"/>
    </xf>
    <xf numFmtId="3" fontId="8" fillId="3" borderId="22" xfId="8" applyNumberFormat="1" applyFont="1" applyFill="1" applyBorder="1" applyAlignment="1">
      <alignment horizontal="right" vertical="center" indent="1"/>
    </xf>
    <xf numFmtId="3" fontId="8" fillId="0" borderId="20" xfId="10" applyNumberFormat="1" applyFont="1" applyFill="1" applyBorder="1" applyAlignment="1">
      <alignment horizontal="center" vertical="center"/>
    </xf>
    <xf numFmtId="0" fontId="8" fillId="3" borderId="42" xfId="12" applyFont="1" applyFill="1" applyBorder="1" applyAlignment="1">
      <alignment horizontal="center" wrapText="1"/>
    </xf>
    <xf numFmtId="0" fontId="10" fillId="3" borderId="43" xfId="12" applyFont="1" applyFill="1" applyBorder="1" applyAlignment="1">
      <alignment horizontal="center" vertical="top" wrapText="1"/>
    </xf>
    <xf numFmtId="3" fontId="13" fillId="4" borderId="30" xfId="12" applyNumberFormat="1" applyFont="1" applyFill="1" applyBorder="1" applyAlignment="1">
      <alignment horizontal="right" vertical="center" indent="1" shrinkToFit="1"/>
    </xf>
    <xf numFmtId="0" fontId="10" fillId="4" borderId="30" xfId="12" applyFont="1" applyFill="1" applyBorder="1" applyAlignment="1">
      <alignment horizontal="left" vertical="center" wrapText="1" indent="1" shrinkToFit="1"/>
    </xf>
    <xf numFmtId="0" fontId="5" fillId="0" borderId="0" xfId="12" applyFont="1" applyAlignment="1">
      <alignment horizontal="center" vertical="center"/>
    </xf>
    <xf numFmtId="3" fontId="13" fillId="3" borderId="24" xfId="12" applyNumberFormat="1" applyFont="1" applyFill="1" applyBorder="1" applyAlignment="1">
      <alignment horizontal="right" vertical="center" indent="1" shrinkToFit="1"/>
    </xf>
    <xf numFmtId="0" fontId="10" fillId="3" borderId="24" xfId="12" applyFont="1" applyFill="1" applyBorder="1" applyAlignment="1">
      <alignment horizontal="left" vertical="center" wrapText="1" indent="1" shrinkToFit="1"/>
    </xf>
    <xf numFmtId="3" fontId="13" fillId="4" borderId="45" xfId="12" applyNumberFormat="1" applyFont="1" applyFill="1" applyBorder="1" applyAlignment="1">
      <alignment horizontal="right" vertical="center" indent="1" shrinkToFit="1"/>
    </xf>
    <xf numFmtId="0" fontId="10" fillId="4" borderId="45" xfId="12" applyFont="1" applyFill="1" applyBorder="1" applyAlignment="1">
      <alignment horizontal="left" vertical="center" wrapText="1" indent="1" shrinkToFit="1"/>
    </xf>
    <xf numFmtId="0" fontId="8" fillId="3" borderId="46" xfId="12" applyFont="1" applyFill="1" applyBorder="1" applyAlignment="1">
      <alignment horizontal="center" vertical="center" wrapText="1"/>
    </xf>
    <xf numFmtId="3" fontId="8" fillId="4" borderId="30" xfId="12" applyNumberFormat="1" applyFont="1" applyFill="1" applyBorder="1" applyAlignment="1">
      <alignment horizontal="right" vertical="center" indent="1" shrinkToFit="1"/>
    </xf>
    <xf numFmtId="3" fontId="8" fillId="3" borderId="24" xfId="12" applyNumberFormat="1" applyFont="1" applyFill="1" applyBorder="1" applyAlignment="1">
      <alignment horizontal="right" vertical="center" indent="1" shrinkToFit="1"/>
    </xf>
    <xf numFmtId="3" fontId="8" fillId="4" borderId="45" xfId="12" applyNumberFormat="1" applyFont="1" applyFill="1" applyBorder="1" applyAlignment="1">
      <alignment horizontal="right" vertical="center" indent="1" shrinkToFit="1"/>
    </xf>
    <xf numFmtId="3" fontId="8" fillId="3" borderId="46" xfId="12" applyNumberFormat="1" applyFont="1" applyFill="1" applyBorder="1" applyAlignment="1">
      <alignment horizontal="left" vertical="center" wrapText="1" indent="1" readingOrder="1"/>
    </xf>
    <xf numFmtId="0" fontId="7" fillId="0" borderId="8" xfId="7" applyFont="1" applyFill="1" applyBorder="1" applyAlignment="1">
      <alignment horizontal="right" vertical="center" wrapText="1" indent="1" readingOrder="2"/>
    </xf>
    <xf numFmtId="0" fontId="7" fillId="3" borderId="8" xfId="7" applyFont="1" applyFill="1" applyBorder="1" applyAlignment="1">
      <alignment horizontal="right" vertical="center" wrapText="1" indent="1" readingOrder="2"/>
    </xf>
    <xf numFmtId="0" fontId="5" fillId="3" borderId="19" xfId="10" applyFont="1" applyFill="1" applyBorder="1" applyAlignment="1">
      <alignment horizontal="center" vertical="center" wrapText="1"/>
    </xf>
    <xf numFmtId="3" fontId="8" fillId="3" borderId="20" xfId="10" applyNumberFormat="1" applyFont="1" applyFill="1" applyBorder="1" applyAlignment="1">
      <alignment horizontal="center" vertical="center"/>
    </xf>
    <xf numFmtId="0" fontId="6" fillId="3" borderId="21" xfId="10" applyFont="1" applyFill="1" applyBorder="1" applyAlignment="1">
      <alignment horizontal="center" vertical="center"/>
    </xf>
    <xf numFmtId="0" fontId="8" fillId="0" borderId="4" xfId="7" applyFont="1" applyFill="1" applyBorder="1" applyAlignment="1">
      <alignment horizontal="right" vertical="center" wrapText="1" indent="1" readingOrder="2"/>
    </xf>
    <xf numFmtId="0" fontId="8" fillId="3" borderId="7" xfId="7" applyFont="1" applyFill="1" applyBorder="1" applyAlignment="1">
      <alignment horizontal="right" vertical="center" wrapText="1" indent="1" readingOrder="2"/>
    </xf>
    <xf numFmtId="0" fontId="8" fillId="0" borderId="7" xfId="7" applyFont="1" applyFill="1" applyBorder="1" applyAlignment="1">
      <alignment horizontal="right" vertical="center" wrapText="1" indent="1" readingOrder="2"/>
    </xf>
    <xf numFmtId="49" fontId="8" fillId="3" borderId="7" xfId="7" applyNumberFormat="1" applyFont="1" applyFill="1" applyBorder="1" applyAlignment="1">
      <alignment horizontal="right" vertical="center" wrapText="1" indent="1" readingOrder="2"/>
    </xf>
    <xf numFmtId="49" fontId="8" fillId="0" borderId="7" xfId="7" applyNumberFormat="1" applyFont="1" applyFill="1" applyBorder="1" applyAlignment="1">
      <alignment horizontal="right" vertical="center" wrapText="1" indent="1" readingOrder="2"/>
    </xf>
    <xf numFmtId="49" fontId="8" fillId="0" borderId="12" xfId="7" applyNumberFormat="1" applyFont="1" applyFill="1" applyBorder="1" applyAlignment="1">
      <alignment horizontal="right" vertical="center" wrapText="1" indent="1" readingOrder="2"/>
    </xf>
    <xf numFmtId="0" fontId="7" fillId="0" borderId="6" xfId="1" applyFont="1" applyFill="1" applyBorder="1" applyAlignment="1">
      <alignment horizontal="left" vertical="center" wrapText="1" indent="1"/>
    </xf>
    <xf numFmtId="0" fontId="7" fillId="3" borderId="9" xfId="1" applyFont="1" applyFill="1" applyBorder="1" applyAlignment="1">
      <alignment horizontal="left" vertical="center" wrapText="1" indent="1"/>
    </xf>
    <xf numFmtId="0" fontId="7" fillId="0" borderId="9" xfId="1" applyFont="1" applyFill="1" applyBorder="1" applyAlignment="1">
      <alignment horizontal="left" vertical="center" wrapText="1" indent="1"/>
    </xf>
    <xf numFmtId="0" fontId="7" fillId="0" borderId="14" xfId="1" applyFont="1" applyFill="1" applyBorder="1" applyAlignment="1">
      <alignment horizontal="left" vertical="center" wrapText="1" indent="1"/>
    </xf>
    <xf numFmtId="0" fontId="13" fillId="0" borderId="6" xfId="9" applyFont="1" applyFill="1" applyBorder="1" applyAlignment="1">
      <alignment horizontal="left" vertical="center" wrapText="1" indent="1"/>
    </xf>
    <xf numFmtId="0" fontId="13" fillId="3" borderId="9" xfId="9" applyFont="1" applyFill="1" applyBorder="1" applyAlignment="1">
      <alignment horizontal="left" vertical="center" wrapText="1" indent="1"/>
    </xf>
    <xf numFmtId="0" fontId="13" fillId="0" borderId="9" xfId="9" applyFont="1" applyFill="1" applyBorder="1" applyAlignment="1">
      <alignment horizontal="left" vertical="center" wrapText="1" indent="1"/>
    </xf>
    <xf numFmtId="0" fontId="13" fillId="0" borderId="14" xfId="9" applyFont="1" applyFill="1" applyBorder="1" applyAlignment="1">
      <alignment horizontal="left" vertical="center" wrapText="1" indent="1"/>
    </xf>
    <xf numFmtId="0" fontId="1" fillId="3" borderId="8" xfId="8" applyFont="1" applyFill="1" applyBorder="1" applyAlignment="1">
      <alignment horizontal="right" vertical="center" indent="1"/>
    </xf>
    <xf numFmtId="0" fontId="8" fillId="0" borderId="12" xfId="7" applyFont="1" applyFill="1" applyBorder="1" applyAlignment="1">
      <alignment horizontal="right" vertical="center" wrapText="1" indent="1" readingOrder="2"/>
    </xf>
    <xf numFmtId="0" fontId="8" fillId="3" borderId="19" xfId="10" applyFont="1" applyFill="1" applyBorder="1" applyAlignment="1">
      <alignment horizontal="center" vertical="center" wrapText="1"/>
    </xf>
    <xf numFmtId="0" fontId="24" fillId="0" borderId="6" xfId="9" applyFont="1" applyFill="1" applyBorder="1" applyAlignment="1">
      <alignment horizontal="left" vertical="center" wrapText="1" indent="1"/>
    </xf>
    <xf numFmtId="0" fontId="24" fillId="3" borderId="9" xfId="9" applyFont="1" applyFill="1" applyBorder="1" applyAlignment="1">
      <alignment horizontal="left" vertical="center" wrapText="1" indent="1"/>
    </xf>
    <xf numFmtId="0" fontId="24" fillId="0" borderId="9" xfId="9" applyFont="1" applyFill="1" applyBorder="1" applyAlignment="1">
      <alignment horizontal="left" vertical="center" wrapText="1" indent="1"/>
    </xf>
    <xf numFmtId="0" fontId="24" fillId="0" borderId="14" xfId="9" applyFont="1" applyFill="1" applyBorder="1" applyAlignment="1">
      <alignment horizontal="left" vertical="center" wrapText="1" indent="1"/>
    </xf>
    <xf numFmtId="0" fontId="10" fillId="3" borderId="21" xfId="10" applyFont="1" applyFill="1" applyBorder="1" applyAlignment="1">
      <alignment horizontal="center" vertical="center"/>
    </xf>
    <xf numFmtId="1" fontId="6" fillId="4" borderId="0" xfId="1" applyNumberFormat="1" applyFont="1" applyFill="1" applyAlignment="1">
      <alignment horizontal="right" vertical="center"/>
    </xf>
    <xf numFmtId="1" fontId="6" fillId="4" borderId="0" xfId="1" applyNumberFormat="1" applyFont="1" applyFill="1" applyAlignment="1">
      <alignment horizontal="center" vertical="center"/>
    </xf>
    <xf numFmtId="1" fontId="8" fillId="4" borderId="0" xfId="1" applyNumberFormat="1" applyFont="1" applyFill="1" applyAlignment="1">
      <alignment horizontal="left" vertical="center"/>
    </xf>
    <xf numFmtId="3" fontId="1" fillId="0" borderId="5" xfId="8" applyNumberFormat="1" applyFont="1" applyFill="1" applyBorder="1" applyAlignment="1">
      <alignment horizontal="right" vertical="center" indent="1"/>
    </xf>
    <xf numFmtId="3" fontId="1" fillId="3" borderId="8" xfId="8" applyNumberFormat="1" applyFont="1" applyFill="1" applyBorder="1" applyAlignment="1">
      <alignment horizontal="right" vertical="center" indent="1"/>
    </xf>
    <xf numFmtId="3" fontId="1" fillId="0" borderId="8" xfId="8" applyNumberFormat="1" applyFont="1" applyFill="1" applyBorder="1" applyAlignment="1">
      <alignment horizontal="right" vertical="center" indent="1"/>
    </xf>
    <xf numFmtId="3" fontId="1" fillId="0" borderId="13" xfId="8" applyNumberFormat="1" applyFont="1" applyFill="1" applyBorder="1" applyAlignment="1">
      <alignment horizontal="right" vertical="center" indent="1"/>
    </xf>
    <xf numFmtId="3" fontId="8" fillId="3" borderId="20" xfId="10" applyNumberFormat="1" applyFont="1" applyFill="1" applyBorder="1" applyAlignment="1">
      <alignment horizontal="right" vertical="center" indent="1"/>
    </xf>
    <xf numFmtId="0" fontId="1" fillId="0" borderId="0" xfId="1" applyFont="1" applyBorder="1" applyAlignment="1">
      <alignment horizontal="center" vertical="center"/>
    </xf>
    <xf numFmtId="0" fontId="1" fillId="0" borderId="11" xfId="1" applyFont="1" applyBorder="1" applyAlignment="1">
      <alignment horizontal="center" vertical="center"/>
    </xf>
    <xf numFmtId="0" fontId="1" fillId="0" borderId="0" xfId="1" applyFont="1" applyFill="1" applyBorder="1" applyAlignment="1">
      <alignment horizontal="center" vertical="center"/>
    </xf>
    <xf numFmtId="0" fontId="1" fillId="0" borderId="11" xfId="1" applyFont="1" applyFill="1" applyBorder="1" applyAlignment="1">
      <alignment horizontal="center" vertical="center"/>
    </xf>
    <xf numFmtId="0" fontId="1" fillId="0" borderId="0" xfId="1" applyFont="1" applyAlignment="1">
      <alignment horizontal="center" vertical="center"/>
    </xf>
    <xf numFmtId="0" fontId="1" fillId="0" borderId="29" xfId="1" applyFont="1" applyFill="1" applyBorder="1" applyAlignment="1">
      <alignment horizontal="right" vertical="center" wrapText="1" indent="1"/>
    </xf>
    <xf numFmtId="0" fontId="1" fillId="3" borderId="23" xfId="1" applyFont="1" applyFill="1" applyBorder="1" applyAlignment="1">
      <alignment horizontal="right" vertical="center" wrapText="1" indent="1"/>
    </xf>
    <xf numFmtId="0" fontId="1" fillId="0" borderId="23" xfId="1" applyFont="1" applyFill="1" applyBorder="1" applyAlignment="1">
      <alignment horizontal="right" vertical="center" wrapText="1" indent="1"/>
    </xf>
    <xf numFmtId="0" fontId="1" fillId="3" borderId="26" xfId="1" applyFont="1" applyFill="1" applyBorder="1" applyAlignment="1">
      <alignment horizontal="right" vertical="center" wrapText="1" indent="1"/>
    </xf>
    <xf numFmtId="0" fontId="8" fillId="3" borderId="32" xfId="1" applyFont="1" applyFill="1" applyBorder="1" applyAlignment="1">
      <alignment horizontal="center" vertical="center" wrapText="1"/>
    </xf>
    <xf numFmtId="0" fontId="8" fillId="3" borderId="33" xfId="1" applyFont="1" applyFill="1" applyBorder="1" applyAlignment="1">
      <alignment horizontal="center" vertical="center" wrapText="1" readingOrder="1"/>
    </xf>
    <xf numFmtId="0" fontId="8" fillId="3" borderId="34" xfId="1" applyFont="1" applyFill="1" applyBorder="1" applyAlignment="1">
      <alignment horizontal="center" vertical="center" wrapText="1"/>
    </xf>
    <xf numFmtId="0" fontId="1" fillId="0" borderId="30" xfId="1" applyFont="1" applyFill="1" applyBorder="1" applyAlignment="1">
      <alignment horizontal="center" vertical="center"/>
    </xf>
    <xf numFmtId="0" fontId="1" fillId="3" borderId="24" xfId="1" applyFont="1" applyFill="1" applyBorder="1" applyAlignment="1">
      <alignment horizontal="center" vertical="center"/>
    </xf>
    <xf numFmtId="0" fontId="1" fillId="0" borderId="24" xfId="1" applyFont="1" applyFill="1" applyBorder="1" applyAlignment="1">
      <alignment horizontal="center" vertical="center"/>
    </xf>
    <xf numFmtId="0" fontId="1" fillId="3" borderId="27" xfId="1" applyFont="1" applyFill="1" applyBorder="1" applyAlignment="1">
      <alignment horizontal="center" vertical="center"/>
    </xf>
    <xf numFmtId="0" fontId="31" fillId="0" borderId="31" xfId="0" applyFont="1" applyFill="1" applyBorder="1" applyAlignment="1">
      <alignment horizontal="left" vertical="center" wrapText="1" indent="1"/>
    </xf>
    <xf numFmtId="0" fontId="31" fillId="3" borderId="25" xfId="0" applyFont="1" applyFill="1" applyBorder="1" applyAlignment="1">
      <alignment horizontal="left" vertical="center" wrapText="1" indent="1"/>
    </xf>
    <xf numFmtId="0" fontId="31" fillId="0" borderId="25" xfId="0" applyFont="1" applyFill="1" applyBorder="1" applyAlignment="1">
      <alignment horizontal="left" vertical="center" wrapText="1" indent="1"/>
    </xf>
    <xf numFmtId="0" fontId="31" fillId="3" borderId="28" xfId="0" applyFont="1" applyFill="1" applyBorder="1" applyAlignment="1">
      <alignment horizontal="left" vertical="center" wrapText="1" indent="1"/>
    </xf>
    <xf numFmtId="0" fontId="1" fillId="0" borderId="6" xfId="9" applyFont="1" applyFill="1" applyBorder="1" applyAlignment="1">
      <alignment horizontal="left" vertical="center" wrapText="1" indent="1"/>
    </xf>
    <xf numFmtId="0" fontId="1" fillId="3" borderId="9" xfId="9" applyFont="1" applyFill="1" applyBorder="1" applyAlignment="1">
      <alignment horizontal="left" vertical="center" wrapText="1" indent="1"/>
    </xf>
    <xf numFmtId="0" fontId="1" fillId="0" borderId="9" xfId="9" applyFont="1" applyFill="1" applyBorder="1" applyAlignment="1">
      <alignment horizontal="left" vertical="center" wrapText="1" indent="1"/>
    </xf>
    <xf numFmtId="0" fontId="1" fillId="0" borderId="14" xfId="9" applyFont="1" applyFill="1" applyBorder="1" applyAlignment="1">
      <alignment horizontal="left" vertical="center" wrapText="1" indent="1"/>
    </xf>
    <xf numFmtId="0" fontId="8" fillId="3" borderId="21" xfId="9" applyFont="1" applyFill="1" applyBorder="1" applyAlignment="1">
      <alignment horizontal="center" vertical="center" wrapText="1"/>
    </xf>
    <xf numFmtId="0" fontId="1" fillId="3" borderId="14" xfId="9" applyFont="1" applyFill="1" applyBorder="1" applyAlignment="1">
      <alignment horizontal="left" vertical="center" wrapText="1" indent="1"/>
    </xf>
    <xf numFmtId="0" fontId="24" fillId="3" borderId="8" xfId="8" applyFont="1" applyFill="1" applyBorder="1" applyAlignment="1">
      <alignment horizontal="left" vertical="center" indent="1"/>
    </xf>
    <xf numFmtId="0" fontId="7" fillId="3" borderId="55" xfId="7" applyFont="1" applyFill="1" applyBorder="1" applyAlignment="1">
      <alignment horizontal="right" vertical="center" wrapText="1" indent="1" readingOrder="2"/>
    </xf>
    <xf numFmtId="3" fontId="13" fillId="3" borderId="55" xfId="8" applyNumberFormat="1" applyFont="1" applyFill="1" applyBorder="1" applyAlignment="1">
      <alignment horizontal="right" vertical="center" indent="1"/>
    </xf>
    <xf numFmtId="3" fontId="8" fillId="3" borderId="55" xfId="8" applyNumberFormat="1" applyFont="1" applyFill="1" applyBorder="1" applyAlignment="1">
      <alignment horizontal="right" vertical="center" indent="1"/>
    </xf>
    <xf numFmtId="0" fontId="24" fillId="3" borderId="55" xfId="8" applyFont="1" applyFill="1" applyBorder="1" applyAlignment="1">
      <alignment horizontal="left" vertical="center" indent="1"/>
    </xf>
    <xf numFmtId="0" fontId="8" fillId="0" borderId="21" xfId="9" applyFont="1" applyFill="1" applyBorder="1" applyAlignment="1">
      <alignment horizontal="center" vertical="center" wrapText="1"/>
    </xf>
    <xf numFmtId="3" fontId="8" fillId="0" borderId="20" xfId="8" applyNumberFormat="1" applyFont="1" applyFill="1" applyBorder="1" applyAlignment="1">
      <alignment horizontal="right" vertical="center" indent="1"/>
    </xf>
    <xf numFmtId="0" fontId="5" fillId="4" borderId="0" xfId="3" applyFont="1" applyFill="1" applyAlignment="1">
      <alignment horizontal="center" vertical="center"/>
    </xf>
    <xf numFmtId="3" fontId="8" fillId="0" borderId="61" xfId="8" applyNumberFormat="1" applyFont="1" applyFill="1" applyBorder="1" applyAlignment="1">
      <alignment horizontal="right" vertical="center" indent="1"/>
    </xf>
    <xf numFmtId="0" fontId="10" fillId="3" borderId="20" xfId="5" applyFont="1" applyFill="1" applyBorder="1" applyAlignment="1">
      <alignment horizontal="center" vertical="center" wrapText="1"/>
    </xf>
    <xf numFmtId="3" fontId="1" fillId="0" borderId="61" xfId="8" applyNumberFormat="1" applyFont="1" applyFill="1" applyBorder="1" applyAlignment="1">
      <alignment horizontal="right" vertical="center" indent="1"/>
    </xf>
    <xf numFmtId="0" fontId="8" fillId="0" borderId="57" xfId="7" applyFont="1" applyFill="1" applyBorder="1" applyAlignment="1">
      <alignment horizontal="right" vertical="center" wrapText="1" indent="1" readingOrder="2"/>
    </xf>
    <xf numFmtId="0" fontId="24" fillId="0" borderId="18" xfId="9" applyFont="1" applyFill="1" applyBorder="1" applyAlignment="1">
      <alignment horizontal="left" vertical="center" wrapText="1" indent="1"/>
    </xf>
    <xf numFmtId="0" fontId="8" fillId="3" borderId="12" xfId="7" applyFont="1" applyFill="1" applyBorder="1" applyAlignment="1">
      <alignment horizontal="right" vertical="center" wrapText="1" indent="1" readingOrder="2"/>
    </xf>
    <xf numFmtId="0" fontId="24" fillId="3" borderId="14" xfId="9" applyFont="1" applyFill="1" applyBorder="1" applyAlignment="1">
      <alignment horizontal="left" vertical="center" wrapText="1" indent="1"/>
    </xf>
    <xf numFmtId="0" fontId="7" fillId="0" borderId="5" xfId="7" applyFont="1" applyFill="1" applyBorder="1" applyAlignment="1">
      <alignment horizontal="right" vertical="center" wrapText="1" indent="1" readingOrder="2"/>
    </xf>
    <xf numFmtId="0" fontId="24" fillId="0" borderId="5" xfId="8" applyFont="1" applyFill="1" applyBorder="1" applyAlignment="1">
      <alignment horizontal="left" vertical="center" indent="1"/>
    </xf>
    <xf numFmtId="3" fontId="1" fillId="3" borderId="13" xfId="8" applyNumberFormat="1" applyFont="1" applyFill="1" applyBorder="1" applyAlignment="1">
      <alignment horizontal="right" vertical="center" indent="1"/>
    </xf>
    <xf numFmtId="0" fontId="8" fillId="0" borderId="19" xfId="7" applyFont="1" applyFill="1" applyBorder="1" applyAlignment="1">
      <alignment horizontal="center" vertical="center" wrapText="1" readingOrder="2"/>
    </xf>
    <xf numFmtId="0" fontId="6" fillId="0" borderId="0" xfId="1" applyFont="1" applyBorder="1" applyAlignment="1">
      <alignment horizontal="center" vertical="center" readingOrder="2"/>
    </xf>
    <xf numFmtId="0" fontId="3" fillId="0" borderId="0" xfId="1" applyFont="1" applyBorder="1" applyAlignment="1">
      <alignment horizontal="center" vertical="center" readingOrder="2"/>
    </xf>
    <xf numFmtId="0" fontId="3" fillId="0" borderId="0" xfId="1" applyFont="1" applyAlignment="1">
      <alignment horizontal="center" vertical="center" readingOrder="2"/>
    </xf>
    <xf numFmtId="3" fontId="1" fillId="0" borderId="0" xfId="1" applyNumberFormat="1" applyAlignment="1">
      <alignment vertical="center"/>
    </xf>
    <xf numFmtId="3" fontId="8" fillId="0" borderId="62" xfId="8" applyNumberFormat="1" applyFont="1" applyFill="1" applyBorder="1" applyAlignment="1">
      <alignment horizontal="right" vertical="center" indent="1"/>
    </xf>
    <xf numFmtId="3" fontId="1" fillId="3" borderId="22" xfId="8" applyNumberFormat="1" applyFont="1" applyFill="1" applyBorder="1" applyAlignment="1">
      <alignment horizontal="right" vertical="center" indent="1"/>
    </xf>
    <xf numFmtId="0" fontId="8" fillId="3" borderId="50" xfId="7" applyFont="1" applyFill="1" applyBorder="1" applyAlignment="1">
      <alignment horizontal="right" vertical="center" wrapText="1" indent="1" readingOrder="2"/>
    </xf>
    <xf numFmtId="0" fontId="8" fillId="3" borderId="20" xfId="5" applyFont="1" applyFill="1" applyBorder="1" applyAlignment="1">
      <alignment horizontal="center" vertical="center" wrapText="1"/>
    </xf>
    <xf numFmtId="0" fontId="8" fillId="3" borderId="19" xfId="7" applyFont="1" applyFill="1" applyBorder="1" applyAlignment="1">
      <alignment horizontal="center" vertical="center" wrapText="1"/>
    </xf>
    <xf numFmtId="0" fontId="8" fillId="3" borderId="19" xfId="7" applyFont="1" applyFill="1" applyBorder="1" applyAlignment="1">
      <alignment horizontal="center" vertical="center" wrapText="1" readingOrder="2"/>
    </xf>
    <xf numFmtId="0" fontId="8" fillId="4" borderId="19" xfId="10" applyFont="1" applyFill="1" applyBorder="1" applyAlignment="1">
      <alignment horizontal="center" vertical="center" wrapText="1"/>
    </xf>
    <xf numFmtId="0" fontId="8" fillId="4" borderId="30" xfId="12" applyFont="1" applyFill="1" applyBorder="1" applyAlignment="1">
      <alignment horizontal="right" vertical="center" indent="1" shrinkToFit="1"/>
    </xf>
    <xf numFmtId="0" fontId="8" fillId="3" borderId="24" xfId="12" applyFont="1" applyFill="1" applyBorder="1" applyAlignment="1">
      <alignment horizontal="right" vertical="center" indent="1" shrinkToFit="1"/>
    </xf>
    <xf numFmtId="0" fontId="8" fillId="4" borderId="45" xfId="12" applyFont="1" applyFill="1" applyBorder="1" applyAlignment="1">
      <alignment horizontal="right" vertical="center" indent="1" shrinkToFit="1"/>
    </xf>
    <xf numFmtId="3" fontId="1" fillId="0" borderId="0" xfId="1" applyNumberFormat="1" applyAlignment="1">
      <alignment horizontal="center" vertical="center"/>
    </xf>
    <xf numFmtId="0" fontId="10" fillId="3" borderId="21" xfId="9" applyFont="1" applyFill="1" applyBorder="1" applyAlignment="1">
      <alignment horizontal="left" vertical="center" wrapText="1" indent="1"/>
    </xf>
    <xf numFmtId="49" fontId="8" fillId="3" borderId="19" xfId="7" applyNumberFormat="1" applyFont="1" applyFill="1" applyBorder="1" applyAlignment="1">
      <alignment horizontal="right" vertical="center" wrapText="1" indent="1" readingOrder="2"/>
    </xf>
    <xf numFmtId="49" fontId="24" fillId="0" borderId="18" xfId="9" applyNumberFormat="1" applyFont="1" applyFill="1" applyBorder="1" applyAlignment="1">
      <alignment horizontal="left" vertical="center" wrapText="1" indent="1"/>
    </xf>
    <xf numFmtId="49" fontId="8" fillId="0" borderId="57" xfId="7" applyNumberFormat="1" applyFont="1" applyFill="1" applyBorder="1" applyAlignment="1">
      <alignment horizontal="right" vertical="center" wrapText="1" indent="1" readingOrder="2"/>
    </xf>
    <xf numFmtId="49" fontId="24" fillId="3" borderId="9" xfId="9" applyNumberFormat="1" applyFont="1" applyFill="1" applyBorder="1" applyAlignment="1">
      <alignment horizontal="left" vertical="center" wrapText="1" indent="1"/>
    </xf>
    <xf numFmtId="49" fontId="24" fillId="0" borderId="6" xfId="9" applyNumberFormat="1" applyFont="1" applyFill="1" applyBorder="1" applyAlignment="1">
      <alignment horizontal="left" vertical="center" wrapText="1" indent="1"/>
    </xf>
    <xf numFmtId="49" fontId="8" fillId="0" borderId="4" xfId="7" applyNumberFormat="1" applyFont="1" applyFill="1" applyBorder="1" applyAlignment="1">
      <alignment horizontal="right" vertical="center" wrapText="1" indent="1" readingOrder="2"/>
    </xf>
    <xf numFmtId="0" fontId="1" fillId="0" borderId="0" xfId="27"/>
    <xf numFmtId="3" fontId="8" fillId="0" borderId="0" xfId="8" applyNumberFormat="1" applyFont="1" applyFill="1" applyBorder="1" applyAlignment="1">
      <alignment horizontal="right" vertical="center" indent="1"/>
    </xf>
    <xf numFmtId="0" fontId="1" fillId="0" borderId="0" xfId="27" applyBorder="1"/>
    <xf numFmtId="0" fontId="10" fillId="0" borderId="21" xfId="9" applyFont="1" applyFill="1" applyBorder="1" applyAlignment="1">
      <alignment horizontal="left" vertical="center" wrapText="1" indent="1"/>
    </xf>
    <xf numFmtId="49" fontId="8" fillId="0" borderId="19" xfId="7" applyNumberFormat="1" applyFont="1" applyFill="1" applyBorder="1" applyAlignment="1">
      <alignment horizontal="right" vertical="center" wrapText="1" indent="1" readingOrder="2"/>
    </xf>
    <xf numFmtId="49" fontId="24" fillId="3" borderId="14" xfId="9" applyNumberFormat="1" applyFont="1" applyFill="1" applyBorder="1" applyAlignment="1">
      <alignment horizontal="left" vertical="center" wrapText="1" indent="1"/>
    </xf>
    <xf numFmtId="49" fontId="8" fillId="3" borderId="12" xfId="7" applyNumberFormat="1" applyFont="1" applyFill="1" applyBorder="1" applyAlignment="1">
      <alignment horizontal="right" vertical="center" wrapText="1" indent="1" readingOrder="2"/>
    </xf>
    <xf numFmtId="49" fontId="1" fillId="0" borderId="0" xfId="1" applyNumberFormat="1" applyAlignment="1">
      <alignment vertical="center"/>
    </xf>
    <xf numFmtId="0" fontId="8" fillId="3" borderId="21" xfId="5" applyFont="1" applyFill="1" applyBorder="1" applyAlignment="1">
      <alignment vertical="center"/>
    </xf>
    <xf numFmtId="0" fontId="8" fillId="3" borderId="63" xfId="5" applyFont="1" applyFill="1" applyBorder="1" applyAlignment="1">
      <alignment vertical="center"/>
    </xf>
    <xf numFmtId="0" fontId="8" fillId="3" borderId="19" xfId="5" applyFont="1" applyFill="1" applyBorder="1" applyAlignment="1">
      <alignment vertical="center"/>
    </xf>
    <xf numFmtId="3" fontId="8" fillId="3" borderId="5" xfId="8" applyNumberFormat="1" applyFont="1" applyFill="1" applyBorder="1" applyAlignment="1">
      <alignment horizontal="right" vertical="center" indent="1"/>
    </xf>
    <xf numFmtId="49" fontId="1" fillId="0" borderId="0" xfId="1" applyNumberFormat="1" applyAlignment="1">
      <alignment vertical="center" wrapText="1"/>
    </xf>
    <xf numFmtId="3" fontId="13" fillId="0" borderId="0" xfId="11" applyNumberFormat="1"/>
    <xf numFmtId="0" fontId="8" fillId="0" borderId="47" xfId="7" applyFont="1" applyFill="1" applyBorder="1" applyAlignment="1">
      <alignment horizontal="right" vertical="center" wrapText="1" indent="1" readingOrder="2"/>
    </xf>
    <xf numFmtId="0" fontId="1" fillId="0" borderId="48" xfId="8" applyFont="1" applyFill="1" applyBorder="1" applyAlignment="1">
      <alignment horizontal="right" vertical="center" indent="1"/>
    </xf>
    <xf numFmtId="0" fontId="8" fillId="0" borderId="48" xfId="8" applyFont="1" applyFill="1" applyBorder="1" applyAlignment="1">
      <alignment horizontal="right" vertical="center" indent="1"/>
    </xf>
    <xf numFmtId="0" fontId="24" fillId="0" borderId="49" xfId="9" applyFont="1" applyFill="1" applyBorder="1" applyAlignment="1">
      <alignment horizontal="left" vertical="center" wrapText="1" indent="1"/>
    </xf>
    <xf numFmtId="0" fontId="24" fillId="3" borderId="51" xfId="9" applyFont="1" applyFill="1" applyBorder="1" applyAlignment="1">
      <alignment horizontal="left" vertical="center" wrapText="1" indent="1"/>
    </xf>
    <xf numFmtId="3" fontId="1" fillId="0" borderId="48" xfId="8" applyNumberFormat="1" applyFont="1" applyFill="1" applyBorder="1" applyAlignment="1">
      <alignment horizontal="right" vertical="center" indent="1"/>
    </xf>
    <xf numFmtId="3" fontId="8" fillId="0" borderId="48" xfId="8" applyNumberFormat="1" applyFont="1" applyFill="1" applyBorder="1" applyAlignment="1">
      <alignment horizontal="right" vertical="center" indent="1"/>
    </xf>
    <xf numFmtId="0" fontId="8" fillId="3" borderId="50" xfId="1" applyFont="1" applyFill="1" applyBorder="1" applyAlignment="1">
      <alignment horizontal="right" vertical="center"/>
    </xf>
    <xf numFmtId="3" fontId="1" fillId="3" borderId="22" xfId="8" quotePrefix="1" applyNumberFormat="1" applyFont="1" applyFill="1" applyBorder="1" applyAlignment="1">
      <alignment horizontal="right" vertical="center" indent="1"/>
    </xf>
    <xf numFmtId="0" fontId="24" fillId="3" borderId="51" xfId="1" applyFont="1" applyFill="1" applyBorder="1" applyAlignment="1">
      <alignment horizontal="left" vertical="center"/>
    </xf>
    <xf numFmtId="0" fontId="8" fillId="0" borderId="19" xfId="7" applyFont="1" applyFill="1" applyBorder="1" applyAlignment="1">
      <alignment horizontal="right" vertical="center" wrapText="1" indent="1" readingOrder="2"/>
    </xf>
    <xf numFmtId="0" fontId="24" fillId="0" borderId="21" xfId="9" applyFont="1" applyFill="1" applyBorder="1" applyAlignment="1">
      <alignment horizontal="left" vertical="center" wrapText="1" indent="1"/>
    </xf>
    <xf numFmtId="0" fontId="10" fillId="0" borderId="21" xfId="9" applyFont="1" applyFill="1" applyBorder="1" applyAlignment="1">
      <alignment horizontal="left" vertical="center" wrapText="1"/>
    </xf>
    <xf numFmtId="0" fontId="10" fillId="3" borderId="62" xfId="5" applyFont="1" applyFill="1" applyBorder="1" applyAlignment="1">
      <alignment horizontal="center" vertical="center" wrapText="1"/>
    </xf>
    <xf numFmtId="0" fontId="18" fillId="3" borderId="7" xfId="7" applyFont="1" applyFill="1" applyBorder="1" applyAlignment="1">
      <alignment horizontal="right" vertical="center" wrapText="1" indent="1" readingOrder="2"/>
    </xf>
    <xf numFmtId="0" fontId="8" fillId="3" borderId="21" xfId="5" applyFont="1" applyFill="1" applyBorder="1" applyAlignment="1">
      <alignment horizontal="center" vertical="center" wrapText="1"/>
    </xf>
    <xf numFmtId="0" fontId="8" fillId="3" borderId="20" xfId="5" applyFont="1" applyFill="1" applyBorder="1" applyAlignment="1">
      <alignment horizontal="center" vertical="center" wrapText="1"/>
    </xf>
    <xf numFmtId="0" fontId="10" fillId="3" borderId="20" xfId="5" applyFont="1" applyFill="1" applyBorder="1" applyAlignment="1">
      <alignment horizontal="center" vertical="center" wrapText="1"/>
    </xf>
    <xf numFmtId="3" fontId="8" fillId="3" borderId="4" xfId="8" applyNumberFormat="1" applyFont="1" applyFill="1" applyBorder="1" applyAlignment="1">
      <alignment horizontal="right" vertical="center" indent="1"/>
    </xf>
    <xf numFmtId="3" fontId="1" fillId="3" borderId="5" xfId="8" applyNumberFormat="1" applyFont="1" applyFill="1" applyBorder="1" applyAlignment="1">
      <alignment horizontal="right" vertical="center" indent="1"/>
    </xf>
    <xf numFmtId="0" fontId="24" fillId="3" borderId="6" xfId="9" applyFont="1" applyFill="1" applyBorder="1" applyAlignment="1">
      <alignment horizontal="left" vertical="center" wrapText="1" indent="1"/>
    </xf>
    <xf numFmtId="0" fontId="8" fillId="3" borderId="4" xfId="7" applyFont="1" applyFill="1" applyBorder="1" applyAlignment="1">
      <alignment horizontal="right" vertical="center" wrapText="1" indent="1" readingOrder="2"/>
    </xf>
    <xf numFmtId="3" fontId="8" fillId="0" borderId="4" xfId="8" applyNumberFormat="1" applyFont="1" applyFill="1" applyBorder="1" applyAlignment="1">
      <alignment horizontal="right" vertical="center" indent="1"/>
    </xf>
    <xf numFmtId="3" fontId="8" fillId="3" borderId="62" xfId="8" applyNumberFormat="1" applyFont="1" applyFill="1" applyBorder="1" applyAlignment="1">
      <alignment horizontal="right" vertical="center" indent="1"/>
    </xf>
    <xf numFmtId="0" fontId="8" fillId="3" borderId="20" xfId="5" applyFont="1" applyFill="1" applyBorder="1" applyAlignment="1">
      <alignment horizontal="center" vertical="center" wrapText="1"/>
    </xf>
    <xf numFmtId="3" fontId="8" fillId="3" borderId="48" xfId="8" applyNumberFormat="1" applyFont="1" applyFill="1" applyBorder="1" applyAlignment="1">
      <alignment horizontal="right" vertical="center" indent="1"/>
    </xf>
    <xf numFmtId="3" fontId="8" fillId="3" borderId="61" xfId="8" applyNumberFormat="1" applyFont="1" applyFill="1" applyBorder="1" applyAlignment="1">
      <alignment horizontal="right" vertical="center" indent="1"/>
    </xf>
    <xf numFmtId="0" fontId="8" fillId="3" borderId="20" xfId="5" applyFont="1" applyFill="1" applyBorder="1" applyAlignment="1">
      <alignment horizontal="center" vertical="center" wrapText="1"/>
    </xf>
    <xf numFmtId="0" fontId="10" fillId="3" borderId="20" xfId="5" applyFont="1" applyFill="1" applyBorder="1" applyAlignment="1">
      <alignment horizontal="center" vertical="center" wrapText="1"/>
    </xf>
    <xf numFmtId="3" fontId="8" fillId="0" borderId="22" xfId="8" applyNumberFormat="1" applyFont="1" applyFill="1" applyBorder="1" applyAlignment="1">
      <alignment horizontal="right" vertical="center" indent="1"/>
    </xf>
    <xf numFmtId="0" fontId="10" fillId="3" borderId="39" xfId="10" applyFont="1" applyFill="1" applyBorder="1" applyAlignment="1">
      <alignment horizontal="center" vertical="center"/>
    </xf>
    <xf numFmtId="0" fontId="8" fillId="3" borderId="59" xfId="10" applyFont="1" applyFill="1" applyBorder="1" applyAlignment="1">
      <alignment horizontal="center" vertical="center" wrapText="1"/>
    </xf>
    <xf numFmtId="0" fontId="8" fillId="0" borderId="50" xfId="7" applyFont="1" applyFill="1" applyBorder="1" applyAlignment="1">
      <alignment horizontal="right" vertical="center" wrapText="1" indent="1" readingOrder="2"/>
    </xf>
    <xf numFmtId="3" fontId="1" fillId="0" borderId="22" xfId="8" applyNumberFormat="1" applyFont="1" applyFill="1" applyBorder="1" applyAlignment="1">
      <alignment horizontal="right" vertical="center" indent="1"/>
    </xf>
    <xf numFmtId="0" fontId="24" fillId="0" borderId="51" xfId="9" applyFont="1" applyFill="1" applyBorder="1" applyAlignment="1">
      <alignment horizontal="left" vertical="center" wrapText="1" indent="1"/>
    </xf>
    <xf numFmtId="0" fontId="8" fillId="3" borderId="48" xfId="8" applyFont="1" applyFill="1" applyBorder="1" applyAlignment="1">
      <alignment horizontal="right" vertical="center" indent="1"/>
    </xf>
    <xf numFmtId="0" fontId="1" fillId="0" borderId="0" xfId="0" applyFont="1" applyAlignment="1">
      <alignment vertical="center"/>
    </xf>
    <xf numFmtId="49" fontId="1" fillId="0" borderId="0" xfId="1" applyNumberFormat="1" applyAlignment="1">
      <alignment vertical="top"/>
    </xf>
    <xf numFmtId="49" fontId="20" fillId="0" borderId="0" xfId="1" applyNumberFormat="1" applyFont="1" applyAlignment="1">
      <alignment horizontal="justify" vertical="top"/>
    </xf>
    <xf numFmtId="3" fontId="1" fillId="0" borderId="0" xfId="1" applyNumberFormat="1" applyAlignment="1">
      <alignment vertical="center" wrapText="1"/>
    </xf>
    <xf numFmtId="0" fontId="8" fillId="0" borderId="58" xfId="7" applyFont="1" applyFill="1" applyBorder="1" applyAlignment="1">
      <alignment horizontal="right" vertical="center" wrapText="1" indent="1" readingOrder="2"/>
    </xf>
    <xf numFmtId="3" fontId="1" fillId="0" borderId="64" xfId="8" applyNumberFormat="1" applyFont="1" applyFill="1" applyBorder="1" applyAlignment="1">
      <alignment horizontal="right" vertical="center" indent="1"/>
    </xf>
    <xf numFmtId="3" fontId="8" fillId="0" borderId="64" xfId="8" applyNumberFormat="1" applyFont="1" applyFill="1" applyBorder="1" applyAlignment="1">
      <alignment horizontal="right" vertical="center" indent="1"/>
    </xf>
    <xf numFmtId="0" fontId="24" fillId="0" borderId="60" xfId="9" applyFont="1" applyFill="1" applyBorder="1" applyAlignment="1">
      <alignment horizontal="left" vertical="center" wrapText="1" indent="1"/>
    </xf>
    <xf numFmtId="0" fontId="8" fillId="3" borderId="36" xfId="7" applyFont="1" applyFill="1" applyBorder="1" applyAlignment="1">
      <alignment horizontal="right" vertical="center" wrapText="1" indent="1" readingOrder="2"/>
    </xf>
    <xf numFmtId="3" fontId="8" fillId="3" borderId="37" xfId="8" applyNumberFormat="1" applyFont="1" applyFill="1" applyBorder="1" applyAlignment="1">
      <alignment horizontal="right" vertical="center" indent="1"/>
    </xf>
    <xf numFmtId="0" fontId="8" fillId="3" borderId="59" xfId="7" applyFont="1" applyFill="1" applyBorder="1" applyAlignment="1">
      <alignment horizontal="right" vertical="center" wrapText="1" indent="1" readingOrder="2"/>
    </xf>
    <xf numFmtId="0" fontId="24" fillId="3" borderId="39" xfId="9" applyFont="1" applyFill="1" applyBorder="1" applyAlignment="1">
      <alignment horizontal="left" vertical="center" wrapText="1" indent="1"/>
    </xf>
    <xf numFmtId="49" fontId="8" fillId="3" borderId="57" xfId="7" applyNumberFormat="1" applyFont="1" applyFill="1" applyBorder="1" applyAlignment="1">
      <alignment horizontal="right" vertical="center" wrapText="1" indent="1" readingOrder="2"/>
    </xf>
    <xf numFmtId="3" fontId="1" fillId="3" borderId="61" xfId="8" applyNumberFormat="1" applyFont="1" applyFill="1" applyBorder="1" applyAlignment="1">
      <alignment horizontal="right" vertical="center" indent="1"/>
    </xf>
    <xf numFmtId="3" fontId="8" fillId="4" borderId="20" xfId="8" applyNumberFormat="1" applyFont="1" applyFill="1" applyBorder="1" applyAlignment="1">
      <alignment horizontal="right" vertical="center" indent="1"/>
    </xf>
    <xf numFmtId="49" fontId="24" fillId="3" borderId="18" xfId="9" applyNumberFormat="1" applyFont="1" applyFill="1" applyBorder="1" applyAlignment="1">
      <alignment horizontal="left" vertical="center" wrapText="1" indent="1"/>
    </xf>
    <xf numFmtId="0" fontId="7" fillId="0" borderId="65" xfId="7" applyFont="1" applyFill="1" applyBorder="1" applyAlignment="1">
      <alignment horizontal="right" vertical="center" wrapText="1" indent="1" readingOrder="2"/>
    </xf>
    <xf numFmtId="3" fontId="13" fillId="0" borderId="65" xfId="8" applyNumberFormat="1" applyFont="1" applyFill="1" applyBorder="1" applyAlignment="1">
      <alignment horizontal="right" vertical="center" indent="1"/>
    </xf>
    <xf numFmtId="3" fontId="8" fillId="0" borderId="65" xfId="8" applyNumberFormat="1" applyFont="1" applyFill="1" applyBorder="1" applyAlignment="1">
      <alignment horizontal="right" vertical="center" indent="1"/>
    </xf>
    <xf numFmtId="0" fontId="7" fillId="0" borderId="13" xfId="7" applyFont="1" applyFill="1" applyBorder="1" applyAlignment="1">
      <alignment horizontal="right" vertical="center" wrapText="1" indent="1" readingOrder="2"/>
    </xf>
    <xf numFmtId="0" fontId="7" fillId="3" borderId="5" xfId="7" applyFont="1" applyFill="1" applyBorder="1" applyAlignment="1">
      <alignment horizontal="right" vertical="center" wrapText="1" indent="1" readingOrder="2"/>
    </xf>
    <xf numFmtId="3" fontId="13" fillId="3" borderId="5" xfId="8" applyNumberFormat="1" applyFont="1" applyFill="1" applyBorder="1" applyAlignment="1">
      <alignment horizontal="right" vertical="center" indent="1"/>
    </xf>
    <xf numFmtId="0" fontId="7" fillId="3" borderId="65" xfId="7" applyFont="1" applyFill="1" applyBorder="1" applyAlignment="1">
      <alignment horizontal="right" vertical="center" wrapText="1" indent="1" readingOrder="2"/>
    </xf>
    <xf numFmtId="3" fontId="13" fillId="3" borderId="65" xfId="8" applyNumberFormat="1" applyFont="1" applyFill="1" applyBorder="1" applyAlignment="1">
      <alignment horizontal="right" vertical="center" indent="1"/>
    </xf>
    <xf numFmtId="3" fontId="8" fillId="3" borderId="65" xfId="8" applyNumberFormat="1" applyFont="1" applyFill="1" applyBorder="1" applyAlignment="1">
      <alignment horizontal="right" vertical="center" indent="1"/>
    </xf>
    <xf numFmtId="0" fontId="7" fillId="3" borderId="13" xfId="7" applyFont="1" applyFill="1" applyBorder="1" applyAlignment="1">
      <alignment horizontal="right" vertical="center" wrapText="1" indent="1" readingOrder="2"/>
    </xf>
    <xf numFmtId="0" fontId="24" fillId="0" borderId="13" xfId="8" applyFont="1" applyFill="1" applyBorder="1" applyAlignment="1">
      <alignment horizontal="left" vertical="center" indent="1"/>
    </xf>
    <xf numFmtId="0" fontId="24" fillId="3" borderId="5" xfId="8" applyFont="1" applyFill="1" applyBorder="1" applyAlignment="1">
      <alignment horizontal="left" vertical="center" indent="1"/>
    </xf>
    <xf numFmtId="0" fontId="24" fillId="3" borderId="65" xfId="8" applyFont="1" applyFill="1" applyBorder="1" applyAlignment="1">
      <alignment horizontal="left" vertical="center" indent="1"/>
    </xf>
    <xf numFmtId="0" fontId="24" fillId="3" borderId="13" xfId="8" applyFont="1" applyFill="1" applyBorder="1" applyAlignment="1">
      <alignment horizontal="left" vertical="center" indent="1"/>
    </xf>
    <xf numFmtId="0" fontId="24" fillId="0" borderId="65" xfId="8" applyFont="1" applyFill="1" applyBorder="1" applyAlignment="1">
      <alignment horizontal="left" vertical="center" indent="1"/>
    </xf>
    <xf numFmtId="0" fontId="7" fillId="0" borderId="20" xfId="7" applyFont="1" applyFill="1" applyBorder="1" applyAlignment="1">
      <alignment horizontal="right" vertical="center" wrapText="1" indent="1" readingOrder="2"/>
    </xf>
    <xf numFmtId="3" fontId="13" fillId="0" borderId="20" xfId="8" applyNumberFormat="1" applyFont="1" applyFill="1" applyBorder="1" applyAlignment="1">
      <alignment horizontal="right" vertical="center" indent="1"/>
    </xf>
    <xf numFmtId="0" fontId="24" fillId="0" borderId="20" xfId="8" applyFont="1" applyFill="1" applyBorder="1" applyAlignment="1">
      <alignment horizontal="left" vertical="center" indent="1"/>
    </xf>
    <xf numFmtId="0" fontId="1" fillId="0" borderId="0" xfId="11" applyFont="1" applyAlignment="1">
      <alignment wrapText="1"/>
    </xf>
    <xf numFmtId="0" fontId="7" fillId="0" borderId="62" xfId="7" applyFont="1" applyFill="1" applyBorder="1" applyAlignment="1">
      <alignment horizontal="right" vertical="center" wrapText="1" indent="1" readingOrder="2"/>
    </xf>
    <xf numFmtId="3" fontId="13" fillId="0" borderId="62" xfId="8" applyNumberFormat="1" applyFont="1" applyFill="1" applyBorder="1" applyAlignment="1">
      <alignment horizontal="right" vertical="center" indent="1"/>
    </xf>
    <xf numFmtId="0" fontId="24" fillId="0" borderId="62" xfId="8" applyFont="1" applyFill="1" applyBorder="1" applyAlignment="1">
      <alignment horizontal="left" vertical="center" indent="1"/>
    </xf>
    <xf numFmtId="0" fontId="1" fillId="0" borderId="0" xfId="11" applyFont="1"/>
    <xf numFmtId="164" fontId="13" fillId="0" borderId="0" xfId="11" applyNumberFormat="1"/>
    <xf numFmtId="0" fontId="34" fillId="0" borderId="0" xfId="1" applyFont="1" applyAlignment="1">
      <alignment vertical="center"/>
    </xf>
    <xf numFmtId="0" fontId="33" fillId="0" borderId="0" xfId="0" applyFont="1" applyAlignment="1">
      <alignment horizontal="right" vertical="top" wrapText="1" indent="1"/>
    </xf>
    <xf numFmtId="0" fontId="33" fillId="0" borderId="0" xfId="1" applyFont="1" applyAlignment="1">
      <alignment horizontal="right" vertical="top" wrapText="1" indent="1"/>
    </xf>
    <xf numFmtId="0" fontId="35" fillId="0" borderId="0" xfId="0" applyFont="1" applyAlignment="1">
      <alignment horizontal="center" vertical="center"/>
    </xf>
    <xf numFmtId="0" fontId="36" fillId="0" borderId="0" xfId="1" applyFont="1" applyBorder="1" applyAlignment="1">
      <alignment horizontal="justify" vertical="center"/>
    </xf>
    <xf numFmtId="0" fontId="36" fillId="0" borderId="0" xfId="1" applyNumberFormat="1" applyFont="1" applyAlignment="1">
      <alignment horizontal="left" vertical="top" wrapText="1" indent="1"/>
    </xf>
    <xf numFmtId="0" fontId="36" fillId="0" borderId="0" xfId="1" applyNumberFormat="1" applyFont="1" applyBorder="1" applyAlignment="1">
      <alignment horizontal="left" vertical="top" wrapText="1" indent="1"/>
    </xf>
    <xf numFmtId="0" fontId="38" fillId="0" borderId="0" xfId="1" applyNumberFormat="1" applyFont="1" applyAlignment="1">
      <alignment horizontal="left" vertical="top" wrapText="1" indent="1"/>
    </xf>
    <xf numFmtId="0" fontId="32" fillId="0" borderId="0" xfId="0" applyFont="1" applyAlignment="1">
      <alignment horizontal="center" vertical="center" wrapText="1"/>
    </xf>
    <xf numFmtId="1" fontId="5" fillId="4" borderId="0" xfId="11" applyNumberFormat="1" applyFont="1" applyFill="1" applyAlignment="1">
      <alignment horizontal="right" vertical="center"/>
    </xf>
    <xf numFmtId="1" fontId="6" fillId="4" borderId="0" xfId="11" applyNumberFormat="1" applyFont="1" applyFill="1" applyAlignment="1">
      <alignment horizontal="center" vertical="center"/>
    </xf>
    <xf numFmtId="1" fontId="8" fillId="4" borderId="0" xfId="11" applyNumberFormat="1" applyFont="1" applyFill="1" applyAlignment="1">
      <alignment horizontal="left" vertical="center"/>
    </xf>
    <xf numFmtId="1" fontId="5" fillId="4" borderId="0" xfId="1" applyNumberFormat="1" applyFont="1" applyFill="1" applyAlignment="1">
      <alignment horizontal="right" vertical="center"/>
    </xf>
    <xf numFmtId="1" fontId="7" fillId="4" borderId="0" xfId="1" applyNumberFormat="1" applyFont="1" applyFill="1" applyAlignment="1">
      <alignment horizontal="left" vertical="center"/>
    </xf>
    <xf numFmtId="1" fontId="8" fillId="4" borderId="0" xfId="1" applyNumberFormat="1" applyFont="1" applyFill="1" applyAlignment="1">
      <alignment horizontal="center" vertical="center"/>
    </xf>
    <xf numFmtId="49" fontId="24" fillId="3" borderId="6" xfId="9" applyNumberFormat="1" applyFont="1" applyFill="1" applyBorder="1" applyAlignment="1">
      <alignment horizontal="left" vertical="center" wrapText="1" indent="1"/>
    </xf>
    <xf numFmtId="3" fontId="1" fillId="4" borderId="5" xfId="8" applyNumberFormat="1" applyFont="1" applyFill="1" applyBorder="1" applyAlignment="1">
      <alignment horizontal="right" vertical="center" indent="1"/>
    </xf>
    <xf numFmtId="49" fontId="8" fillId="4" borderId="4" xfId="7" applyNumberFormat="1" applyFont="1" applyFill="1" applyBorder="1" applyAlignment="1">
      <alignment horizontal="right" vertical="center" wrapText="1" indent="1" readingOrder="2"/>
    </xf>
    <xf numFmtId="3" fontId="1" fillId="4" borderId="8" xfId="8" applyNumberFormat="1" applyFont="1" applyFill="1" applyBorder="1" applyAlignment="1">
      <alignment horizontal="right" vertical="center" indent="1"/>
    </xf>
    <xf numFmtId="0" fontId="6" fillId="4" borderId="19" xfId="7" applyFont="1" applyFill="1" applyBorder="1" applyAlignment="1">
      <alignment horizontal="right" vertical="center" wrapText="1" indent="1" readingOrder="2"/>
    </xf>
    <xf numFmtId="0" fontId="8" fillId="4" borderId="21" xfId="9" applyFont="1" applyFill="1" applyBorder="1" applyAlignment="1">
      <alignment horizontal="left" vertical="center" wrapText="1" indent="1"/>
    </xf>
    <xf numFmtId="0" fontId="8" fillId="3" borderId="20" xfId="5" applyFont="1" applyFill="1" applyBorder="1" applyAlignment="1">
      <alignment horizontal="center" vertical="center" wrapText="1"/>
    </xf>
    <xf numFmtId="3" fontId="1" fillId="0" borderId="6" xfId="8" applyNumberFormat="1" applyFont="1" applyFill="1" applyBorder="1" applyAlignment="1">
      <alignment horizontal="right" vertical="center" indent="1"/>
    </xf>
    <xf numFmtId="3" fontId="1" fillId="3" borderId="9" xfId="8" applyNumberFormat="1" applyFont="1" applyFill="1" applyBorder="1" applyAlignment="1">
      <alignment horizontal="right" vertical="center" indent="1"/>
    </xf>
    <xf numFmtId="3" fontId="1" fillId="0" borderId="9" xfId="8" applyNumberFormat="1" applyFont="1" applyFill="1" applyBorder="1" applyAlignment="1">
      <alignment horizontal="right" vertical="center" indent="1"/>
    </xf>
    <xf numFmtId="3" fontId="1" fillId="0" borderId="14" xfId="8" applyNumberFormat="1" applyFont="1" applyFill="1" applyBorder="1" applyAlignment="1">
      <alignment horizontal="right" vertical="center" indent="1"/>
    </xf>
    <xf numFmtId="3" fontId="1" fillId="3" borderId="14" xfId="8" applyNumberFormat="1" applyFont="1" applyFill="1" applyBorder="1" applyAlignment="1">
      <alignment horizontal="right" vertical="center" indent="1"/>
    </xf>
    <xf numFmtId="3" fontId="1" fillId="0" borderId="51" xfId="8" applyNumberFormat="1" applyFont="1" applyFill="1" applyBorder="1" applyAlignment="1">
      <alignment horizontal="right" vertical="center" indent="1"/>
    </xf>
    <xf numFmtId="0" fontId="10" fillId="3" borderId="38" xfId="9" applyFont="1" applyFill="1" applyBorder="1" applyAlignment="1">
      <alignment horizontal="left" vertical="center" wrapText="1" indent="1"/>
    </xf>
    <xf numFmtId="3" fontId="1" fillId="0" borderId="18" xfId="8" applyNumberFormat="1" applyFont="1" applyFill="1" applyBorder="1" applyAlignment="1">
      <alignment horizontal="right" vertical="center" indent="1"/>
    </xf>
    <xf numFmtId="0" fontId="8" fillId="3" borderId="66" xfId="7" applyFont="1" applyFill="1" applyBorder="1" applyAlignment="1">
      <alignment horizontal="center" vertical="center" wrapText="1" readingOrder="2"/>
    </xf>
    <xf numFmtId="0" fontId="10" fillId="3" borderId="67" xfId="9" applyFont="1" applyFill="1" applyBorder="1" applyAlignment="1">
      <alignment horizontal="center" vertical="center" wrapText="1" readingOrder="2"/>
    </xf>
    <xf numFmtId="0" fontId="1" fillId="3" borderId="13" xfId="8" applyFont="1" applyFill="1" applyBorder="1" applyAlignment="1">
      <alignment horizontal="right" vertical="center" indent="1"/>
    </xf>
    <xf numFmtId="0" fontId="8" fillId="3" borderId="13" xfId="8" applyFont="1" applyFill="1" applyBorder="1" applyAlignment="1">
      <alignment horizontal="right" vertical="center" indent="1"/>
    </xf>
    <xf numFmtId="0" fontId="8" fillId="3" borderId="64" xfId="8" applyFont="1" applyFill="1" applyBorder="1" applyAlignment="1">
      <alignment horizontal="right" vertical="center" indent="1"/>
    </xf>
    <xf numFmtId="0" fontId="8" fillId="0" borderId="36" xfId="7" applyFont="1" applyFill="1" applyBorder="1" applyAlignment="1">
      <alignment horizontal="center" vertical="center" wrapText="1" readingOrder="2"/>
    </xf>
    <xf numFmtId="0" fontId="1" fillId="0" borderId="37" xfId="8" applyFont="1" applyFill="1" applyBorder="1" applyAlignment="1">
      <alignment horizontal="right" vertical="center" indent="1"/>
    </xf>
    <xf numFmtId="0" fontId="8" fillId="0" borderId="37" xfId="8" applyFont="1" applyFill="1" applyBorder="1" applyAlignment="1">
      <alignment horizontal="right" vertical="center" indent="1"/>
    </xf>
    <xf numFmtId="3" fontId="1" fillId="0" borderId="37" xfId="8" applyNumberFormat="1" applyFont="1" applyFill="1" applyBorder="1" applyAlignment="1">
      <alignment horizontal="right" vertical="center" indent="1"/>
    </xf>
    <xf numFmtId="0" fontId="10" fillId="0" borderId="38" xfId="9" applyFont="1" applyFill="1" applyBorder="1" applyAlignment="1">
      <alignment horizontal="center" vertical="center" wrapText="1" readingOrder="2"/>
    </xf>
    <xf numFmtId="0" fontId="3" fillId="4" borderId="0" xfId="2" applyFont="1" applyFill="1" applyAlignment="1">
      <alignment horizontal="center" vertical="center"/>
    </xf>
    <xf numFmtId="0" fontId="5" fillId="4" borderId="0" xfId="3" applyFont="1" applyFill="1" applyAlignment="1">
      <alignment horizontal="center" vertical="center" wrapText="1"/>
    </xf>
    <xf numFmtId="0" fontId="5" fillId="4" borderId="0" xfId="3" applyFont="1" applyFill="1" applyAlignment="1">
      <alignment horizontal="center" vertical="center"/>
    </xf>
    <xf numFmtId="0" fontId="3" fillId="4" borderId="0" xfId="3" applyFont="1" applyFill="1" applyAlignment="1">
      <alignment horizontal="center" vertical="center"/>
    </xf>
    <xf numFmtId="1" fontId="5" fillId="3" borderId="19" xfId="4" applyFont="1" applyFill="1" applyBorder="1" applyAlignment="1">
      <alignment horizontal="center" vertical="center"/>
    </xf>
    <xf numFmtId="0" fontId="8" fillId="3" borderId="20" xfId="5" applyFont="1" applyFill="1" applyBorder="1" applyAlignment="1">
      <alignment horizontal="center" vertical="center"/>
    </xf>
    <xf numFmtId="0" fontId="8" fillId="3" borderId="21" xfId="6" applyFont="1" applyFill="1" applyBorder="1" applyAlignment="1">
      <alignment horizontal="center" vertical="center" wrapText="1"/>
    </xf>
    <xf numFmtId="0" fontId="8" fillId="3" borderId="20" xfId="5" applyFont="1" applyFill="1" applyBorder="1" applyAlignment="1">
      <alignment horizontal="center" vertical="center" wrapText="1"/>
    </xf>
    <xf numFmtId="0" fontId="8" fillId="0" borderId="36" xfId="10" applyFont="1" applyFill="1" applyBorder="1" applyAlignment="1">
      <alignment horizontal="center" vertical="center" wrapText="1"/>
    </xf>
    <xf numFmtId="0" fontId="8" fillId="0" borderId="37" xfId="10" applyFont="1" applyFill="1" applyBorder="1" applyAlignment="1">
      <alignment horizontal="center" vertical="center" wrapText="1"/>
    </xf>
    <xf numFmtId="0" fontId="18" fillId="0" borderId="37" xfId="10" applyFont="1" applyFill="1" applyBorder="1" applyAlignment="1">
      <alignment horizontal="center" vertical="center"/>
    </xf>
    <xf numFmtId="0" fontId="18" fillId="0" borderId="38" xfId="10" applyFont="1" applyFill="1" applyBorder="1" applyAlignment="1">
      <alignment horizontal="center" vertical="center"/>
    </xf>
    <xf numFmtId="1" fontId="5" fillId="3" borderId="36" xfId="4" applyFont="1" applyFill="1" applyBorder="1" applyAlignment="1">
      <alignment horizontal="center" vertical="center"/>
    </xf>
    <xf numFmtId="1" fontId="6" fillId="3" borderId="37" xfId="4" applyFont="1" applyFill="1" applyBorder="1" applyAlignment="1">
      <alignment horizontal="center" vertical="center"/>
    </xf>
    <xf numFmtId="0" fontId="8" fillId="3" borderId="37" xfId="5" applyFont="1" applyFill="1" applyBorder="1" applyAlignment="1">
      <alignment horizontal="center" vertical="center"/>
    </xf>
    <xf numFmtId="0" fontId="8" fillId="3" borderId="38" xfId="6" applyFont="1" applyFill="1" applyBorder="1" applyAlignment="1">
      <alignment horizontal="center" vertical="center" wrapText="1"/>
    </xf>
    <xf numFmtId="0" fontId="8" fillId="3" borderId="37" xfId="5" applyFont="1" applyFill="1" applyBorder="1" applyAlignment="1">
      <alignment horizontal="center" vertical="center" wrapText="1"/>
    </xf>
    <xf numFmtId="0" fontId="15" fillId="0" borderId="53" xfId="9" applyFont="1" applyFill="1" applyBorder="1" applyAlignment="1">
      <alignment horizontal="center" vertical="center" wrapText="1"/>
    </xf>
    <xf numFmtId="0" fontId="15" fillId="0" borderId="9" xfId="9" applyFont="1" applyFill="1" applyBorder="1" applyAlignment="1">
      <alignment horizontal="center" vertical="center" wrapText="1"/>
    </xf>
    <xf numFmtId="0" fontId="8" fillId="0" borderId="52" xfId="7" applyFont="1" applyFill="1" applyBorder="1" applyAlignment="1">
      <alignment horizontal="center" vertical="center" wrapText="1" readingOrder="2"/>
    </xf>
    <xf numFmtId="0" fontId="8" fillId="0" borderId="7" xfId="7" applyFont="1" applyFill="1" applyBorder="1" applyAlignment="1">
      <alignment horizontal="center" vertical="center" wrapText="1" readingOrder="2"/>
    </xf>
    <xf numFmtId="0" fontId="8" fillId="3" borderId="7" xfId="7" applyFont="1" applyFill="1" applyBorder="1" applyAlignment="1">
      <alignment horizontal="center" vertical="center" wrapText="1" readingOrder="2"/>
    </xf>
    <xf numFmtId="0" fontId="15" fillId="3" borderId="9" xfId="9" applyFont="1" applyFill="1" applyBorder="1" applyAlignment="1">
      <alignment horizontal="center" vertical="center" wrapText="1"/>
    </xf>
    <xf numFmtId="0" fontId="15" fillId="3" borderId="56" xfId="9" applyFont="1" applyFill="1" applyBorder="1" applyAlignment="1">
      <alignment horizontal="center" vertical="center" wrapText="1"/>
    </xf>
    <xf numFmtId="0" fontId="15" fillId="0" borderId="6" xfId="9" applyFont="1" applyFill="1" applyBorder="1" applyAlignment="1">
      <alignment horizontal="center" vertical="center" wrapText="1"/>
    </xf>
    <xf numFmtId="0" fontId="8" fillId="3" borderId="54" xfId="7" applyFont="1" applyFill="1" applyBorder="1" applyAlignment="1">
      <alignment horizontal="center" vertical="center" wrapText="1" readingOrder="2"/>
    </xf>
    <xf numFmtId="0" fontId="8" fillId="0" borderId="4" xfId="7" applyFont="1" applyFill="1" applyBorder="1" applyAlignment="1">
      <alignment horizontal="center" vertical="center" wrapText="1" readingOrder="2"/>
    </xf>
    <xf numFmtId="0" fontId="8" fillId="0" borderId="19" xfId="10" applyFont="1" applyFill="1" applyBorder="1" applyAlignment="1">
      <alignment horizontal="center" vertical="center" wrapText="1"/>
    </xf>
    <xf numFmtId="0" fontId="8" fillId="0" borderId="20" xfId="10" applyFont="1" applyFill="1" applyBorder="1" applyAlignment="1">
      <alignment horizontal="center" vertical="center" wrapText="1"/>
    </xf>
    <xf numFmtId="0" fontId="18" fillId="0" borderId="20" xfId="10" applyFont="1" applyFill="1" applyBorder="1" applyAlignment="1">
      <alignment horizontal="center" vertical="center"/>
    </xf>
    <xf numFmtId="0" fontId="18" fillId="0" borderId="21" xfId="10" applyFont="1" applyFill="1" applyBorder="1" applyAlignment="1">
      <alignment horizontal="center" vertical="center"/>
    </xf>
    <xf numFmtId="0" fontId="8" fillId="0" borderId="18" xfId="7" applyFont="1" applyFill="1" applyBorder="1" applyAlignment="1">
      <alignment horizontal="center" vertical="center" wrapText="1" readingOrder="2"/>
    </xf>
    <xf numFmtId="0" fontId="18" fillId="0" borderId="18" xfId="9" applyFont="1" applyFill="1" applyBorder="1" applyAlignment="1">
      <alignment horizontal="center" vertical="center" wrapText="1" readingOrder="2"/>
    </xf>
    <xf numFmtId="0" fontId="8" fillId="3" borderId="40" xfId="7" applyFont="1" applyFill="1" applyBorder="1" applyAlignment="1">
      <alignment horizontal="center" vertical="center" wrapText="1" readingOrder="2"/>
    </xf>
    <xf numFmtId="0" fontId="8" fillId="3" borderId="18" xfId="7" applyFont="1" applyFill="1" applyBorder="1" applyAlignment="1">
      <alignment horizontal="center" vertical="center" wrapText="1" readingOrder="2"/>
    </xf>
    <xf numFmtId="0" fontId="8" fillId="3" borderId="39" xfId="7" applyFont="1" applyFill="1" applyBorder="1" applyAlignment="1">
      <alignment horizontal="center" vertical="center" wrapText="1" readingOrder="2"/>
    </xf>
    <xf numFmtId="0" fontId="18" fillId="3" borderId="40" xfId="9" applyFont="1" applyFill="1" applyBorder="1" applyAlignment="1">
      <alignment horizontal="center" vertical="center" wrapText="1" readingOrder="2"/>
    </xf>
    <xf numFmtId="0" fontId="18" fillId="3" borderId="18" xfId="9" applyFont="1" applyFill="1" applyBorder="1" applyAlignment="1">
      <alignment horizontal="center" vertical="center" wrapText="1" readingOrder="2"/>
    </xf>
    <xf numFmtId="0" fontId="18" fillId="3" borderId="39" xfId="9" applyFont="1" applyFill="1" applyBorder="1" applyAlignment="1">
      <alignment horizontal="center" vertical="center" wrapText="1" readingOrder="2"/>
    </xf>
    <xf numFmtId="1" fontId="5" fillId="3" borderId="20" xfId="4" applyFont="1" applyFill="1" applyBorder="1" applyAlignment="1">
      <alignment horizontal="center" vertical="center"/>
    </xf>
    <xf numFmtId="0" fontId="8" fillId="3" borderId="21" xfId="5" applyFont="1" applyFill="1" applyBorder="1" applyAlignment="1">
      <alignment horizontal="center" vertical="center"/>
    </xf>
    <xf numFmtId="0" fontId="8" fillId="3" borderId="41" xfId="12" applyFont="1" applyFill="1" applyBorder="1" applyAlignment="1">
      <alignment horizontal="center" vertical="center" wrapText="1"/>
    </xf>
    <xf numFmtId="0" fontId="8" fillId="3" borderId="24" xfId="12" applyFont="1" applyFill="1" applyBorder="1" applyAlignment="1">
      <alignment horizontal="center" vertical="center" wrapText="1"/>
    </xf>
    <xf numFmtId="0" fontId="8" fillId="3" borderId="44" xfId="12" applyFont="1" applyFill="1" applyBorder="1" applyAlignment="1">
      <alignment horizontal="center" vertical="center" wrapText="1"/>
    </xf>
    <xf numFmtId="0" fontId="8" fillId="3" borderId="42" xfId="12" applyFont="1" applyFill="1" applyBorder="1" applyAlignment="1">
      <alignment horizontal="center" wrapText="1"/>
    </xf>
    <xf numFmtId="0" fontId="10" fillId="3" borderId="41" xfId="12" applyFont="1" applyFill="1" applyBorder="1" applyAlignment="1">
      <alignment horizontal="center" vertical="center" wrapText="1"/>
    </xf>
    <xf numFmtId="0" fontId="10" fillId="3" borderId="24" xfId="12" applyFont="1" applyFill="1" applyBorder="1" applyAlignment="1">
      <alignment horizontal="center" vertical="center" wrapText="1"/>
    </xf>
    <xf numFmtId="0" fontId="10" fillId="3" borderId="44" xfId="12" applyFont="1" applyFill="1" applyBorder="1" applyAlignment="1">
      <alignment horizontal="center" vertical="center" wrapText="1"/>
    </xf>
    <xf numFmtId="0" fontId="10" fillId="3" borderId="43" xfId="12" applyFont="1" applyFill="1" applyBorder="1" applyAlignment="1">
      <alignment horizontal="center" vertical="top"/>
    </xf>
    <xf numFmtId="1" fontId="8" fillId="4" borderId="10" xfId="1" applyNumberFormat="1" applyFont="1" applyFill="1" applyBorder="1" applyAlignment="1">
      <alignment horizontal="center" vertical="center"/>
    </xf>
    <xf numFmtId="0" fontId="3" fillId="4" borderId="0" xfId="2" applyFont="1" applyFill="1" applyAlignment="1">
      <alignment horizontal="center" vertical="center" readingOrder="2"/>
    </xf>
    <xf numFmtId="1" fontId="9" fillId="3" borderId="58" xfId="4" applyFont="1" applyFill="1" applyBorder="1" applyAlignment="1">
      <alignment horizontal="center" vertical="center"/>
    </xf>
    <xf numFmtId="1" fontId="9" fillId="3" borderId="57" xfId="4" applyFont="1" applyFill="1" applyBorder="1" applyAlignment="1">
      <alignment horizontal="center" vertical="center"/>
    </xf>
    <xf numFmtId="1" fontId="9" fillId="3" borderId="59" xfId="4" applyFont="1" applyFill="1" applyBorder="1" applyAlignment="1">
      <alignment horizontal="center" vertical="center"/>
    </xf>
    <xf numFmtId="0" fontId="39" fillId="3" borderId="60" xfId="6" applyFont="1" applyFill="1" applyBorder="1" applyAlignment="1">
      <alignment horizontal="center" vertical="center" wrapText="1"/>
    </xf>
    <xf numFmtId="0" fontId="39" fillId="3" borderId="18" xfId="6" applyFont="1" applyFill="1" applyBorder="1" applyAlignment="1">
      <alignment horizontal="center" vertical="center" wrapText="1"/>
    </xf>
    <xf numFmtId="0" fontId="39" fillId="3" borderId="39" xfId="6" applyFont="1" applyFill="1" applyBorder="1" applyAlignment="1">
      <alignment horizontal="center" vertical="center" wrapText="1"/>
    </xf>
    <xf numFmtId="0" fontId="11" fillId="3" borderId="60" xfId="6" applyFont="1" applyFill="1" applyBorder="1" applyAlignment="1">
      <alignment horizontal="center" vertical="center" wrapText="1"/>
    </xf>
    <xf numFmtId="0" fontId="11" fillId="3" borderId="18" xfId="6" applyFont="1" applyFill="1" applyBorder="1" applyAlignment="1">
      <alignment horizontal="center" vertical="center" wrapText="1"/>
    </xf>
    <xf numFmtId="0" fontId="11" fillId="3" borderId="39" xfId="6" applyFont="1" applyFill="1" applyBorder="1" applyAlignment="1">
      <alignment horizontal="center" vertical="center" wrapText="1"/>
    </xf>
    <xf numFmtId="0" fontId="6" fillId="0" borderId="0" xfId="1" applyFont="1" applyBorder="1" applyAlignment="1">
      <alignment horizontal="right" vertical="center" wrapText="1"/>
    </xf>
    <xf numFmtId="1" fontId="30" fillId="3" borderId="47" xfId="4" applyFont="1" applyFill="1" applyBorder="1" applyAlignment="1">
      <alignment horizontal="center" vertical="center"/>
    </xf>
    <xf numFmtId="1" fontId="30" fillId="3" borderId="50" xfId="4" applyFont="1" applyFill="1" applyBorder="1" applyAlignment="1">
      <alignment horizontal="center" vertical="center"/>
    </xf>
    <xf numFmtId="0" fontId="8" fillId="3" borderId="49" xfId="6" applyFont="1" applyFill="1" applyBorder="1" applyAlignment="1">
      <alignment horizontal="center" vertical="center" wrapText="1"/>
    </xf>
    <xf numFmtId="0" fontId="8" fillId="3" borderId="51" xfId="6" applyFont="1" applyFill="1" applyBorder="1" applyAlignment="1">
      <alignment horizontal="center" vertical="center" wrapText="1"/>
    </xf>
    <xf numFmtId="0" fontId="3" fillId="4" borderId="0" xfId="2" applyFont="1" applyFill="1" applyAlignment="1">
      <alignment horizontal="center" vertical="center" wrapText="1"/>
    </xf>
    <xf numFmtId="0" fontId="8" fillId="3" borderId="11" xfId="5" applyFont="1" applyFill="1" applyBorder="1" applyAlignment="1">
      <alignment horizontal="center" vertical="center" wrapText="1"/>
    </xf>
    <xf numFmtId="0" fontId="8" fillId="3" borderId="58" xfId="5" applyFont="1" applyFill="1" applyBorder="1" applyAlignment="1">
      <alignment horizontal="center" vertical="center" wrapText="1"/>
    </xf>
    <xf numFmtId="0" fontId="8" fillId="3" borderId="21" xfId="5" applyFont="1" applyFill="1" applyBorder="1" applyAlignment="1">
      <alignment horizontal="center" vertical="center" wrapText="1"/>
    </xf>
    <xf numFmtId="0" fontId="8" fillId="3" borderId="63" xfId="5" applyFont="1" applyFill="1" applyBorder="1" applyAlignment="1">
      <alignment horizontal="center" vertical="center" wrapText="1"/>
    </xf>
    <xf numFmtId="0" fontId="8" fillId="3" borderId="19" xfId="5" applyFont="1" applyFill="1" applyBorder="1" applyAlignment="1">
      <alignment horizontal="center" vertical="center" wrapText="1"/>
    </xf>
    <xf numFmtId="0" fontId="8" fillId="0" borderId="0" xfId="1" applyFont="1" applyBorder="1" applyAlignment="1">
      <alignment horizontal="right" vertical="center" wrapText="1" readingOrder="2"/>
    </xf>
    <xf numFmtId="0" fontId="24" fillId="0" borderId="0" xfId="1" applyFont="1" applyAlignment="1">
      <alignment horizontal="left" vertical="center" wrapText="1"/>
    </xf>
    <xf numFmtId="0" fontId="8" fillId="3" borderId="64" xfId="5" applyFont="1" applyFill="1" applyBorder="1" applyAlignment="1">
      <alignment horizontal="center" vertical="center" wrapText="1"/>
    </xf>
    <xf numFmtId="0" fontId="24" fillId="0" borderId="11" xfId="1" applyFont="1" applyBorder="1" applyAlignment="1">
      <alignment horizontal="left" vertical="center" wrapText="1"/>
    </xf>
    <xf numFmtId="0" fontId="8" fillId="0" borderId="11" xfId="1" applyFont="1" applyBorder="1" applyAlignment="1">
      <alignment horizontal="right" vertical="center" wrapText="1"/>
    </xf>
    <xf numFmtId="0" fontId="18" fillId="0" borderId="0" xfId="1" applyFont="1" applyAlignment="1">
      <alignment horizontal="left" vertical="center" wrapText="1"/>
    </xf>
    <xf numFmtId="1" fontId="8" fillId="3" borderId="47" xfId="4" applyFont="1" applyFill="1" applyBorder="1" applyAlignment="1">
      <alignment horizontal="center" vertical="center"/>
    </xf>
    <xf numFmtId="1" fontId="8" fillId="3" borderId="7" xfId="4" applyFont="1" applyFill="1" applyBorder="1" applyAlignment="1">
      <alignment horizontal="center" vertical="center"/>
    </xf>
    <xf numFmtId="1" fontId="8" fillId="3" borderId="50" xfId="4" applyFont="1" applyFill="1" applyBorder="1" applyAlignment="1">
      <alignment horizontal="center" vertical="center"/>
    </xf>
    <xf numFmtId="0" fontId="8" fillId="3" borderId="64" xfId="5" applyFont="1" applyFill="1" applyBorder="1" applyAlignment="1">
      <alignment horizontal="center" vertical="center"/>
    </xf>
    <xf numFmtId="0" fontId="10" fillId="3" borderId="49" xfId="6" applyFont="1" applyFill="1" applyBorder="1" applyAlignment="1">
      <alignment horizontal="center" vertical="center" wrapText="1"/>
    </xf>
    <xf numFmtId="0" fontId="10" fillId="3" borderId="9" xfId="6" applyFont="1" applyFill="1" applyBorder="1" applyAlignment="1">
      <alignment horizontal="center" vertical="center" wrapText="1"/>
    </xf>
    <xf numFmtId="0" fontId="10" fillId="3" borderId="51" xfId="6" applyFont="1" applyFill="1" applyBorder="1" applyAlignment="1">
      <alignment horizontal="center" vertical="center" wrapText="1"/>
    </xf>
    <xf numFmtId="0" fontId="10" fillId="3" borderId="20" xfId="5" applyFont="1" applyFill="1" applyBorder="1" applyAlignment="1">
      <alignment horizontal="center" vertical="center"/>
    </xf>
    <xf numFmtId="0" fontId="10" fillId="3" borderId="20" xfId="5" applyFont="1" applyFill="1" applyBorder="1" applyAlignment="1">
      <alignment horizontal="center" vertical="center" wrapText="1"/>
    </xf>
    <xf numFmtId="0" fontId="8" fillId="0" borderId="0" xfId="1" applyFont="1" applyBorder="1" applyAlignment="1">
      <alignment horizontal="right" vertical="center" wrapText="1"/>
    </xf>
    <xf numFmtId="0" fontId="8" fillId="3" borderId="60" xfId="5" applyFont="1" applyFill="1" applyBorder="1" applyAlignment="1">
      <alignment horizontal="center" vertical="center" wrapText="1"/>
    </xf>
    <xf numFmtId="0" fontId="3" fillId="4" borderId="0" xfId="3" applyFont="1" applyFill="1" applyAlignment="1">
      <alignment horizontal="center" vertical="center" readingOrder="2"/>
    </xf>
    <xf numFmtId="0" fontId="8" fillId="3" borderId="60" xfId="5" applyFont="1" applyFill="1" applyBorder="1" applyAlignment="1">
      <alignment horizontal="center" vertical="center"/>
    </xf>
    <xf numFmtId="0" fontId="10" fillId="3" borderId="21" xfId="5" applyFont="1" applyFill="1" applyBorder="1" applyAlignment="1">
      <alignment horizontal="center" vertical="center" wrapText="1"/>
    </xf>
  </cellXfs>
  <cellStyles count="28">
    <cellStyle name="H1" xfId="2"/>
    <cellStyle name="H2" xfId="3"/>
    <cellStyle name="had" xfId="18"/>
    <cellStyle name="had 2" xfId="24"/>
    <cellStyle name="had0" xfId="19"/>
    <cellStyle name="Had1" xfId="4"/>
    <cellStyle name="Had2" xfId="6"/>
    <cellStyle name="Had3" xfId="5"/>
    <cellStyle name="inxa" xfId="20"/>
    <cellStyle name="inxe" xfId="21"/>
    <cellStyle name="Normal" xfId="0" builtinId="0"/>
    <cellStyle name="Normal 2" xfId="1"/>
    <cellStyle name="Normal 2 2" xfId="11"/>
    <cellStyle name="Normal 2 2 2" xfId="27"/>
    <cellStyle name="Normal_ذوي الاحتياجات-بعد التعديل" xfId="12"/>
    <cellStyle name="NotA" xfId="22"/>
    <cellStyle name="T1" xfId="13"/>
    <cellStyle name="T1 2" xfId="25"/>
    <cellStyle name="T2" xfId="14"/>
    <cellStyle name="Total 2" xfId="10"/>
    <cellStyle name="Total1" xfId="17"/>
    <cellStyle name="TXT1" xfId="16"/>
    <cellStyle name="TXT1 2" xfId="26"/>
    <cellStyle name="TXT1_فصل ذوي الإعاقة- 2009" xfId="7"/>
    <cellStyle name="TXT2" xfId="8"/>
    <cellStyle name="TXT3" xfId="9"/>
    <cellStyle name="TXT4" xfId="15"/>
    <cellStyle name="TXT5" xfId="23"/>
  </cellStyles>
  <dxfs count="0"/>
  <tableStyles count="0" defaultTableStyle="TableStyleMedium9" defaultPivotStyle="PivotStyleLight16"/>
  <colors>
    <mruColors>
      <color rgb="FF993366"/>
      <color rgb="FF9900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chartsheet" Target="chartsheets/sheet3.xml"/><Relationship Id="rId26" Type="http://schemas.openxmlformats.org/officeDocument/2006/relationships/worksheet" Target="worksheets/sheet23.xml"/><Relationship Id="rId39" Type="http://schemas.openxmlformats.org/officeDocument/2006/relationships/customXml" Target="../customXml/item3.xml"/><Relationship Id="rId21" Type="http://schemas.openxmlformats.org/officeDocument/2006/relationships/worksheet" Target="worksheets/sheet18.xml"/><Relationship Id="rId34" Type="http://schemas.openxmlformats.org/officeDocument/2006/relationships/styles" Target="styles.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5.xml"/><Relationship Id="rId25" Type="http://schemas.openxmlformats.org/officeDocument/2006/relationships/worksheet" Target="worksheets/sheet22.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hartsheet" Target="chartsheets/sheet2.xml"/><Relationship Id="rId20" Type="http://schemas.openxmlformats.org/officeDocument/2006/relationships/worksheet" Target="worksheets/sheet17.xml"/><Relationship Id="rId29" Type="http://schemas.openxmlformats.org/officeDocument/2006/relationships/worksheet" Target="worksheets/sheet26.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1.xml"/><Relationship Id="rId32" Type="http://schemas.openxmlformats.org/officeDocument/2006/relationships/externalLink" Target="externalLinks/externalLink1.xml"/><Relationship Id="rId37" Type="http://schemas.openxmlformats.org/officeDocument/2006/relationships/customXml" Target="../customXml/item1.xml"/><Relationship Id="rId5" Type="http://schemas.openxmlformats.org/officeDocument/2006/relationships/chartsheet" Target="chartsheets/sheet1.xml"/><Relationship Id="rId15" Type="http://schemas.openxmlformats.org/officeDocument/2006/relationships/worksheet" Target="worksheets/sheet14.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calcChain" Target="calcChain.xml"/><Relationship Id="rId10" Type="http://schemas.openxmlformats.org/officeDocument/2006/relationships/worksheet" Target="worksheets/sheet9.xml"/><Relationship Id="rId19" Type="http://schemas.openxmlformats.org/officeDocument/2006/relationships/worksheet" Target="worksheets/sheet16.xml"/><Relationship Id="rId31" Type="http://schemas.openxmlformats.org/officeDocument/2006/relationships/worksheet" Target="worksheets/sheet28.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sharedStrings" Target="sharedStrings.xml"/><Relationship Id="rId8" Type="http://schemas.openxmlformats.org/officeDocument/2006/relationships/worksheet" Target="worksheets/sheet7.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400" b="1">
                <a:effectLst/>
              </a:rPr>
              <a:t>الأفراد ذوو الصعوبات حسب الجنسية والنوع والبلدية</a:t>
            </a:r>
            <a:endParaRPr lang="en-US" sz="1400">
              <a:effectLst/>
            </a:endParaRPr>
          </a:p>
          <a:p>
            <a:pPr>
              <a:defRPr/>
            </a:pPr>
            <a:r>
              <a:rPr lang="ar-QA" sz="1400" b="1">
                <a:effectLst/>
              </a:rPr>
              <a:t>التعداد العام للسكان والمساكن والمنشآت، أبريل 2010</a:t>
            </a:r>
            <a:endParaRPr lang="en-US" sz="1400">
              <a:effectLst/>
            </a:endParaRPr>
          </a:p>
          <a:p>
            <a:pPr>
              <a:defRPr/>
            </a:pPr>
            <a:r>
              <a:rPr lang="en-US" sz="1200" b="1">
                <a:effectLst/>
                <a:latin typeface="Arial" panose="020B0604020202020204" pitchFamily="34" charset="0"/>
                <a:cs typeface="Arial" panose="020B0604020202020204" pitchFamily="34" charset="0"/>
              </a:rPr>
              <a:t>INDIVIDUALS WITH DISABILITIES BY NATIONALITY, GENDER, AND MUNICIPALITY</a:t>
            </a:r>
            <a:endParaRPr lang="en-US" sz="1200">
              <a:effectLst/>
              <a:latin typeface="Arial" panose="020B0604020202020204" pitchFamily="34" charset="0"/>
              <a:cs typeface="Arial" panose="020B0604020202020204" pitchFamily="34" charset="0"/>
            </a:endParaRPr>
          </a:p>
          <a:p>
            <a:pPr>
              <a:defRPr/>
            </a:pPr>
            <a:r>
              <a:rPr lang="en-US" sz="1200">
                <a:effectLst/>
                <a:latin typeface="Arial" panose="020B0604020202020204" pitchFamily="34" charset="0"/>
                <a:cs typeface="Arial" panose="020B0604020202020204" pitchFamily="34" charset="0"/>
              </a:rPr>
              <a:t>POPULATION, HOUSING &amp; ESTABLISHMENTS CENSUS, APRIL 2010</a:t>
            </a:r>
            <a:endParaRPr lang="en-US" sz="1200">
              <a:latin typeface="Arial" panose="020B0604020202020204" pitchFamily="34" charset="0"/>
              <a:cs typeface="Arial" panose="020B0604020202020204" pitchFamily="34" charset="0"/>
            </a:endParaRPr>
          </a:p>
        </c:rich>
      </c:tx>
      <c:layout/>
      <c:overlay val="0"/>
    </c:title>
    <c:autoTitleDeleted val="0"/>
    <c:plotArea>
      <c:layout>
        <c:manualLayout>
          <c:layoutTarget val="inner"/>
          <c:xMode val="edge"/>
          <c:yMode val="edge"/>
          <c:x val="8.6665878369300411E-2"/>
          <c:y val="0.21530560638144774"/>
          <c:w val="0.87519679664615568"/>
          <c:h val="0.65103381920602199"/>
        </c:manualLayout>
      </c:layout>
      <c:barChart>
        <c:barDir val="col"/>
        <c:grouping val="clustered"/>
        <c:varyColors val="0"/>
        <c:ser>
          <c:idx val="0"/>
          <c:order val="0"/>
          <c:tx>
            <c:strRef>
              <c:f>'177'!$B$20</c:f>
              <c:strCache>
                <c:ptCount val="1"/>
                <c:pt idx="0">
                  <c:v>Qatari   قطري</c:v>
                </c:pt>
              </c:strCache>
            </c:strRef>
          </c:tx>
          <c:spPr>
            <a:solidFill>
              <a:srgbClr val="993366"/>
            </a:solidFill>
            <a:ln w="28575">
              <a:noFill/>
            </a:ln>
          </c:spPr>
          <c:invertIfNegative val="0"/>
          <c:cat>
            <c:strRef>
              <c:f>'177'!$A$21:$A$27</c:f>
              <c:strCache>
                <c:ptCount val="7"/>
                <c:pt idx="0">
                  <c:v>الدوحة
 Doha</c:v>
                </c:pt>
                <c:pt idx="1">
                  <c:v>الريان
 Al Rayyan</c:v>
                </c:pt>
                <c:pt idx="2">
                  <c:v>الوكرة
 Al Wakra</c:v>
                </c:pt>
                <c:pt idx="3">
                  <c:v>أم صلال
 Umm Slal</c:v>
                </c:pt>
                <c:pt idx="4">
                  <c:v>الخور والذخيرة
 Al Khor &amp; Al Zakhira</c:v>
                </c:pt>
                <c:pt idx="5">
                  <c:v>مدينة الشمال
 Al Shamal</c:v>
                </c:pt>
                <c:pt idx="6">
                  <c:v>الظعاين
 Al Dayyan</c:v>
                </c:pt>
              </c:strCache>
            </c:strRef>
          </c:cat>
          <c:val>
            <c:numRef>
              <c:f>'177'!$B$21:$B$27</c:f>
              <c:numCache>
                <c:formatCode>#,##0</c:formatCode>
                <c:ptCount val="7"/>
                <c:pt idx="0">
                  <c:v>1005</c:v>
                </c:pt>
                <c:pt idx="1">
                  <c:v>1540</c:v>
                </c:pt>
                <c:pt idx="2">
                  <c:v>169</c:v>
                </c:pt>
                <c:pt idx="3">
                  <c:v>221</c:v>
                </c:pt>
                <c:pt idx="4">
                  <c:v>95</c:v>
                </c:pt>
                <c:pt idx="5">
                  <c:v>43</c:v>
                </c:pt>
                <c:pt idx="6">
                  <c:v>112</c:v>
                </c:pt>
              </c:numCache>
            </c:numRef>
          </c:val>
        </c:ser>
        <c:ser>
          <c:idx val="1"/>
          <c:order val="1"/>
          <c:tx>
            <c:strRef>
              <c:f>'177'!$C$20</c:f>
              <c:strCache>
                <c:ptCount val="1"/>
                <c:pt idx="0">
                  <c:v>Non- Qatari   غير قطري </c:v>
                </c:pt>
              </c:strCache>
            </c:strRef>
          </c:tx>
          <c:spPr>
            <a:solidFill>
              <a:schemeClr val="bg1">
                <a:lumMod val="75000"/>
              </a:schemeClr>
            </a:solidFill>
            <a:ln w="28575">
              <a:noFill/>
            </a:ln>
          </c:spPr>
          <c:invertIfNegative val="0"/>
          <c:cat>
            <c:strRef>
              <c:f>'177'!$A$21:$A$27</c:f>
              <c:strCache>
                <c:ptCount val="7"/>
                <c:pt idx="0">
                  <c:v>الدوحة
 Doha</c:v>
                </c:pt>
                <c:pt idx="1">
                  <c:v>الريان
 Al Rayyan</c:v>
                </c:pt>
                <c:pt idx="2">
                  <c:v>الوكرة
 Al Wakra</c:v>
                </c:pt>
                <c:pt idx="3">
                  <c:v>أم صلال
 Umm Slal</c:v>
                </c:pt>
                <c:pt idx="4">
                  <c:v>الخور والذخيرة
 Al Khor &amp; Al Zakhira</c:v>
                </c:pt>
                <c:pt idx="5">
                  <c:v>مدينة الشمال
 Al Shamal</c:v>
                </c:pt>
                <c:pt idx="6">
                  <c:v>الظعاين
 Al Dayyan</c:v>
                </c:pt>
              </c:strCache>
            </c:strRef>
          </c:cat>
          <c:val>
            <c:numRef>
              <c:f>'177'!$C$21:$C$27</c:f>
              <c:numCache>
                <c:formatCode>#,##0</c:formatCode>
                <c:ptCount val="7"/>
                <c:pt idx="0">
                  <c:v>2197</c:v>
                </c:pt>
                <c:pt idx="1">
                  <c:v>1457</c:v>
                </c:pt>
                <c:pt idx="2">
                  <c:v>382</c:v>
                </c:pt>
                <c:pt idx="3">
                  <c:v>182</c:v>
                </c:pt>
                <c:pt idx="4">
                  <c:v>167</c:v>
                </c:pt>
                <c:pt idx="5">
                  <c:v>20</c:v>
                </c:pt>
                <c:pt idx="6">
                  <c:v>53</c:v>
                </c:pt>
              </c:numCache>
            </c:numRef>
          </c:val>
        </c:ser>
        <c:dLbls>
          <c:showLegendKey val="0"/>
          <c:showVal val="0"/>
          <c:showCatName val="0"/>
          <c:showSerName val="0"/>
          <c:showPercent val="0"/>
          <c:showBubbleSize val="0"/>
        </c:dLbls>
        <c:gapWidth val="150"/>
        <c:axId val="84120704"/>
        <c:axId val="84122240"/>
      </c:barChart>
      <c:catAx>
        <c:axId val="84120704"/>
        <c:scaling>
          <c:orientation val="minMax"/>
        </c:scaling>
        <c:delete val="0"/>
        <c:axPos val="b"/>
        <c:majorGridlines>
          <c:spPr>
            <a:ln w="15875">
              <a:solidFill>
                <a:schemeClr val="bg1">
                  <a:lumMod val="75000"/>
                </a:schemeClr>
              </a:solidFill>
            </a:ln>
          </c:spPr>
        </c:majorGridlines>
        <c:majorTickMark val="none"/>
        <c:minorTickMark val="none"/>
        <c:tickLblPos val="nextTo"/>
        <c:txPr>
          <a:bodyPr/>
          <a:lstStyle/>
          <a:p>
            <a:pPr>
              <a:defRPr sz="1000">
                <a:latin typeface="Arial" pitchFamily="34" charset="0"/>
                <a:cs typeface="Arial" pitchFamily="34" charset="0"/>
              </a:defRPr>
            </a:pPr>
            <a:endParaRPr lang="en-US"/>
          </a:p>
        </c:txPr>
        <c:crossAx val="84122240"/>
        <c:crosses val="autoZero"/>
        <c:auto val="1"/>
        <c:lblAlgn val="ctr"/>
        <c:lblOffset val="100"/>
        <c:noMultiLvlLbl val="0"/>
      </c:catAx>
      <c:valAx>
        <c:axId val="84122240"/>
        <c:scaling>
          <c:orientation val="minMax"/>
        </c:scaling>
        <c:delete val="0"/>
        <c:axPos val="l"/>
        <c:majorGridlines>
          <c:spPr>
            <a:ln w="15875">
              <a:solidFill>
                <a:sysClr val="window" lastClr="FFFFFF">
                  <a:lumMod val="75000"/>
                </a:sysClr>
              </a:solidFill>
            </a:ln>
          </c:spPr>
        </c:majorGridlines>
        <c:numFmt formatCode="#,##0" sourceLinked="1"/>
        <c:majorTickMark val="none"/>
        <c:minorTickMark val="none"/>
        <c:tickLblPos val="nextTo"/>
        <c:txPr>
          <a:bodyPr/>
          <a:lstStyle/>
          <a:p>
            <a:pPr>
              <a:defRPr>
                <a:latin typeface="Arial" pitchFamily="34" charset="0"/>
                <a:cs typeface="Arial" pitchFamily="34" charset="0"/>
              </a:defRPr>
            </a:pPr>
            <a:endParaRPr lang="en-US"/>
          </a:p>
        </c:txPr>
        <c:crossAx val="84120704"/>
        <c:crosses val="autoZero"/>
        <c:crossBetween val="between"/>
      </c:valAx>
    </c:plotArea>
    <c:legend>
      <c:legendPos val="r"/>
      <c:layout>
        <c:manualLayout>
          <c:xMode val="edge"/>
          <c:yMode val="edge"/>
          <c:x val="0.59908193014334732"/>
          <c:y val="0.16452215773497797"/>
          <c:w val="0.3606286291136685"/>
          <c:h val="4.2070163764740681E-2"/>
        </c:manualLayout>
      </c:layout>
      <c:overlay val="0"/>
      <c:spPr>
        <a:noFill/>
      </c:spPr>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600">
                <a:cs typeface="+mn-cs"/>
              </a:rPr>
              <a:t>المسجلون في مراكز ذوي الإعاقة حسب الجنسية ونوع الإعاقة</a:t>
            </a:r>
            <a:endParaRPr lang="en-US" sz="1600">
              <a:cs typeface="+mn-cs"/>
            </a:endParaRPr>
          </a:p>
          <a:p>
            <a:pPr>
              <a:defRPr sz="1400"/>
            </a:pPr>
            <a:r>
              <a:rPr lang="en-US" sz="1200" b="1">
                <a:latin typeface="Arial" pitchFamily="34" charset="0"/>
                <a:cs typeface="Arial" pitchFamily="34" charset="0"/>
              </a:rPr>
              <a:t>REGISTERED DISABLED CENTERS BY NATIONALITY, GENDER &amp; TYPE OF DISIBALITY</a:t>
            </a:r>
          </a:p>
          <a:p>
            <a:pPr>
              <a:defRPr sz="1400"/>
            </a:pPr>
            <a:r>
              <a:rPr lang="en-US" sz="1200" b="1">
                <a:latin typeface="Arial" pitchFamily="34" charset="0"/>
                <a:cs typeface="Arial" pitchFamily="34" charset="0"/>
              </a:rPr>
              <a:t>2014</a:t>
            </a:r>
            <a:endParaRPr lang="en-US" sz="1200">
              <a:latin typeface="Arial" pitchFamily="34" charset="0"/>
              <a:cs typeface="Arial" pitchFamily="34" charset="0"/>
            </a:endParaRPr>
          </a:p>
        </c:rich>
      </c:tx>
      <c:layout>
        <c:manualLayout>
          <c:xMode val="edge"/>
          <c:yMode val="edge"/>
          <c:x val="0.22833982464031488"/>
          <c:y val="3.3607905708507212E-2"/>
        </c:manualLayout>
      </c:layout>
      <c:overlay val="0"/>
    </c:title>
    <c:autoTitleDeleted val="0"/>
    <c:plotArea>
      <c:layout>
        <c:manualLayout>
          <c:layoutTarget val="inner"/>
          <c:xMode val="edge"/>
          <c:yMode val="edge"/>
          <c:x val="0.24691618833613324"/>
          <c:y val="0.19843336585821963"/>
          <c:w val="0.69800145959973625"/>
          <c:h val="0.7296511599242308"/>
        </c:manualLayout>
      </c:layout>
      <c:barChart>
        <c:barDir val="bar"/>
        <c:grouping val="clustered"/>
        <c:varyColors val="0"/>
        <c:ser>
          <c:idx val="1"/>
          <c:order val="0"/>
          <c:tx>
            <c:strRef>
              <c:f>'187'!$C$27</c:f>
              <c:strCache>
                <c:ptCount val="1"/>
                <c:pt idx="0">
                  <c:v>Non- Qatari   غير قطري </c:v>
                </c:pt>
              </c:strCache>
            </c:strRef>
          </c:tx>
          <c:spPr>
            <a:solidFill>
              <a:schemeClr val="bg1">
                <a:lumMod val="75000"/>
              </a:schemeClr>
            </a:solidFill>
          </c:spPr>
          <c:invertIfNegative val="0"/>
          <c:cat>
            <c:strRef>
              <c:f>'187'!$A$28:$A$38</c:f>
              <c:strCache>
                <c:ptCount val="11"/>
                <c:pt idx="0">
                  <c:v>أخرى
Other</c:v>
                </c:pt>
                <c:pt idx="1">
                  <c:v>إعاقة نفسية واجتماعية
 Psychological Disability</c:v>
                </c:pt>
                <c:pt idx="2">
                  <c:v>اضطرابات النطق و اللغة
Speech &amp; Language Disability</c:v>
                </c:pt>
                <c:pt idx="3">
                  <c:v>إعاقات نمائية
Developmental Disability</c:v>
                </c:pt>
                <c:pt idx="4">
                  <c:v>التوحد
Autism</c:v>
                </c:pt>
                <c:pt idx="5">
                  <c:v>متلازمة دون
 Down Syndrome</c:v>
                </c:pt>
                <c:pt idx="6">
                  <c:v>إعاقة سمعية
Hearing Disability</c:v>
                </c:pt>
                <c:pt idx="7">
                  <c:v>إعاقة بصرية
Visual Disability</c:v>
                </c:pt>
                <c:pt idx="8">
                  <c:v>إعاقة ذهنية
Intellectual Disability</c:v>
                </c:pt>
                <c:pt idx="9">
                  <c:v>إعاقة متعددة
Multiple Disability          </c:v>
                </c:pt>
                <c:pt idx="10">
                  <c:v>إعاقة حركية
Physical Disability</c:v>
                </c:pt>
              </c:strCache>
            </c:strRef>
          </c:cat>
          <c:val>
            <c:numRef>
              <c:f>'187'!$C$28:$C$38</c:f>
              <c:numCache>
                <c:formatCode>#,##0</c:formatCode>
                <c:ptCount val="11"/>
                <c:pt idx="0">
                  <c:v>231</c:v>
                </c:pt>
                <c:pt idx="1">
                  <c:v>20</c:v>
                </c:pt>
                <c:pt idx="2">
                  <c:v>80</c:v>
                </c:pt>
                <c:pt idx="3">
                  <c:v>121</c:v>
                </c:pt>
                <c:pt idx="4">
                  <c:v>364</c:v>
                </c:pt>
                <c:pt idx="5">
                  <c:v>320</c:v>
                </c:pt>
                <c:pt idx="6">
                  <c:v>501</c:v>
                </c:pt>
                <c:pt idx="7">
                  <c:v>490</c:v>
                </c:pt>
                <c:pt idx="8">
                  <c:v>664</c:v>
                </c:pt>
                <c:pt idx="9">
                  <c:v>861</c:v>
                </c:pt>
                <c:pt idx="10">
                  <c:v>776</c:v>
                </c:pt>
              </c:numCache>
            </c:numRef>
          </c:val>
        </c:ser>
        <c:ser>
          <c:idx val="0"/>
          <c:order val="1"/>
          <c:tx>
            <c:strRef>
              <c:f>'187'!$B$27</c:f>
              <c:strCache>
                <c:ptCount val="1"/>
                <c:pt idx="0">
                  <c:v>Qatari   قطري</c:v>
                </c:pt>
              </c:strCache>
            </c:strRef>
          </c:tx>
          <c:spPr>
            <a:solidFill>
              <a:srgbClr val="993366"/>
            </a:solidFill>
          </c:spPr>
          <c:invertIfNegative val="0"/>
          <c:cat>
            <c:strRef>
              <c:f>'187'!$A$28:$A$38</c:f>
              <c:strCache>
                <c:ptCount val="11"/>
                <c:pt idx="0">
                  <c:v>أخرى
Other</c:v>
                </c:pt>
                <c:pt idx="1">
                  <c:v>إعاقة نفسية واجتماعية
 Psychological Disability</c:v>
                </c:pt>
                <c:pt idx="2">
                  <c:v>اضطرابات النطق و اللغة
Speech &amp; Language Disability</c:v>
                </c:pt>
                <c:pt idx="3">
                  <c:v>إعاقات نمائية
Developmental Disability</c:v>
                </c:pt>
                <c:pt idx="4">
                  <c:v>التوحد
Autism</c:v>
                </c:pt>
                <c:pt idx="5">
                  <c:v>متلازمة دون
 Down Syndrome</c:v>
                </c:pt>
                <c:pt idx="6">
                  <c:v>إعاقة سمعية
Hearing Disability</c:v>
                </c:pt>
                <c:pt idx="7">
                  <c:v>إعاقة بصرية
Visual Disability</c:v>
                </c:pt>
                <c:pt idx="8">
                  <c:v>إعاقة ذهنية
Intellectual Disability</c:v>
                </c:pt>
                <c:pt idx="9">
                  <c:v>إعاقة متعددة
Multiple Disability          </c:v>
                </c:pt>
                <c:pt idx="10">
                  <c:v>إعاقة حركية
Physical Disability</c:v>
                </c:pt>
              </c:strCache>
            </c:strRef>
          </c:cat>
          <c:val>
            <c:numRef>
              <c:f>'187'!$B$28:$B$38</c:f>
              <c:numCache>
                <c:formatCode>#,##0</c:formatCode>
                <c:ptCount val="11"/>
                <c:pt idx="0">
                  <c:v>142</c:v>
                </c:pt>
                <c:pt idx="1">
                  <c:v>14</c:v>
                </c:pt>
                <c:pt idx="2">
                  <c:v>45</c:v>
                </c:pt>
                <c:pt idx="3">
                  <c:v>117</c:v>
                </c:pt>
                <c:pt idx="4">
                  <c:v>278</c:v>
                </c:pt>
                <c:pt idx="5">
                  <c:v>336</c:v>
                </c:pt>
                <c:pt idx="6">
                  <c:v>386</c:v>
                </c:pt>
                <c:pt idx="7">
                  <c:v>612</c:v>
                </c:pt>
                <c:pt idx="8">
                  <c:v>980</c:v>
                </c:pt>
                <c:pt idx="9">
                  <c:v>1105</c:v>
                </c:pt>
                <c:pt idx="10">
                  <c:v>1157</c:v>
                </c:pt>
              </c:numCache>
            </c:numRef>
          </c:val>
        </c:ser>
        <c:dLbls>
          <c:showLegendKey val="0"/>
          <c:showVal val="0"/>
          <c:showCatName val="0"/>
          <c:showSerName val="0"/>
          <c:showPercent val="0"/>
          <c:showBubbleSize val="0"/>
        </c:dLbls>
        <c:gapWidth val="91"/>
        <c:axId val="104930688"/>
        <c:axId val="104952960"/>
      </c:barChart>
      <c:catAx>
        <c:axId val="104930688"/>
        <c:scaling>
          <c:orientation val="minMax"/>
        </c:scaling>
        <c:delete val="0"/>
        <c:axPos val="l"/>
        <c:majorGridlines>
          <c:spPr>
            <a:ln w="15875">
              <a:solidFill>
                <a:schemeClr val="bg1">
                  <a:lumMod val="75000"/>
                </a:schemeClr>
              </a:solidFill>
            </a:ln>
          </c:spPr>
        </c:majorGridlines>
        <c:majorTickMark val="none"/>
        <c:minorTickMark val="none"/>
        <c:tickLblPos val="nextTo"/>
        <c:txPr>
          <a:bodyPr/>
          <a:lstStyle/>
          <a:p>
            <a:pPr>
              <a:defRPr sz="1100">
                <a:latin typeface="Arial" pitchFamily="34" charset="0"/>
                <a:cs typeface="Arial" pitchFamily="34" charset="0"/>
              </a:defRPr>
            </a:pPr>
            <a:endParaRPr lang="en-US"/>
          </a:p>
        </c:txPr>
        <c:crossAx val="104952960"/>
        <c:crosses val="autoZero"/>
        <c:auto val="1"/>
        <c:lblAlgn val="ctr"/>
        <c:lblOffset val="100"/>
        <c:noMultiLvlLbl val="0"/>
      </c:catAx>
      <c:valAx>
        <c:axId val="104952960"/>
        <c:scaling>
          <c:orientation val="minMax"/>
        </c:scaling>
        <c:delete val="0"/>
        <c:axPos val="b"/>
        <c:majorGridlines>
          <c:spPr>
            <a:ln w="15875">
              <a:solidFill>
                <a:sysClr val="window" lastClr="FFFFFF">
                  <a:lumMod val="75000"/>
                </a:sysClr>
              </a:solidFill>
            </a:ln>
          </c:spPr>
        </c:majorGridlines>
        <c:numFmt formatCode="#,##0" sourceLinked="1"/>
        <c:majorTickMark val="none"/>
        <c:minorTickMark val="none"/>
        <c:tickLblPos val="nextTo"/>
        <c:txPr>
          <a:bodyPr/>
          <a:lstStyle/>
          <a:p>
            <a:pPr>
              <a:defRPr>
                <a:latin typeface="Arial" pitchFamily="34" charset="0"/>
                <a:cs typeface="Arial" pitchFamily="34" charset="0"/>
              </a:defRPr>
            </a:pPr>
            <a:endParaRPr lang="en-US"/>
          </a:p>
        </c:txPr>
        <c:crossAx val="104930688"/>
        <c:crosses val="autoZero"/>
        <c:crossBetween val="between"/>
      </c:valAx>
    </c:plotArea>
    <c:legend>
      <c:legendPos val="r"/>
      <c:layout>
        <c:manualLayout>
          <c:xMode val="edge"/>
          <c:yMode val="edge"/>
          <c:x val="0.63652931354096698"/>
          <c:y val="0.14472231651678608"/>
          <c:w val="0.34215356223944482"/>
          <c:h val="4.7265858675375132E-2"/>
        </c:manualLayout>
      </c:layout>
      <c:overlay val="0"/>
      <c:spPr>
        <a:noFill/>
      </c:spPr>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cs typeface="+mn-cs"/>
              </a:rPr>
              <a:t>المسجلون في مراكز ذوي الإعاقة حسب الجنسية والفئات</a:t>
            </a:r>
            <a:r>
              <a:rPr lang="ar-QA" sz="1400" baseline="0">
                <a:cs typeface="+mn-cs"/>
              </a:rPr>
              <a:t> العمرية</a:t>
            </a:r>
            <a:r>
              <a:rPr lang="ar-SA" sz="1400" baseline="0">
                <a:cs typeface="+mn-cs"/>
              </a:rPr>
              <a:t> </a:t>
            </a:r>
            <a:endParaRPr lang="en-US" sz="1400">
              <a:cs typeface="+mn-cs"/>
            </a:endParaRPr>
          </a:p>
          <a:p>
            <a:pPr>
              <a:defRPr sz="1400"/>
            </a:pPr>
            <a:r>
              <a:rPr lang="en-US" sz="1200" b="1">
                <a:latin typeface="Arial" pitchFamily="34" charset="0"/>
                <a:cs typeface="Arial" pitchFamily="34" charset="0"/>
              </a:rPr>
              <a:t>REGISTERED DISABLED CENTERS BY NATIONALITY&amp; AGE GROUPS</a:t>
            </a:r>
          </a:p>
          <a:p>
            <a:pPr>
              <a:defRPr sz="1400"/>
            </a:pPr>
            <a:r>
              <a:rPr lang="en-US" sz="1200" b="1">
                <a:latin typeface="Arial" pitchFamily="34" charset="0"/>
                <a:cs typeface="Arial" pitchFamily="34" charset="0"/>
              </a:rPr>
              <a:t>2014</a:t>
            </a:r>
            <a:endParaRPr lang="en-US" sz="1200">
              <a:latin typeface="Arial" pitchFamily="34" charset="0"/>
              <a:cs typeface="Arial" pitchFamily="34" charset="0"/>
            </a:endParaRPr>
          </a:p>
        </c:rich>
      </c:tx>
      <c:layout>
        <c:manualLayout>
          <c:xMode val="edge"/>
          <c:yMode val="edge"/>
          <c:x val="0.23393165085133646"/>
          <c:y val="3.3385498174230574E-2"/>
        </c:manualLayout>
      </c:layout>
      <c:overlay val="0"/>
    </c:title>
    <c:autoTitleDeleted val="0"/>
    <c:plotArea>
      <c:layout>
        <c:manualLayout>
          <c:layoutTarget val="inner"/>
          <c:xMode val="edge"/>
          <c:yMode val="edge"/>
          <c:x val="7.8474752089435926E-2"/>
          <c:y val="0.21530560638144774"/>
          <c:w val="0.87792717207277715"/>
          <c:h val="0.67818786620341276"/>
        </c:manualLayout>
      </c:layout>
      <c:lineChart>
        <c:grouping val="standard"/>
        <c:varyColors val="0"/>
        <c:ser>
          <c:idx val="0"/>
          <c:order val="0"/>
          <c:tx>
            <c:strRef>
              <c:f>'188'!$B$26</c:f>
              <c:strCache>
                <c:ptCount val="1"/>
                <c:pt idx="0">
                  <c:v>Qatari   قطري</c:v>
                </c:pt>
              </c:strCache>
            </c:strRef>
          </c:tx>
          <c:spPr>
            <a:ln>
              <a:solidFill>
                <a:srgbClr val="993366"/>
              </a:solidFill>
            </a:ln>
          </c:spPr>
          <c:marker>
            <c:spPr>
              <a:solidFill>
                <a:srgbClr val="993366"/>
              </a:solidFill>
              <a:ln>
                <a:solidFill>
                  <a:srgbClr val="993366"/>
                </a:solidFill>
              </a:ln>
            </c:spPr>
          </c:marker>
          <c:cat>
            <c:strRef>
              <c:f>'188'!$A$27:$A$40</c:f>
              <c:strCache>
                <c:ptCount val="14"/>
                <c:pt idx="0">
                  <c:v>أقـل من 5 سنوات
Less than 5 years</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سنة فأكثر
More than 65 years</c:v>
                </c:pt>
              </c:strCache>
            </c:strRef>
          </c:cat>
          <c:val>
            <c:numRef>
              <c:f>'188'!$B$27:$B$40</c:f>
              <c:numCache>
                <c:formatCode>#,##0</c:formatCode>
                <c:ptCount val="14"/>
                <c:pt idx="0">
                  <c:v>266</c:v>
                </c:pt>
                <c:pt idx="1">
                  <c:v>598</c:v>
                </c:pt>
                <c:pt idx="2">
                  <c:v>754</c:v>
                </c:pt>
                <c:pt idx="3">
                  <c:v>734</c:v>
                </c:pt>
                <c:pt idx="4">
                  <c:v>602</c:v>
                </c:pt>
                <c:pt idx="5">
                  <c:v>433</c:v>
                </c:pt>
                <c:pt idx="6">
                  <c:v>315</c:v>
                </c:pt>
                <c:pt idx="7">
                  <c:v>289</c:v>
                </c:pt>
                <c:pt idx="8">
                  <c:v>255</c:v>
                </c:pt>
                <c:pt idx="9">
                  <c:v>232</c:v>
                </c:pt>
                <c:pt idx="10">
                  <c:v>144</c:v>
                </c:pt>
                <c:pt idx="11">
                  <c:v>134</c:v>
                </c:pt>
                <c:pt idx="12">
                  <c:v>97</c:v>
                </c:pt>
                <c:pt idx="13">
                  <c:v>319</c:v>
                </c:pt>
              </c:numCache>
            </c:numRef>
          </c:val>
          <c:smooth val="0"/>
        </c:ser>
        <c:ser>
          <c:idx val="1"/>
          <c:order val="1"/>
          <c:tx>
            <c:strRef>
              <c:f>'188'!$C$26</c:f>
              <c:strCache>
                <c:ptCount val="1"/>
                <c:pt idx="0">
                  <c:v>Non- Qatari   غير قطري </c:v>
                </c:pt>
              </c:strCache>
            </c:strRef>
          </c:tx>
          <c:spPr>
            <a:ln>
              <a:solidFill>
                <a:prstClr val="white">
                  <a:lumMod val="75000"/>
                </a:prstClr>
              </a:solidFill>
            </a:ln>
          </c:spPr>
          <c:marker>
            <c:spPr>
              <a:solidFill>
                <a:srgbClr val="EEECE1">
                  <a:lumMod val="50000"/>
                </a:srgbClr>
              </a:solidFill>
              <a:ln>
                <a:solidFill>
                  <a:prstClr val="white">
                    <a:lumMod val="75000"/>
                  </a:prstClr>
                </a:solidFill>
              </a:ln>
            </c:spPr>
          </c:marker>
          <c:cat>
            <c:strRef>
              <c:f>'188'!$A$27:$A$40</c:f>
              <c:strCache>
                <c:ptCount val="14"/>
                <c:pt idx="0">
                  <c:v>أقـل من 5 سنوات
Less than 5 years</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سنة فأكثر
More than 65 years</c:v>
                </c:pt>
              </c:strCache>
            </c:strRef>
          </c:cat>
          <c:val>
            <c:numRef>
              <c:f>'188'!$C$27:$C$40</c:f>
              <c:numCache>
                <c:formatCode>#,##0</c:formatCode>
                <c:ptCount val="14"/>
                <c:pt idx="0">
                  <c:v>346</c:v>
                </c:pt>
                <c:pt idx="1">
                  <c:v>810</c:v>
                </c:pt>
                <c:pt idx="2">
                  <c:v>892</c:v>
                </c:pt>
                <c:pt idx="3">
                  <c:v>608</c:v>
                </c:pt>
                <c:pt idx="4">
                  <c:v>434</c:v>
                </c:pt>
                <c:pt idx="5">
                  <c:v>321</c:v>
                </c:pt>
                <c:pt idx="6">
                  <c:v>238</c:v>
                </c:pt>
                <c:pt idx="7">
                  <c:v>203</c:v>
                </c:pt>
                <c:pt idx="8">
                  <c:v>142</c:v>
                </c:pt>
                <c:pt idx="9">
                  <c:v>100</c:v>
                </c:pt>
                <c:pt idx="10">
                  <c:v>75</c:v>
                </c:pt>
                <c:pt idx="11">
                  <c:v>70</c:v>
                </c:pt>
                <c:pt idx="12">
                  <c:v>48</c:v>
                </c:pt>
                <c:pt idx="13">
                  <c:v>141</c:v>
                </c:pt>
              </c:numCache>
            </c:numRef>
          </c:val>
          <c:smooth val="0"/>
        </c:ser>
        <c:dLbls>
          <c:showLegendKey val="0"/>
          <c:showVal val="0"/>
          <c:showCatName val="0"/>
          <c:showSerName val="0"/>
          <c:showPercent val="0"/>
          <c:showBubbleSize val="0"/>
        </c:dLbls>
        <c:marker val="1"/>
        <c:smooth val="0"/>
        <c:axId val="105376000"/>
        <c:axId val="105378176"/>
      </c:lineChart>
      <c:catAx>
        <c:axId val="105376000"/>
        <c:scaling>
          <c:orientation val="minMax"/>
        </c:scaling>
        <c:delete val="0"/>
        <c:axPos val="b"/>
        <c:majorGridlines>
          <c:spPr>
            <a:ln w="15875">
              <a:solidFill>
                <a:schemeClr val="bg1">
                  <a:lumMod val="75000"/>
                </a:schemeClr>
              </a:solidFill>
            </a:ln>
          </c:spPr>
        </c:majorGridlines>
        <c:majorTickMark val="none"/>
        <c:minorTickMark val="none"/>
        <c:tickLblPos val="nextTo"/>
        <c:txPr>
          <a:bodyPr/>
          <a:lstStyle/>
          <a:p>
            <a:pPr>
              <a:defRPr sz="1000">
                <a:latin typeface="Arial" pitchFamily="34" charset="0"/>
                <a:cs typeface="Arial" pitchFamily="34" charset="0"/>
              </a:defRPr>
            </a:pPr>
            <a:endParaRPr lang="en-US"/>
          </a:p>
        </c:txPr>
        <c:crossAx val="105378176"/>
        <c:crosses val="autoZero"/>
        <c:auto val="1"/>
        <c:lblAlgn val="ctr"/>
        <c:lblOffset val="100"/>
        <c:noMultiLvlLbl val="0"/>
      </c:catAx>
      <c:valAx>
        <c:axId val="105378176"/>
        <c:scaling>
          <c:orientation val="minMax"/>
        </c:scaling>
        <c:delete val="0"/>
        <c:axPos val="l"/>
        <c:majorGridlines>
          <c:spPr>
            <a:ln w="15875">
              <a:solidFill>
                <a:sysClr val="window" lastClr="FFFFFF">
                  <a:lumMod val="75000"/>
                </a:sysClr>
              </a:solidFill>
            </a:ln>
          </c:spPr>
        </c:majorGridlines>
        <c:numFmt formatCode="#,##0" sourceLinked="1"/>
        <c:majorTickMark val="none"/>
        <c:minorTickMark val="none"/>
        <c:tickLblPos val="nextTo"/>
        <c:txPr>
          <a:bodyPr/>
          <a:lstStyle/>
          <a:p>
            <a:pPr>
              <a:defRPr>
                <a:latin typeface="Arial" pitchFamily="34" charset="0"/>
                <a:cs typeface="Arial" pitchFamily="34" charset="0"/>
              </a:defRPr>
            </a:pPr>
            <a:endParaRPr lang="en-US"/>
          </a:p>
        </c:txPr>
        <c:crossAx val="105376000"/>
        <c:crosses val="autoZero"/>
        <c:crossBetween val="between"/>
      </c:valAx>
    </c:plotArea>
    <c:legend>
      <c:legendPos val="r"/>
      <c:layout>
        <c:manualLayout>
          <c:xMode val="edge"/>
          <c:yMode val="edge"/>
          <c:x val="0.59493606220249007"/>
          <c:y val="0.14574577216582846"/>
          <c:w val="0.38380871158620855"/>
          <c:h val="6.0846595628381184E-2"/>
        </c:manualLayout>
      </c:layout>
      <c:overlay val="0"/>
      <c:spPr>
        <a:noFill/>
      </c:spPr>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&amp;C&amp;"Arial,Regular"Graph No. (42)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31496062992125984" right="0.31496062992125984" top="0.74803149606299213" bottom="0.74803149606299213" header="0" footer="0"/>
  <pageSetup paperSize="9" orientation="landscape" r:id="rId1"/>
  <headerFooter>
    <oddFooter>&amp;C&amp;"Arial,Regular"Graph No. (43)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(44)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142875</xdr:colOff>
      <xdr:row>0</xdr:row>
      <xdr:rowOff>0</xdr:rowOff>
    </xdr:from>
    <xdr:to>
      <xdr:col>0</xdr:col>
      <xdr:colOff>4848225</xdr:colOff>
      <xdr:row>6</xdr:row>
      <xdr:rowOff>533399</xdr:rowOff>
    </xdr:to>
    <xdr:sp macro="" textlink="">
      <xdr:nvSpPr>
        <xdr:cNvPr id="3" name="Text Box 2"/>
        <xdr:cNvSpPr txBox="1">
          <a:spLocks noChangeArrowheads="1"/>
        </xdr:cNvSpPr>
      </xdr:nvSpPr>
      <xdr:spPr bwMode="auto">
        <a:xfrm>
          <a:off x="9987219675" y="0"/>
          <a:ext cx="4705350" cy="2733674"/>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algn="ctr">
            <a:lnSpc>
              <a:spcPct val="100000"/>
            </a:lnSpc>
            <a:spcBef>
              <a:spcPts val="0"/>
            </a:spcBef>
            <a:spcAft>
              <a:spcPts val="0"/>
            </a:spcAft>
          </a:pPr>
          <a:r>
            <a:rPr lang="ar-QA" sz="2800" b="1">
              <a:solidFill>
                <a:srgbClr val="0000FF"/>
              </a:solidFill>
              <a:effectLst/>
              <a:latin typeface="+mn-lt"/>
              <a:ea typeface="Calibri"/>
              <a:cs typeface="+mn-cs"/>
            </a:rPr>
            <a:t>ذوو الإعاقة</a:t>
          </a:r>
          <a:endParaRPr lang="en-US" sz="2800" b="1">
            <a:solidFill>
              <a:srgbClr val="0000FF"/>
            </a:solidFill>
            <a:effectLst/>
            <a:latin typeface="+mn-lt"/>
            <a:ea typeface="Calibri"/>
            <a:cs typeface="+mn-cs"/>
          </a:endParaRPr>
        </a:p>
        <a:p>
          <a:pPr algn="ctr">
            <a:lnSpc>
              <a:spcPct val="100000"/>
            </a:lnSpc>
            <a:spcBef>
              <a:spcPts val="0"/>
            </a:spcBef>
            <a:spcAft>
              <a:spcPts val="0"/>
            </a:spcAft>
          </a:pPr>
          <a:endParaRPr lang="en-US" sz="2800" b="1">
            <a:solidFill>
              <a:srgbClr val="0000FF"/>
            </a:solidFill>
            <a:effectLst/>
            <a:latin typeface="+mn-lt"/>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IX</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DISABILITIES</a:t>
          </a:r>
          <a:endParaRPr lang="en-US" sz="1800">
            <a:solidFill>
              <a:srgbClr val="0000FF"/>
            </a:solidFill>
            <a:effectLst/>
            <a:latin typeface="Arial Rounded MT Bold" pitchFamily="34" charset="0"/>
            <a:ea typeface="+mn-ea"/>
            <a:cs typeface="+mn-cs"/>
          </a:endParaRPr>
        </a:p>
      </xdr:txBody>
    </xdr:sp>
    <xdr:clientData/>
  </xdr:twoCellAnchor>
  <xdr:twoCellAnchor>
    <xdr:from>
      <xdr:col>0</xdr:col>
      <xdr:colOff>68034</xdr:colOff>
      <xdr:row>0</xdr:row>
      <xdr:rowOff>9720</xdr:rowOff>
    </xdr:from>
    <xdr:to>
      <xdr:col>0</xdr:col>
      <xdr:colOff>4963883</xdr:colOff>
      <xdr:row>6</xdr:row>
      <xdr:rowOff>447870</xdr:rowOff>
    </xdr:to>
    <xdr:pic>
      <xdr:nvPicPr>
        <xdr:cNvPr id="4"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10032824406" y="-1120839"/>
          <a:ext cx="2634732" cy="4895849"/>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428625</xdr:colOff>
      <xdr:row>0</xdr:row>
      <xdr:rowOff>85725</xdr:rowOff>
    </xdr:from>
    <xdr:to>
      <xdr:col>12</xdr:col>
      <xdr:colOff>1171575</xdr:colOff>
      <xdr:row>2</xdr:row>
      <xdr:rowOff>277718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875900" y="85725"/>
          <a:ext cx="742950" cy="64919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1219200</xdr:colOff>
      <xdr:row>0</xdr:row>
      <xdr:rowOff>66675</xdr:rowOff>
    </xdr:from>
    <xdr:to>
      <xdr:col>10</xdr:col>
      <xdr:colOff>1962150</xdr:colOff>
      <xdr:row>2</xdr:row>
      <xdr:rowOff>258668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6525" y="66675"/>
          <a:ext cx="742950" cy="64919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1590675</xdr:colOff>
      <xdr:row>0</xdr:row>
      <xdr:rowOff>66675</xdr:rowOff>
    </xdr:from>
    <xdr:to>
      <xdr:col>10</xdr:col>
      <xdr:colOff>2333625</xdr:colOff>
      <xdr:row>2</xdr:row>
      <xdr:rowOff>258668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6525" y="66675"/>
          <a:ext cx="742950" cy="64919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1095375</xdr:colOff>
      <xdr:row>0</xdr:row>
      <xdr:rowOff>76200</xdr:rowOff>
    </xdr:from>
    <xdr:to>
      <xdr:col>10</xdr:col>
      <xdr:colOff>1838325</xdr:colOff>
      <xdr:row>2</xdr:row>
      <xdr:rowOff>268193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76050" y="76200"/>
          <a:ext cx="742950" cy="64919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1047750</xdr:colOff>
      <xdr:row>0</xdr:row>
      <xdr:rowOff>66675</xdr:rowOff>
    </xdr:from>
    <xdr:to>
      <xdr:col>10</xdr:col>
      <xdr:colOff>1790700</xdr:colOff>
      <xdr:row>3</xdr:row>
      <xdr:rowOff>30068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28500" y="66675"/>
          <a:ext cx="742950" cy="64919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1047750</xdr:colOff>
      <xdr:row>0</xdr:row>
      <xdr:rowOff>133350</xdr:rowOff>
    </xdr:from>
    <xdr:to>
      <xdr:col>10</xdr:col>
      <xdr:colOff>1790700</xdr:colOff>
      <xdr:row>2</xdr:row>
      <xdr:rowOff>325343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28500" y="133350"/>
          <a:ext cx="742950" cy="649193"/>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absoluteAnchor>
    <xdr:pos x="0" y="0"/>
    <xdr:ext cx="10006853"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c:userShapes xmlns:c="http://schemas.openxmlformats.org/drawingml/2006/chart">
  <cdr:relSizeAnchor xmlns:cdr="http://schemas.openxmlformats.org/drawingml/2006/chartDrawing">
    <cdr:from>
      <cdr:x>0.01418</cdr:x>
      <cdr:y>0.01977</cdr:y>
    </cdr:from>
    <cdr:to>
      <cdr:x>0.08648</cdr:x>
      <cdr:y>0.11521</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5677" y="134471"/>
          <a:ext cx="742950" cy="649193"/>
        </a:xfrm>
        <a:prstGeom xmlns:a="http://schemas.openxmlformats.org/drawingml/2006/main" prst="rect">
          <a:avLst/>
        </a:prstGeom>
      </cdr:spPr>
    </cdr:pic>
  </cdr:relSizeAnchor>
</c:userShapes>
</file>

<file path=xl/drawings/drawing18.xml><?xml version="1.0" encoding="utf-8"?>
<xdr:wsDr xmlns:xdr="http://schemas.openxmlformats.org/drawingml/2006/spreadsheetDrawing" xmlns:a="http://schemas.openxmlformats.org/drawingml/2006/main">
  <xdr:twoCellAnchor editAs="oneCell">
    <xdr:from>
      <xdr:col>10</xdr:col>
      <xdr:colOff>1104900</xdr:colOff>
      <xdr:row>0</xdr:row>
      <xdr:rowOff>66675</xdr:rowOff>
    </xdr:from>
    <xdr:to>
      <xdr:col>10</xdr:col>
      <xdr:colOff>1847850</xdr:colOff>
      <xdr:row>3</xdr:row>
      <xdr:rowOff>30068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571350" y="66675"/>
          <a:ext cx="742950" cy="64919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2457450</xdr:colOff>
      <xdr:row>0</xdr:row>
      <xdr:rowOff>548289</xdr:rowOff>
    </xdr:from>
    <xdr:to>
      <xdr:col>2</xdr:col>
      <xdr:colOff>285750</xdr:colOff>
      <xdr:row>1</xdr:row>
      <xdr:rowOff>397382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8019775" y="548289"/>
          <a:ext cx="742950" cy="649193"/>
        </a:xfrm>
        <a:prstGeom prst="rect">
          <a:avLst/>
        </a:prstGeom>
      </xdr:spPr>
    </xdr:pic>
    <xdr:clientData/>
  </xdr:twoCellAnchor>
</xdr:wsDr>
</file>

<file path=xl/drawings/drawing20.xml><?xml version="1.0" encoding="utf-8"?>
<c:userShapes xmlns:c="http://schemas.openxmlformats.org/drawingml/2006/chart">
  <cdr:relSizeAnchor xmlns:cdr="http://schemas.openxmlformats.org/drawingml/2006/chartDrawing">
    <cdr:from>
      <cdr:x>0.00615</cdr:x>
      <cdr:y>0.01095</cdr:y>
    </cdr:from>
    <cdr:to>
      <cdr:x>0.08615</cdr:x>
      <cdr:y>0.11762</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7150" y="66675"/>
          <a:ext cx="742950" cy="649193"/>
        </a:xfrm>
        <a:prstGeom xmlns:a="http://schemas.openxmlformats.org/drawingml/2006/main" prst="rect">
          <a:avLst/>
        </a:prstGeom>
      </cdr:spPr>
    </cdr:pic>
  </cdr:relSizeAnchor>
</c:userShapes>
</file>

<file path=xl/drawings/drawing21.xml><?xml version="1.0" encoding="utf-8"?>
<xdr:wsDr xmlns:xdr="http://schemas.openxmlformats.org/drawingml/2006/spreadsheetDrawing" xmlns:a="http://schemas.openxmlformats.org/drawingml/2006/main">
  <xdr:twoCellAnchor editAs="oneCell">
    <xdr:from>
      <xdr:col>10</xdr:col>
      <xdr:colOff>1276350</xdr:colOff>
      <xdr:row>0</xdr:row>
      <xdr:rowOff>66675</xdr:rowOff>
    </xdr:from>
    <xdr:to>
      <xdr:col>10</xdr:col>
      <xdr:colOff>2019300</xdr:colOff>
      <xdr:row>3</xdr:row>
      <xdr:rowOff>30068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552300" y="66675"/>
          <a:ext cx="742950" cy="64919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13</xdr:col>
      <xdr:colOff>638175</xdr:colOff>
      <xdr:row>0</xdr:row>
      <xdr:rowOff>114300</xdr:rowOff>
    </xdr:from>
    <xdr:to>
      <xdr:col>13</xdr:col>
      <xdr:colOff>1381125</xdr:colOff>
      <xdr:row>2</xdr:row>
      <xdr:rowOff>1493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75825" y="114300"/>
          <a:ext cx="742950" cy="64919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13</xdr:col>
      <xdr:colOff>857250</xdr:colOff>
      <xdr:row>0</xdr:row>
      <xdr:rowOff>76200</xdr:rowOff>
    </xdr:from>
    <xdr:to>
      <xdr:col>13</xdr:col>
      <xdr:colOff>1600200</xdr:colOff>
      <xdr:row>2</xdr:row>
      <xdr:rowOff>268193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37725" y="76200"/>
          <a:ext cx="742950" cy="649193"/>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10</xdr:col>
      <xdr:colOff>923925</xdr:colOff>
      <xdr:row>0</xdr:row>
      <xdr:rowOff>142875</xdr:rowOff>
    </xdr:from>
    <xdr:to>
      <xdr:col>10</xdr:col>
      <xdr:colOff>1666875</xdr:colOff>
      <xdr:row>2</xdr:row>
      <xdr:rowOff>68168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28425" y="142875"/>
          <a:ext cx="742950" cy="649193"/>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10</xdr:col>
      <xdr:colOff>857250</xdr:colOff>
      <xdr:row>0</xdr:row>
      <xdr:rowOff>85725</xdr:rowOff>
    </xdr:from>
    <xdr:to>
      <xdr:col>10</xdr:col>
      <xdr:colOff>1600200</xdr:colOff>
      <xdr:row>2</xdr:row>
      <xdr:rowOff>39593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95100" y="85725"/>
          <a:ext cx="742950" cy="649193"/>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13</xdr:col>
      <xdr:colOff>704850</xdr:colOff>
      <xdr:row>0</xdr:row>
      <xdr:rowOff>85725</xdr:rowOff>
    </xdr:from>
    <xdr:to>
      <xdr:col>13</xdr:col>
      <xdr:colOff>1447800</xdr:colOff>
      <xdr:row>2</xdr:row>
      <xdr:rowOff>20543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28200" y="85725"/>
          <a:ext cx="742950" cy="649193"/>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13</xdr:col>
      <xdr:colOff>695325</xdr:colOff>
      <xdr:row>0</xdr:row>
      <xdr:rowOff>66675</xdr:rowOff>
    </xdr:from>
    <xdr:to>
      <xdr:col>13</xdr:col>
      <xdr:colOff>1438275</xdr:colOff>
      <xdr:row>1</xdr:row>
      <xdr:rowOff>191993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37725" y="66675"/>
          <a:ext cx="742950" cy="649193"/>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10</xdr:col>
      <xdr:colOff>885825</xdr:colOff>
      <xdr:row>0</xdr:row>
      <xdr:rowOff>114300</xdr:rowOff>
    </xdr:from>
    <xdr:to>
      <xdr:col>10</xdr:col>
      <xdr:colOff>1628775</xdr:colOff>
      <xdr:row>2</xdr:row>
      <xdr:rowOff>39593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6525" y="114300"/>
          <a:ext cx="742950" cy="649193"/>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10</xdr:col>
      <xdr:colOff>923925</xdr:colOff>
      <xdr:row>0</xdr:row>
      <xdr:rowOff>66675</xdr:rowOff>
    </xdr:from>
    <xdr:to>
      <xdr:col>10</xdr:col>
      <xdr:colOff>1666875</xdr:colOff>
      <xdr:row>1</xdr:row>
      <xdr:rowOff>201518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28425" y="66675"/>
          <a:ext cx="742950" cy="6491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857250</xdr:colOff>
      <xdr:row>0</xdr:row>
      <xdr:rowOff>97563</xdr:rowOff>
    </xdr:from>
    <xdr:to>
      <xdr:col>10</xdr:col>
      <xdr:colOff>1543050</xdr:colOff>
      <xdr:row>3</xdr:row>
      <xdr:rowOff>20543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14150" y="97563"/>
          <a:ext cx="685800" cy="59925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13</xdr:col>
      <xdr:colOff>733425</xdr:colOff>
      <xdr:row>0</xdr:row>
      <xdr:rowOff>95250</xdr:rowOff>
    </xdr:from>
    <xdr:to>
      <xdr:col>13</xdr:col>
      <xdr:colOff>1476375</xdr:colOff>
      <xdr:row>2</xdr:row>
      <xdr:rowOff>306293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09150" y="95250"/>
          <a:ext cx="742950" cy="649193"/>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10</xdr:col>
      <xdr:colOff>828675</xdr:colOff>
      <xdr:row>0</xdr:row>
      <xdr:rowOff>95250</xdr:rowOff>
    </xdr:from>
    <xdr:to>
      <xdr:col>10</xdr:col>
      <xdr:colOff>1571625</xdr:colOff>
      <xdr:row>2</xdr:row>
      <xdr:rowOff>306293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23675" y="95250"/>
          <a:ext cx="742950" cy="649193"/>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13</xdr:col>
      <xdr:colOff>904875</xdr:colOff>
      <xdr:row>0</xdr:row>
      <xdr:rowOff>57150</xdr:rowOff>
    </xdr:from>
    <xdr:to>
      <xdr:col>13</xdr:col>
      <xdr:colOff>1647825</xdr:colOff>
      <xdr:row>2</xdr:row>
      <xdr:rowOff>230093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18675" y="57150"/>
          <a:ext cx="742950" cy="649193"/>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10</xdr:col>
      <xdr:colOff>885825</xdr:colOff>
      <xdr:row>0</xdr:row>
      <xdr:rowOff>114300</xdr:rowOff>
    </xdr:from>
    <xdr:to>
      <xdr:col>10</xdr:col>
      <xdr:colOff>1628775</xdr:colOff>
      <xdr:row>2</xdr:row>
      <xdr:rowOff>306293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6525" y="114300"/>
          <a:ext cx="742950" cy="6491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0.00615</cdr:x>
      <cdr:y>0.01252</cdr:y>
    </cdr:from>
    <cdr:to>
      <cdr:x>0.08615</cdr:x>
      <cdr:y>0.11918</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7150" y="76200"/>
          <a:ext cx="742950" cy="64919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10</xdr:col>
      <xdr:colOff>609600</xdr:colOff>
      <xdr:row>0</xdr:row>
      <xdr:rowOff>95250</xdr:rowOff>
    </xdr:from>
    <xdr:to>
      <xdr:col>10</xdr:col>
      <xdr:colOff>1352550</xdr:colOff>
      <xdr:row>2</xdr:row>
      <xdr:rowOff>249143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76050" y="95250"/>
          <a:ext cx="742950" cy="64919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1181100</xdr:colOff>
      <xdr:row>0</xdr:row>
      <xdr:rowOff>76200</xdr:rowOff>
    </xdr:from>
    <xdr:to>
      <xdr:col>10</xdr:col>
      <xdr:colOff>1924050</xdr:colOff>
      <xdr:row>3</xdr:row>
      <xdr:rowOff>49118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104625" y="76200"/>
          <a:ext cx="742950" cy="64919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349898</xdr:colOff>
      <xdr:row>0</xdr:row>
      <xdr:rowOff>48597</xdr:rowOff>
    </xdr:from>
    <xdr:to>
      <xdr:col>12</xdr:col>
      <xdr:colOff>1092848</xdr:colOff>
      <xdr:row>3</xdr:row>
      <xdr:rowOff>27152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24416744" y="48597"/>
          <a:ext cx="742950" cy="64919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981075</xdr:colOff>
      <xdr:row>0</xdr:row>
      <xdr:rowOff>95250</xdr:rowOff>
    </xdr:from>
    <xdr:to>
      <xdr:col>10</xdr:col>
      <xdr:colOff>1724025</xdr:colOff>
      <xdr:row>2</xdr:row>
      <xdr:rowOff>287243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57000" y="95250"/>
          <a:ext cx="742950" cy="6491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bdelwahab/AppData/Local/Microsoft/Windows/Temporary%20Internet%20Files/Content.Outlook/4HTWC8W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2:A26"/>
  <sheetViews>
    <sheetView rightToLeft="1" tabSelected="1" view="pageBreakPreview" zoomScale="98" zoomScaleNormal="100" zoomScaleSheetLayoutView="98" workbookViewId="0">
      <selection activeCell="A21" sqref="A21"/>
    </sheetView>
  </sheetViews>
  <sheetFormatPr defaultColWidth="9.140625" defaultRowHeight="12.75"/>
  <cols>
    <col min="1" max="1" width="74.85546875" style="1" customWidth="1"/>
    <col min="2" max="16384" width="9.140625" style="1"/>
  </cols>
  <sheetData>
    <row r="2" spans="1:1" ht="66" customHeight="1">
      <c r="A2" s="59"/>
    </row>
    <row r="3" spans="1:1" ht="35.25">
      <c r="A3" s="60" t="s">
        <v>293</v>
      </c>
    </row>
    <row r="4" spans="1:1" ht="26.25">
      <c r="A4" s="61"/>
    </row>
    <row r="5" spans="1:1" ht="20.25">
      <c r="A5" s="62"/>
    </row>
    <row r="7" spans="1:1" ht="42" customHeight="1"/>
    <row r="25" spans="1:1" ht="6.75" customHeight="1"/>
    <row r="26" spans="1:1" ht="20.25">
      <c r="A26" s="63"/>
    </row>
  </sheetData>
  <printOptions horizontalCentered="1" verticalCentered="1"/>
  <pageMargins left="0.74803149606299213" right="0.74803149606299213"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rightToLeft="1" view="pageBreakPreview" zoomScaleNormal="100" zoomScaleSheetLayoutView="100" workbookViewId="0">
      <selection activeCell="K5" sqref="K5"/>
    </sheetView>
  </sheetViews>
  <sheetFormatPr defaultColWidth="9.140625" defaultRowHeight="12.75"/>
  <cols>
    <col min="1" max="1" width="30.7109375" style="45" customWidth="1"/>
    <col min="2" max="10" width="8.7109375" style="45" customWidth="1"/>
    <col min="11" max="11" width="30.7109375" style="45" customWidth="1"/>
    <col min="12" max="16384" width="9.140625" style="45"/>
  </cols>
  <sheetData>
    <row r="1" spans="1:12" ht="18">
      <c r="A1" s="339" t="s">
        <v>481</v>
      </c>
      <c r="B1" s="339"/>
      <c r="C1" s="339"/>
      <c r="D1" s="339"/>
      <c r="E1" s="339"/>
      <c r="F1" s="339"/>
      <c r="G1" s="339"/>
      <c r="H1" s="339"/>
      <c r="I1" s="339"/>
      <c r="J1" s="339"/>
      <c r="K1" s="339"/>
    </row>
    <row r="2" spans="1:12" ht="18">
      <c r="A2" s="342" t="s">
        <v>282</v>
      </c>
      <c r="B2" s="342"/>
      <c r="C2" s="342"/>
      <c r="D2" s="342"/>
      <c r="E2" s="342"/>
      <c r="F2" s="342"/>
      <c r="G2" s="342"/>
      <c r="H2" s="342"/>
      <c r="I2" s="342"/>
      <c r="J2" s="342"/>
      <c r="K2" s="342"/>
    </row>
    <row r="3" spans="1:12" ht="35.25" customHeight="1">
      <c r="A3" s="340" t="s">
        <v>442</v>
      </c>
      <c r="B3" s="340"/>
      <c r="C3" s="340"/>
      <c r="D3" s="340"/>
      <c r="E3" s="340"/>
      <c r="F3" s="340"/>
      <c r="G3" s="340"/>
      <c r="H3" s="340"/>
      <c r="I3" s="340"/>
      <c r="J3" s="340"/>
      <c r="K3" s="340"/>
    </row>
    <row r="4" spans="1:12" ht="15.75">
      <c r="A4" s="341" t="s">
        <v>432</v>
      </c>
      <c r="B4" s="341"/>
      <c r="C4" s="341"/>
      <c r="D4" s="341"/>
      <c r="E4" s="341"/>
      <c r="F4" s="341"/>
      <c r="G4" s="341"/>
      <c r="H4" s="341"/>
      <c r="I4" s="341"/>
      <c r="J4" s="341"/>
      <c r="K4" s="341"/>
    </row>
    <row r="5" spans="1:12" ht="15.75">
      <c r="A5" s="308" t="s">
        <v>548</v>
      </c>
      <c r="B5" s="309"/>
      <c r="C5" s="309"/>
      <c r="D5" s="309"/>
      <c r="E5" s="309"/>
      <c r="F5" s="309"/>
      <c r="G5" s="309"/>
      <c r="H5" s="309"/>
      <c r="I5" s="309"/>
      <c r="J5" s="309"/>
      <c r="K5" s="310" t="s">
        <v>549</v>
      </c>
    </row>
    <row r="6" spans="1:12" s="8" customFormat="1" ht="18.75" customHeight="1" thickBot="1">
      <c r="A6" s="380" t="s">
        <v>294</v>
      </c>
      <c r="B6" s="383" t="s">
        <v>194</v>
      </c>
      <c r="C6" s="383"/>
      <c r="D6" s="383"/>
      <c r="E6" s="383" t="s">
        <v>196</v>
      </c>
      <c r="F6" s="383"/>
      <c r="G6" s="383"/>
      <c r="H6" s="383" t="s">
        <v>50</v>
      </c>
      <c r="I6" s="383"/>
      <c r="J6" s="383"/>
      <c r="K6" s="384" t="s">
        <v>227</v>
      </c>
    </row>
    <row r="7" spans="1:12" s="8" customFormat="1" ht="15" customHeight="1" thickTop="1" thickBot="1">
      <c r="A7" s="381"/>
      <c r="B7" s="387" t="s">
        <v>195</v>
      </c>
      <c r="C7" s="387"/>
      <c r="D7" s="387"/>
      <c r="E7" s="387" t="s">
        <v>295</v>
      </c>
      <c r="F7" s="387"/>
      <c r="G7" s="387"/>
      <c r="H7" s="387" t="s">
        <v>12</v>
      </c>
      <c r="I7" s="387"/>
      <c r="J7" s="387"/>
      <c r="K7" s="385"/>
    </row>
    <row r="8" spans="1:12" s="8" customFormat="1" ht="13.5" customHeight="1" thickTop="1" thickBot="1">
      <c r="A8" s="381"/>
      <c r="B8" s="93" t="s">
        <v>296</v>
      </c>
      <c r="C8" s="93" t="s">
        <v>297</v>
      </c>
      <c r="D8" s="93" t="s">
        <v>50</v>
      </c>
      <c r="E8" s="93" t="s">
        <v>296</v>
      </c>
      <c r="F8" s="93" t="s">
        <v>297</v>
      </c>
      <c r="G8" s="93" t="s">
        <v>50</v>
      </c>
      <c r="H8" s="93" t="s">
        <v>296</v>
      </c>
      <c r="I8" s="93" t="s">
        <v>297</v>
      </c>
      <c r="J8" s="93" t="s">
        <v>50</v>
      </c>
      <c r="K8" s="385"/>
    </row>
    <row r="9" spans="1:12" s="8" customFormat="1" ht="13.5" customHeight="1" thickTop="1">
      <c r="A9" s="382"/>
      <c r="B9" s="94" t="s">
        <v>312</v>
      </c>
      <c r="C9" s="94" t="s">
        <v>298</v>
      </c>
      <c r="D9" s="94" t="s">
        <v>12</v>
      </c>
      <c r="E9" s="94" t="s">
        <v>312</v>
      </c>
      <c r="F9" s="94" t="s">
        <v>298</v>
      </c>
      <c r="G9" s="94" t="s">
        <v>12</v>
      </c>
      <c r="H9" s="94" t="s">
        <v>312</v>
      </c>
      <c r="I9" s="94" t="s">
        <v>298</v>
      </c>
      <c r="J9" s="94" t="s">
        <v>12</v>
      </c>
      <c r="K9" s="386"/>
    </row>
    <row r="10" spans="1:12" s="8" customFormat="1" ht="29.25" customHeight="1" thickBot="1">
      <c r="A10" s="198" t="s">
        <v>299</v>
      </c>
      <c r="B10" s="95">
        <v>16</v>
      </c>
      <c r="C10" s="95">
        <v>1</v>
      </c>
      <c r="D10" s="103">
        <f t="shared" ref="D10:D18" si="0">SUM(B10:C10)</f>
        <v>17</v>
      </c>
      <c r="E10" s="95">
        <v>141</v>
      </c>
      <c r="F10" s="95">
        <v>7</v>
      </c>
      <c r="G10" s="103">
        <f t="shared" ref="G10:G18" si="1">SUM(E10:F10)</f>
        <v>148</v>
      </c>
      <c r="H10" s="95">
        <f t="shared" ref="H10:I18" si="2">SUM(E10,B10)</f>
        <v>157</v>
      </c>
      <c r="I10" s="95">
        <f t="shared" si="2"/>
        <v>8</v>
      </c>
      <c r="J10" s="103">
        <f t="shared" ref="J10:J18" si="3">SUM(H10:I10)</f>
        <v>165</v>
      </c>
      <c r="K10" s="96" t="s">
        <v>300</v>
      </c>
      <c r="L10" s="97"/>
    </row>
    <row r="11" spans="1:12" s="8" customFormat="1" ht="29.25" customHeight="1" thickTop="1" thickBot="1">
      <c r="A11" s="199" t="s">
        <v>92</v>
      </c>
      <c r="B11" s="98">
        <v>9</v>
      </c>
      <c r="C11" s="98">
        <v>5</v>
      </c>
      <c r="D11" s="104">
        <f t="shared" si="0"/>
        <v>14</v>
      </c>
      <c r="E11" s="98">
        <v>111</v>
      </c>
      <c r="F11" s="98">
        <v>31</v>
      </c>
      <c r="G11" s="104">
        <f t="shared" si="1"/>
        <v>142</v>
      </c>
      <c r="H11" s="98">
        <f t="shared" si="2"/>
        <v>120</v>
      </c>
      <c r="I11" s="98">
        <f t="shared" si="2"/>
        <v>36</v>
      </c>
      <c r="J11" s="104">
        <f t="shared" si="3"/>
        <v>156</v>
      </c>
      <c r="K11" s="99" t="s">
        <v>93</v>
      </c>
      <c r="L11" s="97"/>
    </row>
    <row r="12" spans="1:12" s="8" customFormat="1" ht="29.25" customHeight="1" thickTop="1" thickBot="1">
      <c r="A12" s="198" t="s">
        <v>301</v>
      </c>
      <c r="B12" s="95">
        <v>34</v>
      </c>
      <c r="C12" s="95">
        <v>3</v>
      </c>
      <c r="D12" s="103">
        <f t="shared" si="0"/>
        <v>37</v>
      </c>
      <c r="E12" s="95">
        <v>121</v>
      </c>
      <c r="F12" s="95">
        <v>28</v>
      </c>
      <c r="G12" s="103">
        <f t="shared" si="1"/>
        <v>149</v>
      </c>
      <c r="H12" s="95">
        <f t="shared" si="2"/>
        <v>155</v>
      </c>
      <c r="I12" s="95">
        <f t="shared" si="2"/>
        <v>31</v>
      </c>
      <c r="J12" s="103">
        <f t="shared" si="3"/>
        <v>186</v>
      </c>
      <c r="K12" s="96" t="s">
        <v>302</v>
      </c>
      <c r="L12" s="97"/>
    </row>
    <row r="13" spans="1:12" s="8" customFormat="1" ht="29.25" customHeight="1" thickTop="1" thickBot="1">
      <c r="A13" s="199" t="s">
        <v>94</v>
      </c>
      <c r="B13" s="98">
        <v>48</v>
      </c>
      <c r="C13" s="98">
        <v>19</v>
      </c>
      <c r="D13" s="104">
        <f t="shared" si="0"/>
        <v>67</v>
      </c>
      <c r="E13" s="98">
        <v>145</v>
      </c>
      <c r="F13" s="98">
        <v>32</v>
      </c>
      <c r="G13" s="104">
        <f t="shared" si="1"/>
        <v>177</v>
      </c>
      <c r="H13" s="98">
        <f t="shared" si="2"/>
        <v>193</v>
      </c>
      <c r="I13" s="98">
        <f t="shared" si="2"/>
        <v>51</v>
      </c>
      <c r="J13" s="104">
        <f t="shared" si="3"/>
        <v>244</v>
      </c>
      <c r="K13" s="99" t="s">
        <v>95</v>
      </c>
      <c r="L13" s="97"/>
    </row>
    <row r="14" spans="1:12" s="8" customFormat="1" ht="29.25" customHeight="1" thickTop="1" thickBot="1">
      <c r="A14" s="198" t="s">
        <v>303</v>
      </c>
      <c r="B14" s="95">
        <v>4</v>
      </c>
      <c r="C14" s="95">
        <v>0</v>
      </c>
      <c r="D14" s="103">
        <f t="shared" si="0"/>
        <v>4</v>
      </c>
      <c r="E14" s="95">
        <v>126</v>
      </c>
      <c r="F14" s="95">
        <v>19</v>
      </c>
      <c r="G14" s="103">
        <f t="shared" si="1"/>
        <v>145</v>
      </c>
      <c r="H14" s="95">
        <f t="shared" si="2"/>
        <v>130</v>
      </c>
      <c r="I14" s="95">
        <f t="shared" si="2"/>
        <v>19</v>
      </c>
      <c r="J14" s="103">
        <f t="shared" si="3"/>
        <v>149</v>
      </c>
      <c r="K14" s="96" t="s">
        <v>304</v>
      </c>
      <c r="L14" s="97"/>
    </row>
    <row r="15" spans="1:12" s="8" customFormat="1" ht="29.25" customHeight="1" thickTop="1" thickBot="1">
      <c r="A15" s="199" t="s">
        <v>305</v>
      </c>
      <c r="B15" s="98">
        <v>0</v>
      </c>
      <c r="C15" s="98">
        <v>0</v>
      </c>
      <c r="D15" s="104">
        <f t="shared" si="0"/>
        <v>0</v>
      </c>
      <c r="E15" s="98">
        <v>34</v>
      </c>
      <c r="F15" s="98">
        <v>0</v>
      </c>
      <c r="G15" s="104">
        <f t="shared" si="1"/>
        <v>34</v>
      </c>
      <c r="H15" s="98">
        <f t="shared" si="2"/>
        <v>34</v>
      </c>
      <c r="I15" s="98">
        <f t="shared" si="2"/>
        <v>0</v>
      </c>
      <c r="J15" s="104">
        <f t="shared" si="3"/>
        <v>34</v>
      </c>
      <c r="K15" s="99" t="s">
        <v>306</v>
      </c>
      <c r="L15" s="97"/>
    </row>
    <row r="16" spans="1:12" s="8" customFormat="1" ht="29.25" customHeight="1" thickTop="1" thickBot="1">
      <c r="A16" s="198" t="s">
        <v>307</v>
      </c>
      <c r="B16" s="95">
        <v>7</v>
      </c>
      <c r="C16" s="95">
        <v>0</v>
      </c>
      <c r="D16" s="103">
        <f t="shared" si="0"/>
        <v>7</v>
      </c>
      <c r="E16" s="95">
        <v>206</v>
      </c>
      <c r="F16" s="95">
        <v>0</v>
      </c>
      <c r="G16" s="103">
        <f t="shared" si="1"/>
        <v>206</v>
      </c>
      <c r="H16" s="95">
        <f t="shared" si="2"/>
        <v>213</v>
      </c>
      <c r="I16" s="95">
        <f t="shared" si="2"/>
        <v>0</v>
      </c>
      <c r="J16" s="103">
        <f t="shared" si="3"/>
        <v>213</v>
      </c>
      <c r="K16" s="96" t="s">
        <v>308</v>
      </c>
      <c r="L16" s="97"/>
    </row>
    <row r="17" spans="1:12" s="8" customFormat="1" ht="29.25" customHeight="1" thickTop="1" thickBot="1">
      <c r="A17" s="199" t="s">
        <v>309</v>
      </c>
      <c r="B17" s="98">
        <v>5</v>
      </c>
      <c r="C17" s="98">
        <v>0</v>
      </c>
      <c r="D17" s="104">
        <f t="shared" si="0"/>
        <v>5</v>
      </c>
      <c r="E17" s="98">
        <v>121</v>
      </c>
      <c r="F17" s="98">
        <v>1</v>
      </c>
      <c r="G17" s="104">
        <f t="shared" si="1"/>
        <v>122</v>
      </c>
      <c r="H17" s="98">
        <f t="shared" si="2"/>
        <v>126</v>
      </c>
      <c r="I17" s="98">
        <f t="shared" si="2"/>
        <v>1</v>
      </c>
      <c r="J17" s="104">
        <f t="shared" si="3"/>
        <v>127</v>
      </c>
      <c r="K17" s="99" t="s">
        <v>310</v>
      </c>
      <c r="L17" s="97"/>
    </row>
    <row r="18" spans="1:12" s="8" customFormat="1" ht="29.25" customHeight="1" thickTop="1">
      <c r="A18" s="200" t="s">
        <v>96</v>
      </c>
      <c r="B18" s="100">
        <v>10</v>
      </c>
      <c r="C18" s="100">
        <v>2</v>
      </c>
      <c r="D18" s="105">
        <f t="shared" si="0"/>
        <v>12</v>
      </c>
      <c r="E18" s="100">
        <v>215</v>
      </c>
      <c r="F18" s="100">
        <v>69</v>
      </c>
      <c r="G18" s="105">
        <f t="shared" si="1"/>
        <v>284</v>
      </c>
      <c r="H18" s="100">
        <f t="shared" si="2"/>
        <v>225</v>
      </c>
      <c r="I18" s="100">
        <f t="shared" si="2"/>
        <v>71</v>
      </c>
      <c r="J18" s="105">
        <f t="shared" si="3"/>
        <v>296</v>
      </c>
      <c r="K18" s="101" t="s">
        <v>311</v>
      </c>
      <c r="L18" s="97"/>
    </row>
    <row r="19" spans="1:12" s="8" customFormat="1" ht="28.5" customHeight="1">
      <c r="A19" s="102" t="s">
        <v>50</v>
      </c>
      <c r="B19" s="106">
        <f t="shared" ref="B19:J19" si="4">SUM(B10:B18)</f>
        <v>133</v>
      </c>
      <c r="C19" s="106">
        <f t="shared" si="4"/>
        <v>30</v>
      </c>
      <c r="D19" s="106">
        <f t="shared" si="4"/>
        <v>163</v>
      </c>
      <c r="E19" s="106">
        <f t="shared" si="4"/>
        <v>1220</v>
      </c>
      <c r="F19" s="106">
        <f t="shared" si="4"/>
        <v>187</v>
      </c>
      <c r="G19" s="106">
        <f t="shared" si="4"/>
        <v>1407</v>
      </c>
      <c r="H19" s="106">
        <f t="shared" si="4"/>
        <v>1353</v>
      </c>
      <c r="I19" s="106">
        <f t="shared" si="4"/>
        <v>217</v>
      </c>
      <c r="J19" s="106">
        <f t="shared" si="4"/>
        <v>1570</v>
      </c>
      <c r="K19" s="102" t="s">
        <v>12</v>
      </c>
    </row>
  </sheetData>
  <mergeCells count="12">
    <mergeCell ref="A1:K1"/>
    <mergeCell ref="A3:K3"/>
    <mergeCell ref="A4:K4"/>
    <mergeCell ref="A2:K2"/>
    <mergeCell ref="A6:A9"/>
    <mergeCell ref="B6:D6"/>
    <mergeCell ref="E6:G6"/>
    <mergeCell ref="H6:J6"/>
    <mergeCell ref="K6:K9"/>
    <mergeCell ref="B7:D7"/>
    <mergeCell ref="E7:G7"/>
    <mergeCell ref="H7:J7"/>
  </mergeCells>
  <printOptions horizontalCentered="1" verticalCentered="1"/>
  <pageMargins left="0" right="0" top="0" bottom="0" header="0" footer="0"/>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rightToLeft="1" view="pageBreakPreview" zoomScaleNormal="100" zoomScaleSheetLayoutView="100" workbookViewId="0">
      <selection activeCell="K5" sqref="K5"/>
    </sheetView>
  </sheetViews>
  <sheetFormatPr defaultColWidth="9.140625" defaultRowHeight="12.75"/>
  <cols>
    <col min="1" max="1" width="32.42578125" style="5" customWidth="1"/>
    <col min="2" max="10" width="8.7109375" style="5" customWidth="1"/>
    <col min="11" max="11" width="36.28515625" style="5" customWidth="1"/>
    <col min="12" max="16384" width="9.140625" style="5"/>
  </cols>
  <sheetData>
    <row r="1" spans="1:11" ht="18">
      <c r="A1" s="339" t="s">
        <v>482</v>
      </c>
      <c r="B1" s="339"/>
      <c r="C1" s="339"/>
      <c r="D1" s="339"/>
      <c r="E1" s="339"/>
      <c r="F1" s="339"/>
      <c r="G1" s="339"/>
      <c r="H1" s="339"/>
      <c r="I1" s="339"/>
      <c r="J1" s="339"/>
      <c r="K1" s="339"/>
    </row>
    <row r="2" spans="1:11" ht="18">
      <c r="A2" s="342" t="s">
        <v>282</v>
      </c>
      <c r="B2" s="342"/>
      <c r="C2" s="342"/>
      <c r="D2" s="342"/>
      <c r="E2" s="342"/>
      <c r="F2" s="342"/>
      <c r="G2" s="342"/>
      <c r="H2" s="342"/>
      <c r="I2" s="342"/>
      <c r="J2" s="342"/>
      <c r="K2" s="342"/>
    </row>
    <row r="3" spans="1:11" ht="35.25" customHeight="1">
      <c r="A3" s="340" t="s">
        <v>443</v>
      </c>
      <c r="B3" s="341"/>
      <c r="C3" s="341"/>
      <c r="D3" s="341"/>
      <c r="E3" s="341"/>
      <c r="F3" s="341"/>
      <c r="G3" s="341"/>
      <c r="H3" s="341"/>
      <c r="I3" s="341"/>
      <c r="J3" s="341"/>
      <c r="K3" s="341"/>
    </row>
    <row r="4" spans="1:11" ht="15.75">
      <c r="A4" s="341" t="s">
        <v>432</v>
      </c>
      <c r="B4" s="341"/>
      <c r="C4" s="341"/>
      <c r="D4" s="341"/>
      <c r="E4" s="341"/>
      <c r="F4" s="341"/>
      <c r="G4" s="341"/>
      <c r="H4" s="341"/>
      <c r="I4" s="341"/>
      <c r="J4" s="341"/>
      <c r="K4" s="341"/>
    </row>
    <row r="5" spans="1:11" ht="15.75">
      <c r="A5" s="308" t="s">
        <v>550</v>
      </c>
      <c r="B5" s="309"/>
      <c r="C5" s="309"/>
      <c r="D5" s="309"/>
      <c r="E5" s="309"/>
      <c r="F5" s="309"/>
      <c r="G5" s="309"/>
      <c r="H5" s="309"/>
      <c r="I5" s="309"/>
      <c r="J5" s="309"/>
      <c r="K5" s="310" t="s">
        <v>551</v>
      </c>
    </row>
    <row r="6" spans="1:11" ht="15.75">
      <c r="A6" s="343" t="s">
        <v>139</v>
      </c>
      <c r="B6" s="344" t="s">
        <v>283</v>
      </c>
      <c r="C6" s="344"/>
      <c r="D6" s="344"/>
      <c r="E6" s="344"/>
      <c r="F6" s="344"/>
      <c r="G6" s="344"/>
      <c r="H6" s="344"/>
      <c r="I6" s="344"/>
      <c r="J6" s="344"/>
      <c r="K6" s="345" t="s">
        <v>56</v>
      </c>
    </row>
    <row r="7" spans="1:11" ht="16.5" customHeight="1">
      <c r="A7" s="343"/>
      <c r="B7" s="344" t="s">
        <v>284</v>
      </c>
      <c r="C7" s="344"/>
      <c r="D7" s="344"/>
      <c r="E7" s="344" t="s">
        <v>285</v>
      </c>
      <c r="F7" s="344"/>
      <c r="G7" s="344"/>
      <c r="H7" s="346" t="s">
        <v>286</v>
      </c>
      <c r="I7" s="346"/>
      <c r="J7" s="346"/>
      <c r="K7" s="345"/>
    </row>
    <row r="8" spans="1:11" ht="25.5">
      <c r="A8" s="343"/>
      <c r="B8" s="52" t="s">
        <v>287</v>
      </c>
      <c r="C8" s="52" t="s">
        <v>288</v>
      </c>
      <c r="D8" s="52" t="s">
        <v>289</v>
      </c>
      <c r="E8" s="52" t="s">
        <v>290</v>
      </c>
      <c r="F8" s="52" t="s">
        <v>291</v>
      </c>
      <c r="G8" s="52" t="s">
        <v>292</v>
      </c>
      <c r="H8" s="52" t="s">
        <v>290</v>
      </c>
      <c r="I8" s="52" t="s">
        <v>291</v>
      </c>
      <c r="J8" s="52" t="s">
        <v>292</v>
      </c>
      <c r="K8" s="345"/>
    </row>
    <row r="9" spans="1:11" ht="14.25" customHeight="1" thickBot="1">
      <c r="A9" s="112" t="s">
        <v>140</v>
      </c>
      <c r="B9" s="53">
        <v>0</v>
      </c>
      <c r="C9" s="53">
        <v>0</v>
      </c>
      <c r="D9" s="65">
        <f t="shared" ref="D9:D29" si="0">SUM(B9:C9)</f>
        <v>0</v>
      </c>
      <c r="E9" s="53">
        <v>36</v>
      </c>
      <c r="F9" s="53">
        <v>0</v>
      </c>
      <c r="G9" s="65">
        <f t="shared" ref="G9:G29" si="1">SUM(E9:F9)</f>
        <v>36</v>
      </c>
      <c r="H9" s="53">
        <f>B9+E9</f>
        <v>36</v>
      </c>
      <c r="I9" s="53">
        <f>C9+F9</f>
        <v>0</v>
      </c>
      <c r="J9" s="65">
        <f t="shared" ref="J9:J29" si="2">SUM(H9:I9)</f>
        <v>36</v>
      </c>
      <c r="K9" s="118" t="s">
        <v>141</v>
      </c>
    </row>
    <row r="10" spans="1:11" ht="14.25" customHeight="1" thickBot="1">
      <c r="A10" s="113" t="s">
        <v>142</v>
      </c>
      <c r="B10" s="54">
        <v>0</v>
      </c>
      <c r="C10" s="54">
        <v>0</v>
      </c>
      <c r="D10" s="66">
        <f t="shared" si="0"/>
        <v>0</v>
      </c>
      <c r="E10" s="54">
        <v>34</v>
      </c>
      <c r="F10" s="54">
        <v>6</v>
      </c>
      <c r="G10" s="66">
        <f t="shared" si="1"/>
        <v>40</v>
      </c>
      <c r="H10" s="54">
        <f t="shared" ref="H10:I20" si="3">B10+E10</f>
        <v>34</v>
      </c>
      <c r="I10" s="54">
        <f t="shared" si="3"/>
        <v>6</v>
      </c>
      <c r="J10" s="66">
        <f t="shared" si="2"/>
        <v>40</v>
      </c>
      <c r="K10" s="119" t="s">
        <v>143</v>
      </c>
    </row>
    <row r="11" spans="1:11" ht="14.25" customHeight="1" thickBot="1">
      <c r="A11" s="114" t="s">
        <v>144</v>
      </c>
      <c r="B11" s="55">
        <v>3</v>
      </c>
      <c r="C11" s="55">
        <v>0</v>
      </c>
      <c r="D11" s="67">
        <f t="shared" si="0"/>
        <v>3</v>
      </c>
      <c r="E11" s="55">
        <v>67</v>
      </c>
      <c r="F11" s="55">
        <v>2</v>
      </c>
      <c r="G11" s="67">
        <f t="shared" si="1"/>
        <v>69</v>
      </c>
      <c r="H11" s="55">
        <f t="shared" si="3"/>
        <v>70</v>
      </c>
      <c r="I11" s="55">
        <f t="shared" si="3"/>
        <v>2</v>
      </c>
      <c r="J11" s="67">
        <f t="shared" si="2"/>
        <v>72</v>
      </c>
      <c r="K11" s="120" t="s">
        <v>145</v>
      </c>
    </row>
    <row r="12" spans="1:11" ht="24.75" thickBot="1">
      <c r="A12" s="113" t="s">
        <v>146</v>
      </c>
      <c r="B12" s="54">
        <v>1</v>
      </c>
      <c r="C12" s="54">
        <v>0</v>
      </c>
      <c r="D12" s="66">
        <f t="shared" si="0"/>
        <v>1</v>
      </c>
      <c r="E12" s="54">
        <v>10</v>
      </c>
      <c r="F12" s="54">
        <v>0</v>
      </c>
      <c r="G12" s="66">
        <f t="shared" si="1"/>
        <v>10</v>
      </c>
      <c r="H12" s="54">
        <f t="shared" si="3"/>
        <v>11</v>
      </c>
      <c r="I12" s="54">
        <f t="shared" si="3"/>
        <v>0</v>
      </c>
      <c r="J12" s="66">
        <f t="shared" si="2"/>
        <v>11</v>
      </c>
      <c r="K12" s="119" t="s">
        <v>147</v>
      </c>
    </row>
    <row r="13" spans="1:11" ht="26.25" thickBot="1">
      <c r="A13" s="114" t="s">
        <v>148</v>
      </c>
      <c r="B13" s="55">
        <v>0</v>
      </c>
      <c r="C13" s="55">
        <v>0</v>
      </c>
      <c r="D13" s="67">
        <f t="shared" si="0"/>
        <v>0</v>
      </c>
      <c r="E13" s="55">
        <v>1</v>
      </c>
      <c r="F13" s="55">
        <v>0</v>
      </c>
      <c r="G13" s="67">
        <f t="shared" si="1"/>
        <v>1</v>
      </c>
      <c r="H13" s="55">
        <f t="shared" si="3"/>
        <v>1</v>
      </c>
      <c r="I13" s="55">
        <f t="shared" si="3"/>
        <v>0</v>
      </c>
      <c r="J13" s="67">
        <f t="shared" si="2"/>
        <v>1</v>
      </c>
      <c r="K13" s="120" t="s">
        <v>149</v>
      </c>
    </row>
    <row r="14" spans="1:11" ht="13.5" thickBot="1">
      <c r="A14" s="115" t="s">
        <v>150</v>
      </c>
      <c r="B14" s="54">
        <v>2</v>
      </c>
      <c r="C14" s="54">
        <v>0</v>
      </c>
      <c r="D14" s="66">
        <f t="shared" si="0"/>
        <v>2</v>
      </c>
      <c r="E14" s="54">
        <v>279</v>
      </c>
      <c r="F14" s="54">
        <v>13</v>
      </c>
      <c r="G14" s="66">
        <f t="shared" si="1"/>
        <v>292</v>
      </c>
      <c r="H14" s="54">
        <f t="shared" si="3"/>
        <v>281</v>
      </c>
      <c r="I14" s="54">
        <f t="shared" si="3"/>
        <v>13</v>
      </c>
      <c r="J14" s="66">
        <f t="shared" si="2"/>
        <v>294</v>
      </c>
      <c r="K14" s="119" t="s">
        <v>151</v>
      </c>
    </row>
    <row r="15" spans="1:11" ht="26.25" thickBot="1">
      <c r="A15" s="116" t="s">
        <v>152</v>
      </c>
      <c r="B15" s="55">
        <v>4</v>
      </c>
      <c r="C15" s="55">
        <v>0</v>
      </c>
      <c r="D15" s="67">
        <f t="shared" si="0"/>
        <v>4</v>
      </c>
      <c r="E15" s="55">
        <v>246</v>
      </c>
      <c r="F15" s="55">
        <v>11</v>
      </c>
      <c r="G15" s="67">
        <f t="shared" si="1"/>
        <v>257</v>
      </c>
      <c r="H15" s="55">
        <f t="shared" si="3"/>
        <v>250</v>
      </c>
      <c r="I15" s="55">
        <f t="shared" si="3"/>
        <v>11</v>
      </c>
      <c r="J15" s="67">
        <f t="shared" si="2"/>
        <v>261</v>
      </c>
      <c r="K15" s="120" t="s">
        <v>153</v>
      </c>
    </row>
    <row r="16" spans="1:11" ht="13.5" thickBot="1">
      <c r="A16" s="115" t="s">
        <v>154</v>
      </c>
      <c r="B16" s="54">
        <v>3</v>
      </c>
      <c r="C16" s="54">
        <v>0</v>
      </c>
      <c r="D16" s="66">
        <f t="shared" si="0"/>
        <v>3</v>
      </c>
      <c r="E16" s="54">
        <v>36</v>
      </c>
      <c r="F16" s="54">
        <v>2</v>
      </c>
      <c r="G16" s="66">
        <f t="shared" si="1"/>
        <v>38</v>
      </c>
      <c r="H16" s="54">
        <f t="shared" si="3"/>
        <v>39</v>
      </c>
      <c r="I16" s="54">
        <f t="shared" si="3"/>
        <v>2</v>
      </c>
      <c r="J16" s="66">
        <f t="shared" si="2"/>
        <v>41</v>
      </c>
      <c r="K16" s="119" t="s">
        <v>155</v>
      </c>
    </row>
    <row r="17" spans="1:11" ht="13.5" thickBot="1">
      <c r="A17" s="116" t="s">
        <v>156</v>
      </c>
      <c r="B17" s="55">
        <v>1</v>
      </c>
      <c r="C17" s="55">
        <v>0</v>
      </c>
      <c r="D17" s="67">
        <f t="shared" si="0"/>
        <v>1</v>
      </c>
      <c r="E17" s="55">
        <v>25</v>
      </c>
      <c r="F17" s="55">
        <v>4</v>
      </c>
      <c r="G17" s="67">
        <f t="shared" si="1"/>
        <v>29</v>
      </c>
      <c r="H17" s="55">
        <f t="shared" si="3"/>
        <v>26</v>
      </c>
      <c r="I17" s="55">
        <f t="shared" si="3"/>
        <v>4</v>
      </c>
      <c r="J17" s="67">
        <f t="shared" si="2"/>
        <v>30</v>
      </c>
      <c r="K17" s="120" t="s">
        <v>157</v>
      </c>
    </row>
    <row r="18" spans="1:11" ht="13.5" thickBot="1">
      <c r="A18" s="115" t="s">
        <v>158</v>
      </c>
      <c r="B18" s="54">
        <v>13</v>
      </c>
      <c r="C18" s="54">
        <v>1</v>
      </c>
      <c r="D18" s="66">
        <f t="shared" si="0"/>
        <v>14</v>
      </c>
      <c r="E18" s="54">
        <v>16</v>
      </c>
      <c r="F18" s="54">
        <v>2</v>
      </c>
      <c r="G18" s="66">
        <f t="shared" si="1"/>
        <v>18</v>
      </c>
      <c r="H18" s="54">
        <f t="shared" si="3"/>
        <v>29</v>
      </c>
      <c r="I18" s="54">
        <f t="shared" si="3"/>
        <v>3</v>
      </c>
      <c r="J18" s="66">
        <f t="shared" si="2"/>
        <v>32</v>
      </c>
      <c r="K18" s="119" t="s">
        <v>159</v>
      </c>
    </row>
    <row r="19" spans="1:11" ht="13.5" thickBot="1">
      <c r="A19" s="116" t="s">
        <v>160</v>
      </c>
      <c r="B19" s="55">
        <v>5</v>
      </c>
      <c r="C19" s="55">
        <v>1</v>
      </c>
      <c r="D19" s="67">
        <f t="shared" si="0"/>
        <v>6</v>
      </c>
      <c r="E19" s="55">
        <v>30</v>
      </c>
      <c r="F19" s="55">
        <v>7</v>
      </c>
      <c r="G19" s="67">
        <f t="shared" si="1"/>
        <v>37</v>
      </c>
      <c r="H19" s="55">
        <f t="shared" si="3"/>
        <v>35</v>
      </c>
      <c r="I19" s="55">
        <f t="shared" si="3"/>
        <v>8</v>
      </c>
      <c r="J19" s="67">
        <f t="shared" si="2"/>
        <v>43</v>
      </c>
      <c r="K19" s="120" t="s">
        <v>161</v>
      </c>
    </row>
    <row r="20" spans="1:11" ht="13.5" thickBot="1">
      <c r="A20" s="115" t="s">
        <v>162</v>
      </c>
      <c r="B20" s="54">
        <v>1</v>
      </c>
      <c r="C20" s="54">
        <v>0</v>
      </c>
      <c r="D20" s="66">
        <f t="shared" si="0"/>
        <v>1</v>
      </c>
      <c r="E20" s="54">
        <v>17</v>
      </c>
      <c r="F20" s="54">
        <v>1</v>
      </c>
      <c r="G20" s="66">
        <f t="shared" si="1"/>
        <v>18</v>
      </c>
      <c r="H20" s="54">
        <f t="shared" si="3"/>
        <v>18</v>
      </c>
      <c r="I20" s="54">
        <f t="shared" si="3"/>
        <v>1</v>
      </c>
      <c r="J20" s="66">
        <f t="shared" si="2"/>
        <v>19</v>
      </c>
      <c r="K20" s="119" t="s">
        <v>163</v>
      </c>
    </row>
    <row r="21" spans="1:11" ht="24.75" thickBot="1">
      <c r="A21" s="116" t="s">
        <v>164</v>
      </c>
      <c r="B21" s="55">
        <v>0</v>
      </c>
      <c r="C21" s="55">
        <v>0</v>
      </c>
      <c r="D21" s="67">
        <f t="shared" si="0"/>
        <v>0</v>
      </c>
      <c r="E21" s="55">
        <v>35</v>
      </c>
      <c r="F21" s="55">
        <v>4</v>
      </c>
      <c r="G21" s="67">
        <f t="shared" si="1"/>
        <v>39</v>
      </c>
      <c r="H21" s="55">
        <f>B21+E21</f>
        <v>35</v>
      </c>
      <c r="I21" s="55">
        <f>C21+F21</f>
        <v>4</v>
      </c>
      <c r="J21" s="67">
        <f t="shared" si="2"/>
        <v>39</v>
      </c>
      <c r="K21" s="120" t="s">
        <v>165</v>
      </c>
    </row>
    <row r="22" spans="1:11" ht="24.75" thickBot="1">
      <c r="A22" s="115" t="s">
        <v>166</v>
      </c>
      <c r="B22" s="54">
        <v>2</v>
      </c>
      <c r="C22" s="54">
        <v>0</v>
      </c>
      <c r="D22" s="66">
        <f t="shared" si="0"/>
        <v>2</v>
      </c>
      <c r="E22" s="54">
        <v>24</v>
      </c>
      <c r="F22" s="54">
        <v>4</v>
      </c>
      <c r="G22" s="66">
        <f t="shared" si="1"/>
        <v>28</v>
      </c>
      <c r="H22" s="54">
        <f t="shared" ref="H22:I29" si="4">B22+E22</f>
        <v>26</v>
      </c>
      <c r="I22" s="54">
        <f t="shared" si="4"/>
        <v>4</v>
      </c>
      <c r="J22" s="66">
        <f t="shared" si="2"/>
        <v>30</v>
      </c>
      <c r="K22" s="119" t="s">
        <v>167</v>
      </c>
    </row>
    <row r="23" spans="1:11" ht="26.25" thickBot="1">
      <c r="A23" s="116" t="s">
        <v>168</v>
      </c>
      <c r="B23" s="55">
        <v>81</v>
      </c>
      <c r="C23" s="55">
        <v>10</v>
      </c>
      <c r="D23" s="67">
        <f t="shared" si="0"/>
        <v>91</v>
      </c>
      <c r="E23" s="55">
        <v>156</v>
      </c>
      <c r="F23" s="55">
        <v>6</v>
      </c>
      <c r="G23" s="67">
        <f t="shared" si="1"/>
        <v>162</v>
      </c>
      <c r="H23" s="55">
        <f t="shared" si="4"/>
        <v>237</v>
      </c>
      <c r="I23" s="55">
        <f t="shared" si="4"/>
        <v>16</v>
      </c>
      <c r="J23" s="67">
        <f t="shared" si="2"/>
        <v>253</v>
      </c>
      <c r="K23" s="120" t="s">
        <v>169</v>
      </c>
    </row>
    <row r="24" spans="1:11" ht="13.5" thickBot="1">
      <c r="A24" s="115" t="s">
        <v>170</v>
      </c>
      <c r="B24" s="54">
        <v>7</v>
      </c>
      <c r="C24" s="54">
        <v>8</v>
      </c>
      <c r="D24" s="66">
        <f t="shared" si="0"/>
        <v>15</v>
      </c>
      <c r="E24" s="54">
        <v>36</v>
      </c>
      <c r="F24" s="54">
        <v>28</v>
      </c>
      <c r="G24" s="66">
        <f t="shared" si="1"/>
        <v>64</v>
      </c>
      <c r="H24" s="54">
        <f t="shared" si="4"/>
        <v>43</v>
      </c>
      <c r="I24" s="54">
        <f t="shared" si="4"/>
        <v>36</v>
      </c>
      <c r="J24" s="66">
        <f t="shared" si="2"/>
        <v>79</v>
      </c>
      <c r="K24" s="119" t="s">
        <v>171</v>
      </c>
    </row>
    <row r="25" spans="1:11" ht="26.25" thickBot="1">
      <c r="A25" s="116" t="s">
        <v>172</v>
      </c>
      <c r="B25" s="55">
        <v>9</v>
      </c>
      <c r="C25" s="55">
        <v>8</v>
      </c>
      <c r="D25" s="67">
        <f t="shared" si="0"/>
        <v>17</v>
      </c>
      <c r="E25" s="55">
        <v>29</v>
      </c>
      <c r="F25" s="55">
        <v>21</v>
      </c>
      <c r="G25" s="67">
        <f t="shared" si="1"/>
        <v>50</v>
      </c>
      <c r="H25" s="55">
        <f t="shared" si="4"/>
        <v>38</v>
      </c>
      <c r="I25" s="55">
        <f t="shared" si="4"/>
        <v>29</v>
      </c>
      <c r="J25" s="67">
        <f t="shared" si="2"/>
        <v>67</v>
      </c>
      <c r="K25" s="120" t="s">
        <v>173</v>
      </c>
    </row>
    <row r="26" spans="1:11" ht="13.5" thickBot="1">
      <c r="A26" s="115" t="s">
        <v>174</v>
      </c>
      <c r="B26" s="54">
        <v>1</v>
      </c>
      <c r="C26" s="54">
        <v>0</v>
      </c>
      <c r="D26" s="66">
        <f t="shared" si="0"/>
        <v>1</v>
      </c>
      <c r="E26" s="54">
        <v>13</v>
      </c>
      <c r="F26" s="54">
        <v>0</v>
      </c>
      <c r="G26" s="66">
        <f t="shared" si="1"/>
        <v>13</v>
      </c>
      <c r="H26" s="54">
        <f t="shared" si="4"/>
        <v>14</v>
      </c>
      <c r="I26" s="54">
        <f t="shared" si="4"/>
        <v>0</v>
      </c>
      <c r="J26" s="66">
        <f t="shared" si="2"/>
        <v>14</v>
      </c>
      <c r="K26" s="119" t="s">
        <v>175</v>
      </c>
    </row>
    <row r="27" spans="1:11" ht="13.5" thickBot="1">
      <c r="A27" s="116" t="s">
        <v>176</v>
      </c>
      <c r="B27" s="55">
        <v>0</v>
      </c>
      <c r="C27" s="55">
        <v>2</v>
      </c>
      <c r="D27" s="67">
        <f t="shared" si="0"/>
        <v>2</v>
      </c>
      <c r="E27" s="55">
        <v>20</v>
      </c>
      <c r="F27" s="55">
        <v>2</v>
      </c>
      <c r="G27" s="67">
        <f t="shared" si="1"/>
        <v>22</v>
      </c>
      <c r="H27" s="55">
        <f t="shared" si="4"/>
        <v>20</v>
      </c>
      <c r="I27" s="55">
        <f t="shared" si="4"/>
        <v>4</v>
      </c>
      <c r="J27" s="67">
        <f t="shared" si="2"/>
        <v>24</v>
      </c>
      <c r="K27" s="120" t="s">
        <v>177</v>
      </c>
    </row>
    <row r="28" spans="1:11" ht="48.75" thickBot="1">
      <c r="A28" s="115" t="s">
        <v>178</v>
      </c>
      <c r="B28" s="54">
        <v>0</v>
      </c>
      <c r="C28" s="54">
        <v>0</v>
      </c>
      <c r="D28" s="66">
        <f t="shared" si="0"/>
        <v>0</v>
      </c>
      <c r="E28" s="54">
        <v>103</v>
      </c>
      <c r="F28" s="54">
        <v>73</v>
      </c>
      <c r="G28" s="66">
        <f t="shared" si="1"/>
        <v>176</v>
      </c>
      <c r="H28" s="54">
        <f t="shared" si="4"/>
        <v>103</v>
      </c>
      <c r="I28" s="54">
        <f t="shared" si="4"/>
        <v>73</v>
      </c>
      <c r="J28" s="66">
        <f t="shared" si="2"/>
        <v>176</v>
      </c>
      <c r="K28" s="119" t="s">
        <v>179</v>
      </c>
    </row>
    <row r="29" spans="1:11" ht="25.5">
      <c r="A29" s="117" t="s">
        <v>180</v>
      </c>
      <c r="B29" s="56">
        <v>0</v>
      </c>
      <c r="C29" s="56">
        <v>0</v>
      </c>
      <c r="D29" s="68">
        <f t="shared" si="0"/>
        <v>0</v>
      </c>
      <c r="E29" s="56">
        <v>7</v>
      </c>
      <c r="F29" s="56">
        <v>1</v>
      </c>
      <c r="G29" s="68">
        <f t="shared" si="1"/>
        <v>8</v>
      </c>
      <c r="H29" s="56">
        <f t="shared" si="4"/>
        <v>7</v>
      </c>
      <c r="I29" s="56">
        <f t="shared" si="4"/>
        <v>1</v>
      </c>
      <c r="J29" s="68">
        <f t="shared" si="2"/>
        <v>8</v>
      </c>
      <c r="K29" s="121" t="s">
        <v>181</v>
      </c>
    </row>
    <row r="30" spans="1:11" ht="30" customHeight="1">
      <c r="A30" s="109" t="s">
        <v>50</v>
      </c>
      <c r="B30" s="110">
        <f>SUM(B9:B29)</f>
        <v>133</v>
      </c>
      <c r="C30" s="110">
        <f t="shared" ref="C30:J30" si="5">SUM(C9:C29)</f>
        <v>30</v>
      </c>
      <c r="D30" s="110">
        <f t="shared" si="5"/>
        <v>163</v>
      </c>
      <c r="E30" s="110">
        <f t="shared" si="5"/>
        <v>1220</v>
      </c>
      <c r="F30" s="110">
        <f t="shared" si="5"/>
        <v>187</v>
      </c>
      <c r="G30" s="110">
        <f t="shared" si="5"/>
        <v>1407</v>
      </c>
      <c r="H30" s="110">
        <f t="shared" si="5"/>
        <v>1353</v>
      </c>
      <c r="I30" s="110">
        <f t="shared" si="5"/>
        <v>217</v>
      </c>
      <c r="J30" s="110">
        <f t="shared" si="5"/>
        <v>1570</v>
      </c>
      <c r="K30" s="111" t="s">
        <v>51</v>
      </c>
    </row>
    <row r="31" spans="1:11">
      <c r="D31" s="6"/>
      <c r="G31" s="6"/>
      <c r="J31" s="6"/>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scale="89"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rightToLeft="1" view="pageBreakPreview" zoomScaleNormal="100" zoomScaleSheetLayoutView="100" workbookViewId="0">
      <selection activeCell="K5" sqref="K5"/>
    </sheetView>
  </sheetViews>
  <sheetFormatPr defaultColWidth="9.140625" defaultRowHeight="12.75"/>
  <cols>
    <col min="1" max="1" width="27.42578125" style="5" customWidth="1"/>
    <col min="2" max="10" width="8.7109375" style="5" customWidth="1"/>
    <col min="11" max="11" width="29" style="5" customWidth="1"/>
    <col min="12" max="16384" width="9.140625" style="5"/>
  </cols>
  <sheetData>
    <row r="1" spans="1:11" ht="18">
      <c r="A1" s="339" t="s">
        <v>483</v>
      </c>
      <c r="B1" s="339"/>
      <c r="C1" s="339"/>
      <c r="D1" s="339"/>
      <c r="E1" s="339"/>
      <c r="F1" s="339"/>
      <c r="G1" s="339"/>
      <c r="H1" s="339"/>
      <c r="I1" s="339"/>
      <c r="J1" s="339"/>
      <c r="K1" s="339"/>
    </row>
    <row r="2" spans="1:11" ht="18">
      <c r="A2" s="342" t="s">
        <v>282</v>
      </c>
      <c r="B2" s="342"/>
      <c r="C2" s="342"/>
      <c r="D2" s="342"/>
      <c r="E2" s="342"/>
      <c r="F2" s="342"/>
      <c r="G2" s="342"/>
      <c r="H2" s="342"/>
      <c r="I2" s="342"/>
      <c r="J2" s="342"/>
      <c r="K2" s="342"/>
    </row>
    <row r="3" spans="1:11" ht="33" customHeight="1">
      <c r="A3" s="340" t="s">
        <v>444</v>
      </c>
      <c r="B3" s="341"/>
      <c r="C3" s="341"/>
      <c r="D3" s="341"/>
      <c r="E3" s="341"/>
      <c r="F3" s="341"/>
      <c r="G3" s="341"/>
      <c r="H3" s="341"/>
      <c r="I3" s="341"/>
      <c r="J3" s="341"/>
      <c r="K3" s="341"/>
    </row>
    <row r="4" spans="1:11" ht="15.75">
      <c r="A4" s="341" t="s">
        <v>432</v>
      </c>
      <c r="B4" s="341"/>
      <c r="C4" s="341"/>
      <c r="D4" s="341"/>
      <c r="E4" s="341"/>
      <c r="F4" s="341"/>
      <c r="G4" s="341"/>
      <c r="H4" s="341"/>
      <c r="I4" s="341"/>
      <c r="J4" s="341"/>
      <c r="K4" s="341"/>
    </row>
    <row r="5" spans="1:11" ht="15.75">
      <c r="A5" s="308" t="s">
        <v>552</v>
      </c>
      <c r="B5" s="309"/>
      <c r="C5" s="309"/>
      <c r="D5" s="309"/>
      <c r="E5" s="309"/>
      <c r="F5" s="309"/>
      <c r="G5" s="309"/>
      <c r="H5" s="309"/>
      <c r="I5" s="309"/>
      <c r="J5" s="309"/>
      <c r="K5" s="310" t="s">
        <v>553</v>
      </c>
    </row>
    <row r="6" spans="1:11" ht="15.75">
      <c r="A6" s="343" t="s">
        <v>123</v>
      </c>
      <c r="B6" s="344" t="s">
        <v>283</v>
      </c>
      <c r="C6" s="344"/>
      <c r="D6" s="344"/>
      <c r="E6" s="344"/>
      <c r="F6" s="344"/>
      <c r="G6" s="344"/>
      <c r="H6" s="344"/>
      <c r="I6" s="344"/>
      <c r="J6" s="344"/>
      <c r="K6" s="345" t="s">
        <v>124</v>
      </c>
    </row>
    <row r="7" spans="1:11" ht="16.5" customHeight="1">
      <c r="A7" s="343"/>
      <c r="B7" s="344" t="s">
        <v>284</v>
      </c>
      <c r="C7" s="344"/>
      <c r="D7" s="344"/>
      <c r="E7" s="344" t="s">
        <v>285</v>
      </c>
      <c r="F7" s="344"/>
      <c r="G7" s="344"/>
      <c r="H7" s="346" t="s">
        <v>286</v>
      </c>
      <c r="I7" s="346"/>
      <c r="J7" s="346"/>
      <c r="K7" s="345"/>
    </row>
    <row r="8" spans="1:11" ht="25.5">
      <c r="A8" s="343"/>
      <c r="B8" s="52" t="s">
        <v>287</v>
      </c>
      <c r="C8" s="52" t="s">
        <v>288</v>
      </c>
      <c r="D8" s="52" t="s">
        <v>289</v>
      </c>
      <c r="E8" s="52" t="s">
        <v>290</v>
      </c>
      <c r="F8" s="52" t="s">
        <v>291</v>
      </c>
      <c r="G8" s="52" t="s">
        <v>292</v>
      </c>
      <c r="H8" s="52" t="s">
        <v>290</v>
      </c>
      <c r="I8" s="52" t="s">
        <v>291</v>
      </c>
      <c r="J8" s="52" t="s">
        <v>292</v>
      </c>
      <c r="K8" s="345"/>
    </row>
    <row r="9" spans="1:11" ht="27" customHeight="1" thickBot="1">
      <c r="A9" s="112" t="s">
        <v>125</v>
      </c>
      <c r="B9" s="53">
        <v>96</v>
      </c>
      <c r="C9" s="53">
        <v>21</v>
      </c>
      <c r="D9" s="65">
        <f t="shared" ref="D9:D15" si="0">SUM(B9:C9)</f>
        <v>117</v>
      </c>
      <c r="E9" s="53">
        <v>211</v>
      </c>
      <c r="F9" s="53">
        <v>26</v>
      </c>
      <c r="G9" s="65">
        <f t="shared" ref="G9:G15" si="1">SUM(E9:F9)</f>
        <v>237</v>
      </c>
      <c r="H9" s="53">
        <f>B9+E9</f>
        <v>307</v>
      </c>
      <c r="I9" s="53">
        <f>C9+F9</f>
        <v>47</v>
      </c>
      <c r="J9" s="65">
        <f t="shared" ref="J9:J15" si="2">SUM(H9:I9)</f>
        <v>354</v>
      </c>
      <c r="K9" s="122" t="s">
        <v>126</v>
      </c>
    </row>
    <row r="10" spans="1:11" ht="27" customHeight="1" thickBot="1">
      <c r="A10" s="113" t="s">
        <v>127</v>
      </c>
      <c r="B10" s="54">
        <v>15</v>
      </c>
      <c r="C10" s="54">
        <v>6</v>
      </c>
      <c r="D10" s="66">
        <f t="shared" si="0"/>
        <v>21</v>
      </c>
      <c r="E10" s="54">
        <v>68</v>
      </c>
      <c r="F10" s="54">
        <v>24</v>
      </c>
      <c r="G10" s="66">
        <f t="shared" si="1"/>
        <v>92</v>
      </c>
      <c r="H10" s="54">
        <f t="shared" ref="H10:I15" si="3">B10+E10</f>
        <v>83</v>
      </c>
      <c r="I10" s="54">
        <f t="shared" si="3"/>
        <v>30</v>
      </c>
      <c r="J10" s="66">
        <f t="shared" si="2"/>
        <v>113</v>
      </c>
      <c r="K10" s="123" t="s">
        <v>128</v>
      </c>
    </row>
    <row r="11" spans="1:11" ht="27" customHeight="1" thickBot="1">
      <c r="A11" s="114" t="s">
        <v>129</v>
      </c>
      <c r="B11" s="55">
        <v>7</v>
      </c>
      <c r="C11" s="55">
        <v>1</v>
      </c>
      <c r="D11" s="67">
        <f t="shared" si="0"/>
        <v>8</v>
      </c>
      <c r="E11" s="55">
        <v>46</v>
      </c>
      <c r="F11" s="55">
        <v>3</v>
      </c>
      <c r="G11" s="67">
        <f t="shared" si="1"/>
        <v>49</v>
      </c>
      <c r="H11" s="55">
        <f t="shared" si="3"/>
        <v>53</v>
      </c>
      <c r="I11" s="55">
        <f t="shared" si="3"/>
        <v>4</v>
      </c>
      <c r="J11" s="67">
        <f t="shared" si="2"/>
        <v>57</v>
      </c>
      <c r="K11" s="124" t="s">
        <v>130</v>
      </c>
    </row>
    <row r="12" spans="1:11" ht="27" customHeight="1" thickBot="1">
      <c r="A12" s="113" t="s">
        <v>131</v>
      </c>
      <c r="B12" s="54">
        <v>14</v>
      </c>
      <c r="C12" s="54">
        <v>0</v>
      </c>
      <c r="D12" s="66">
        <f t="shared" si="0"/>
        <v>14</v>
      </c>
      <c r="E12" s="54">
        <v>783</v>
      </c>
      <c r="F12" s="54">
        <v>60</v>
      </c>
      <c r="G12" s="66">
        <f t="shared" si="1"/>
        <v>843</v>
      </c>
      <c r="H12" s="54">
        <f t="shared" si="3"/>
        <v>797</v>
      </c>
      <c r="I12" s="54">
        <f t="shared" si="3"/>
        <v>60</v>
      </c>
      <c r="J12" s="66">
        <f t="shared" si="2"/>
        <v>857</v>
      </c>
      <c r="K12" s="123" t="s">
        <v>132</v>
      </c>
    </row>
    <row r="13" spans="1:11" ht="27" customHeight="1" thickBot="1">
      <c r="A13" s="114" t="s">
        <v>133</v>
      </c>
      <c r="B13" s="55">
        <v>0</v>
      </c>
      <c r="C13" s="55">
        <v>0</v>
      </c>
      <c r="D13" s="67">
        <f t="shared" si="0"/>
        <v>0</v>
      </c>
      <c r="E13" s="55">
        <v>7</v>
      </c>
      <c r="F13" s="55">
        <v>1</v>
      </c>
      <c r="G13" s="67">
        <f t="shared" si="1"/>
        <v>8</v>
      </c>
      <c r="H13" s="55">
        <f t="shared" si="3"/>
        <v>7</v>
      </c>
      <c r="I13" s="55">
        <f t="shared" si="3"/>
        <v>1</v>
      </c>
      <c r="J13" s="67">
        <f t="shared" si="2"/>
        <v>8</v>
      </c>
      <c r="K13" s="124" t="s">
        <v>134</v>
      </c>
    </row>
    <row r="14" spans="1:11" ht="27" customHeight="1" thickBot="1">
      <c r="A14" s="113" t="s">
        <v>135</v>
      </c>
      <c r="B14" s="54">
        <v>1</v>
      </c>
      <c r="C14" s="54">
        <v>2</v>
      </c>
      <c r="D14" s="66">
        <f t="shared" si="0"/>
        <v>3</v>
      </c>
      <c r="E14" s="54">
        <v>2</v>
      </c>
      <c r="F14" s="54">
        <v>0</v>
      </c>
      <c r="G14" s="66">
        <f t="shared" si="1"/>
        <v>2</v>
      </c>
      <c r="H14" s="54">
        <f t="shared" si="3"/>
        <v>3</v>
      </c>
      <c r="I14" s="54">
        <f t="shared" si="3"/>
        <v>2</v>
      </c>
      <c r="J14" s="66">
        <f t="shared" si="2"/>
        <v>5</v>
      </c>
      <c r="K14" s="123" t="s">
        <v>136</v>
      </c>
    </row>
    <row r="15" spans="1:11" ht="27" customHeight="1">
      <c r="A15" s="127" t="s">
        <v>137</v>
      </c>
      <c r="B15" s="56">
        <v>0</v>
      </c>
      <c r="C15" s="56">
        <v>0</v>
      </c>
      <c r="D15" s="68">
        <f t="shared" si="0"/>
        <v>0</v>
      </c>
      <c r="E15" s="56">
        <v>103</v>
      </c>
      <c r="F15" s="56">
        <v>73</v>
      </c>
      <c r="G15" s="68">
        <f t="shared" si="1"/>
        <v>176</v>
      </c>
      <c r="H15" s="56">
        <f t="shared" si="3"/>
        <v>103</v>
      </c>
      <c r="I15" s="56">
        <f t="shared" si="3"/>
        <v>73</v>
      </c>
      <c r="J15" s="68">
        <f t="shared" si="2"/>
        <v>176</v>
      </c>
      <c r="K15" s="125" t="s">
        <v>138</v>
      </c>
    </row>
    <row r="16" spans="1:11" ht="33.75" customHeight="1">
      <c r="A16" s="196" t="s">
        <v>50</v>
      </c>
      <c r="B16" s="57">
        <f>SUM(B9:B15)</f>
        <v>133</v>
      </c>
      <c r="C16" s="57">
        <f t="shared" ref="C16:J16" si="4">SUM(C9:C15)</f>
        <v>30</v>
      </c>
      <c r="D16" s="57">
        <f t="shared" si="4"/>
        <v>163</v>
      </c>
      <c r="E16" s="57">
        <f t="shared" si="4"/>
        <v>1220</v>
      </c>
      <c r="F16" s="57">
        <f t="shared" si="4"/>
        <v>187</v>
      </c>
      <c r="G16" s="57">
        <f t="shared" si="4"/>
        <v>1407</v>
      </c>
      <c r="H16" s="57">
        <f t="shared" si="4"/>
        <v>1353</v>
      </c>
      <c r="I16" s="57">
        <f t="shared" si="4"/>
        <v>217</v>
      </c>
      <c r="J16" s="57">
        <f t="shared" si="4"/>
        <v>1570</v>
      </c>
      <c r="K16" s="166" t="s">
        <v>51</v>
      </c>
    </row>
    <row r="19" spans="1:4">
      <c r="A19" s="297" t="s">
        <v>531</v>
      </c>
      <c r="B19" s="222">
        <f>B9+B10</f>
        <v>111</v>
      </c>
      <c r="C19" s="222">
        <f t="shared" ref="C19:D19" si="5">C9+C10</f>
        <v>27</v>
      </c>
      <c r="D19" s="222">
        <f t="shared" si="5"/>
        <v>138</v>
      </c>
    </row>
    <row r="20" spans="1:4">
      <c r="A20" s="297" t="s">
        <v>532</v>
      </c>
      <c r="B20" s="222">
        <f>B11</f>
        <v>7</v>
      </c>
      <c r="C20" s="222">
        <f t="shared" ref="C20:D20" si="6">C11</f>
        <v>1</v>
      </c>
      <c r="D20" s="222">
        <f t="shared" si="6"/>
        <v>8</v>
      </c>
    </row>
    <row r="21" spans="1:4">
      <c r="A21" s="297" t="s">
        <v>131</v>
      </c>
      <c r="B21" s="222">
        <f>B12</f>
        <v>14</v>
      </c>
      <c r="C21" s="222">
        <f>C12</f>
        <v>0</v>
      </c>
      <c r="D21" s="222">
        <f>D12</f>
        <v>14</v>
      </c>
    </row>
    <row r="22" spans="1:4">
      <c r="A22" s="297" t="s">
        <v>533</v>
      </c>
      <c r="B22" s="222">
        <f>B13+B14+B15</f>
        <v>1</v>
      </c>
      <c r="C22" s="222">
        <f t="shared" ref="C22:D22" si="7">C13+C14+C15</f>
        <v>2</v>
      </c>
      <c r="D22" s="222">
        <f t="shared" si="7"/>
        <v>3</v>
      </c>
    </row>
    <row r="23" spans="1:4">
      <c r="B23" s="222">
        <f>SUM(B19:B22)</f>
        <v>133</v>
      </c>
      <c r="C23" s="222">
        <f t="shared" ref="C23:D23" si="8">SUM(C19:C22)</f>
        <v>30</v>
      </c>
      <c r="D23" s="222">
        <f t="shared" si="8"/>
        <v>163</v>
      </c>
    </row>
    <row r="25" spans="1:4">
      <c r="B25" s="298">
        <f>B19/$B$23*100</f>
        <v>83.458646616541358</v>
      </c>
      <c r="C25" s="298">
        <f>C19/$C$23*100</f>
        <v>90</v>
      </c>
      <c r="D25" s="298">
        <f>D19/$D$23*100</f>
        <v>84.662576687116569</v>
      </c>
    </row>
    <row r="26" spans="1:4">
      <c r="B26" s="298">
        <f t="shared" ref="B26:B29" si="9">B20/$B$23*100</f>
        <v>5.2631578947368416</v>
      </c>
      <c r="C26" s="298">
        <f t="shared" ref="C26:C29" si="10">C20/$C$23*100</f>
        <v>3.3333333333333335</v>
      </c>
      <c r="D26" s="298">
        <f t="shared" ref="D26:D29" si="11">D20/$D$23*100</f>
        <v>4.9079754601226995</v>
      </c>
    </row>
    <row r="27" spans="1:4">
      <c r="B27" s="298">
        <f t="shared" si="9"/>
        <v>10.526315789473683</v>
      </c>
      <c r="C27" s="298">
        <f t="shared" si="10"/>
        <v>0</v>
      </c>
      <c r="D27" s="298">
        <f t="shared" si="11"/>
        <v>8.5889570552147241</v>
      </c>
    </row>
    <row r="28" spans="1:4">
      <c r="B28" s="298">
        <f t="shared" si="9"/>
        <v>0.75187969924812026</v>
      </c>
      <c r="C28" s="298">
        <f t="shared" si="10"/>
        <v>6.666666666666667</v>
      </c>
      <c r="D28" s="298">
        <f t="shared" si="11"/>
        <v>1.8404907975460123</v>
      </c>
    </row>
    <row r="29" spans="1:4">
      <c r="B29" s="298">
        <f t="shared" si="9"/>
        <v>100</v>
      </c>
      <c r="C29" s="298">
        <f t="shared" si="10"/>
        <v>100</v>
      </c>
      <c r="D29" s="298">
        <f t="shared" si="11"/>
        <v>100</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9"/>
  <sheetViews>
    <sheetView rightToLeft="1" view="pageBreakPreview" zoomScaleNormal="100" zoomScaleSheetLayoutView="100" workbookViewId="0">
      <selection activeCell="A11" sqref="A11"/>
    </sheetView>
  </sheetViews>
  <sheetFormatPr defaultColWidth="9.140625" defaultRowHeight="20.100000000000001" customHeight="1"/>
  <cols>
    <col min="1" max="1" width="33" style="12" customWidth="1"/>
    <col min="2" max="2" width="7.85546875" style="13" customWidth="1"/>
    <col min="3" max="10" width="7.85546875" style="12" customWidth="1"/>
    <col min="11" max="11" width="36.5703125" style="12" bestFit="1" customWidth="1"/>
    <col min="12" max="13" width="6.7109375" style="12" customWidth="1"/>
    <col min="14" max="14" width="3.5703125" style="12" customWidth="1"/>
    <col min="15" max="15" width="10.42578125" style="12" customWidth="1"/>
    <col min="16" max="16" width="9.85546875" style="12" bestFit="1" customWidth="1"/>
    <col min="17" max="17" width="25.7109375" style="12" customWidth="1"/>
    <col min="18" max="63" width="9.140625" style="19"/>
    <col min="64" max="16384" width="9.140625" style="12"/>
  </cols>
  <sheetData>
    <row r="1" spans="1:63" s="9" customFormat="1" ht="18">
      <c r="A1" s="339" t="s">
        <v>406</v>
      </c>
      <c r="B1" s="339"/>
      <c r="C1" s="339"/>
      <c r="D1" s="339"/>
      <c r="E1" s="339"/>
      <c r="F1" s="339"/>
      <c r="G1" s="339"/>
      <c r="H1" s="339"/>
      <c r="I1" s="339"/>
      <c r="J1" s="339"/>
      <c r="K1" s="339"/>
      <c r="L1" s="14"/>
      <c r="M1" s="14"/>
      <c r="N1" s="14"/>
      <c r="O1" s="14"/>
      <c r="P1" s="14"/>
      <c r="Q1" s="14"/>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row>
    <row r="2" spans="1:63" s="9" customFormat="1" ht="18">
      <c r="A2" s="389">
        <v>2014</v>
      </c>
      <c r="B2" s="389"/>
      <c r="C2" s="389"/>
      <c r="D2" s="389"/>
      <c r="E2" s="389"/>
      <c r="F2" s="389"/>
      <c r="G2" s="389"/>
      <c r="H2" s="389"/>
      <c r="I2" s="389"/>
      <c r="J2" s="389"/>
      <c r="K2" s="389"/>
      <c r="L2" s="15"/>
      <c r="M2" s="15"/>
      <c r="N2" s="15"/>
      <c r="O2" s="15"/>
      <c r="P2" s="15"/>
      <c r="Q2" s="15"/>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row>
    <row r="3" spans="1:63" s="9" customFormat="1" ht="18">
      <c r="A3" s="341" t="s">
        <v>445</v>
      </c>
      <c r="B3" s="341"/>
      <c r="C3" s="341"/>
      <c r="D3" s="341"/>
      <c r="E3" s="341"/>
      <c r="F3" s="341"/>
      <c r="G3" s="341"/>
      <c r="H3" s="341"/>
      <c r="I3" s="341"/>
      <c r="J3" s="341"/>
      <c r="K3" s="341"/>
      <c r="L3" s="15"/>
      <c r="M3" s="15"/>
      <c r="N3" s="15"/>
      <c r="O3" s="15"/>
      <c r="P3" s="15"/>
      <c r="Q3" s="15"/>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row>
    <row r="4" spans="1:63" s="21" customFormat="1" ht="15.75">
      <c r="A4" s="341">
        <v>2014</v>
      </c>
      <c r="B4" s="341"/>
      <c r="C4" s="341"/>
      <c r="D4" s="341"/>
      <c r="E4" s="341"/>
      <c r="F4" s="341"/>
      <c r="G4" s="341"/>
      <c r="H4" s="341"/>
      <c r="I4" s="341"/>
      <c r="J4" s="341"/>
      <c r="K4" s="341"/>
      <c r="Q4" s="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row>
    <row r="5" spans="1:63" s="24" customFormat="1" ht="15.75">
      <c r="A5" s="311" t="s">
        <v>554</v>
      </c>
      <c r="B5" s="388"/>
      <c r="C5" s="388"/>
      <c r="D5" s="388"/>
      <c r="E5" s="388"/>
      <c r="F5" s="388"/>
      <c r="G5" s="388"/>
      <c r="H5" s="388"/>
      <c r="I5" s="388"/>
      <c r="J5" s="388"/>
      <c r="K5" s="136" t="s">
        <v>555</v>
      </c>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row>
    <row r="6" spans="1:63" s="17" customFormat="1" ht="20.25" customHeight="1">
      <c r="A6" s="390" t="s">
        <v>182</v>
      </c>
      <c r="B6" s="344" t="s">
        <v>283</v>
      </c>
      <c r="C6" s="344"/>
      <c r="D6" s="344"/>
      <c r="E6" s="344"/>
      <c r="F6" s="344"/>
      <c r="G6" s="344"/>
      <c r="H6" s="344"/>
      <c r="I6" s="344"/>
      <c r="J6" s="344"/>
      <c r="K6" s="393" t="s">
        <v>183</v>
      </c>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row>
    <row r="7" spans="1:63" s="26" customFormat="1" ht="15.75" customHeight="1">
      <c r="A7" s="391"/>
      <c r="B7" s="344" t="s">
        <v>338</v>
      </c>
      <c r="C7" s="344"/>
      <c r="D7" s="344"/>
      <c r="E7" s="344" t="s">
        <v>339</v>
      </c>
      <c r="F7" s="344"/>
      <c r="G7" s="344"/>
      <c r="H7" s="346" t="s">
        <v>340</v>
      </c>
      <c r="I7" s="346"/>
      <c r="J7" s="346"/>
      <c r="K7" s="394"/>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row>
    <row r="8" spans="1:63" s="209" customFormat="1" ht="22.5" customHeight="1">
      <c r="A8" s="392"/>
      <c r="B8" s="177" t="s">
        <v>287</v>
      </c>
      <c r="C8" s="177" t="s">
        <v>288</v>
      </c>
      <c r="D8" s="177" t="s">
        <v>340</v>
      </c>
      <c r="E8" s="177" t="s">
        <v>287</v>
      </c>
      <c r="F8" s="177" t="s">
        <v>288</v>
      </c>
      <c r="G8" s="177" t="s">
        <v>314</v>
      </c>
      <c r="H8" s="177" t="s">
        <v>287</v>
      </c>
      <c r="I8" s="177" t="s">
        <v>288</v>
      </c>
      <c r="J8" s="177" t="s">
        <v>314</v>
      </c>
      <c r="K8" s="395"/>
      <c r="M8" s="210"/>
      <c r="N8" s="211"/>
      <c r="O8" s="210"/>
    </row>
    <row r="9" spans="1:63" s="36" customFormat="1" ht="21" customHeight="1" thickBot="1">
      <c r="A9" s="208" t="s">
        <v>190</v>
      </c>
      <c r="B9" s="137">
        <v>1785</v>
      </c>
      <c r="C9" s="137">
        <v>1226</v>
      </c>
      <c r="D9" s="65">
        <f>C9+B9</f>
        <v>3011</v>
      </c>
      <c r="E9" s="137">
        <v>1406</v>
      </c>
      <c r="F9" s="137">
        <v>823</v>
      </c>
      <c r="G9" s="65">
        <f>E9+F9</f>
        <v>2229</v>
      </c>
      <c r="H9" s="137">
        <f>B9+E9</f>
        <v>3191</v>
      </c>
      <c r="I9" s="137">
        <f>C9+F9</f>
        <v>2049</v>
      </c>
      <c r="J9" s="65">
        <f>D9+G9</f>
        <v>5240</v>
      </c>
      <c r="K9" s="207" t="s">
        <v>424</v>
      </c>
      <c r="L9" s="34"/>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row>
    <row r="10" spans="1:63" s="33" customFormat="1" ht="21" customHeight="1" thickBot="1">
      <c r="A10" s="115" t="s">
        <v>184</v>
      </c>
      <c r="B10" s="138">
        <v>284</v>
      </c>
      <c r="C10" s="138">
        <v>171</v>
      </c>
      <c r="D10" s="220">
        <f t="shared" ref="D10:D27" si="0">C10+B10</f>
        <v>455</v>
      </c>
      <c r="E10" s="138">
        <v>122</v>
      </c>
      <c r="F10" s="138">
        <v>60</v>
      </c>
      <c r="G10" s="220">
        <f t="shared" ref="G10:G28" si="1">E10+F10</f>
        <v>182</v>
      </c>
      <c r="H10" s="138">
        <f t="shared" ref="H10:J27" si="2">B10+E10</f>
        <v>406</v>
      </c>
      <c r="I10" s="138">
        <f t="shared" si="2"/>
        <v>231</v>
      </c>
      <c r="J10" s="220">
        <f t="shared" si="2"/>
        <v>637</v>
      </c>
      <c r="K10" s="206" t="s">
        <v>185</v>
      </c>
      <c r="L10" s="27"/>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row>
    <row r="11" spans="1:63" s="36" customFormat="1" ht="21" customHeight="1" thickBot="1">
      <c r="A11" s="208" t="s">
        <v>323</v>
      </c>
      <c r="B11" s="137">
        <v>7</v>
      </c>
      <c r="C11" s="137">
        <v>9</v>
      </c>
      <c r="D11" s="65">
        <f t="shared" si="0"/>
        <v>16</v>
      </c>
      <c r="E11" s="137">
        <v>24</v>
      </c>
      <c r="F11" s="137">
        <v>25</v>
      </c>
      <c r="G11" s="65">
        <f t="shared" si="1"/>
        <v>49</v>
      </c>
      <c r="H11" s="137">
        <f t="shared" si="2"/>
        <v>31</v>
      </c>
      <c r="I11" s="137">
        <f t="shared" si="2"/>
        <v>34</v>
      </c>
      <c r="J11" s="65">
        <f t="shared" si="2"/>
        <v>65</v>
      </c>
      <c r="K11" s="207" t="s">
        <v>411</v>
      </c>
      <c r="L11" s="34"/>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row>
    <row r="12" spans="1:63" s="33" customFormat="1" ht="21" customHeight="1" thickBot="1">
      <c r="A12" s="115" t="s">
        <v>186</v>
      </c>
      <c r="B12" s="138">
        <v>145</v>
      </c>
      <c r="C12" s="138">
        <v>156</v>
      </c>
      <c r="D12" s="220">
        <f t="shared" si="0"/>
        <v>301</v>
      </c>
      <c r="E12" s="138">
        <v>142</v>
      </c>
      <c r="F12" s="138">
        <v>106</v>
      </c>
      <c r="G12" s="220">
        <f t="shared" si="1"/>
        <v>248</v>
      </c>
      <c r="H12" s="138">
        <f t="shared" si="2"/>
        <v>287</v>
      </c>
      <c r="I12" s="138">
        <f t="shared" si="2"/>
        <v>262</v>
      </c>
      <c r="J12" s="220">
        <f t="shared" si="2"/>
        <v>549</v>
      </c>
      <c r="K12" s="314" t="s">
        <v>425</v>
      </c>
      <c r="L12" s="27"/>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row>
    <row r="13" spans="1:63" s="36" customFormat="1" ht="21" customHeight="1" thickBot="1">
      <c r="A13" s="208" t="s">
        <v>187</v>
      </c>
      <c r="B13" s="137">
        <v>25</v>
      </c>
      <c r="C13" s="137">
        <v>13</v>
      </c>
      <c r="D13" s="65">
        <f t="shared" si="0"/>
        <v>38</v>
      </c>
      <c r="E13" s="137">
        <v>47</v>
      </c>
      <c r="F13" s="137">
        <v>16</v>
      </c>
      <c r="G13" s="65">
        <f t="shared" si="1"/>
        <v>63</v>
      </c>
      <c r="H13" s="137">
        <f t="shared" si="2"/>
        <v>72</v>
      </c>
      <c r="I13" s="137">
        <f t="shared" si="2"/>
        <v>29</v>
      </c>
      <c r="J13" s="65">
        <f t="shared" si="2"/>
        <v>101</v>
      </c>
      <c r="K13" s="207" t="s">
        <v>188</v>
      </c>
      <c r="L13" s="34"/>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row>
    <row r="14" spans="1:63" s="33" customFormat="1" ht="21" customHeight="1" thickBot="1">
      <c r="A14" s="115" t="s">
        <v>189</v>
      </c>
      <c r="B14" s="138">
        <v>27</v>
      </c>
      <c r="C14" s="138">
        <v>11</v>
      </c>
      <c r="D14" s="220">
        <f t="shared" si="0"/>
        <v>38</v>
      </c>
      <c r="E14" s="138">
        <v>56</v>
      </c>
      <c r="F14" s="138">
        <v>25</v>
      </c>
      <c r="G14" s="220">
        <f t="shared" si="1"/>
        <v>81</v>
      </c>
      <c r="H14" s="138">
        <f t="shared" si="2"/>
        <v>83</v>
      </c>
      <c r="I14" s="138">
        <f t="shared" si="2"/>
        <v>36</v>
      </c>
      <c r="J14" s="220">
        <f t="shared" si="2"/>
        <v>119</v>
      </c>
      <c r="K14" s="206" t="s">
        <v>426</v>
      </c>
      <c r="L14" s="27"/>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row>
    <row r="15" spans="1:63" s="36" customFormat="1" ht="21" customHeight="1" thickBot="1">
      <c r="A15" s="208" t="s">
        <v>191</v>
      </c>
      <c r="B15" s="137">
        <v>73</v>
      </c>
      <c r="C15" s="137">
        <v>59</v>
      </c>
      <c r="D15" s="65">
        <f t="shared" si="0"/>
        <v>132</v>
      </c>
      <c r="E15" s="137">
        <v>132</v>
      </c>
      <c r="F15" s="137">
        <v>37</v>
      </c>
      <c r="G15" s="65">
        <f t="shared" si="1"/>
        <v>169</v>
      </c>
      <c r="H15" s="137">
        <f t="shared" si="2"/>
        <v>205</v>
      </c>
      <c r="I15" s="137">
        <f t="shared" si="2"/>
        <v>96</v>
      </c>
      <c r="J15" s="65">
        <f t="shared" si="2"/>
        <v>301</v>
      </c>
      <c r="K15" s="207" t="s">
        <v>413</v>
      </c>
      <c r="L15" s="34"/>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row>
    <row r="16" spans="1:63" s="33" customFormat="1" ht="21" customHeight="1" thickBot="1">
      <c r="A16" s="115" t="s">
        <v>192</v>
      </c>
      <c r="B16" s="138">
        <v>212</v>
      </c>
      <c r="C16" s="138">
        <v>66</v>
      </c>
      <c r="D16" s="220">
        <f t="shared" si="0"/>
        <v>278</v>
      </c>
      <c r="E16" s="138">
        <v>68</v>
      </c>
      <c r="F16" s="138">
        <v>35</v>
      </c>
      <c r="G16" s="220">
        <f t="shared" si="1"/>
        <v>103</v>
      </c>
      <c r="H16" s="138">
        <f t="shared" si="2"/>
        <v>280</v>
      </c>
      <c r="I16" s="138">
        <f t="shared" si="2"/>
        <v>101</v>
      </c>
      <c r="J16" s="220">
        <f t="shared" si="2"/>
        <v>381</v>
      </c>
      <c r="K16" s="206" t="s">
        <v>412</v>
      </c>
      <c r="L16" s="27"/>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row>
    <row r="17" spans="1:63" s="36" customFormat="1" ht="21" customHeight="1" thickBot="1">
      <c r="A17" s="208" t="s">
        <v>193</v>
      </c>
      <c r="B17" s="137">
        <v>68</v>
      </c>
      <c r="C17" s="137">
        <v>60</v>
      </c>
      <c r="D17" s="65">
        <f t="shared" si="0"/>
        <v>128</v>
      </c>
      <c r="E17" s="137">
        <v>63</v>
      </c>
      <c r="F17" s="137">
        <v>30</v>
      </c>
      <c r="G17" s="65">
        <f t="shared" si="1"/>
        <v>93</v>
      </c>
      <c r="H17" s="137">
        <f>B17+E17</f>
        <v>131</v>
      </c>
      <c r="I17" s="137">
        <f>C17+F17</f>
        <v>90</v>
      </c>
      <c r="J17" s="65">
        <f t="shared" si="2"/>
        <v>221</v>
      </c>
      <c r="K17" s="207" t="s">
        <v>427</v>
      </c>
      <c r="L17" s="34"/>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row>
    <row r="18" spans="1:63" s="33" customFormat="1" ht="21" customHeight="1" thickBot="1">
      <c r="A18" s="115" t="s">
        <v>319</v>
      </c>
      <c r="B18" s="138">
        <v>3</v>
      </c>
      <c r="C18" s="138">
        <v>1</v>
      </c>
      <c r="D18" s="220">
        <f t="shared" si="0"/>
        <v>4</v>
      </c>
      <c r="E18" s="138">
        <v>56</v>
      </c>
      <c r="F18" s="138">
        <v>16</v>
      </c>
      <c r="G18" s="220">
        <f t="shared" si="1"/>
        <v>72</v>
      </c>
      <c r="H18" s="138">
        <f t="shared" ref="H18:I20" si="3">B18+E18</f>
        <v>59</v>
      </c>
      <c r="I18" s="138">
        <f t="shared" si="3"/>
        <v>17</v>
      </c>
      <c r="J18" s="220">
        <f t="shared" si="2"/>
        <v>76</v>
      </c>
      <c r="K18" s="206" t="s">
        <v>320</v>
      </c>
      <c r="L18" s="27"/>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row>
    <row r="19" spans="1:63" s="36" customFormat="1" ht="21" customHeight="1" thickBot="1">
      <c r="A19" s="208" t="s">
        <v>321</v>
      </c>
      <c r="B19" s="315">
        <v>6</v>
      </c>
      <c r="C19" s="315">
        <v>2</v>
      </c>
      <c r="D19" s="65">
        <f t="shared" si="0"/>
        <v>8</v>
      </c>
      <c r="E19" s="315">
        <v>32</v>
      </c>
      <c r="F19" s="315">
        <v>11</v>
      </c>
      <c r="G19" s="65">
        <f t="shared" si="1"/>
        <v>43</v>
      </c>
      <c r="H19" s="137">
        <f t="shared" si="3"/>
        <v>38</v>
      </c>
      <c r="I19" s="137">
        <f t="shared" si="3"/>
        <v>13</v>
      </c>
      <c r="J19" s="65">
        <f t="shared" si="2"/>
        <v>51</v>
      </c>
      <c r="K19" s="207" t="s">
        <v>322</v>
      </c>
      <c r="L19" s="34"/>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row>
    <row r="20" spans="1:63" s="33" customFormat="1" ht="21" customHeight="1" thickBot="1">
      <c r="A20" s="271" t="s">
        <v>389</v>
      </c>
      <c r="B20" s="272">
        <v>0</v>
      </c>
      <c r="C20" s="272">
        <v>0</v>
      </c>
      <c r="D20" s="220">
        <f t="shared" si="0"/>
        <v>0</v>
      </c>
      <c r="E20" s="272">
        <v>39</v>
      </c>
      <c r="F20" s="272">
        <v>6</v>
      </c>
      <c r="G20" s="220">
        <f t="shared" si="1"/>
        <v>45</v>
      </c>
      <c r="H20" s="272">
        <f t="shared" si="3"/>
        <v>39</v>
      </c>
      <c r="I20" s="272">
        <f t="shared" si="3"/>
        <v>6</v>
      </c>
      <c r="J20" s="220">
        <f t="shared" si="2"/>
        <v>45</v>
      </c>
      <c r="K20" s="274" t="s">
        <v>400</v>
      </c>
      <c r="L20" s="27"/>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row>
    <row r="21" spans="1:63" s="36" customFormat="1" ht="21" customHeight="1" thickBot="1">
      <c r="A21" s="208" t="s">
        <v>582</v>
      </c>
      <c r="B21" s="137">
        <v>372</v>
      </c>
      <c r="C21" s="137">
        <v>276</v>
      </c>
      <c r="D21" s="65">
        <f t="shared" si="0"/>
        <v>648</v>
      </c>
      <c r="E21" s="137">
        <v>456</v>
      </c>
      <c r="F21" s="137">
        <v>377</v>
      </c>
      <c r="G21" s="65">
        <f t="shared" si="1"/>
        <v>833</v>
      </c>
      <c r="H21" s="137">
        <f t="shared" si="2"/>
        <v>828</v>
      </c>
      <c r="I21" s="137">
        <f t="shared" si="2"/>
        <v>653</v>
      </c>
      <c r="J21" s="65">
        <f t="shared" si="2"/>
        <v>1481</v>
      </c>
      <c r="K21" s="207" t="s">
        <v>583</v>
      </c>
      <c r="L21" s="34"/>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row>
    <row r="22" spans="1:63" s="36" customFormat="1" ht="21" customHeight="1" thickBot="1">
      <c r="A22" s="115" t="s">
        <v>584</v>
      </c>
      <c r="B22" s="138">
        <v>0</v>
      </c>
      <c r="C22" s="138">
        <v>0</v>
      </c>
      <c r="D22" s="220">
        <f t="shared" si="0"/>
        <v>0</v>
      </c>
      <c r="E22" s="138">
        <v>14</v>
      </c>
      <c r="F22" s="138">
        <v>5</v>
      </c>
      <c r="G22" s="220">
        <f t="shared" si="1"/>
        <v>19</v>
      </c>
      <c r="H22" s="138">
        <f t="shared" si="2"/>
        <v>14</v>
      </c>
      <c r="I22" s="138">
        <f t="shared" si="2"/>
        <v>5</v>
      </c>
      <c r="J22" s="220">
        <f t="shared" si="2"/>
        <v>19</v>
      </c>
      <c r="K22" s="206" t="s">
        <v>585</v>
      </c>
      <c r="L22" s="34"/>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row>
    <row r="23" spans="1:63" ht="21" customHeight="1" thickBot="1">
      <c r="A23" s="316" t="s">
        <v>586</v>
      </c>
      <c r="B23" s="317">
        <v>31</v>
      </c>
      <c r="C23" s="317">
        <v>11</v>
      </c>
      <c r="D23" s="65">
        <f t="shared" si="0"/>
        <v>42</v>
      </c>
      <c r="E23" s="317">
        <v>57</v>
      </c>
      <c r="F23" s="317">
        <v>22</v>
      </c>
      <c r="G23" s="65">
        <f t="shared" si="1"/>
        <v>79</v>
      </c>
      <c r="H23" s="137">
        <f t="shared" si="2"/>
        <v>88</v>
      </c>
      <c r="I23" s="137">
        <f t="shared" si="2"/>
        <v>33</v>
      </c>
      <c r="J23" s="65">
        <f t="shared" si="2"/>
        <v>121</v>
      </c>
      <c r="K23" s="207" t="s">
        <v>587</v>
      </c>
      <c r="BF23" s="12"/>
      <c r="BG23" s="12"/>
      <c r="BH23" s="12"/>
      <c r="BI23" s="12"/>
      <c r="BJ23" s="12"/>
      <c r="BK23" s="12"/>
    </row>
    <row r="24" spans="1:63" ht="21" customHeight="1" thickBot="1">
      <c r="A24" s="115" t="s">
        <v>588</v>
      </c>
      <c r="B24" s="138">
        <v>32</v>
      </c>
      <c r="C24" s="138">
        <v>9</v>
      </c>
      <c r="D24" s="220">
        <f t="shared" si="0"/>
        <v>41</v>
      </c>
      <c r="E24" s="138">
        <v>30</v>
      </c>
      <c r="F24" s="138">
        <v>16</v>
      </c>
      <c r="G24" s="220">
        <f t="shared" si="1"/>
        <v>46</v>
      </c>
      <c r="H24" s="138">
        <f t="shared" si="2"/>
        <v>62</v>
      </c>
      <c r="I24" s="138">
        <f t="shared" si="2"/>
        <v>25</v>
      </c>
      <c r="J24" s="220">
        <f t="shared" si="2"/>
        <v>87</v>
      </c>
      <c r="K24" s="206" t="s">
        <v>589</v>
      </c>
      <c r="O24" s="190"/>
      <c r="BF24" s="12"/>
      <c r="BG24" s="12"/>
      <c r="BH24" s="12"/>
      <c r="BI24" s="12"/>
      <c r="BJ24" s="12"/>
      <c r="BK24" s="12"/>
    </row>
    <row r="25" spans="1:63" ht="21" customHeight="1" thickBot="1">
      <c r="A25" s="208" t="s">
        <v>590</v>
      </c>
      <c r="B25" s="137">
        <v>12</v>
      </c>
      <c r="C25" s="137">
        <v>6</v>
      </c>
      <c r="D25" s="65">
        <f t="shared" si="0"/>
        <v>18</v>
      </c>
      <c r="E25" s="137">
        <v>17</v>
      </c>
      <c r="F25" s="137">
        <v>7</v>
      </c>
      <c r="G25" s="65">
        <f t="shared" si="1"/>
        <v>24</v>
      </c>
      <c r="H25" s="137">
        <f>B25+E25</f>
        <v>29</v>
      </c>
      <c r="I25" s="137">
        <f>C25+F25</f>
        <v>13</v>
      </c>
      <c r="J25" s="65">
        <f t="shared" si="2"/>
        <v>42</v>
      </c>
      <c r="K25" s="207" t="s">
        <v>591</v>
      </c>
    </row>
    <row r="26" spans="1:63" ht="21" customHeight="1" thickBot="1">
      <c r="A26" s="115" t="s">
        <v>592</v>
      </c>
      <c r="B26" s="138">
        <v>10</v>
      </c>
      <c r="C26" s="138">
        <v>2</v>
      </c>
      <c r="D26" s="220">
        <f t="shared" si="0"/>
        <v>12</v>
      </c>
      <c r="E26" s="138">
        <v>15</v>
      </c>
      <c r="F26" s="138">
        <v>3</v>
      </c>
      <c r="G26" s="220">
        <f t="shared" si="1"/>
        <v>18</v>
      </c>
      <c r="H26" s="138">
        <f t="shared" si="2"/>
        <v>25</v>
      </c>
      <c r="I26" s="138">
        <f t="shared" si="2"/>
        <v>5</v>
      </c>
      <c r="J26" s="220">
        <f t="shared" si="2"/>
        <v>30</v>
      </c>
      <c r="K26" s="206" t="s">
        <v>593</v>
      </c>
    </row>
    <row r="27" spans="1:63" ht="21" customHeight="1">
      <c r="A27" s="205" t="s">
        <v>594</v>
      </c>
      <c r="B27" s="178">
        <v>2</v>
      </c>
      <c r="C27" s="178">
        <v>0</v>
      </c>
      <c r="D27" s="176">
        <f t="shared" si="0"/>
        <v>2</v>
      </c>
      <c r="E27" s="178">
        <v>23</v>
      </c>
      <c r="F27" s="178">
        <v>9</v>
      </c>
      <c r="G27" s="176">
        <f t="shared" si="1"/>
        <v>32</v>
      </c>
      <c r="H27" s="178">
        <f t="shared" si="2"/>
        <v>25</v>
      </c>
      <c r="I27" s="178">
        <f t="shared" si="2"/>
        <v>9</v>
      </c>
      <c r="J27" s="176">
        <f t="shared" si="2"/>
        <v>34</v>
      </c>
      <c r="K27" s="204" t="s">
        <v>595</v>
      </c>
    </row>
    <row r="28" spans="1:63" ht="20.100000000000001" customHeight="1">
      <c r="A28" s="203" t="s">
        <v>11</v>
      </c>
      <c r="B28" s="57">
        <f>SUM(B9:B27)</f>
        <v>3094</v>
      </c>
      <c r="C28" s="57">
        <f t="shared" ref="C28:I28" si="4">SUM(C9:C27)</f>
        <v>2078</v>
      </c>
      <c r="D28" s="57">
        <f t="shared" si="4"/>
        <v>5172</v>
      </c>
      <c r="E28" s="57">
        <f t="shared" si="4"/>
        <v>2799</v>
      </c>
      <c r="F28" s="57">
        <f t="shared" si="4"/>
        <v>1629</v>
      </c>
      <c r="G28" s="57">
        <f t="shared" si="1"/>
        <v>4428</v>
      </c>
      <c r="H28" s="57">
        <f t="shared" si="4"/>
        <v>5893</v>
      </c>
      <c r="I28" s="57">
        <f t="shared" si="4"/>
        <v>3707</v>
      </c>
      <c r="J28" s="57">
        <f t="shared" ref="J28" si="5">D28+G28</f>
        <v>9600</v>
      </c>
      <c r="K28" s="202" t="s">
        <v>12</v>
      </c>
    </row>
    <row r="29" spans="1:63" ht="12.75">
      <c r="A29" s="12" t="s">
        <v>529</v>
      </c>
      <c r="B29" s="201"/>
      <c r="D29" s="10"/>
      <c r="J29" s="10"/>
      <c r="K29" s="12" t="s">
        <v>530</v>
      </c>
    </row>
  </sheetData>
  <mergeCells count="11">
    <mergeCell ref="A6:A8"/>
    <mergeCell ref="B6:J6"/>
    <mergeCell ref="K6:K8"/>
    <mergeCell ref="B7:D7"/>
    <mergeCell ref="E7:G7"/>
    <mergeCell ref="H7:J7"/>
    <mergeCell ref="B5:J5"/>
    <mergeCell ref="A1:K1"/>
    <mergeCell ref="A2:K2"/>
    <mergeCell ref="A3:K3"/>
    <mergeCell ref="A4:K4"/>
  </mergeCells>
  <printOptions horizontalCentered="1" verticalCentered="1"/>
  <pageMargins left="0" right="0" top="0" bottom="0" header="0" footer="0"/>
  <pageSetup paperSize="9" scale="95" orientation="landscape" r:id="rId1"/>
  <headerFooter alignWithMargins="0"/>
  <colBreaks count="2" manualBreakCount="2">
    <brk id="12" max="1048575" man="1"/>
    <brk id="50"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0"/>
  <sheetViews>
    <sheetView rightToLeft="1" view="pageBreakPreview" zoomScaleNormal="100" zoomScaleSheetLayoutView="100" workbookViewId="0">
      <selection activeCell="K11" sqref="K11"/>
    </sheetView>
  </sheetViews>
  <sheetFormatPr defaultColWidth="9.140625" defaultRowHeight="20.100000000000001" customHeight="1"/>
  <cols>
    <col min="1" max="1" width="26" style="12" customWidth="1"/>
    <col min="2" max="2" width="7.85546875" style="13" customWidth="1"/>
    <col min="3" max="10" width="7.85546875" style="12" customWidth="1"/>
    <col min="11" max="11" width="28.42578125" style="12" customWidth="1"/>
    <col min="12" max="13" width="6.7109375" style="12" customWidth="1"/>
    <col min="14" max="14" width="3.5703125" style="12" customWidth="1"/>
    <col min="15" max="15" width="10.42578125" style="12" customWidth="1"/>
    <col min="16" max="16" width="9.85546875" style="12" bestFit="1" customWidth="1"/>
    <col min="17" max="17" width="25.7109375" style="12" customWidth="1"/>
    <col min="18" max="63" width="9.140625" style="19"/>
    <col min="64" max="16384" width="9.140625" style="12"/>
  </cols>
  <sheetData>
    <row r="1" spans="1:63" s="9" customFormat="1" ht="18">
      <c r="A1" s="339" t="s">
        <v>397</v>
      </c>
      <c r="B1" s="339"/>
      <c r="C1" s="339"/>
      <c r="D1" s="339"/>
      <c r="E1" s="339"/>
      <c r="F1" s="339"/>
      <c r="G1" s="339"/>
      <c r="H1" s="339"/>
      <c r="I1" s="339"/>
      <c r="J1" s="339"/>
      <c r="K1" s="339"/>
      <c r="L1" s="14"/>
      <c r="M1" s="14"/>
      <c r="N1" s="14"/>
      <c r="O1" s="14"/>
      <c r="P1" s="14"/>
      <c r="Q1" s="14"/>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row>
    <row r="2" spans="1:63" s="9" customFormat="1" ht="18">
      <c r="A2" s="389">
        <v>2014</v>
      </c>
      <c r="B2" s="389"/>
      <c r="C2" s="389"/>
      <c r="D2" s="389"/>
      <c r="E2" s="389"/>
      <c r="F2" s="389"/>
      <c r="G2" s="389"/>
      <c r="H2" s="389"/>
      <c r="I2" s="389"/>
      <c r="J2" s="389"/>
      <c r="K2" s="389"/>
      <c r="L2" s="15"/>
      <c r="M2" s="15"/>
      <c r="N2" s="15"/>
      <c r="O2" s="15"/>
      <c r="P2" s="15"/>
      <c r="Q2" s="15"/>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row>
    <row r="3" spans="1:63" s="9" customFormat="1" ht="36" customHeight="1">
      <c r="A3" s="340" t="s">
        <v>446</v>
      </c>
      <c r="B3" s="341"/>
      <c r="C3" s="341"/>
      <c r="D3" s="341"/>
      <c r="E3" s="341"/>
      <c r="F3" s="341"/>
      <c r="G3" s="341"/>
      <c r="H3" s="341"/>
      <c r="I3" s="341"/>
      <c r="J3" s="341"/>
      <c r="K3" s="341"/>
      <c r="L3" s="15"/>
      <c r="M3" s="15"/>
      <c r="N3" s="15"/>
      <c r="O3" s="15"/>
      <c r="P3" s="15"/>
      <c r="Q3" s="15"/>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row>
    <row r="4" spans="1:63" s="21" customFormat="1" ht="15.75">
      <c r="A4" s="341">
        <v>2014</v>
      </c>
      <c r="B4" s="341"/>
      <c r="C4" s="341"/>
      <c r="D4" s="341"/>
      <c r="E4" s="341"/>
      <c r="F4" s="341"/>
      <c r="G4" s="341"/>
      <c r="H4" s="341"/>
      <c r="I4" s="341"/>
      <c r="J4" s="341"/>
      <c r="K4" s="341"/>
      <c r="Q4" s="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row>
    <row r="5" spans="1:63" s="24" customFormat="1" ht="15.75">
      <c r="A5" s="311" t="s">
        <v>556</v>
      </c>
      <c r="B5" s="388"/>
      <c r="C5" s="388"/>
      <c r="D5" s="388"/>
      <c r="E5" s="388"/>
      <c r="F5" s="388"/>
      <c r="G5" s="388"/>
      <c r="H5" s="388"/>
      <c r="I5" s="388"/>
      <c r="J5" s="388"/>
      <c r="K5" s="136" t="s">
        <v>557</v>
      </c>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row>
    <row r="6" spans="1:63" s="17" customFormat="1" ht="22.5" customHeight="1">
      <c r="A6" s="390" t="s">
        <v>197</v>
      </c>
      <c r="B6" s="344" t="s">
        <v>313</v>
      </c>
      <c r="C6" s="344"/>
      <c r="D6" s="344"/>
      <c r="E6" s="344"/>
      <c r="F6" s="344"/>
      <c r="G6" s="344"/>
      <c r="H6" s="344"/>
      <c r="I6" s="344"/>
      <c r="J6" s="344"/>
      <c r="K6" s="396" t="s">
        <v>198</v>
      </c>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row>
    <row r="7" spans="1:63" s="26" customFormat="1" ht="28.5" customHeight="1">
      <c r="A7" s="391"/>
      <c r="B7" s="344" t="s">
        <v>315</v>
      </c>
      <c r="C7" s="344"/>
      <c r="D7" s="344"/>
      <c r="E7" s="344" t="s">
        <v>316</v>
      </c>
      <c r="F7" s="344"/>
      <c r="G7" s="344"/>
      <c r="H7" s="346" t="s">
        <v>317</v>
      </c>
      <c r="I7" s="346"/>
      <c r="J7" s="346"/>
      <c r="K7" s="397"/>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row>
    <row r="8" spans="1:63" s="209" customFormat="1" ht="22.5" customHeight="1">
      <c r="A8" s="392"/>
      <c r="B8" s="251" t="s">
        <v>287</v>
      </c>
      <c r="C8" s="251" t="s">
        <v>288</v>
      </c>
      <c r="D8" s="251" t="s">
        <v>314</v>
      </c>
      <c r="E8" s="251" t="s">
        <v>287</v>
      </c>
      <c r="F8" s="251" t="s">
        <v>288</v>
      </c>
      <c r="G8" s="251" t="s">
        <v>314</v>
      </c>
      <c r="H8" s="251" t="s">
        <v>287</v>
      </c>
      <c r="I8" s="251" t="s">
        <v>288</v>
      </c>
      <c r="J8" s="251" t="s">
        <v>314</v>
      </c>
      <c r="K8" s="398"/>
      <c r="M8" s="210"/>
      <c r="N8" s="211"/>
      <c r="O8" s="210"/>
    </row>
    <row r="9" spans="1:63" s="36" customFormat="1" ht="26.25" customHeight="1" thickBot="1">
      <c r="A9" s="208" t="s">
        <v>463</v>
      </c>
      <c r="B9" s="137">
        <v>750</v>
      </c>
      <c r="C9" s="137">
        <v>407</v>
      </c>
      <c r="D9" s="65">
        <f>B9+C9</f>
        <v>1157</v>
      </c>
      <c r="E9" s="137">
        <v>533</v>
      </c>
      <c r="F9" s="137">
        <v>243</v>
      </c>
      <c r="G9" s="65">
        <f>E9+F9</f>
        <v>776</v>
      </c>
      <c r="H9" s="137">
        <f t="shared" ref="H9:I19" si="0">B9+E9</f>
        <v>1283</v>
      </c>
      <c r="I9" s="137">
        <f t="shared" si="0"/>
        <v>650</v>
      </c>
      <c r="J9" s="65">
        <f>H9+I9</f>
        <v>1933</v>
      </c>
      <c r="K9" s="207" t="s">
        <v>199</v>
      </c>
      <c r="L9" s="34"/>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row>
    <row r="10" spans="1:63" s="33" customFormat="1" ht="26.25" customHeight="1" thickBot="1">
      <c r="A10" s="115" t="s">
        <v>464</v>
      </c>
      <c r="B10" s="138">
        <v>573</v>
      </c>
      <c r="C10" s="138">
        <v>407</v>
      </c>
      <c r="D10" s="220">
        <f t="shared" ref="D10:D19" si="1">B10+C10</f>
        <v>980</v>
      </c>
      <c r="E10" s="138">
        <v>403</v>
      </c>
      <c r="F10" s="138">
        <v>261</v>
      </c>
      <c r="G10" s="220">
        <f t="shared" ref="G10:G20" si="2">E10+F10</f>
        <v>664</v>
      </c>
      <c r="H10" s="138">
        <f t="shared" si="0"/>
        <v>976</v>
      </c>
      <c r="I10" s="138">
        <f t="shared" si="0"/>
        <v>668</v>
      </c>
      <c r="J10" s="220">
        <f t="shared" ref="J10:J20" si="3">H10+I10</f>
        <v>1644</v>
      </c>
      <c r="K10" s="206" t="s">
        <v>32</v>
      </c>
      <c r="L10" s="27"/>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row>
    <row r="11" spans="1:63" s="36" customFormat="1" ht="26.25" customHeight="1" thickBot="1">
      <c r="A11" s="208" t="s">
        <v>465</v>
      </c>
      <c r="B11" s="137">
        <v>334</v>
      </c>
      <c r="C11" s="137">
        <v>278</v>
      </c>
      <c r="D11" s="65">
        <f t="shared" si="1"/>
        <v>612</v>
      </c>
      <c r="E11" s="137">
        <v>294</v>
      </c>
      <c r="F11" s="137">
        <v>196</v>
      </c>
      <c r="G11" s="65">
        <f t="shared" si="2"/>
        <v>490</v>
      </c>
      <c r="H11" s="137">
        <f t="shared" si="0"/>
        <v>628</v>
      </c>
      <c r="I11" s="137">
        <f t="shared" si="0"/>
        <v>474</v>
      </c>
      <c r="J11" s="65">
        <f t="shared" si="3"/>
        <v>1102</v>
      </c>
      <c r="K11" s="207" t="s">
        <v>33</v>
      </c>
      <c r="L11" s="34"/>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row>
    <row r="12" spans="1:63" s="33" customFormat="1" ht="26.25" customHeight="1" thickBot="1">
      <c r="A12" s="115" t="s">
        <v>466</v>
      </c>
      <c r="B12" s="138">
        <v>209</v>
      </c>
      <c r="C12" s="138">
        <v>177</v>
      </c>
      <c r="D12" s="220">
        <f t="shared" si="1"/>
        <v>386</v>
      </c>
      <c r="E12" s="138">
        <v>319</v>
      </c>
      <c r="F12" s="138">
        <v>182</v>
      </c>
      <c r="G12" s="220">
        <f t="shared" si="2"/>
        <v>501</v>
      </c>
      <c r="H12" s="138">
        <f t="shared" si="0"/>
        <v>528</v>
      </c>
      <c r="I12" s="138">
        <f t="shared" si="0"/>
        <v>359</v>
      </c>
      <c r="J12" s="220">
        <f t="shared" si="3"/>
        <v>887</v>
      </c>
      <c r="K12" s="206" t="s">
        <v>34</v>
      </c>
      <c r="L12" s="27"/>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row>
    <row r="13" spans="1:63" s="36" customFormat="1" ht="26.25" customHeight="1" thickBot="1">
      <c r="A13" s="208" t="s">
        <v>200</v>
      </c>
      <c r="B13" s="137">
        <v>33</v>
      </c>
      <c r="C13" s="137">
        <v>12</v>
      </c>
      <c r="D13" s="65">
        <f t="shared" si="1"/>
        <v>45</v>
      </c>
      <c r="E13" s="137">
        <v>51</v>
      </c>
      <c r="F13" s="137">
        <v>29</v>
      </c>
      <c r="G13" s="65">
        <f t="shared" si="2"/>
        <v>80</v>
      </c>
      <c r="H13" s="137">
        <f t="shared" si="0"/>
        <v>84</v>
      </c>
      <c r="I13" s="137">
        <f t="shared" si="0"/>
        <v>41</v>
      </c>
      <c r="J13" s="65">
        <f t="shared" si="3"/>
        <v>125</v>
      </c>
      <c r="K13" s="207" t="s">
        <v>201</v>
      </c>
      <c r="L13" s="34"/>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row>
    <row r="14" spans="1:63" s="33" customFormat="1" ht="26.25" customHeight="1" thickBot="1">
      <c r="A14" s="115" t="s">
        <v>476</v>
      </c>
      <c r="B14" s="138">
        <v>9</v>
      </c>
      <c r="C14" s="138">
        <v>5</v>
      </c>
      <c r="D14" s="220">
        <f t="shared" si="1"/>
        <v>14</v>
      </c>
      <c r="E14" s="138">
        <v>15</v>
      </c>
      <c r="F14" s="138">
        <v>5</v>
      </c>
      <c r="G14" s="220">
        <f t="shared" si="2"/>
        <v>20</v>
      </c>
      <c r="H14" s="138">
        <f t="shared" si="0"/>
        <v>24</v>
      </c>
      <c r="I14" s="138">
        <f t="shared" si="0"/>
        <v>10</v>
      </c>
      <c r="J14" s="220">
        <f t="shared" si="3"/>
        <v>34</v>
      </c>
      <c r="K14" s="206" t="s">
        <v>428</v>
      </c>
      <c r="L14" s="27"/>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row>
    <row r="15" spans="1:63" s="36" customFormat="1" ht="26.25" customHeight="1" thickBot="1">
      <c r="A15" s="208" t="s">
        <v>467</v>
      </c>
      <c r="B15" s="137">
        <v>622</v>
      </c>
      <c r="C15" s="137">
        <v>483</v>
      </c>
      <c r="D15" s="65">
        <f t="shared" si="1"/>
        <v>1105</v>
      </c>
      <c r="E15" s="137">
        <v>505</v>
      </c>
      <c r="F15" s="137">
        <v>356</v>
      </c>
      <c r="G15" s="65">
        <f t="shared" si="2"/>
        <v>861</v>
      </c>
      <c r="H15" s="137">
        <f t="shared" si="0"/>
        <v>1127</v>
      </c>
      <c r="I15" s="137">
        <f t="shared" si="0"/>
        <v>839</v>
      </c>
      <c r="J15" s="65">
        <f t="shared" si="3"/>
        <v>1966</v>
      </c>
      <c r="K15" s="207" t="s">
        <v>35</v>
      </c>
      <c r="L15" s="34"/>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row>
    <row r="16" spans="1:63" s="33" customFormat="1" ht="26.25" customHeight="1" thickBot="1">
      <c r="A16" s="115" t="s">
        <v>468</v>
      </c>
      <c r="B16" s="138">
        <v>70</v>
      </c>
      <c r="C16" s="138">
        <v>47</v>
      </c>
      <c r="D16" s="220">
        <f t="shared" si="1"/>
        <v>117</v>
      </c>
      <c r="E16" s="138">
        <v>78</v>
      </c>
      <c r="F16" s="138">
        <v>43</v>
      </c>
      <c r="G16" s="220">
        <f t="shared" si="2"/>
        <v>121</v>
      </c>
      <c r="H16" s="138">
        <f t="shared" si="0"/>
        <v>148</v>
      </c>
      <c r="I16" s="138">
        <f t="shared" si="0"/>
        <v>90</v>
      </c>
      <c r="J16" s="220">
        <f t="shared" si="3"/>
        <v>238</v>
      </c>
      <c r="K16" s="206" t="s">
        <v>36</v>
      </c>
      <c r="L16" s="27"/>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row>
    <row r="17" spans="1:63" s="36" customFormat="1" ht="26.25" customHeight="1" thickBot="1">
      <c r="A17" s="208" t="s">
        <v>390</v>
      </c>
      <c r="B17" s="137">
        <v>183</v>
      </c>
      <c r="C17" s="137">
        <v>153</v>
      </c>
      <c r="D17" s="65">
        <f t="shared" si="1"/>
        <v>336</v>
      </c>
      <c r="E17" s="137">
        <v>184</v>
      </c>
      <c r="F17" s="137">
        <v>136</v>
      </c>
      <c r="G17" s="65">
        <f t="shared" si="2"/>
        <v>320</v>
      </c>
      <c r="H17" s="137">
        <f t="shared" si="0"/>
        <v>367</v>
      </c>
      <c r="I17" s="137">
        <f t="shared" si="0"/>
        <v>289</v>
      </c>
      <c r="J17" s="65">
        <f t="shared" si="3"/>
        <v>656</v>
      </c>
      <c r="K17" s="207" t="s">
        <v>403</v>
      </c>
      <c r="L17" s="34"/>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row>
    <row r="18" spans="1:63" s="33" customFormat="1" ht="26.25" customHeight="1" thickBot="1">
      <c r="A18" s="115" t="s">
        <v>384</v>
      </c>
      <c r="B18" s="138">
        <v>218</v>
      </c>
      <c r="C18" s="138">
        <v>60</v>
      </c>
      <c r="D18" s="220">
        <f t="shared" si="1"/>
        <v>278</v>
      </c>
      <c r="E18" s="138">
        <v>295</v>
      </c>
      <c r="F18" s="138">
        <v>69</v>
      </c>
      <c r="G18" s="220">
        <f t="shared" si="2"/>
        <v>364</v>
      </c>
      <c r="H18" s="138">
        <f t="shared" si="0"/>
        <v>513</v>
      </c>
      <c r="I18" s="138">
        <f t="shared" si="0"/>
        <v>129</v>
      </c>
      <c r="J18" s="220">
        <f t="shared" si="3"/>
        <v>642</v>
      </c>
      <c r="K18" s="206" t="s">
        <v>385</v>
      </c>
      <c r="L18" s="27"/>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row>
    <row r="19" spans="1:63" s="36" customFormat="1" ht="26.25" customHeight="1">
      <c r="A19" s="205" t="s">
        <v>24</v>
      </c>
      <c r="B19" s="178">
        <v>93</v>
      </c>
      <c r="C19" s="178">
        <v>49</v>
      </c>
      <c r="D19" s="176">
        <f t="shared" si="1"/>
        <v>142</v>
      </c>
      <c r="E19" s="178">
        <v>122</v>
      </c>
      <c r="F19" s="178">
        <v>109</v>
      </c>
      <c r="G19" s="176">
        <f t="shared" si="2"/>
        <v>231</v>
      </c>
      <c r="H19" s="178">
        <f t="shared" si="0"/>
        <v>215</v>
      </c>
      <c r="I19" s="178">
        <f t="shared" si="0"/>
        <v>158</v>
      </c>
      <c r="J19" s="176">
        <f t="shared" si="3"/>
        <v>373</v>
      </c>
      <c r="K19" s="204" t="s">
        <v>25</v>
      </c>
      <c r="L19" s="34"/>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row>
    <row r="20" spans="1:63" s="36" customFormat="1" ht="26.25" customHeight="1">
      <c r="A20" s="203" t="s">
        <v>50</v>
      </c>
      <c r="B20" s="57">
        <f>SUM(B9:B19)</f>
        <v>3094</v>
      </c>
      <c r="C20" s="57">
        <f>SUM(C9:C19)</f>
        <v>2078</v>
      </c>
      <c r="D20" s="57">
        <f>B20+C20</f>
        <v>5172</v>
      </c>
      <c r="E20" s="57">
        <f>SUM(E9:E19)</f>
        <v>2799</v>
      </c>
      <c r="F20" s="57">
        <f>SUM(F9:F19)</f>
        <v>1629</v>
      </c>
      <c r="G20" s="57">
        <f t="shared" si="2"/>
        <v>4428</v>
      </c>
      <c r="H20" s="57">
        <f>SUM(H9:H19)</f>
        <v>5893</v>
      </c>
      <c r="I20" s="57">
        <f>SUM(I9:I19)</f>
        <v>3707</v>
      </c>
      <c r="J20" s="57">
        <f t="shared" si="3"/>
        <v>9600</v>
      </c>
      <c r="K20" s="202" t="s">
        <v>51</v>
      </c>
      <c r="L20" s="34"/>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row>
    <row r="21" spans="1:63" ht="12.75">
      <c r="A21" s="12" t="s">
        <v>529</v>
      </c>
      <c r="B21" s="201"/>
      <c r="D21" s="10"/>
      <c r="J21" s="10"/>
      <c r="K21" s="12" t="s">
        <v>530</v>
      </c>
      <c r="BF21" s="12"/>
      <c r="BG21" s="12"/>
      <c r="BH21" s="12"/>
      <c r="BI21" s="12"/>
      <c r="BJ21" s="12"/>
      <c r="BK21" s="12"/>
    </row>
    <row r="22" spans="1:63" ht="20.100000000000001" customHeight="1">
      <c r="B22" s="201"/>
      <c r="D22" s="10"/>
      <c r="J22" s="10"/>
      <c r="BF22" s="12"/>
      <c r="BG22" s="12"/>
      <c r="BH22" s="12"/>
      <c r="BI22" s="12"/>
      <c r="BJ22" s="12"/>
      <c r="BK22" s="12"/>
    </row>
    <row r="23" spans="1:63" ht="20.100000000000001" customHeight="1">
      <c r="B23" s="201"/>
      <c r="D23" s="10"/>
      <c r="G23" s="190"/>
      <c r="J23" s="10"/>
      <c r="L23" s="190"/>
      <c r="M23" s="190"/>
      <c r="BF23" s="12"/>
      <c r="BG23" s="12"/>
      <c r="BH23" s="12"/>
      <c r="BI23" s="12"/>
      <c r="BJ23" s="12"/>
      <c r="BK23" s="12"/>
    </row>
    <row r="24" spans="1:63" ht="20.100000000000001" customHeight="1">
      <c r="B24" s="201"/>
      <c r="D24" s="10"/>
      <c r="G24" s="190"/>
      <c r="J24" s="10"/>
      <c r="L24" s="190"/>
      <c r="M24" s="190"/>
      <c r="BF24" s="12"/>
      <c r="BG24" s="12"/>
      <c r="BH24" s="12"/>
      <c r="BI24" s="12"/>
      <c r="BJ24" s="12"/>
      <c r="BK24" s="12"/>
    </row>
    <row r="25" spans="1:63" ht="20.100000000000001" customHeight="1">
      <c r="B25" s="201"/>
      <c r="D25" s="10"/>
      <c r="G25" s="190"/>
      <c r="J25" s="10"/>
      <c r="L25" s="190"/>
      <c r="M25" s="190"/>
      <c r="BF25" s="12"/>
      <c r="BG25" s="12"/>
      <c r="BH25" s="12"/>
      <c r="BI25" s="12"/>
      <c r="BJ25" s="12"/>
      <c r="BK25" s="12"/>
    </row>
    <row r="26" spans="1:63" ht="20.100000000000001" customHeight="1">
      <c r="B26" s="201"/>
      <c r="D26" s="10"/>
      <c r="G26" s="190"/>
      <c r="J26" s="10"/>
      <c r="L26" s="190"/>
      <c r="M26" s="190"/>
      <c r="BF26" s="12"/>
      <c r="BG26" s="12"/>
      <c r="BH26" s="12"/>
      <c r="BI26" s="12"/>
      <c r="BJ26" s="12"/>
      <c r="BK26" s="12"/>
    </row>
    <row r="27" spans="1:63" ht="20.100000000000001" customHeight="1">
      <c r="B27" s="217" t="s">
        <v>338</v>
      </c>
      <c r="C27" s="217" t="s">
        <v>339</v>
      </c>
      <c r="D27" s="218"/>
      <c r="E27" s="219"/>
      <c r="G27" s="190"/>
      <c r="L27" s="190"/>
      <c r="M27" s="190"/>
      <c r="O27" s="190"/>
      <c r="BF27" s="12"/>
      <c r="BG27" s="12"/>
      <c r="BH27" s="12"/>
      <c r="BI27" s="12"/>
      <c r="BJ27" s="12"/>
      <c r="BK27" s="12"/>
    </row>
    <row r="28" spans="1:63" ht="30" customHeight="1">
      <c r="A28" s="262" t="s">
        <v>436</v>
      </c>
      <c r="B28" s="190">
        <f>D19</f>
        <v>142</v>
      </c>
      <c r="C28" s="190">
        <f>G19</f>
        <v>231</v>
      </c>
    </row>
    <row r="29" spans="1:63" ht="30" customHeight="1">
      <c r="A29" s="262" t="s">
        <v>475</v>
      </c>
      <c r="B29" s="190">
        <f>D14</f>
        <v>14</v>
      </c>
      <c r="C29" s="190">
        <f>G14</f>
        <v>20</v>
      </c>
      <c r="G29" s="190"/>
      <c r="L29" s="190"/>
      <c r="M29" s="190"/>
    </row>
    <row r="30" spans="1:63" ht="30" customHeight="1">
      <c r="A30" s="262" t="s">
        <v>433</v>
      </c>
      <c r="B30" s="190">
        <f>D13</f>
        <v>45</v>
      </c>
      <c r="C30" s="190">
        <f>G13</f>
        <v>80</v>
      </c>
      <c r="G30" s="190"/>
      <c r="L30" s="190"/>
      <c r="M30" s="190"/>
    </row>
    <row r="31" spans="1:63" ht="30" customHeight="1">
      <c r="A31" s="262" t="s">
        <v>474</v>
      </c>
      <c r="B31" s="190">
        <f>D16</f>
        <v>117</v>
      </c>
      <c r="C31" s="190">
        <f>G16</f>
        <v>121</v>
      </c>
    </row>
    <row r="32" spans="1:63" ht="30" customHeight="1">
      <c r="A32" s="262" t="s">
        <v>434</v>
      </c>
      <c r="B32" s="190">
        <f>D18</f>
        <v>278</v>
      </c>
      <c r="C32" s="190">
        <f>G18</f>
        <v>364</v>
      </c>
    </row>
    <row r="33" spans="1:63" ht="30" customHeight="1">
      <c r="A33" s="262" t="s">
        <v>435</v>
      </c>
      <c r="B33" s="190">
        <f>D17</f>
        <v>336</v>
      </c>
      <c r="C33" s="190">
        <f>G17</f>
        <v>320</v>
      </c>
    </row>
    <row r="34" spans="1:63" ht="30" customHeight="1">
      <c r="A34" s="262" t="s">
        <v>469</v>
      </c>
      <c r="B34" s="190">
        <f>D12</f>
        <v>386</v>
      </c>
      <c r="C34" s="190">
        <f>G12</f>
        <v>501</v>
      </c>
      <c r="G34" s="190"/>
      <c r="L34" s="190"/>
      <c r="M34" s="190"/>
    </row>
    <row r="35" spans="1:63" ht="30" customHeight="1">
      <c r="A35" s="262" t="s">
        <v>470</v>
      </c>
      <c r="B35" s="190">
        <f>D11</f>
        <v>612</v>
      </c>
      <c r="C35" s="190">
        <f>G11</f>
        <v>490</v>
      </c>
      <c r="G35" s="190"/>
      <c r="L35" s="190"/>
      <c r="M35" s="190"/>
    </row>
    <row r="36" spans="1:63" ht="30" customHeight="1">
      <c r="A36" s="262" t="s">
        <v>471</v>
      </c>
      <c r="B36" s="190">
        <f>D10</f>
        <v>980</v>
      </c>
      <c r="C36" s="190">
        <f>G10</f>
        <v>664</v>
      </c>
      <c r="G36" s="190"/>
      <c r="L36" s="190"/>
      <c r="M36" s="190"/>
      <c r="O36" s="190"/>
      <c r="BF36" s="12"/>
      <c r="BG36" s="12"/>
      <c r="BH36" s="12"/>
      <c r="BI36" s="12"/>
      <c r="BJ36" s="12"/>
      <c r="BK36" s="12"/>
    </row>
    <row r="37" spans="1:63" ht="30" customHeight="1">
      <c r="A37" s="262" t="s">
        <v>472</v>
      </c>
      <c r="B37" s="190">
        <f>D15</f>
        <v>1105</v>
      </c>
      <c r="C37" s="190">
        <f>G15</f>
        <v>861</v>
      </c>
    </row>
    <row r="38" spans="1:63" ht="30" customHeight="1">
      <c r="A38" s="262" t="s">
        <v>473</v>
      </c>
      <c r="B38" s="190">
        <f>D9</f>
        <v>1157</v>
      </c>
      <c r="C38" s="190">
        <f>G9</f>
        <v>776</v>
      </c>
      <c r="G38" s="190"/>
      <c r="L38" s="190"/>
      <c r="M38" s="190"/>
    </row>
    <row r="39" spans="1:63" ht="20.100000000000001" customHeight="1">
      <c r="B39" s="201">
        <f>SUM(B28:B38)</f>
        <v>5172</v>
      </c>
      <c r="C39" s="201">
        <f>SUM(C28:C38)</f>
        <v>4428</v>
      </c>
    </row>
    <row r="40" spans="1:63" ht="20.100000000000001" customHeight="1">
      <c r="A40" s="216"/>
    </row>
  </sheetData>
  <mergeCells count="11">
    <mergeCell ref="B5:J5"/>
    <mergeCell ref="B7:D7"/>
    <mergeCell ref="E7:G7"/>
    <mergeCell ref="H7:J7"/>
    <mergeCell ref="A1:K1"/>
    <mergeCell ref="A2:K2"/>
    <mergeCell ref="A3:K3"/>
    <mergeCell ref="A4:K4"/>
    <mergeCell ref="A6:A8"/>
    <mergeCell ref="B6:J6"/>
    <mergeCell ref="K6:K8"/>
  </mergeCells>
  <printOptions horizontalCentered="1" verticalCentered="1"/>
  <pageMargins left="0" right="0" top="0" bottom="0" header="0" footer="0"/>
  <pageSetup paperSize="9"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0"/>
  <sheetViews>
    <sheetView rightToLeft="1" view="pageBreakPreview" zoomScaleNormal="100" zoomScaleSheetLayoutView="100" workbookViewId="0">
      <selection activeCell="A12" sqref="A12"/>
    </sheetView>
  </sheetViews>
  <sheetFormatPr defaultColWidth="9.140625" defaultRowHeight="20.100000000000001" customHeight="1"/>
  <cols>
    <col min="1" max="1" width="26" style="12" customWidth="1"/>
    <col min="2" max="2" width="7.85546875" style="13" customWidth="1"/>
    <col min="3" max="10" width="7.85546875" style="12" customWidth="1"/>
    <col min="11" max="11" width="28.42578125" style="12" customWidth="1"/>
    <col min="12" max="13" width="6.7109375" style="12" customWidth="1"/>
    <col min="14" max="14" width="3.5703125" style="12" customWidth="1"/>
    <col min="15" max="15" width="10.42578125" style="12" customWidth="1"/>
    <col min="16" max="16" width="9.85546875" style="12" bestFit="1" customWidth="1"/>
    <col min="17" max="17" width="25.7109375" style="12" customWidth="1"/>
    <col min="18" max="63" width="9.140625" style="19"/>
    <col min="64" max="16384" width="9.140625" style="12"/>
  </cols>
  <sheetData>
    <row r="1" spans="1:63" s="9" customFormat="1" ht="18">
      <c r="A1" s="339" t="s">
        <v>395</v>
      </c>
      <c r="B1" s="339"/>
      <c r="C1" s="339"/>
      <c r="D1" s="339"/>
      <c r="E1" s="339"/>
      <c r="F1" s="339"/>
      <c r="G1" s="339"/>
      <c r="H1" s="339"/>
      <c r="I1" s="339"/>
      <c r="J1" s="339"/>
      <c r="K1" s="339"/>
      <c r="L1" s="14"/>
      <c r="M1" s="14"/>
      <c r="N1" s="14"/>
      <c r="O1" s="14"/>
      <c r="P1" s="14"/>
      <c r="Q1" s="14"/>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row>
    <row r="2" spans="1:63" s="9" customFormat="1" ht="18">
      <c r="A2" s="389">
        <v>2014</v>
      </c>
      <c r="B2" s="389"/>
      <c r="C2" s="389"/>
      <c r="D2" s="389"/>
      <c r="E2" s="389"/>
      <c r="F2" s="389"/>
      <c r="G2" s="389"/>
      <c r="H2" s="389"/>
      <c r="I2" s="389"/>
      <c r="J2" s="389"/>
      <c r="K2" s="389"/>
      <c r="L2" s="15"/>
      <c r="M2" s="15"/>
      <c r="N2" s="15"/>
      <c r="O2" s="15"/>
      <c r="P2" s="15"/>
      <c r="Q2" s="15"/>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row>
    <row r="3" spans="1:63" s="9" customFormat="1" ht="18">
      <c r="A3" s="341" t="s">
        <v>447</v>
      </c>
      <c r="B3" s="341"/>
      <c r="C3" s="341"/>
      <c r="D3" s="341"/>
      <c r="E3" s="341"/>
      <c r="F3" s="341"/>
      <c r="G3" s="341"/>
      <c r="H3" s="341"/>
      <c r="I3" s="341"/>
      <c r="J3" s="341"/>
      <c r="K3" s="341"/>
      <c r="L3" s="15"/>
      <c r="M3" s="15"/>
      <c r="N3" s="15"/>
      <c r="O3" s="15"/>
      <c r="P3" s="15"/>
      <c r="Q3" s="15"/>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row>
    <row r="4" spans="1:63" s="21" customFormat="1" ht="15.75">
      <c r="A4" s="341">
        <v>2014</v>
      </c>
      <c r="B4" s="341"/>
      <c r="C4" s="341"/>
      <c r="D4" s="341"/>
      <c r="E4" s="341"/>
      <c r="F4" s="341"/>
      <c r="G4" s="341"/>
      <c r="H4" s="341"/>
      <c r="I4" s="341"/>
      <c r="J4" s="341"/>
      <c r="K4" s="341"/>
      <c r="Q4" s="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row>
    <row r="5" spans="1:63" s="24" customFormat="1" ht="15.75">
      <c r="A5" s="311" t="s">
        <v>558</v>
      </c>
      <c r="B5" s="388"/>
      <c r="C5" s="388"/>
      <c r="D5" s="388"/>
      <c r="E5" s="388"/>
      <c r="F5" s="388"/>
      <c r="G5" s="388"/>
      <c r="H5" s="388"/>
      <c r="I5" s="388"/>
      <c r="J5" s="388"/>
      <c r="K5" s="136" t="s">
        <v>559</v>
      </c>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row>
    <row r="6" spans="1:63" s="17" customFormat="1" ht="22.5" customHeight="1">
      <c r="A6" s="390" t="s">
        <v>97</v>
      </c>
      <c r="B6" s="344" t="s">
        <v>283</v>
      </c>
      <c r="C6" s="344"/>
      <c r="D6" s="344"/>
      <c r="E6" s="344"/>
      <c r="F6" s="344"/>
      <c r="G6" s="344"/>
      <c r="H6" s="344"/>
      <c r="I6" s="344"/>
      <c r="J6" s="344"/>
      <c r="K6" s="396" t="s">
        <v>394</v>
      </c>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row>
    <row r="7" spans="1:63" s="26" customFormat="1" ht="28.5" customHeight="1">
      <c r="A7" s="391"/>
      <c r="B7" s="344" t="s">
        <v>338</v>
      </c>
      <c r="C7" s="344"/>
      <c r="D7" s="344"/>
      <c r="E7" s="344" t="s">
        <v>339</v>
      </c>
      <c r="F7" s="344"/>
      <c r="G7" s="344"/>
      <c r="H7" s="346" t="s">
        <v>340</v>
      </c>
      <c r="I7" s="346"/>
      <c r="J7" s="346"/>
      <c r="K7" s="397"/>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row>
    <row r="8" spans="1:63" s="209" customFormat="1" ht="22.5" customHeight="1">
      <c r="A8" s="392"/>
      <c r="B8" s="251" t="s">
        <v>287</v>
      </c>
      <c r="C8" s="251" t="s">
        <v>288</v>
      </c>
      <c r="D8" s="251" t="s">
        <v>340</v>
      </c>
      <c r="E8" s="251" t="s">
        <v>287</v>
      </c>
      <c r="F8" s="251" t="s">
        <v>288</v>
      </c>
      <c r="G8" s="251" t="s">
        <v>314</v>
      </c>
      <c r="H8" s="251" t="s">
        <v>287</v>
      </c>
      <c r="I8" s="251" t="s">
        <v>288</v>
      </c>
      <c r="J8" s="251" t="s">
        <v>314</v>
      </c>
      <c r="K8" s="398"/>
      <c r="M8" s="210"/>
      <c r="N8" s="211"/>
      <c r="O8" s="210"/>
    </row>
    <row r="9" spans="1:63" s="36" customFormat="1" ht="21.95" customHeight="1" thickBot="1">
      <c r="A9" s="208" t="s">
        <v>393</v>
      </c>
      <c r="B9" s="137">
        <v>172</v>
      </c>
      <c r="C9" s="137">
        <v>94</v>
      </c>
      <c r="D9" s="65">
        <f>B9+C9</f>
        <v>266</v>
      </c>
      <c r="E9" s="137">
        <v>228</v>
      </c>
      <c r="F9" s="137">
        <v>118</v>
      </c>
      <c r="G9" s="65">
        <f>E9+F9</f>
        <v>346</v>
      </c>
      <c r="H9" s="137">
        <f t="shared" ref="H9:H22" si="0">B9+E9</f>
        <v>400</v>
      </c>
      <c r="I9" s="137">
        <f t="shared" ref="I9:I22" si="1">C9+F9</f>
        <v>212</v>
      </c>
      <c r="J9" s="65">
        <f>H9+I9</f>
        <v>612</v>
      </c>
      <c r="K9" s="207" t="s">
        <v>392</v>
      </c>
      <c r="L9" s="34"/>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row>
    <row r="10" spans="1:63" s="33" customFormat="1" ht="21.95" customHeight="1" thickBot="1">
      <c r="A10" s="115" t="s">
        <v>105</v>
      </c>
      <c r="B10" s="138">
        <v>355</v>
      </c>
      <c r="C10" s="138">
        <v>243</v>
      </c>
      <c r="D10" s="220">
        <f t="shared" ref="D10:D22" si="2">B10+C10</f>
        <v>598</v>
      </c>
      <c r="E10" s="138">
        <v>425</v>
      </c>
      <c r="F10" s="138">
        <v>385</v>
      </c>
      <c r="G10" s="220">
        <f t="shared" ref="G10:G22" si="3">E10+F10</f>
        <v>810</v>
      </c>
      <c r="H10" s="138">
        <f t="shared" si="0"/>
        <v>780</v>
      </c>
      <c r="I10" s="138">
        <f t="shared" si="1"/>
        <v>628</v>
      </c>
      <c r="J10" s="220">
        <f t="shared" ref="J10:J22" si="4">H10+I10</f>
        <v>1408</v>
      </c>
      <c r="K10" s="206" t="s">
        <v>105</v>
      </c>
      <c r="L10" s="27"/>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row>
    <row r="11" spans="1:63" s="36" customFormat="1" ht="21.95" customHeight="1" thickBot="1">
      <c r="A11" s="208" t="s">
        <v>107</v>
      </c>
      <c r="B11" s="137">
        <v>423</v>
      </c>
      <c r="C11" s="137">
        <v>331</v>
      </c>
      <c r="D11" s="65">
        <f t="shared" si="2"/>
        <v>754</v>
      </c>
      <c r="E11" s="137">
        <v>583</v>
      </c>
      <c r="F11" s="137">
        <v>309</v>
      </c>
      <c r="G11" s="65">
        <f t="shared" si="3"/>
        <v>892</v>
      </c>
      <c r="H11" s="137">
        <f t="shared" si="0"/>
        <v>1006</v>
      </c>
      <c r="I11" s="137">
        <f t="shared" si="1"/>
        <v>640</v>
      </c>
      <c r="J11" s="65">
        <f t="shared" si="4"/>
        <v>1646</v>
      </c>
      <c r="K11" s="207" t="s">
        <v>107</v>
      </c>
      <c r="L11" s="34"/>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row>
    <row r="12" spans="1:63" s="33" customFormat="1" ht="21.95" customHeight="1" thickBot="1">
      <c r="A12" s="115" t="s">
        <v>108</v>
      </c>
      <c r="B12" s="138">
        <v>444</v>
      </c>
      <c r="C12" s="138">
        <v>290</v>
      </c>
      <c r="D12" s="220">
        <f t="shared" si="2"/>
        <v>734</v>
      </c>
      <c r="E12" s="138">
        <v>375</v>
      </c>
      <c r="F12" s="138">
        <v>233</v>
      </c>
      <c r="G12" s="220">
        <f t="shared" si="3"/>
        <v>608</v>
      </c>
      <c r="H12" s="138">
        <f t="shared" si="0"/>
        <v>819</v>
      </c>
      <c r="I12" s="138">
        <f t="shared" si="1"/>
        <v>523</v>
      </c>
      <c r="J12" s="220">
        <f t="shared" si="4"/>
        <v>1342</v>
      </c>
      <c r="K12" s="206" t="s">
        <v>108</v>
      </c>
      <c r="L12" s="27"/>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row>
    <row r="13" spans="1:63" s="36" customFormat="1" ht="21.95" customHeight="1" thickBot="1">
      <c r="A13" s="208" t="s">
        <v>109</v>
      </c>
      <c r="B13" s="137">
        <v>370</v>
      </c>
      <c r="C13" s="137">
        <v>232</v>
      </c>
      <c r="D13" s="65">
        <f t="shared" si="2"/>
        <v>602</v>
      </c>
      <c r="E13" s="137">
        <v>270</v>
      </c>
      <c r="F13" s="137">
        <v>164</v>
      </c>
      <c r="G13" s="65">
        <f t="shared" si="3"/>
        <v>434</v>
      </c>
      <c r="H13" s="137">
        <f t="shared" si="0"/>
        <v>640</v>
      </c>
      <c r="I13" s="137">
        <f t="shared" si="1"/>
        <v>396</v>
      </c>
      <c r="J13" s="65">
        <f t="shared" si="4"/>
        <v>1036</v>
      </c>
      <c r="K13" s="207" t="s">
        <v>109</v>
      </c>
      <c r="L13" s="34"/>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row>
    <row r="14" spans="1:63" s="33" customFormat="1" ht="21.95" customHeight="1" thickBot="1">
      <c r="A14" s="115" t="s">
        <v>110</v>
      </c>
      <c r="B14" s="138">
        <v>282</v>
      </c>
      <c r="C14" s="138">
        <v>151</v>
      </c>
      <c r="D14" s="220">
        <f t="shared" si="2"/>
        <v>433</v>
      </c>
      <c r="E14" s="138">
        <v>214</v>
      </c>
      <c r="F14" s="138">
        <v>107</v>
      </c>
      <c r="G14" s="220">
        <f t="shared" si="3"/>
        <v>321</v>
      </c>
      <c r="H14" s="138">
        <f t="shared" si="0"/>
        <v>496</v>
      </c>
      <c r="I14" s="138">
        <f t="shared" si="1"/>
        <v>258</v>
      </c>
      <c r="J14" s="220">
        <f t="shared" si="4"/>
        <v>754</v>
      </c>
      <c r="K14" s="206" t="s">
        <v>110</v>
      </c>
      <c r="L14" s="27"/>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row>
    <row r="15" spans="1:63" s="36" customFormat="1" ht="21.95" customHeight="1" thickBot="1">
      <c r="A15" s="208" t="s">
        <v>111</v>
      </c>
      <c r="B15" s="137">
        <v>200</v>
      </c>
      <c r="C15" s="137">
        <v>115</v>
      </c>
      <c r="D15" s="65">
        <f t="shared" si="2"/>
        <v>315</v>
      </c>
      <c r="E15" s="137">
        <v>158</v>
      </c>
      <c r="F15" s="137">
        <v>80</v>
      </c>
      <c r="G15" s="65">
        <f t="shared" si="3"/>
        <v>238</v>
      </c>
      <c r="H15" s="137">
        <f t="shared" si="0"/>
        <v>358</v>
      </c>
      <c r="I15" s="137">
        <f t="shared" si="1"/>
        <v>195</v>
      </c>
      <c r="J15" s="65">
        <f t="shared" si="4"/>
        <v>553</v>
      </c>
      <c r="K15" s="207" t="s">
        <v>111</v>
      </c>
      <c r="L15" s="34"/>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row>
    <row r="16" spans="1:63" s="33" customFormat="1" ht="21.95" customHeight="1" thickBot="1">
      <c r="A16" s="115" t="s">
        <v>112</v>
      </c>
      <c r="B16" s="138">
        <v>168</v>
      </c>
      <c r="C16" s="138">
        <v>121</v>
      </c>
      <c r="D16" s="220">
        <f t="shared" si="2"/>
        <v>289</v>
      </c>
      <c r="E16" s="138">
        <v>141</v>
      </c>
      <c r="F16" s="138">
        <v>62</v>
      </c>
      <c r="G16" s="220">
        <f t="shared" si="3"/>
        <v>203</v>
      </c>
      <c r="H16" s="138">
        <f t="shared" si="0"/>
        <v>309</v>
      </c>
      <c r="I16" s="138">
        <f t="shared" si="1"/>
        <v>183</v>
      </c>
      <c r="J16" s="220">
        <f t="shared" si="4"/>
        <v>492</v>
      </c>
      <c r="K16" s="206" t="s">
        <v>112</v>
      </c>
      <c r="L16" s="27"/>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row>
    <row r="17" spans="1:63" s="36" customFormat="1" ht="21.95" customHeight="1" thickBot="1">
      <c r="A17" s="208" t="s">
        <v>113</v>
      </c>
      <c r="B17" s="137">
        <v>153</v>
      </c>
      <c r="C17" s="137">
        <v>102</v>
      </c>
      <c r="D17" s="65">
        <f t="shared" si="2"/>
        <v>255</v>
      </c>
      <c r="E17" s="137">
        <v>97</v>
      </c>
      <c r="F17" s="137">
        <v>45</v>
      </c>
      <c r="G17" s="65">
        <f t="shared" si="3"/>
        <v>142</v>
      </c>
      <c r="H17" s="137">
        <f t="shared" si="0"/>
        <v>250</v>
      </c>
      <c r="I17" s="137">
        <f t="shared" si="1"/>
        <v>147</v>
      </c>
      <c r="J17" s="65">
        <f t="shared" si="4"/>
        <v>397</v>
      </c>
      <c r="K17" s="207" t="s">
        <v>113</v>
      </c>
      <c r="L17" s="34"/>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row>
    <row r="18" spans="1:63" s="33" customFormat="1" ht="21.95" customHeight="1" thickBot="1">
      <c r="A18" s="115" t="s">
        <v>114</v>
      </c>
      <c r="B18" s="138">
        <v>144</v>
      </c>
      <c r="C18" s="138">
        <v>88</v>
      </c>
      <c r="D18" s="220">
        <f t="shared" si="2"/>
        <v>232</v>
      </c>
      <c r="E18" s="138">
        <v>78</v>
      </c>
      <c r="F18" s="138">
        <v>22</v>
      </c>
      <c r="G18" s="220">
        <f t="shared" si="3"/>
        <v>100</v>
      </c>
      <c r="H18" s="138">
        <f t="shared" si="0"/>
        <v>222</v>
      </c>
      <c r="I18" s="138">
        <f t="shared" si="1"/>
        <v>110</v>
      </c>
      <c r="J18" s="220">
        <f t="shared" si="4"/>
        <v>332</v>
      </c>
      <c r="K18" s="206" t="s">
        <v>114</v>
      </c>
      <c r="L18" s="27"/>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row>
    <row r="19" spans="1:63" s="36" customFormat="1" ht="21.95" customHeight="1" thickBot="1">
      <c r="A19" s="208" t="s">
        <v>115</v>
      </c>
      <c r="B19" s="137">
        <v>80</v>
      </c>
      <c r="C19" s="137">
        <v>64</v>
      </c>
      <c r="D19" s="65">
        <f t="shared" si="2"/>
        <v>144</v>
      </c>
      <c r="E19" s="137">
        <v>57</v>
      </c>
      <c r="F19" s="137">
        <v>18</v>
      </c>
      <c r="G19" s="65">
        <f t="shared" si="3"/>
        <v>75</v>
      </c>
      <c r="H19" s="137">
        <f t="shared" si="0"/>
        <v>137</v>
      </c>
      <c r="I19" s="137">
        <f t="shared" si="1"/>
        <v>82</v>
      </c>
      <c r="J19" s="65">
        <f t="shared" si="4"/>
        <v>219</v>
      </c>
      <c r="K19" s="207" t="s">
        <v>115</v>
      </c>
      <c r="L19" s="34"/>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row>
    <row r="20" spans="1:63" s="33" customFormat="1" ht="21.95" customHeight="1" thickBot="1">
      <c r="A20" s="115" t="s">
        <v>116</v>
      </c>
      <c r="B20" s="138">
        <v>64</v>
      </c>
      <c r="C20" s="138">
        <v>70</v>
      </c>
      <c r="D20" s="220">
        <f t="shared" si="2"/>
        <v>134</v>
      </c>
      <c r="E20" s="138">
        <v>50</v>
      </c>
      <c r="F20" s="138">
        <v>20</v>
      </c>
      <c r="G20" s="220">
        <f t="shared" si="3"/>
        <v>70</v>
      </c>
      <c r="H20" s="138">
        <f t="shared" si="0"/>
        <v>114</v>
      </c>
      <c r="I20" s="138">
        <f t="shared" si="1"/>
        <v>90</v>
      </c>
      <c r="J20" s="220">
        <f t="shared" si="4"/>
        <v>204</v>
      </c>
      <c r="K20" s="206" t="s">
        <v>116</v>
      </c>
      <c r="L20" s="27"/>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row>
    <row r="21" spans="1:63" s="36" customFormat="1" ht="21.95" customHeight="1" thickBot="1">
      <c r="A21" s="208" t="s">
        <v>117</v>
      </c>
      <c r="B21" s="137">
        <v>54</v>
      </c>
      <c r="C21" s="137">
        <v>43</v>
      </c>
      <c r="D21" s="65">
        <f t="shared" si="2"/>
        <v>97</v>
      </c>
      <c r="E21" s="137">
        <v>33</v>
      </c>
      <c r="F21" s="137">
        <v>15</v>
      </c>
      <c r="G21" s="65">
        <f t="shared" si="3"/>
        <v>48</v>
      </c>
      <c r="H21" s="137">
        <f t="shared" si="0"/>
        <v>87</v>
      </c>
      <c r="I21" s="137">
        <f t="shared" si="1"/>
        <v>58</v>
      </c>
      <c r="J21" s="65">
        <f t="shared" si="4"/>
        <v>145</v>
      </c>
      <c r="K21" s="207" t="s">
        <v>117</v>
      </c>
      <c r="L21" s="34"/>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row>
    <row r="22" spans="1:63" s="33" customFormat="1" ht="21.95" customHeight="1">
      <c r="A22" s="215" t="s">
        <v>391</v>
      </c>
      <c r="B22" s="185">
        <v>185</v>
      </c>
      <c r="C22" s="185">
        <v>134</v>
      </c>
      <c r="D22" s="249">
        <f t="shared" si="2"/>
        <v>319</v>
      </c>
      <c r="E22" s="185">
        <v>90</v>
      </c>
      <c r="F22" s="185">
        <v>51</v>
      </c>
      <c r="G22" s="249">
        <f t="shared" si="3"/>
        <v>141</v>
      </c>
      <c r="H22" s="185">
        <f t="shared" si="0"/>
        <v>275</v>
      </c>
      <c r="I22" s="185">
        <f t="shared" si="1"/>
        <v>185</v>
      </c>
      <c r="J22" s="249">
        <f t="shared" si="4"/>
        <v>460</v>
      </c>
      <c r="K22" s="214" t="s">
        <v>407</v>
      </c>
      <c r="L22" s="27"/>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row>
    <row r="23" spans="1:63" s="36" customFormat="1" ht="21.95" customHeight="1">
      <c r="A23" s="213" t="s">
        <v>50</v>
      </c>
      <c r="B23" s="174">
        <f>SUM(B9:B22)</f>
        <v>3094</v>
      </c>
      <c r="C23" s="174">
        <f t="shared" ref="C23:J23" si="5">SUM(C9:C22)</f>
        <v>2078</v>
      </c>
      <c r="D23" s="174">
        <f t="shared" si="5"/>
        <v>5172</v>
      </c>
      <c r="E23" s="174">
        <f t="shared" si="5"/>
        <v>2799</v>
      </c>
      <c r="F23" s="174">
        <f t="shared" si="5"/>
        <v>1629</v>
      </c>
      <c r="G23" s="174">
        <f t="shared" si="5"/>
        <v>4428</v>
      </c>
      <c r="H23" s="174">
        <f t="shared" si="5"/>
        <v>5893</v>
      </c>
      <c r="I23" s="174">
        <f t="shared" si="5"/>
        <v>3707</v>
      </c>
      <c r="J23" s="174">
        <f t="shared" si="5"/>
        <v>9600</v>
      </c>
      <c r="K23" s="212" t="s">
        <v>12</v>
      </c>
      <c r="L23" s="34"/>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row>
    <row r="24" spans="1:63" ht="12.75">
      <c r="A24" s="12" t="s">
        <v>529</v>
      </c>
      <c r="B24" s="201"/>
      <c r="D24" s="10"/>
      <c r="J24" s="10"/>
      <c r="K24" s="12" t="s">
        <v>530</v>
      </c>
      <c r="BF24" s="12"/>
      <c r="BG24" s="12"/>
      <c r="BH24" s="12"/>
      <c r="BI24" s="12"/>
      <c r="BJ24" s="12"/>
      <c r="BK24" s="12"/>
    </row>
    <row r="25" spans="1:63" ht="20.100000000000001" customHeight="1">
      <c r="B25" s="201"/>
      <c r="D25" s="10"/>
      <c r="J25" s="10"/>
      <c r="BF25" s="12"/>
      <c r="BG25" s="12"/>
      <c r="BH25" s="12"/>
      <c r="BI25" s="12"/>
      <c r="BJ25" s="12"/>
      <c r="BK25" s="12"/>
    </row>
    <row r="26" spans="1:63" ht="20.100000000000001" customHeight="1">
      <c r="B26" s="217" t="s">
        <v>338</v>
      </c>
      <c r="C26" s="217" t="s">
        <v>339</v>
      </c>
      <c r="D26" s="218"/>
      <c r="E26" s="219"/>
      <c r="O26" s="190"/>
      <c r="BF26" s="12"/>
      <c r="BG26" s="12"/>
      <c r="BH26" s="12"/>
      <c r="BI26" s="12"/>
      <c r="BJ26" s="12"/>
      <c r="BK26" s="12"/>
    </row>
    <row r="27" spans="1:63" ht="20.100000000000001" customHeight="1">
      <c r="A27" s="221" t="s">
        <v>396</v>
      </c>
      <c r="B27" s="201">
        <f>D9</f>
        <v>266</v>
      </c>
      <c r="C27" s="190">
        <f>G9</f>
        <v>346</v>
      </c>
      <c r="BF27" s="12"/>
      <c r="BG27" s="12"/>
      <c r="BH27" s="12"/>
      <c r="BI27" s="12"/>
      <c r="BJ27" s="12"/>
      <c r="BK27" s="12"/>
    </row>
    <row r="28" spans="1:63" ht="20.100000000000001" customHeight="1">
      <c r="A28" s="216" t="s">
        <v>105</v>
      </c>
      <c r="B28" s="201">
        <f t="shared" ref="B28:B40" si="6">D10</f>
        <v>598</v>
      </c>
      <c r="C28" s="190">
        <f t="shared" ref="C28:C40" si="7">G10</f>
        <v>810</v>
      </c>
      <c r="O28" s="190"/>
      <c r="BF28" s="12"/>
      <c r="BG28" s="12"/>
      <c r="BH28" s="12"/>
      <c r="BI28" s="12"/>
      <c r="BJ28" s="12"/>
      <c r="BK28" s="12"/>
    </row>
    <row r="29" spans="1:63" ht="20.100000000000001" customHeight="1">
      <c r="A29" s="216" t="s">
        <v>107</v>
      </c>
      <c r="B29" s="201">
        <f t="shared" si="6"/>
        <v>754</v>
      </c>
      <c r="C29" s="190">
        <f t="shared" si="7"/>
        <v>892</v>
      </c>
    </row>
    <row r="30" spans="1:63" ht="20.100000000000001" customHeight="1">
      <c r="A30" s="216" t="s">
        <v>108</v>
      </c>
      <c r="B30" s="201">
        <f t="shared" si="6"/>
        <v>734</v>
      </c>
      <c r="C30" s="190">
        <f t="shared" si="7"/>
        <v>608</v>
      </c>
    </row>
    <row r="31" spans="1:63" ht="20.100000000000001" customHeight="1">
      <c r="A31" s="216" t="s">
        <v>109</v>
      </c>
      <c r="B31" s="201">
        <f t="shared" si="6"/>
        <v>602</v>
      </c>
      <c r="C31" s="190">
        <f t="shared" si="7"/>
        <v>434</v>
      </c>
    </row>
    <row r="32" spans="1:63" ht="20.100000000000001" customHeight="1">
      <c r="A32" s="216" t="s">
        <v>110</v>
      </c>
      <c r="B32" s="201">
        <f t="shared" si="6"/>
        <v>433</v>
      </c>
      <c r="C32" s="190">
        <f t="shared" si="7"/>
        <v>321</v>
      </c>
    </row>
    <row r="33" spans="1:3" ht="20.100000000000001" customHeight="1">
      <c r="A33" s="216" t="s">
        <v>111</v>
      </c>
      <c r="B33" s="201">
        <f t="shared" si="6"/>
        <v>315</v>
      </c>
      <c r="C33" s="190">
        <f t="shared" si="7"/>
        <v>238</v>
      </c>
    </row>
    <row r="34" spans="1:3" ht="20.100000000000001" customHeight="1">
      <c r="A34" s="216" t="s">
        <v>112</v>
      </c>
      <c r="B34" s="201">
        <f t="shared" si="6"/>
        <v>289</v>
      </c>
      <c r="C34" s="190">
        <f t="shared" si="7"/>
        <v>203</v>
      </c>
    </row>
    <row r="35" spans="1:3" ht="20.100000000000001" customHeight="1">
      <c r="A35" s="216" t="s">
        <v>113</v>
      </c>
      <c r="B35" s="201">
        <f t="shared" si="6"/>
        <v>255</v>
      </c>
      <c r="C35" s="190">
        <f t="shared" si="7"/>
        <v>142</v>
      </c>
    </row>
    <row r="36" spans="1:3" ht="20.100000000000001" customHeight="1">
      <c r="A36" s="216" t="s">
        <v>114</v>
      </c>
      <c r="B36" s="201">
        <f t="shared" si="6"/>
        <v>232</v>
      </c>
      <c r="C36" s="190">
        <f t="shared" si="7"/>
        <v>100</v>
      </c>
    </row>
    <row r="37" spans="1:3" ht="20.100000000000001" customHeight="1">
      <c r="A37" s="216" t="s">
        <v>115</v>
      </c>
      <c r="B37" s="201">
        <f t="shared" si="6"/>
        <v>144</v>
      </c>
      <c r="C37" s="190">
        <f t="shared" si="7"/>
        <v>75</v>
      </c>
    </row>
    <row r="38" spans="1:3" ht="20.100000000000001" customHeight="1">
      <c r="A38" s="216" t="s">
        <v>116</v>
      </c>
      <c r="B38" s="201">
        <f t="shared" si="6"/>
        <v>134</v>
      </c>
      <c r="C38" s="190">
        <f t="shared" si="7"/>
        <v>70</v>
      </c>
    </row>
    <row r="39" spans="1:3" ht="20.100000000000001" customHeight="1" thickBot="1">
      <c r="A39" s="216" t="s">
        <v>117</v>
      </c>
      <c r="B39" s="201">
        <f t="shared" si="6"/>
        <v>97</v>
      </c>
      <c r="C39" s="190">
        <f t="shared" si="7"/>
        <v>48</v>
      </c>
    </row>
    <row r="40" spans="1:3" ht="20.100000000000001" customHeight="1">
      <c r="A40" s="215" t="s">
        <v>401</v>
      </c>
      <c r="B40" s="201">
        <f t="shared" si="6"/>
        <v>319</v>
      </c>
      <c r="C40" s="190">
        <f t="shared" si="7"/>
        <v>141</v>
      </c>
    </row>
  </sheetData>
  <mergeCells count="11">
    <mergeCell ref="A6:A8"/>
    <mergeCell ref="B6:J6"/>
    <mergeCell ref="K6:K8"/>
    <mergeCell ref="B7:D7"/>
    <mergeCell ref="E7:G7"/>
    <mergeCell ref="H7:J7"/>
    <mergeCell ref="B5:J5"/>
    <mergeCell ref="A1:K1"/>
    <mergeCell ref="A2:K2"/>
    <mergeCell ref="A3:K3"/>
    <mergeCell ref="A4:K4"/>
  </mergeCells>
  <printOptions horizontalCentered="1" verticalCentered="1"/>
  <pageMargins left="0" right="0" top="0" bottom="0" header="0" footer="0"/>
  <pageSetup paperSize="9" orientation="landscape" r:id="rId1"/>
  <headerFooter alignWithMargins="0"/>
  <colBreaks count="2" manualBreakCount="2">
    <brk id="12" max="1048575" man="1"/>
    <brk id="50"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4"/>
  <sheetViews>
    <sheetView rightToLeft="1" view="pageBreakPreview" zoomScaleNormal="100" zoomScaleSheetLayoutView="100" workbookViewId="0">
      <selection activeCell="K13" sqref="K13"/>
    </sheetView>
  </sheetViews>
  <sheetFormatPr defaultColWidth="9.140625" defaultRowHeight="20.100000000000001" customHeight="1"/>
  <cols>
    <col min="1" max="1" width="28.140625" style="12" customWidth="1"/>
    <col min="2" max="2" width="7.85546875" style="13" customWidth="1"/>
    <col min="3" max="10" width="7.85546875" style="12" customWidth="1"/>
    <col min="11" max="11" width="31.28515625" style="12" customWidth="1"/>
    <col min="12" max="15" width="6.7109375" style="12" customWidth="1"/>
    <col min="16" max="16" width="9.85546875" style="12" bestFit="1" customWidth="1"/>
    <col min="17" max="17" width="25.7109375" style="12" customWidth="1"/>
    <col min="18" max="63" width="9.140625" style="19"/>
    <col min="64" max="16384" width="9.140625" style="12"/>
  </cols>
  <sheetData>
    <row r="1" spans="1:63" s="9" customFormat="1" ht="18">
      <c r="A1" s="339" t="s">
        <v>408</v>
      </c>
      <c r="B1" s="339"/>
      <c r="C1" s="339"/>
      <c r="D1" s="339"/>
      <c r="E1" s="339"/>
      <c r="F1" s="339"/>
      <c r="G1" s="339"/>
      <c r="H1" s="339"/>
      <c r="I1" s="339"/>
      <c r="J1" s="339"/>
      <c r="K1" s="339"/>
      <c r="L1" s="14"/>
      <c r="M1" s="14"/>
      <c r="N1" s="14"/>
      <c r="O1" s="14"/>
      <c r="P1" s="14"/>
      <c r="Q1" s="14"/>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row>
    <row r="2" spans="1:63" s="9" customFormat="1" ht="18">
      <c r="A2" s="389">
        <v>2014</v>
      </c>
      <c r="B2" s="389"/>
      <c r="C2" s="389"/>
      <c r="D2" s="389"/>
      <c r="E2" s="389"/>
      <c r="F2" s="389"/>
      <c r="G2" s="389"/>
      <c r="H2" s="389"/>
      <c r="I2" s="389"/>
      <c r="J2" s="389"/>
      <c r="K2" s="389"/>
      <c r="L2" s="15"/>
      <c r="M2" s="15"/>
      <c r="N2" s="15"/>
      <c r="O2" s="15"/>
      <c r="P2" s="15"/>
      <c r="Q2" s="15"/>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row>
    <row r="3" spans="1:63" s="9" customFormat="1" ht="18">
      <c r="A3" s="341" t="s">
        <v>448</v>
      </c>
      <c r="B3" s="341"/>
      <c r="C3" s="341"/>
      <c r="D3" s="341"/>
      <c r="E3" s="341"/>
      <c r="F3" s="341"/>
      <c r="G3" s="341"/>
      <c r="H3" s="341"/>
      <c r="I3" s="341"/>
      <c r="J3" s="341"/>
      <c r="K3" s="341"/>
      <c r="L3" s="15"/>
      <c r="M3" s="15"/>
      <c r="N3" s="15"/>
      <c r="O3" s="15"/>
      <c r="P3" s="15"/>
      <c r="Q3" s="15"/>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row>
    <row r="4" spans="1:63" s="21" customFormat="1" ht="15.75">
      <c r="A4" s="341">
        <v>2014</v>
      </c>
      <c r="B4" s="341"/>
      <c r="C4" s="341"/>
      <c r="D4" s="341"/>
      <c r="E4" s="341"/>
      <c r="F4" s="341"/>
      <c r="G4" s="341"/>
      <c r="H4" s="341"/>
      <c r="I4" s="341"/>
      <c r="J4" s="341"/>
      <c r="K4" s="341"/>
      <c r="Q4" s="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row>
    <row r="5" spans="1:63" s="24" customFormat="1" ht="15.75">
      <c r="A5" s="311" t="s">
        <v>560</v>
      </c>
      <c r="B5" s="313"/>
      <c r="C5" s="313"/>
      <c r="D5" s="313"/>
      <c r="E5" s="313"/>
      <c r="F5" s="313"/>
      <c r="G5" s="313"/>
      <c r="H5" s="313"/>
      <c r="I5" s="313"/>
      <c r="J5" s="313"/>
      <c r="K5" s="136" t="s">
        <v>604</v>
      </c>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row>
    <row r="6" spans="1:63" s="17" customFormat="1" ht="22.5" customHeight="1">
      <c r="A6" s="390" t="s">
        <v>294</v>
      </c>
      <c r="B6" s="344" t="s">
        <v>283</v>
      </c>
      <c r="C6" s="344"/>
      <c r="D6" s="344"/>
      <c r="E6" s="344"/>
      <c r="F6" s="344"/>
      <c r="G6" s="344"/>
      <c r="H6" s="344"/>
      <c r="I6" s="344"/>
      <c r="J6" s="344"/>
      <c r="K6" s="396" t="s">
        <v>227</v>
      </c>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row>
    <row r="7" spans="1:63" s="26" customFormat="1" ht="28.5" customHeight="1">
      <c r="A7" s="391"/>
      <c r="B7" s="344" t="s">
        <v>338</v>
      </c>
      <c r="C7" s="344"/>
      <c r="D7" s="344"/>
      <c r="E7" s="344" t="s">
        <v>339</v>
      </c>
      <c r="F7" s="344"/>
      <c r="G7" s="344"/>
      <c r="H7" s="346" t="s">
        <v>340</v>
      </c>
      <c r="I7" s="346"/>
      <c r="J7" s="346"/>
      <c r="K7" s="397"/>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row>
    <row r="8" spans="1:63" s="5" customFormat="1" ht="22.5" customHeight="1">
      <c r="A8" s="392"/>
      <c r="B8" s="240" t="s">
        <v>287</v>
      </c>
      <c r="C8" s="240" t="s">
        <v>288</v>
      </c>
      <c r="D8" s="240" t="s">
        <v>340</v>
      </c>
      <c r="E8" s="240" t="s">
        <v>287</v>
      </c>
      <c r="F8" s="240" t="s">
        <v>288</v>
      </c>
      <c r="G8" s="240" t="s">
        <v>314</v>
      </c>
      <c r="H8" s="240" t="s">
        <v>287</v>
      </c>
      <c r="I8" s="240" t="s">
        <v>288</v>
      </c>
      <c r="J8" s="240" t="s">
        <v>314</v>
      </c>
      <c r="K8" s="398"/>
    </row>
    <row r="9" spans="1:63" s="5" customFormat="1" ht="21.75" customHeight="1" thickBot="1">
      <c r="A9" s="112" t="s">
        <v>484</v>
      </c>
      <c r="B9" s="137">
        <v>0</v>
      </c>
      <c r="C9" s="137">
        <v>1</v>
      </c>
      <c r="D9" s="65">
        <f t="shared" ref="D9:D23" si="0">B9+C9</f>
        <v>1</v>
      </c>
      <c r="E9" s="137">
        <v>5</v>
      </c>
      <c r="F9" s="137">
        <v>6</v>
      </c>
      <c r="G9" s="65">
        <f t="shared" ref="G9:G23" si="1">E9+F9</f>
        <v>11</v>
      </c>
      <c r="H9" s="137">
        <f t="shared" ref="H9:J23" si="2">B9+E9</f>
        <v>5</v>
      </c>
      <c r="I9" s="137">
        <f t="shared" si="2"/>
        <v>7</v>
      </c>
      <c r="J9" s="65">
        <f t="shared" si="2"/>
        <v>12</v>
      </c>
      <c r="K9" s="129" t="s">
        <v>336</v>
      </c>
    </row>
    <row r="10" spans="1:63" s="5" customFormat="1" ht="21.75" customHeight="1" thickBot="1">
      <c r="A10" s="244" t="s">
        <v>485</v>
      </c>
      <c r="B10" s="242">
        <v>0</v>
      </c>
      <c r="C10" s="242">
        <v>2</v>
      </c>
      <c r="D10" s="220">
        <f t="shared" si="0"/>
        <v>2</v>
      </c>
      <c r="E10" s="242">
        <v>21</v>
      </c>
      <c r="F10" s="242">
        <v>19</v>
      </c>
      <c r="G10" s="220">
        <f t="shared" si="1"/>
        <v>40</v>
      </c>
      <c r="H10" s="242">
        <f t="shared" si="2"/>
        <v>21</v>
      </c>
      <c r="I10" s="242">
        <f t="shared" si="2"/>
        <v>21</v>
      </c>
      <c r="J10" s="220">
        <f t="shared" si="2"/>
        <v>42</v>
      </c>
      <c r="K10" s="243" t="s">
        <v>398</v>
      </c>
    </row>
    <row r="11" spans="1:63" s="5" customFormat="1" ht="23.25" thickBot="1">
      <c r="A11" s="78" t="s">
        <v>486</v>
      </c>
      <c r="B11" s="139">
        <v>0</v>
      </c>
      <c r="C11" s="139">
        <v>6</v>
      </c>
      <c r="D11" s="67">
        <f t="shared" si="0"/>
        <v>6</v>
      </c>
      <c r="E11" s="139">
        <v>16</v>
      </c>
      <c r="F11" s="139">
        <v>17</v>
      </c>
      <c r="G11" s="67">
        <f t="shared" si="1"/>
        <v>33</v>
      </c>
      <c r="H11" s="139">
        <f t="shared" si="2"/>
        <v>16</v>
      </c>
      <c r="I11" s="139">
        <f t="shared" si="2"/>
        <v>23</v>
      </c>
      <c r="J11" s="67">
        <f t="shared" si="2"/>
        <v>39</v>
      </c>
      <c r="K11" s="131" t="s">
        <v>332</v>
      </c>
    </row>
    <row r="12" spans="1:63" s="5" customFormat="1" ht="23.25" thickBot="1">
      <c r="A12" s="241" t="s">
        <v>487</v>
      </c>
      <c r="B12" s="242">
        <v>0</v>
      </c>
      <c r="C12" s="242">
        <v>7</v>
      </c>
      <c r="D12" s="220">
        <f t="shared" si="0"/>
        <v>7</v>
      </c>
      <c r="E12" s="242">
        <v>14</v>
      </c>
      <c r="F12" s="242">
        <v>38</v>
      </c>
      <c r="G12" s="220">
        <f t="shared" si="1"/>
        <v>52</v>
      </c>
      <c r="H12" s="242">
        <f t="shared" si="2"/>
        <v>14</v>
      </c>
      <c r="I12" s="242">
        <f t="shared" si="2"/>
        <v>45</v>
      </c>
      <c r="J12" s="220">
        <f t="shared" si="2"/>
        <v>59</v>
      </c>
      <c r="K12" s="243" t="s">
        <v>331</v>
      </c>
    </row>
    <row r="13" spans="1:63" s="5" customFormat="1" ht="21.75" customHeight="1" thickBot="1">
      <c r="A13" s="67" t="s">
        <v>488</v>
      </c>
      <c r="B13" s="139">
        <v>0</v>
      </c>
      <c r="C13" s="139">
        <v>3</v>
      </c>
      <c r="D13" s="67">
        <f t="shared" si="0"/>
        <v>3</v>
      </c>
      <c r="E13" s="139">
        <v>15</v>
      </c>
      <c r="F13" s="139">
        <v>25</v>
      </c>
      <c r="G13" s="67">
        <f t="shared" si="1"/>
        <v>40</v>
      </c>
      <c r="H13" s="139">
        <f t="shared" si="2"/>
        <v>15</v>
      </c>
      <c r="I13" s="139">
        <f t="shared" si="2"/>
        <v>28</v>
      </c>
      <c r="J13" s="67">
        <f t="shared" si="2"/>
        <v>43</v>
      </c>
      <c r="K13" s="131" t="s">
        <v>333</v>
      </c>
    </row>
    <row r="14" spans="1:63" s="5" customFormat="1" ht="21.75" customHeight="1" thickBot="1">
      <c r="A14" s="244" t="s">
        <v>489</v>
      </c>
      <c r="B14" s="242">
        <v>0</v>
      </c>
      <c r="C14" s="242">
        <v>13</v>
      </c>
      <c r="D14" s="220">
        <f t="shared" si="0"/>
        <v>13</v>
      </c>
      <c r="E14" s="242">
        <v>2</v>
      </c>
      <c r="F14" s="242">
        <v>3</v>
      </c>
      <c r="G14" s="220">
        <f t="shared" si="1"/>
        <v>5</v>
      </c>
      <c r="H14" s="242">
        <f t="shared" si="2"/>
        <v>2</v>
      </c>
      <c r="I14" s="242">
        <f t="shared" si="2"/>
        <v>16</v>
      </c>
      <c r="J14" s="220">
        <f t="shared" si="2"/>
        <v>18</v>
      </c>
      <c r="K14" s="243" t="s">
        <v>329</v>
      </c>
    </row>
    <row r="15" spans="1:63" s="5" customFormat="1" ht="21.75" customHeight="1" thickBot="1">
      <c r="A15" s="245" t="s">
        <v>324</v>
      </c>
      <c r="B15" s="137">
        <v>0</v>
      </c>
      <c r="C15" s="137">
        <v>4</v>
      </c>
      <c r="D15" s="65">
        <f t="shared" si="0"/>
        <v>4</v>
      </c>
      <c r="E15" s="137">
        <v>1</v>
      </c>
      <c r="F15" s="137">
        <v>2</v>
      </c>
      <c r="G15" s="65">
        <f t="shared" si="1"/>
        <v>3</v>
      </c>
      <c r="H15" s="137">
        <f t="shared" si="2"/>
        <v>1</v>
      </c>
      <c r="I15" s="137">
        <f t="shared" si="2"/>
        <v>6</v>
      </c>
      <c r="J15" s="65">
        <f t="shared" si="2"/>
        <v>7</v>
      </c>
      <c r="K15" s="129" t="s">
        <v>429</v>
      </c>
    </row>
    <row r="16" spans="1:63" s="5" customFormat="1" ht="21.75" customHeight="1" thickBot="1">
      <c r="A16" s="77" t="s">
        <v>240</v>
      </c>
      <c r="B16" s="138">
        <v>1</v>
      </c>
      <c r="C16" s="138">
        <v>12</v>
      </c>
      <c r="D16" s="66">
        <f t="shared" si="0"/>
        <v>13</v>
      </c>
      <c r="E16" s="138">
        <v>64</v>
      </c>
      <c r="F16" s="138">
        <v>61</v>
      </c>
      <c r="G16" s="66">
        <f t="shared" si="1"/>
        <v>125</v>
      </c>
      <c r="H16" s="138">
        <f t="shared" si="2"/>
        <v>65</v>
      </c>
      <c r="I16" s="138">
        <f t="shared" si="2"/>
        <v>73</v>
      </c>
      <c r="J16" s="66">
        <f t="shared" si="2"/>
        <v>138</v>
      </c>
      <c r="K16" s="130" t="s">
        <v>330</v>
      </c>
    </row>
    <row r="17" spans="1:63" s="5" customFormat="1" ht="21.75" customHeight="1" thickBot="1">
      <c r="A17" s="112" t="s">
        <v>490</v>
      </c>
      <c r="B17" s="137">
        <v>3</v>
      </c>
      <c r="C17" s="137">
        <v>90</v>
      </c>
      <c r="D17" s="65">
        <f t="shared" si="0"/>
        <v>93</v>
      </c>
      <c r="E17" s="137">
        <v>64</v>
      </c>
      <c r="F17" s="137">
        <v>82</v>
      </c>
      <c r="G17" s="65">
        <f t="shared" si="1"/>
        <v>146</v>
      </c>
      <c r="H17" s="137">
        <f t="shared" si="2"/>
        <v>67</v>
      </c>
      <c r="I17" s="137">
        <f t="shared" si="2"/>
        <v>172</v>
      </c>
      <c r="J17" s="65">
        <f t="shared" si="2"/>
        <v>239</v>
      </c>
      <c r="K17" s="129" t="s">
        <v>430</v>
      </c>
    </row>
    <row r="18" spans="1:63" s="5" customFormat="1" ht="21.75" customHeight="1" thickBot="1">
      <c r="A18" s="77" t="s">
        <v>325</v>
      </c>
      <c r="B18" s="138">
        <v>1</v>
      </c>
      <c r="C18" s="138">
        <v>0</v>
      </c>
      <c r="D18" s="66">
        <f t="shared" si="0"/>
        <v>1</v>
      </c>
      <c r="E18" s="138">
        <v>2</v>
      </c>
      <c r="F18" s="138">
        <v>3</v>
      </c>
      <c r="G18" s="66">
        <f t="shared" si="1"/>
        <v>5</v>
      </c>
      <c r="H18" s="138">
        <f t="shared" si="2"/>
        <v>3</v>
      </c>
      <c r="I18" s="138">
        <f t="shared" si="2"/>
        <v>3</v>
      </c>
      <c r="J18" s="66">
        <f t="shared" si="2"/>
        <v>6</v>
      </c>
      <c r="K18" s="130" t="s">
        <v>334</v>
      </c>
    </row>
    <row r="19" spans="1:63" s="5" customFormat="1" ht="21.75" customHeight="1" thickBot="1">
      <c r="A19" s="112" t="s">
        <v>326</v>
      </c>
      <c r="B19" s="137">
        <v>1</v>
      </c>
      <c r="C19" s="137">
        <v>3</v>
      </c>
      <c r="D19" s="65">
        <f t="shared" si="0"/>
        <v>4</v>
      </c>
      <c r="E19" s="137">
        <v>15</v>
      </c>
      <c r="F19" s="137">
        <v>7</v>
      </c>
      <c r="G19" s="65">
        <f t="shared" si="1"/>
        <v>22</v>
      </c>
      <c r="H19" s="137">
        <f t="shared" si="2"/>
        <v>16</v>
      </c>
      <c r="I19" s="137">
        <f t="shared" si="2"/>
        <v>10</v>
      </c>
      <c r="J19" s="65">
        <f t="shared" si="2"/>
        <v>26</v>
      </c>
      <c r="K19" s="129" t="s">
        <v>335</v>
      </c>
    </row>
    <row r="20" spans="1:63" s="5" customFormat="1" ht="21.75" customHeight="1" thickBot="1">
      <c r="A20" s="113" t="s">
        <v>327</v>
      </c>
      <c r="B20" s="138">
        <v>0</v>
      </c>
      <c r="C20" s="138">
        <v>3</v>
      </c>
      <c r="D20" s="66">
        <f t="shared" si="0"/>
        <v>3</v>
      </c>
      <c r="E20" s="138">
        <v>4</v>
      </c>
      <c r="F20" s="138">
        <v>10</v>
      </c>
      <c r="G20" s="66">
        <f t="shared" si="1"/>
        <v>14</v>
      </c>
      <c r="H20" s="138">
        <f t="shared" si="2"/>
        <v>4</v>
      </c>
      <c r="I20" s="138">
        <f t="shared" si="2"/>
        <v>13</v>
      </c>
      <c r="J20" s="66">
        <f t="shared" si="2"/>
        <v>17</v>
      </c>
      <c r="K20" s="130" t="s">
        <v>337</v>
      </c>
    </row>
    <row r="21" spans="1:63" s="5" customFormat="1" ht="21.75" customHeight="1" thickBot="1">
      <c r="A21" s="245" t="s">
        <v>491</v>
      </c>
      <c r="B21" s="137">
        <v>22</v>
      </c>
      <c r="C21" s="137">
        <v>129</v>
      </c>
      <c r="D21" s="65">
        <f t="shared" si="0"/>
        <v>151</v>
      </c>
      <c r="E21" s="137">
        <v>72</v>
      </c>
      <c r="F21" s="137">
        <v>85</v>
      </c>
      <c r="G21" s="65">
        <f t="shared" si="1"/>
        <v>157</v>
      </c>
      <c r="H21" s="137">
        <f t="shared" si="2"/>
        <v>94</v>
      </c>
      <c r="I21" s="137">
        <f t="shared" si="2"/>
        <v>214</v>
      </c>
      <c r="J21" s="65">
        <f t="shared" si="2"/>
        <v>308</v>
      </c>
      <c r="K21" s="129" t="s">
        <v>246</v>
      </c>
    </row>
    <row r="22" spans="1:63" s="5" customFormat="1" ht="21.75" customHeight="1" thickBot="1">
      <c r="A22" s="113" t="s">
        <v>328</v>
      </c>
      <c r="B22" s="138">
        <v>3</v>
      </c>
      <c r="C22" s="138">
        <v>30</v>
      </c>
      <c r="D22" s="66">
        <f t="shared" si="0"/>
        <v>33</v>
      </c>
      <c r="E22" s="138">
        <v>131</v>
      </c>
      <c r="F22" s="138">
        <v>125</v>
      </c>
      <c r="G22" s="66">
        <f t="shared" si="1"/>
        <v>256</v>
      </c>
      <c r="H22" s="138">
        <f t="shared" si="2"/>
        <v>134</v>
      </c>
      <c r="I22" s="138">
        <f t="shared" si="2"/>
        <v>155</v>
      </c>
      <c r="J22" s="66">
        <f t="shared" si="2"/>
        <v>289</v>
      </c>
      <c r="K22" s="130" t="s">
        <v>402</v>
      </c>
    </row>
    <row r="23" spans="1:63" s="5" customFormat="1" ht="21.75" customHeight="1">
      <c r="A23" s="179" t="s">
        <v>24</v>
      </c>
      <c r="B23" s="178">
        <v>29</v>
      </c>
      <c r="C23" s="178">
        <v>128</v>
      </c>
      <c r="D23" s="176">
        <f t="shared" si="0"/>
        <v>157</v>
      </c>
      <c r="E23" s="178">
        <v>91</v>
      </c>
      <c r="F23" s="178">
        <v>133</v>
      </c>
      <c r="G23" s="176">
        <f t="shared" si="1"/>
        <v>224</v>
      </c>
      <c r="H23" s="178">
        <f t="shared" si="2"/>
        <v>120</v>
      </c>
      <c r="I23" s="178">
        <f t="shared" si="2"/>
        <v>261</v>
      </c>
      <c r="J23" s="176">
        <f t="shared" si="2"/>
        <v>381</v>
      </c>
      <c r="K23" s="180" t="s">
        <v>25</v>
      </c>
    </row>
    <row r="24" spans="1:63" ht="22.5" customHeight="1">
      <c r="A24" s="318" t="s">
        <v>11</v>
      </c>
      <c r="B24" s="273">
        <f>SUM(B9:B23)</f>
        <v>60</v>
      </c>
      <c r="C24" s="273">
        <f t="shared" ref="C24:J24" si="3">SUM(C9:C23)</f>
        <v>431</v>
      </c>
      <c r="D24" s="273">
        <f t="shared" si="3"/>
        <v>491</v>
      </c>
      <c r="E24" s="273">
        <f t="shared" si="3"/>
        <v>517</v>
      </c>
      <c r="F24" s="273">
        <f t="shared" si="3"/>
        <v>616</v>
      </c>
      <c r="G24" s="273">
        <f t="shared" si="3"/>
        <v>1133</v>
      </c>
      <c r="H24" s="273">
        <f t="shared" si="3"/>
        <v>577</v>
      </c>
      <c r="I24" s="273">
        <f t="shared" si="3"/>
        <v>1047</v>
      </c>
      <c r="J24" s="273">
        <f t="shared" si="3"/>
        <v>1624</v>
      </c>
      <c r="K24" s="319" t="s">
        <v>12</v>
      </c>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row>
  </sheetData>
  <mergeCells count="10">
    <mergeCell ref="A6:A8"/>
    <mergeCell ref="K6:K8"/>
    <mergeCell ref="A1:K1"/>
    <mergeCell ref="A3:K3"/>
    <mergeCell ref="A4:K4"/>
    <mergeCell ref="B6:J6"/>
    <mergeCell ref="B7:D7"/>
    <mergeCell ref="E7:G7"/>
    <mergeCell ref="H7:J7"/>
    <mergeCell ref="A2:K2"/>
  </mergeCells>
  <printOptions horizontalCentered="1" verticalCentered="1"/>
  <pageMargins left="0" right="0" top="0" bottom="0" header="0" footer="0"/>
  <pageSetup paperSize="9" orientation="landscape" r:id="rId1"/>
  <headerFooter alignWithMargins="0"/>
  <colBreaks count="2" manualBreakCount="2">
    <brk id="12" max="1048575" man="1"/>
    <brk id="50"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7"/>
  <sheetViews>
    <sheetView rightToLeft="1" view="pageBreakPreview" zoomScaleNormal="100" zoomScaleSheetLayoutView="100" workbookViewId="0">
      <selection activeCell="B10" sqref="B10"/>
    </sheetView>
  </sheetViews>
  <sheetFormatPr defaultColWidth="9.140625" defaultRowHeight="20.100000000000001" customHeight="1"/>
  <cols>
    <col min="1" max="1" width="19" style="37" customWidth="1"/>
    <col min="2" max="13" width="7.7109375" style="37" customWidth="1"/>
    <col min="14" max="14" width="22.5703125" style="37" customWidth="1"/>
    <col min="15" max="15" width="9.140625" style="27"/>
    <col min="16" max="60" width="9.140625" style="32"/>
    <col min="61" max="16384" width="9.140625" style="13"/>
  </cols>
  <sheetData>
    <row r="1" spans="1:60" s="29" customFormat="1" ht="42" customHeight="1">
      <c r="A1" s="404" t="s">
        <v>520</v>
      </c>
      <c r="B1" s="339"/>
      <c r="C1" s="339"/>
      <c r="D1" s="339"/>
      <c r="E1" s="339"/>
      <c r="F1" s="339"/>
      <c r="G1" s="339"/>
      <c r="H1" s="339"/>
      <c r="I1" s="339"/>
      <c r="J1" s="339"/>
      <c r="K1" s="339"/>
      <c r="L1" s="339"/>
      <c r="M1" s="339"/>
      <c r="N1" s="339"/>
      <c r="O1" s="27"/>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row>
    <row r="2" spans="1:60" s="29" customFormat="1" ht="18">
      <c r="A2" s="389" t="s">
        <v>598</v>
      </c>
      <c r="B2" s="389"/>
      <c r="C2" s="389"/>
      <c r="D2" s="389"/>
      <c r="E2" s="389"/>
      <c r="F2" s="389"/>
      <c r="G2" s="389"/>
      <c r="H2" s="389"/>
      <c r="I2" s="389"/>
      <c r="J2" s="389"/>
      <c r="K2" s="389"/>
      <c r="L2" s="389"/>
      <c r="M2" s="389"/>
      <c r="N2" s="389"/>
      <c r="O2" s="27"/>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row>
    <row r="3" spans="1:60" s="29" customFormat="1" ht="36" customHeight="1">
      <c r="A3" s="340" t="s">
        <v>521</v>
      </c>
      <c r="B3" s="341"/>
      <c r="C3" s="341"/>
      <c r="D3" s="341"/>
      <c r="E3" s="341"/>
      <c r="F3" s="341"/>
      <c r="G3" s="341"/>
      <c r="H3" s="341"/>
      <c r="I3" s="341"/>
      <c r="J3" s="341"/>
      <c r="K3" s="341"/>
      <c r="L3" s="341"/>
      <c r="M3" s="341"/>
      <c r="N3" s="341"/>
      <c r="O3" s="27"/>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row>
    <row r="4" spans="1:60" s="29" customFormat="1" ht="18">
      <c r="A4" s="341" t="s">
        <v>598</v>
      </c>
      <c r="B4" s="341"/>
      <c r="C4" s="341"/>
      <c r="D4" s="341"/>
      <c r="E4" s="341"/>
      <c r="F4" s="341"/>
      <c r="G4" s="341"/>
      <c r="H4" s="341"/>
      <c r="I4" s="341"/>
      <c r="J4" s="341"/>
      <c r="K4" s="341"/>
      <c r="L4" s="341"/>
      <c r="M4" s="341"/>
      <c r="N4" s="341"/>
      <c r="O4" s="27"/>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row>
    <row r="5" spans="1:60" s="11" customFormat="1" ht="15">
      <c r="A5" s="134" t="s">
        <v>561</v>
      </c>
      <c r="B5" s="135"/>
      <c r="C5" s="135"/>
      <c r="D5" s="135"/>
      <c r="E5" s="135"/>
      <c r="F5" s="135"/>
      <c r="G5" s="135"/>
      <c r="H5" s="135"/>
      <c r="I5" s="135"/>
      <c r="J5" s="135"/>
      <c r="K5" s="135"/>
      <c r="L5" s="135"/>
      <c r="M5" s="135"/>
      <c r="N5" s="136" t="s">
        <v>605</v>
      </c>
      <c r="O5" s="31"/>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row>
    <row r="6" spans="1:60" s="17" customFormat="1" ht="25.5" customHeight="1" thickBot="1">
      <c r="A6" s="400" t="s">
        <v>197</v>
      </c>
      <c r="B6" s="407">
        <v>2011</v>
      </c>
      <c r="C6" s="408"/>
      <c r="D6" s="409"/>
      <c r="E6" s="405">
        <v>2012</v>
      </c>
      <c r="F6" s="405"/>
      <c r="G6" s="406"/>
      <c r="H6" s="405">
        <v>2013</v>
      </c>
      <c r="I6" s="405"/>
      <c r="J6" s="406"/>
      <c r="K6" s="405">
        <v>2014</v>
      </c>
      <c r="L6" s="405"/>
      <c r="M6" s="406"/>
      <c r="N6" s="402" t="s">
        <v>198</v>
      </c>
      <c r="O6" s="27"/>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row>
    <row r="7" spans="1:60" s="33" customFormat="1" ht="30" customHeight="1">
      <c r="A7" s="401"/>
      <c r="B7" s="250" t="s">
        <v>287</v>
      </c>
      <c r="C7" s="250" t="s">
        <v>288</v>
      </c>
      <c r="D7" s="250" t="s">
        <v>314</v>
      </c>
      <c r="E7" s="250" t="s">
        <v>287</v>
      </c>
      <c r="F7" s="250" t="s">
        <v>288</v>
      </c>
      <c r="G7" s="250" t="s">
        <v>314</v>
      </c>
      <c r="H7" s="320" t="s">
        <v>287</v>
      </c>
      <c r="I7" s="320" t="s">
        <v>288</v>
      </c>
      <c r="J7" s="320" t="s">
        <v>314</v>
      </c>
      <c r="K7" s="250" t="s">
        <v>287</v>
      </c>
      <c r="L7" s="250" t="s">
        <v>288</v>
      </c>
      <c r="M7" s="250" t="s">
        <v>314</v>
      </c>
      <c r="N7" s="403"/>
      <c r="O7" s="27"/>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row>
    <row r="8" spans="1:60" s="36" customFormat="1" ht="30" customHeight="1" thickBot="1">
      <c r="A8" s="223" t="s">
        <v>463</v>
      </c>
      <c r="B8" s="224">
        <v>61</v>
      </c>
      <c r="C8" s="224">
        <v>24</v>
      </c>
      <c r="D8" s="225">
        <f>SUM(B8:C8)</f>
        <v>85</v>
      </c>
      <c r="E8" s="224">
        <v>32</v>
      </c>
      <c r="F8" s="224">
        <v>14</v>
      </c>
      <c r="G8" s="225">
        <f>E8+F8</f>
        <v>46</v>
      </c>
      <c r="H8" s="224">
        <v>43</v>
      </c>
      <c r="I8" s="224">
        <v>17</v>
      </c>
      <c r="J8" s="225">
        <f>H8+I8</f>
        <v>60</v>
      </c>
      <c r="K8" s="137">
        <v>55</v>
      </c>
      <c r="L8" s="137">
        <v>29</v>
      </c>
      <c r="M8" s="225">
        <f>K8+L8</f>
        <v>84</v>
      </c>
      <c r="N8" s="226" t="s">
        <v>199</v>
      </c>
      <c r="O8" s="34"/>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row>
    <row r="9" spans="1:60" s="33" customFormat="1" ht="30" customHeight="1" thickBot="1">
      <c r="A9" s="113" t="s">
        <v>464</v>
      </c>
      <c r="B9" s="126">
        <v>5</v>
      </c>
      <c r="C9" s="126">
        <v>5</v>
      </c>
      <c r="D9" s="58">
        <f t="shared" ref="D9:D14" si="0">SUM(B9:C9)</f>
        <v>10</v>
      </c>
      <c r="E9" s="126">
        <v>19</v>
      </c>
      <c r="F9" s="126">
        <v>10</v>
      </c>
      <c r="G9" s="58">
        <f t="shared" ref="G9:G15" si="1">E9+F9</f>
        <v>29</v>
      </c>
      <c r="H9" s="126">
        <v>21</v>
      </c>
      <c r="I9" s="126">
        <v>14</v>
      </c>
      <c r="J9" s="258">
        <f t="shared" ref="J9:J16" si="2">H9+I9</f>
        <v>35</v>
      </c>
      <c r="K9" s="138">
        <v>12</v>
      </c>
      <c r="L9" s="138">
        <v>6</v>
      </c>
      <c r="M9" s="258">
        <f t="shared" ref="M9:M16" si="3">K9+L9</f>
        <v>18</v>
      </c>
      <c r="N9" s="130" t="s">
        <v>32</v>
      </c>
      <c r="O9" s="27"/>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row>
    <row r="10" spans="1:60" s="36" customFormat="1" ht="30" customHeight="1" thickBot="1">
      <c r="A10" s="223" t="s">
        <v>465</v>
      </c>
      <c r="B10" s="224">
        <v>0</v>
      </c>
      <c r="C10" s="224">
        <v>0</v>
      </c>
      <c r="D10" s="225">
        <f t="shared" si="0"/>
        <v>0</v>
      </c>
      <c r="E10" s="224">
        <v>0</v>
      </c>
      <c r="F10" s="224">
        <v>0</v>
      </c>
      <c r="G10" s="225">
        <f t="shared" si="1"/>
        <v>0</v>
      </c>
      <c r="H10" s="224">
        <v>0</v>
      </c>
      <c r="I10" s="224">
        <v>0</v>
      </c>
      <c r="J10" s="225">
        <f t="shared" si="2"/>
        <v>0</v>
      </c>
      <c r="K10" s="137">
        <v>0</v>
      </c>
      <c r="L10" s="137">
        <v>0</v>
      </c>
      <c r="M10" s="225">
        <f t="shared" si="3"/>
        <v>0</v>
      </c>
      <c r="N10" s="226" t="s">
        <v>33</v>
      </c>
      <c r="O10" s="34"/>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row>
    <row r="11" spans="1:60" s="33" customFormat="1" ht="30" customHeight="1" thickBot="1">
      <c r="A11" s="113" t="s">
        <v>466</v>
      </c>
      <c r="B11" s="126">
        <v>2</v>
      </c>
      <c r="C11" s="126">
        <v>2</v>
      </c>
      <c r="D11" s="58">
        <f t="shared" si="0"/>
        <v>4</v>
      </c>
      <c r="E11" s="126">
        <v>0</v>
      </c>
      <c r="F11" s="126">
        <v>0</v>
      </c>
      <c r="G11" s="58">
        <f t="shared" si="1"/>
        <v>0</v>
      </c>
      <c r="H11" s="126">
        <v>0</v>
      </c>
      <c r="I11" s="126">
        <v>0</v>
      </c>
      <c r="J11" s="258">
        <f t="shared" si="2"/>
        <v>0</v>
      </c>
      <c r="K11" s="138">
        <v>0</v>
      </c>
      <c r="L11" s="138">
        <v>0</v>
      </c>
      <c r="M11" s="258">
        <f t="shared" si="3"/>
        <v>0</v>
      </c>
      <c r="N11" s="130" t="s">
        <v>34</v>
      </c>
      <c r="O11" s="27"/>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row>
    <row r="12" spans="1:60" s="36" customFormat="1" ht="30" customHeight="1" thickBot="1">
      <c r="A12" s="223" t="s">
        <v>494</v>
      </c>
      <c r="B12" s="224">
        <v>27</v>
      </c>
      <c r="C12" s="224">
        <v>8</v>
      </c>
      <c r="D12" s="225">
        <f t="shared" si="0"/>
        <v>35</v>
      </c>
      <c r="E12" s="224">
        <v>19</v>
      </c>
      <c r="F12" s="224">
        <v>10</v>
      </c>
      <c r="G12" s="225">
        <f t="shared" si="1"/>
        <v>29</v>
      </c>
      <c r="H12" s="224">
        <v>13</v>
      </c>
      <c r="I12" s="224">
        <v>4</v>
      </c>
      <c r="J12" s="225">
        <f t="shared" si="2"/>
        <v>17</v>
      </c>
      <c r="K12" s="137">
        <v>9</v>
      </c>
      <c r="L12" s="137">
        <v>6</v>
      </c>
      <c r="M12" s="225">
        <f t="shared" si="3"/>
        <v>15</v>
      </c>
      <c r="N12" s="226" t="s">
        <v>201</v>
      </c>
      <c r="O12" s="34"/>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row>
    <row r="13" spans="1:60" s="33" customFormat="1" ht="30" customHeight="1" thickBot="1">
      <c r="A13" s="113" t="s">
        <v>467</v>
      </c>
      <c r="B13" s="126">
        <v>140</v>
      </c>
      <c r="C13" s="126">
        <v>62</v>
      </c>
      <c r="D13" s="58">
        <f t="shared" si="0"/>
        <v>202</v>
      </c>
      <c r="E13" s="126">
        <v>112</v>
      </c>
      <c r="F13" s="126">
        <v>30</v>
      </c>
      <c r="G13" s="58">
        <f t="shared" si="1"/>
        <v>142</v>
      </c>
      <c r="H13" s="126">
        <v>52</v>
      </c>
      <c r="I13" s="126">
        <v>22</v>
      </c>
      <c r="J13" s="258">
        <f t="shared" si="2"/>
        <v>74</v>
      </c>
      <c r="K13" s="138">
        <v>45</v>
      </c>
      <c r="L13" s="138">
        <v>23</v>
      </c>
      <c r="M13" s="258">
        <f t="shared" si="3"/>
        <v>68</v>
      </c>
      <c r="N13" s="130" t="s">
        <v>35</v>
      </c>
      <c r="O13" s="27"/>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row>
    <row r="14" spans="1:60" s="36" customFormat="1" ht="30" customHeight="1" thickBot="1">
      <c r="A14" s="223" t="s">
        <v>468</v>
      </c>
      <c r="B14" s="224">
        <v>135</v>
      </c>
      <c r="C14" s="224">
        <v>71</v>
      </c>
      <c r="D14" s="225">
        <f t="shared" si="0"/>
        <v>206</v>
      </c>
      <c r="E14" s="224">
        <v>37</v>
      </c>
      <c r="F14" s="224">
        <v>18</v>
      </c>
      <c r="G14" s="225">
        <f t="shared" si="1"/>
        <v>55</v>
      </c>
      <c r="H14" s="224">
        <v>0</v>
      </c>
      <c r="I14" s="224">
        <v>0</v>
      </c>
      <c r="J14" s="225">
        <f t="shared" si="2"/>
        <v>0</v>
      </c>
      <c r="K14" s="137">
        <v>100</v>
      </c>
      <c r="L14" s="137">
        <v>47</v>
      </c>
      <c r="M14" s="225">
        <f t="shared" si="3"/>
        <v>147</v>
      </c>
      <c r="N14" s="226" t="s">
        <v>36</v>
      </c>
      <c r="O14" s="34"/>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row>
    <row r="15" spans="1:60" s="33" customFormat="1" ht="30" customHeight="1">
      <c r="A15" s="181" t="s">
        <v>384</v>
      </c>
      <c r="B15" s="331">
        <v>0</v>
      </c>
      <c r="C15" s="331">
        <v>0</v>
      </c>
      <c r="D15" s="332">
        <f t="shared" ref="D15" si="4">B15+C15</f>
        <v>0</v>
      </c>
      <c r="E15" s="331">
        <v>0</v>
      </c>
      <c r="F15" s="331">
        <v>0</v>
      </c>
      <c r="G15" s="332">
        <f t="shared" si="1"/>
        <v>0</v>
      </c>
      <c r="H15" s="331">
        <f t="shared" ref="H15:I15" si="5">(B15+E15)</f>
        <v>0</v>
      </c>
      <c r="I15" s="331">
        <f t="shared" si="5"/>
        <v>0</v>
      </c>
      <c r="J15" s="333">
        <f t="shared" ref="J15" si="6">SUM(H15:I15)</f>
        <v>0</v>
      </c>
      <c r="K15" s="185">
        <v>0</v>
      </c>
      <c r="L15" s="185">
        <v>0</v>
      </c>
      <c r="M15" s="333">
        <f t="shared" si="3"/>
        <v>0</v>
      </c>
      <c r="N15" s="182" t="s">
        <v>414</v>
      </c>
      <c r="O15" s="27"/>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row>
    <row r="16" spans="1:60" s="36" customFormat="1" ht="30" customHeight="1">
      <c r="A16" s="334" t="s">
        <v>50</v>
      </c>
      <c r="B16" s="335">
        <f t="shared" ref="B16:G16" si="7">SUM(B8:B14)</f>
        <v>370</v>
      </c>
      <c r="C16" s="335">
        <f t="shared" si="7"/>
        <v>172</v>
      </c>
      <c r="D16" s="336">
        <f t="shared" si="7"/>
        <v>542</v>
      </c>
      <c r="E16" s="335">
        <f t="shared" si="7"/>
        <v>219</v>
      </c>
      <c r="F16" s="335">
        <f t="shared" si="7"/>
        <v>82</v>
      </c>
      <c r="G16" s="336">
        <f t="shared" si="7"/>
        <v>301</v>
      </c>
      <c r="H16" s="335">
        <f t="shared" ref="H16:I16" si="8">SUM(H8:H14)</f>
        <v>129</v>
      </c>
      <c r="I16" s="335">
        <f t="shared" si="8"/>
        <v>57</v>
      </c>
      <c r="J16" s="336">
        <f t="shared" si="2"/>
        <v>186</v>
      </c>
      <c r="K16" s="337">
        <f>SUM(K8:K14)</f>
        <v>221</v>
      </c>
      <c r="L16" s="337">
        <f>SUM(L8:L14)</f>
        <v>111</v>
      </c>
      <c r="M16" s="336">
        <f t="shared" si="3"/>
        <v>332</v>
      </c>
      <c r="N16" s="338" t="s">
        <v>51</v>
      </c>
      <c r="O16" s="34"/>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row>
    <row r="17" spans="1:14" ht="20.100000000000001" customHeight="1">
      <c r="A17" s="399"/>
      <c r="B17" s="399"/>
      <c r="C17" s="399"/>
      <c r="D17" s="399"/>
      <c r="E17" s="399"/>
      <c r="F17" s="399"/>
      <c r="G17" s="399"/>
      <c r="H17" s="399"/>
      <c r="I17" s="399"/>
      <c r="J17" s="399"/>
      <c r="K17" s="399"/>
      <c r="L17" s="399"/>
      <c r="M17" s="399"/>
      <c r="N17" s="399"/>
    </row>
  </sheetData>
  <mergeCells count="11">
    <mergeCell ref="A17:N17"/>
    <mergeCell ref="A6:A7"/>
    <mergeCell ref="N6:N7"/>
    <mergeCell ref="A1:N1"/>
    <mergeCell ref="A3:N3"/>
    <mergeCell ref="A4:N4"/>
    <mergeCell ref="A2:N2"/>
    <mergeCell ref="E6:G6"/>
    <mergeCell ref="K6:M6"/>
    <mergeCell ref="B6:D6"/>
    <mergeCell ref="H6:J6"/>
  </mergeCells>
  <printOptions horizontalCentered="1" verticalCentered="1"/>
  <pageMargins left="0" right="0" top="0" bottom="0" header="0" footer="0"/>
  <pageSetup paperSize="9" scale="95"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8"/>
  <sheetViews>
    <sheetView rightToLeft="1" view="pageBreakPreview" zoomScaleNormal="100" zoomScaleSheetLayoutView="100" workbookViewId="0">
      <selection activeCell="A10" sqref="A10"/>
    </sheetView>
  </sheetViews>
  <sheetFormatPr defaultColWidth="9.140625" defaultRowHeight="20.100000000000001" customHeight="1"/>
  <cols>
    <col min="1" max="1" width="25.28515625" style="37" customWidth="1"/>
    <col min="2" max="13" width="7.7109375" style="37" customWidth="1"/>
    <col min="14" max="14" width="25.28515625" style="37" customWidth="1"/>
    <col min="15" max="15" width="9.140625" style="27"/>
    <col min="16" max="60" width="9.140625" style="32"/>
    <col min="61" max="16384" width="9.140625" style="13"/>
  </cols>
  <sheetData>
    <row r="1" spans="1:60" s="29" customFormat="1" ht="18">
      <c r="A1" s="339" t="s">
        <v>512</v>
      </c>
      <c r="B1" s="339"/>
      <c r="C1" s="339"/>
      <c r="D1" s="339"/>
      <c r="E1" s="339"/>
      <c r="F1" s="339"/>
      <c r="G1" s="339"/>
      <c r="H1" s="339"/>
      <c r="I1" s="339"/>
      <c r="J1" s="339"/>
      <c r="K1" s="339"/>
      <c r="L1" s="339"/>
      <c r="M1" s="339"/>
      <c r="N1" s="339"/>
      <c r="O1" s="27"/>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row>
    <row r="2" spans="1:60" s="29" customFormat="1" ht="18">
      <c r="A2" s="389" t="s">
        <v>598</v>
      </c>
      <c r="B2" s="389"/>
      <c r="C2" s="389"/>
      <c r="D2" s="389"/>
      <c r="E2" s="389"/>
      <c r="F2" s="389"/>
      <c r="G2" s="389"/>
      <c r="H2" s="389"/>
      <c r="I2" s="389"/>
      <c r="J2" s="389"/>
      <c r="K2" s="389"/>
      <c r="L2" s="389"/>
      <c r="M2" s="389"/>
      <c r="N2" s="389"/>
      <c r="O2" s="27"/>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row>
    <row r="3" spans="1:60" s="29" customFormat="1" ht="35.25" customHeight="1">
      <c r="A3" s="340" t="s">
        <v>522</v>
      </c>
      <c r="B3" s="341"/>
      <c r="C3" s="341"/>
      <c r="D3" s="341"/>
      <c r="E3" s="341"/>
      <c r="F3" s="341"/>
      <c r="G3" s="341"/>
      <c r="H3" s="341"/>
      <c r="I3" s="341"/>
      <c r="J3" s="341"/>
      <c r="K3" s="341"/>
      <c r="L3" s="341"/>
      <c r="M3" s="341"/>
      <c r="N3" s="341"/>
      <c r="O3" s="27"/>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row>
    <row r="4" spans="1:60" s="29" customFormat="1" ht="18">
      <c r="A4" s="341" t="s">
        <v>598</v>
      </c>
      <c r="B4" s="341"/>
      <c r="C4" s="341"/>
      <c r="D4" s="341"/>
      <c r="E4" s="341"/>
      <c r="F4" s="341"/>
      <c r="G4" s="341"/>
      <c r="H4" s="341"/>
      <c r="I4" s="341"/>
      <c r="J4" s="341"/>
      <c r="K4" s="341"/>
      <c r="L4" s="341"/>
      <c r="M4" s="341"/>
      <c r="N4" s="341"/>
      <c r="O4" s="27"/>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row>
    <row r="5" spans="1:60" s="11" customFormat="1" ht="15">
      <c r="A5" s="134" t="s">
        <v>562</v>
      </c>
      <c r="B5" s="135"/>
      <c r="C5" s="135"/>
      <c r="D5" s="135"/>
      <c r="E5" s="135"/>
      <c r="F5" s="135"/>
      <c r="G5" s="135"/>
      <c r="H5" s="135"/>
      <c r="I5" s="135"/>
      <c r="J5" s="135"/>
      <c r="K5" s="135"/>
      <c r="L5" s="135"/>
      <c r="M5" s="135"/>
      <c r="N5" s="136" t="s">
        <v>563</v>
      </c>
      <c r="O5" s="31"/>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row>
    <row r="6" spans="1:60" s="17" customFormat="1" ht="32.25" customHeight="1" thickBot="1">
      <c r="A6" s="400" t="s">
        <v>197</v>
      </c>
      <c r="B6" s="407">
        <v>2011</v>
      </c>
      <c r="C6" s="408"/>
      <c r="D6" s="409"/>
      <c r="E6" s="412">
        <v>2012</v>
      </c>
      <c r="F6" s="412"/>
      <c r="G6" s="412"/>
      <c r="H6" s="412">
        <v>2013</v>
      </c>
      <c r="I6" s="412"/>
      <c r="J6" s="412"/>
      <c r="K6" s="412">
        <v>2014</v>
      </c>
      <c r="L6" s="412"/>
      <c r="M6" s="412"/>
      <c r="N6" s="402" t="s">
        <v>198</v>
      </c>
      <c r="O6" s="27"/>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row>
    <row r="7" spans="1:60" s="33" customFormat="1" ht="30" customHeight="1">
      <c r="A7" s="401"/>
      <c r="B7" s="247" t="s">
        <v>287</v>
      </c>
      <c r="C7" s="247" t="s">
        <v>288</v>
      </c>
      <c r="D7" s="247" t="s">
        <v>314</v>
      </c>
      <c r="E7" s="247" t="s">
        <v>287</v>
      </c>
      <c r="F7" s="247" t="s">
        <v>288</v>
      </c>
      <c r="G7" s="247" t="s">
        <v>314</v>
      </c>
      <c r="H7" s="320" t="s">
        <v>287</v>
      </c>
      <c r="I7" s="320" t="s">
        <v>288</v>
      </c>
      <c r="J7" s="320" t="s">
        <v>314</v>
      </c>
      <c r="K7" s="194" t="s">
        <v>287</v>
      </c>
      <c r="L7" s="194" t="s">
        <v>288</v>
      </c>
      <c r="M7" s="194" t="s">
        <v>314</v>
      </c>
      <c r="N7" s="403"/>
      <c r="O7" s="27"/>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row>
    <row r="8" spans="1:60" s="36" customFormat="1" ht="30" customHeight="1" thickBot="1">
      <c r="A8" s="223" t="s">
        <v>463</v>
      </c>
      <c r="B8" s="228">
        <v>640</v>
      </c>
      <c r="C8" s="228">
        <v>608</v>
      </c>
      <c r="D8" s="229">
        <f>SUM(B8:C8)</f>
        <v>1248</v>
      </c>
      <c r="E8" s="228">
        <v>1017</v>
      </c>
      <c r="F8" s="228">
        <v>905</v>
      </c>
      <c r="G8" s="229">
        <f>E8+F8</f>
        <v>1922</v>
      </c>
      <c r="H8" s="228">
        <v>1078</v>
      </c>
      <c r="I8" s="228">
        <v>856</v>
      </c>
      <c r="J8" s="229">
        <f>H8+I8</f>
        <v>1934</v>
      </c>
      <c r="K8" s="228">
        <v>525</v>
      </c>
      <c r="L8" s="228">
        <v>384</v>
      </c>
      <c r="M8" s="229">
        <f>K8+L8</f>
        <v>909</v>
      </c>
      <c r="N8" s="226" t="s">
        <v>199</v>
      </c>
      <c r="O8" s="34"/>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row>
    <row r="9" spans="1:60" s="33" customFormat="1" ht="30" customHeight="1" thickBot="1">
      <c r="A9" s="113" t="s">
        <v>464</v>
      </c>
      <c r="B9" s="138">
        <v>112</v>
      </c>
      <c r="C9" s="138">
        <v>26</v>
      </c>
      <c r="D9" s="66">
        <f t="shared" ref="D9:D14" si="0">SUM(B9:C9)</f>
        <v>138</v>
      </c>
      <c r="E9" s="138">
        <v>37</v>
      </c>
      <c r="F9" s="138">
        <v>24</v>
      </c>
      <c r="G9" s="66">
        <f t="shared" ref="G9:G15" si="1">E9+F9</f>
        <v>61</v>
      </c>
      <c r="H9" s="138">
        <v>49</v>
      </c>
      <c r="I9" s="138">
        <v>25</v>
      </c>
      <c r="J9" s="248">
        <f t="shared" ref="J9:J16" si="2">H9+I9</f>
        <v>74</v>
      </c>
      <c r="K9" s="138">
        <v>193</v>
      </c>
      <c r="L9" s="138">
        <v>161</v>
      </c>
      <c r="M9" s="248">
        <f t="shared" ref="M9:M16" si="3">K9+L9</f>
        <v>354</v>
      </c>
      <c r="N9" s="130" t="s">
        <v>32</v>
      </c>
      <c r="O9" s="27"/>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row>
    <row r="10" spans="1:60" s="36" customFormat="1" ht="30" customHeight="1" thickBot="1">
      <c r="A10" s="114" t="s">
        <v>465</v>
      </c>
      <c r="B10" s="139">
        <v>2</v>
      </c>
      <c r="C10" s="139">
        <v>2</v>
      </c>
      <c r="D10" s="67">
        <f t="shared" si="0"/>
        <v>4</v>
      </c>
      <c r="E10" s="139">
        <v>1</v>
      </c>
      <c r="F10" s="139">
        <v>0</v>
      </c>
      <c r="G10" s="67">
        <f t="shared" si="1"/>
        <v>1</v>
      </c>
      <c r="H10" s="139">
        <v>4</v>
      </c>
      <c r="I10" s="139">
        <v>1</v>
      </c>
      <c r="J10" s="229">
        <f t="shared" si="2"/>
        <v>5</v>
      </c>
      <c r="K10" s="139">
        <v>0</v>
      </c>
      <c r="L10" s="139">
        <v>0</v>
      </c>
      <c r="M10" s="229">
        <f t="shared" si="3"/>
        <v>0</v>
      </c>
      <c r="N10" s="131" t="s">
        <v>33</v>
      </c>
      <c r="O10" s="34"/>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row>
    <row r="11" spans="1:60" s="33" customFormat="1" ht="30" customHeight="1" thickBot="1">
      <c r="A11" s="113" t="s">
        <v>466</v>
      </c>
      <c r="B11" s="138">
        <v>27</v>
      </c>
      <c r="C11" s="138">
        <v>11</v>
      </c>
      <c r="D11" s="66">
        <f t="shared" si="0"/>
        <v>38</v>
      </c>
      <c r="E11" s="138">
        <v>10</v>
      </c>
      <c r="F11" s="138">
        <v>2</v>
      </c>
      <c r="G11" s="66">
        <f t="shared" si="1"/>
        <v>12</v>
      </c>
      <c r="H11" s="138">
        <v>17</v>
      </c>
      <c r="I11" s="138">
        <v>7</v>
      </c>
      <c r="J11" s="248">
        <f t="shared" si="2"/>
        <v>24</v>
      </c>
      <c r="K11" s="138">
        <v>19</v>
      </c>
      <c r="L11" s="138">
        <v>25</v>
      </c>
      <c r="M11" s="248">
        <f t="shared" si="3"/>
        <v>44</v>
      </c>
      <c r="N11" s="130" t="s">
        <v>34</v>
      </c>
      <c r="O11" s="27"/>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row>
    <row r="12" spans="1:60" s="36" customFormat="1" ht="30" customHeight="1" thickBot="1">
      <c r="A12" s="114" t="s">
        <v>494</v>
      </c>
      <c r="B12" s="139">
        <v>152</v>
      </c>
      <c r="C12" s="139">
        <v>42</v>
      </c>
      <c r="D12" s="67">
        <f t="shared" si="0"/>
        <v>194</v>
      </c>
      <c r="E12" s="139">
        <v>643</v>
      </c>
      <c r="F12" s="139">
        <v>330</v>
      </c>
      <c r="G12" s="67">
        <f t="shared" si="1"/>
        <v>973</v>
      </c>
      <c r="H12" s="139">
        <v>470</v>
      </c>
      <c r="I12" s="139">
        <v>315</v>
      </c>
      <c r="J12" s="229">
        <f t="shared" si="2"/>
        <v>785</v>
      </c>
      <c r="K12" s="139">
        <v>718</v>
      </c>
      <c r="L12" s="139">
        <v>349</v>
      </c>
      <c r="M12" s="229">
        <f t="shared" si="3"/>
        <v>1067</v>
      </c>
      <c r="N12" s="131" t="s">
        <v>201</v>
      </c>
      <c r="O12" s="34"/>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row>
    <row r="13" spans="1:60" s="33" customFormat="1" ht="30" customHeight="1" thickBot="1">
      <c r="A13" s="113" t="s">
        <v>467</v>
      </c>
      <c r="B13" s="138">
        <v>327</v>
      </c>
      <c r="C13" s="138">
        <v>203</v>
      </c>
      <c r="D13" s="66">
        <f t="shared" si="0"/>
        <v>530</v>
      </c>
      <c r="E13" s="138">
        <v>85</v>
      </c>
      <c r="F13" s="138">
        <v>53</v>
      </c>
      <c r="G13" s="66">
        <f t="shared" si="1"/>
        <v>138</v>
      </c>
      <c r="H13" s="138">
        <v>97</v>
      </c>
      <c r="I13" s="138">
        <v>69</v>
      </c>
      <c r="J13" s="248">
        <f t="shared" si="2"/>
        <v>166</v>
      </c>
      <c r="K13" s="138">
        <v>417</v>
      </c>
      <c r="L13" s="138">
        <v>399</v>
      </c>
      <c r="M13" s="248">
        <f t="shared" si="3"/>
        <v>816</v>
      </c>
      <c r="N13" s="130" t="s">
        <v>35</v>
      </c>
      <c r="O13" s="27"/>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row>
    <row r="14" spans="1:60" s="36" customFormat="1" ht="30" customHeight="1" thickBot="1">
      <c r="A14" s="114" t="s">
        <v>468</v>
      </c>
      <c r="B14" s="139">
        <v>459</v>
      </c>
      <c r="C14" s="139">
        <v>365</v>
      </c>
      <c r="D14" s="67">
        <f t="shared" si="0"/>
        <v>824</v>
      </c>
      <c r="E14" s="139">
        <v>471</v>
      </c>
      <c r="F14" s="139">
        <v>236</v>
      </c>
      <c r="G14" s="67">
        <f t="shared" si="1"/>
        <v>707</v>
      </c>
      <c r="H14" s="139">
        <v>549</v>
      </c>
      <c r="I14" s="139">
        <v>279</v>
      </c>
      <c r="J14" s="229">
        <f t="shared" si="2"/>
        <v>828</v>
      </c>
      <c r="K14" s="139">
        <v>573</v>
      </c>
      <c r="L14" s="139">
        <v>331</v>
      </c>
      <c r="M14" s="229">
        <f t="shared" si="3"/>
        <v>904</v>
      </c>
      <c r="N14" s="131" t="s">
        <v>36</v>
      </c>
      <c r="O14" s="34"/>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row>
    <row r="15" spans="1:60" s="35" customFormat="1" ht="30" customHeight="1">
      <c r="A15" s="230" t="s">
        <v>409</v>
      </c>
      <c r="B15" s="231" t="s">
        <v>399</v>
      </c>
      <c r="C15" s="231" t="s">
        <v>399</v>
      </c>
      <c r="D15" s="231" t="s">
        <v>399</v>
      </c>
      <c r="E15" s="192">
        <v>147</v>
      </c>
      <c r="F15" s="192">
        <v>28</v>
      </c>
      <c r="G15" s="91">
        <f t="shared" si="1"/>
        <v>175</v>
      </c>
      <c r="H15" s="192">
        <v>171</v>
      </c>
      <c r="I15" s="192">
        <v>25</v>
      </c>
      <c r="J15" s="91">
        <f t="shared" si="2"/>
        <v>196</v>
      </c>
      <c r="K15" s="192">
        <v>360</v>
      </c>
      <c r="L15" s="192">
        <v>100</v>
      </c>
      <c r="M15" s="91">
        <f t="shared" si="3"/>
        <v>460</v>
      </c>
      <c r="N15" s="232" t="s">
        <v>383</v>
      </c>
      <c r="O15" s="34"/>
    </row>
    <row r="16" spans="1:60" ht="24" customHeight="1">
      <c r="A16" s="233" t="s">
        <v>50</v>
      </c>
      <c r="B16" s="174">
        <f t="shared" ref="B16:I16" si="4">SUM(B8:B15)</f>
        <v>1719</v>
      </c>
      <c r="C16" s="174">
        <f t="shared" si="4"/>
        <v>1257</v>
      </c>
      <c r="D16" s="174">
        <f t="shared" si="4"/>
        <v>2976</v>
      </c>
      <c r="E16" s="174">
        <f t="shared" si="4"/>
        <v>2411</v>
      </c>
      <c r="F16" s="174">
        <f t="shared" si="4"/>
        <v>1578</v>
      </c>
      <c r="G16" s="174">
        <f t="shared" si="4"/>
        <v>3989</v>
      </c>
      <c r="H16" s="174">
        <f t="shared" si="4"/>
        <v>2435</v>
      </c>
      <c r="I16" s="174">
        <f t="shared" si="4"/>
        <v>1577</v>
      </c>
      <c r="J16" s="191">
        <f t="shared" si="2"/>
        <v>4012</v>
      </c>
      <c r="K16" s="174">
        <f t="shared" ref="K16:L16" si="5">SUM(K8:K15)</f>
        <v>2805</v>
      </c>
      <c r="L16" s="174">
        <f t="shared" si="5"/>
        <v>1749</v>
      </c>
      <c r="M16" s="191">
        <f t="shared" si="3"/>
        <v>4554</v>
      </c>
      <c r="N16" s="234" t="s">
        <v>51</v>
      </c>
    </row>
    <row r="17" spans="1:14" ht="55.5" customHeight="1">
      <c r="A17" s="414" t="s">
        <v>495</v>
      </c>
      <c r="B17" s="414"/>
      <c r="C17" s="414"/>
      <c r="D17" s="414"/>
      <c r="E17" s="414"/>
      <c r="F17" s="414"/>
      <c r="G17" s="414"/>
      <c r="H17" s="413" t="s">
        <v>265</v>
      </c>
      <c r="I17" s="413"/>
      <c r="J17" s="413"/>
      <c r="K17" s="413"/>
      <c r="L17" s="413"/>
      <c r="M17" s="413"/>
      <c r="N17" s="413"/>
    </row>
    <row r="18" spans="1:14" ht="15">
      <c r="A18" s="410" t="s">
        <v>410</v>
      </c>
      <c r="B18" s="410"/>
      <c r="C18" s="410"/>
      <c r="D18" s="410"/>
      <c r="E18" s="411"/>
      <c r="F18" s="411"/>
      <c r="G18" s="411"/>
      <c r="H18" s="411"/>
      <c r="I18" s="411"/>
      <c r="J18" s="411"/>
      <c r="K18" s="411"/>
      <c r="L18" s="411"/>
      <c r="M18" s="411"/>
      <c r="N18" s="411"/>
    </row>
  </sheetData>
  <mergeCells count="14">
    <mergeCell ref="A1:N1"/>
    <mergeCell ref="A3:N3"/>
    <mergeCell ref="A4:N4"/>
    <mergeCell ref="B6:D6"/>
    <mergeCell ref="E6:G6"/>
    <mergeCell ref="A2:N2"/>
    <mergeCell ref="K6:M6"/>
    <mergeCell ref="A18:D18"/>
    <mergeCell ref="E18:N18"/>
    <mergeCell ref="A6:A7"/>
    <mergeCell ref="N6:N7"/>
    <mergeCell ref="H6:J6"/>
    <mergeCell ref="H17:N17"/>
    <mergeCell ref="A17:G17"/>
  </mergeCells>
  <printOptions horizontalCentered="1" verticalCentered="1"/>
  <pageMargins left="0" right="0" top="0" bottom="0" header="0" footer="0"/>
  <pageSetup paperSize="9" scale="95"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7"/>
  <sheetViews>
    <sheetView rightToLeft="1" view="pageBreakPreview" zoomScaleNormal="100" zoomScaleSheetLayoutView="100" workbookViewId="0">
      <selection activeCell="J12" sqref="J12"/>
    </sheetView>
  </sheetViews>
  <sheetFormatPr defaultColWidth="9.140625" defaultRowHeight="20.100000000000001" customHeight="1"/>
  <cols>
    <col min="1" max="1" width="23.42578125" style="37" customWidth="1"/>
    <col min="2" max="10" width="8.28515625" style="37" customWidth="1"/>
    <col min="11" max="11" width="25.7109375" style="37" customWidth="1"/>
    <col min="12" max="12" width="9.140625" style="27"/>
    <col min="13" max="57" width="9.140625" style="32"/>
    <col min="58" max="16384" width="9.140625" style="13"/>
  </cols>
  <sheetData>
    <row r="1" spans="1:57" s="29" customFormat="1" ht="39" customHeight="1">
      <c r="A1" s="404" t="s">
        <v>528</v>
      </c>
      <c r="B1" s="339"/>
      <c r="C1" s="339"/>
      <c r="D1" s="339"/>
      <c r="E1" s="339"/>
      <c r="F1" s="339"/>
      <c r="G1" s="339"/>
      <c r="H1" s="339"/>
      <c r="I1" s="339"/>
      <c r="J1" s="339"/>
      <c r="K1" s="339"/>
      <c r="L1" s="27"/>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row>
    <row r="2" spans="1:57" s="29" customFormat="1" ht="18">
      <c r="A2" s="389">
        <v>2014</v>
      </c>
      <c r="B2" s="389"/>
      <c r="C2" s="389"/>
      <c r="D2" s="389"/>
      <c r="E2" s="389"/>
      <c r="F2" s="389"/>
      <c r="G2" s="389"/>
      <c r="H2" s="389"/>
      <c r="I2" s="389"/>
      <c r="J2" s="389"/>
      <c r="K2" s="389"/>
      <c r="L2" s="27"/>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row>
    <row r="3" spans="1:57" s="29" customFormat="1" ht="36.75" customHeight="1">
      <c r="A3" s="340" t="s">
        <v>523</v>
      </c>
      <c r="B3" s="341"/>
      <c r="C3" s="341"/>
      <c r="D3" s="341"/>
      <c r="E3" s="341"/>
      <c r="F3" s="341"/>
      <c r="G3" s="341"/>
      <c r="H3" s="341"/>
      <c r="I3" s="341"/>
      <c r="J3" s="341"/>
      <c r="K3" s="341"/>
      <c r="L3" s="27"/>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row>
    <row r="4" spans="1:57" s="29" customFormat="1" ht="18">
      <c r="A4" s="341">
        <v>2014</v>
      </c>
      <c r="B4" s="341"/>
      <c r="C4" s="341"/>
      <c r="D4" s="341"/>
      <c r="E4" s="341"/>
      <c r="F4" s="341"/>
      <c r="G4" s="341"/>
      <c r="H4" s="341"/>
      <c r="I4" s="341"/>
      <c r="J4" s="341"/>
      <c r="K4" s="341"/>
      <c r="L4" s="27"/>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row>
    <row r="5" spans="1:57" s="21" customFormat="1" ht="15">
      <c r="A5" s="134" t="s">
        <v>564</v>
      </c>
      <c r="B5" s="135"/>
      <c r="C5" s="135"/>
      <c r="D5" s="135"/>
      <c r="E5" s="135"/>
      <c r="F5" s="135"/>
      <c r="G5" s="135"/>
      <c r="H5" s="135"/>
      <c r="I5" s="135"/>
      <c r="J5" s="135"/>
      <c r="K5" s="136" t="s">
        <v>565</v>
      </c>
      <c r="L5" s="30"/>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row>
    <row r="6" spans="1:57" s="11" customFormat="1" ht="20.25" customHeight="1" thickBot="1">
      <c r="A6" s="416" t="s">
        <v>197</v>
      </c>
      <c r="B6" s="419" t="s">
        <v>313</v>
      </c>
      <c r="C6" s="419"/>
      <c r="D6" s="419"/>
      <c r="E6" s="419"/>
      <c r="F6" s="419"/>
      <c r="G6" s="419"/>
      <c r="H6" s="419"/>
      <c r="I6" s="419"/>
      <c r="J6" s="419"/>
      <c r="K6" s="420" t="s">
        <v>198</v>
      </c>
      <c r="L6" s="31"/>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row>
    <row r="7" spans="1:57" s="17" customFormat="1" ht="27.75" customHeight="1" thickBot="1">
      <c r="A7" s="417"/>
      <c r="B7" s="423" t="s">
        <v>315</v>
      </c>
      <c r="C7" s="423"/>
      <c r="D7" s="423"/>
      <c r="E7" s="423" t="s">
        <v>316</v>
      </c>
      <c r="F7" s="423"/>
      <c r="G7" s="423"/>
      <c r="H7" s="424" t="s">
        <v>317</v>
      </c>
      <c r="I7" s="424"/>
      <c r="J7" s="424"/>
      <c r="K7" s="421"/>
      <c r="L7" s="27"/>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row>
    <row r="8" spans="1:57" s="33" customFormat="1" ht="30" customHeight="1">
      <c r="A8" s="418"/>
      <c r="B8" s="236" t="s">
        <v>287</v>
      </c>
      <c r="C8" s="236" t="s">
        <v>288</v>
      </c>
      <c r="D8" s="236" t="s">
        <v>314</v>
      </c>
      <c r="E8" s="236" t="s">
        <v>287</v>
      </c>
      <c r="F8" s="236" t="s">
        <v>288</v>
      </c>
      <c r="G8" s="236" t="s">
        <v>314</v>
      </c>
      <c r="H8" s="236" t="s">
        <v>287</v>
      </c>
      <c r="I8" s="236" t="s">
        <v>288</v>
      </c>
      <c r="J8" s="236" t="s">
        <v>314</v>
      </c>
      <c r="K8" s="422"/>
      <c r="L8" s="27"/>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row>
    <row r="9" spans="1:57" s="36" customFormat="1" ht="32.25" customHeight="1" thickBot="1">
      <c r="A9" s="112" t="s">
        <v>463</v>
      </c>
      <c r="B9" s="137">
        <v>22</v>
      </c>
      <c r="C9" s="137">
        <v>18</v>
      </c>
      <c r="D9" s="65">
        <f>B9+C9</f>
        <v>40</v>
      </c>
      <c r="E9" s="137">
        <v>33</v>
      </c>
      <c r="F9" s="137">
        <v>11</v>
      </c>
      <c r="G9" s="65">
        <f>E9+F9</f>
        <v>44</v>
      </c>
      <c r="H9" s="137">
        <f t="shared" ref="H9:I14" si="0">(B9+E9)</f>
        <v>55</v>
      </c>
      <c r="I9" s="137">
        <f t="shared" si="0"/>
        <v>29</v>
      </c>
      <c r="J9" s="65">
        <f>SUM(H9:I9)</f>
        <v>84</v>
      </c>
      <c r="K9" s="129" t="s">
        <v>199</v>
      </c>
      <c r="L9" s="34"/>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row>
    <row r="10" spans="1:57" s="33" customFormat="1" ht="32.25" customHeight="1" thickBot="1">
      <c r="A10" s="113" t="s">
        <v>464</v>
      </c>
      <c r="B10" s="138">
        <v>8</v>
      </c>
      <c r="C10" s="138">
        <v>3</v>
      </c>
      <c r="D10" s="220">
        <f t="shared" ref="D10:D17" si="1">B10+C10</f>
        <v>11</v>
      </c>
      <c r="E10" s="138">
        <v>4</v>
      </c>
      <c r="F10" s="138">
        <v>3</v>
      </c>
      <c r="G10" s="220">
        <f t="shared" ref="G10:G17" si="2">E10+F10</f>
        <v>7</v>
      </c>
      <c r="H10" s="138">
        <f t="shared" si="0"/>
        <v>12</v>
      </c>
      <c r="I10" s="138">
        <f t="shared" si="0"/>
        <v>6</v>
      </c>
      <c r="J10" s="66">
        <f t="shared" ref="J10:J14" si="3">SUM(H10:I10)</f>
        <v>18</v>
      </c>
      <c r="K10" s="130" t="s">
        <v>32</v>
      </c>
      <c r="L10" s="27"/>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row>
    <row r="11" spans="1:57" s="36" customFormat="1" ht="32.25" customHeight="1" thickBot="1">
      <c r="A11" s="112" t="s">
        <v>465</v>
      </c>
      <c r="B11" s="137">
        <v>0</v>
      </c>
      <c r="C11" s="137">
        <v>0</v>
      </c>
      <c r="D11" s="65">
        <f t="shared" si="1"/>
        <v>0</v>
      </c>
      <c r="E11" s="137">
        <v>0</v>
      </c>
      <c r="F11" s="137">
        <v>0</v>
      </c>
      <c r="G11" s="65">
        <f t="shared" si="2"/>
        <v>0</v>
      </c>
      <c r="H11" s="137">
        <f t="shared" si="0"/>
        <v>0</v>
      </c>
      <c r="I11" s="137">
        <f t="shared" si="0"/>
        <v>0</v>
      </c>
      <c r="J11" s="65">
        <f t="shared" si="3"/>
        <v>0</v>
      </c>
      <c r="K11" s="129" t="s">
        <v>33</v>
      </c>
      <c r="L11" s="34"/>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row>
    <row r="12" spans="1:57" s="33" customFormat="1" ht="32.25" customHeight="1" thickBot="1">
      <c r="A12" s="113" t="s">
        <v>466</v>
      </c>
      <c r="B12" s="138">
        <v>0</v>
      </c>
      <c r="C12" s="138">
        <v>0</v>
      </c>
      <c r="D12" s="220">
        <f t="shared" si="1"/>
        <v>0</v>
      </c>
      <c r="E12" s="138">
        <v>0</v>
      </c>
      <c r="F12" s="138">
        <v>0</v>
      </c>
      <c r="G12" s="220">
        <f t="shared" si="2"/>
        <v>0</v>
      </c>
      <c r="H12" s="138">
        <f t="shared" si="0"/>
        <v>0</v>
      </c>
      <c r="I12" s="138">
        <f t="shared" si="0"/>
        <v>0</v>
      </c>
      <c r="J12" s="66">
        <f>SUM(H12:I12)</f>
        <v>0</v>
      </c>
      <c r="K12" s="130" t="s">
        <v>34</v>
      </c>
      <c r="L12" s="27"/>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row>
    <row r="13" spans="1:57" s="36" customFormat="1" ht="32.25" customHeight="1" thickBot="1">
      <c r="A13" s="112" t="s">
        <v>494</v>
      </c>
      <c r="B13" s="137">
        <v>4</v>
      </c>
      <c r="C13" s="137">
        <v>3</v>
      </c>
      <c r="D13" s="65">
        <f t="shared" si="1"/>
        <v>7</v>
      </c>
      <c r="E13" s="137">
        <v>5</v>
      </c>
      <c r="F13" s="137">
        <v>3</v>
      </c>
      <c r="G13" s="65">
        <f t="shared" si="2"/>
        <v>8</v>
      </c>
      <c r="H13" s="137">
        <f t="shared" si="0"/>
        <v>9</v>
      </c>
      <c r="I13" s="137">
        <f t="shared" si="0"/>
        <v>6</v>
      </c>
      <c r="J13" s="65">
        <f t="shared" si="3"/>
        <v>15</v>
      </c>
      <c r="K13" s="129" t="s">
        <v>201</v>
      </c>
      <c r="L13" s="34"/>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row>
    <row r="14" spans="1:57" s="33" customFormat="1" ht="32.25" customHeight="1" thickBot="1">
      <c r="A14" s="113" t="s">
        <v>467</v>
      </c>
      <c r="B14" s="138">
        <v>26</v>
      </c>
      <c r="C14" s="138">
        <v>11</v>
      </c>
      <c r="D14" s="220">
        <f t="shared" si="1"/>
        <v>37</v>
      </c>
      <c r="E14" s="138">
        <v>19</v>
      </c>
      <c r="F14" s="138">
        <v>12</v>
      </c>
      <c r="G14" s="220">
        <f t="shared" si="2"/>
        <v>31</v>
      </c>
      <c r="H14" s="138">
        <f t="shared" si="0"/>
        <v>45</v>
      </c>
      <c r="I14" s="138">
        <f t="shared" si="0"/>
        <v>23</v>
      </c>
      <c r="J14" s="66">
        <f t="shared" si="3"/>
        <v>68</v>
      </c>
      <c r="K14" s="130" t="s">
        <v>35</v>
      </c>
      <c r="L14" s="27"/>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row>
    <row r="15" spans="1:57" s="32" customFormat="1" ht="32.25" customHeight="1" thickBot="1">
      <c r="A15" s="179" t="s">
        <v>468</v>
      </c>
      <c r="B15" s="178">
        <v>53</v>
      </c>
      <c r="C15" s="178">
        <v>23</v>
      </c>
      <c r="D15" s="65">
        <f t="shared" si="1"/>
        <v>76</v>
      </c>
      <c r="E15" s="178">
        <v>47</v>
      </c>
      <c r="F15" s="178">
        <v>24</v>
      </c>
      <c r="G15" s="65">
        <f t="shared" si="2"/>
        <v>71</v>
      </c>
      <c r="H15" s="178">
        <f t="shared" ref="H15:H16" si="4">(B15+E15)</f>
        <v>100</v>
      </c>
      <c r="I15" s="178">
        <f t="shared" ref="I15:I16" si="5">(C15+F15)</f>
        <v>47</v>
      </c>
      <c r="J15" s="176">
        <f t="shared" ref="J15:J16" si="6">SUM(H15:I15)</f>
        <v>147</v>
      </c>
      <c r="K15" s="180" t="s">
        <v>36</v>
      </c>
      <c r="L15" s="27"/>
    </row>
    <row r="16" spans="1:57" ht="32.25" customHeight="1">
      <c r="A16" s="193" t="s">
        <v>384</v>
      </c>
      <c r="B16" s="192">
        <v>0</v>
      </c>
      <c r="C16" s="192">
        <v>0</v>
      </c>
      <c r="D16" s="91">
        <f t="shared" si="1"/>
        <v>0</v>
      </c>
      <c r="E16" s="192">
        <v>0</v>
      </c>
      <c r="F16" s="192">
        <v>0</v>
      </c>
      <c r="G16" s="91">
        <f t="shared" si="2"/>
        <v>0</v>
      </c>
      <c r="H16" s="192">
        <f t="shared" si="4"/>
        <v>0</v>
      </c>
      <c r="I16" s="192">
        <f t="shared" si="5"/>
        <v>0</v>
      </c>
      <c r="J16" s="91">
        <f t="shared" si="6"/>
        <v>0</v>
      </c>
      <c r="K16" s="227" t="s">
        <v>414</v>
      </c>
    </row>
    <row r="17" spans="1:11" ht="32.25" customHeight="1">
      <c r="A17" s="254" t="s">
        <v>50</v>
      </c>
      <c r="B17" s="141">
        <f>SUM(B9:B16)</f>
        <v>113</v>
      </c>
      <c r="C17" s="141">
        <f t="shared" ref="C17:I17" si="7">SUM(C9:C16)</f>
        <v>58</v>
      </c>
      <c r="D17" s="57">
        <f t="shared" si="1"/>
        <v>171</v>
      </c>
      <c r="E17" s="141">
        <f t="shared" si="7"/>
        <v>108</v>
      </c>
      <c r="F17" s="141">
        <f t="shared" si="7"/>
        <v>53</v>
      </c>
      <c r="G17" s="57">
        <f t="shared" si="2"/>
        <v>161</v>
      </c>
      <c r="H17" s="141">
        <f t="shared" si="7"/>
        <v>221</v>
      </c>
      <c r="I17" s="141">
        <f t="shared" si="7"/>
        <v>111</v>
      </c>
      <c r="J17" s="141">
        <f>SUM(J9:J16)</f>
        <v>332</v>
      </c>
      <c r="K17" s="253" t="s">
        <v>51</v>
      </c>
    </row>
    <row r="18" spans="1:11" ht="36.75" customHeight="1">
      <c r="A18" s="399"/>
      <c r="B18" s="399"/>
      <c r="C18" s="399"/>
      <c r="D18" s="399"/>
      <c r="E18" s="399"/>
      <c r="F18" s="399"/>
      <c r="G18" s="399"/>
      <c r="H18" s="399"/>
      <c r="I18" s="399"/>
      <c r="J18" s="399"/>
      <c r="K18" s="399"/>
    </row>
    <row r="19" spans="1:11" ht="20.100000000000001" customHeight="1">
      <c r="A19" s="415"/>
      <c r="B19" s="415"/>
      <c r="C19" s="415"/>
      <c r="D19" s="415"/>
      <c r="E19" s="415"/>
      <c r="F19" s="415"/>
      <c r="G19" s="415"/>
      <c r="H19" s="415"/>
      <c r="I19" s="415"/>
      <c r="J19" s="415"/>
      <c r="K19" s="415"/>
    </row>
    <row r="23" spans="1:11" ht="20.100000000000001" customHeight="1">
      <c r="B23" s="46"/>
      <c r="C23" s="38"/>
      <c r="D23" s="38"/>
      <c r="E23" s="38"/>
      <c r="F23" s="38"/>
      <c r="G23" s="38"/>
      <c r="H23" s="38"/>
      <c r="I23" s="38"/>
      <c r="J23" s="38"/>
    </row>
    <row r="24" spans="1:11" ht="20.100000000000001" customHeight="1">
      <c r="B24" s="38"/>
      <c r="C24" s="38"/>
      <c r="D24" s="38"/>
      <c r="E24" s="38"/>
      <c r="F24" s="38"/>
      <c r="G24" s="38"/>
      <c r="H24" s="38"/>
      <c r="I24" s="38"/>
      <c r="J24" s="38"/>
    </row>
    <row r="25" spans="1:11" ht="20.100000000000001" customHeight="1">
      <c r="B25" s="38"/>
      <c r="C25" s="38"/>
      <c r="D25" s="38"/>
      <c r="E25" s="38"/>
      <c r="F25" s="38"/>
      <c r="G25" s="38"/>
      <c r="H25" s="38"/>
      <c r="I25" s="38"/>
      <c r="J25" s="38"/>
    </row>
    <row r="26" spans="1:11" ht="20.100000000000001" customHeight="1">
      <c r="B26" s="38"/>
      <c r="C26" s="38"/>
      <c r="D26" s="38"/>
      <c r="E26" s="38"/>
      <c r="F26" s="38"/>
      <c r="G26" s="38"/>
      <c r="H26" s="38"/>
      <c r="I26" s="38"/>
      <c r="J26" s="38"/>
    </row>
    <row r="27" spans="1:11" ht="20.100000000000001" customHeight="1">
      <c r="B27" s="38"/>
      <c r="C27" s="38"/>
      <c r="D27" s="38"/>
      <c r="E27" s="38"/>
      <c r="F27" s="38"/>
      <c r="G27" s="38"/>
      <c r="H27" s="38"/>
      <c r="I27" s="38"/>
      <c r="J27" s="38"/>
    </row>
  </sheetData>
  <mergeCells count="12">
    <mergeCell ref="A18:K18"/>
    <mergeCell ref="A19:K19"/>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rightToLeft="1" view="pageBreakPreview" zoomScaleNormal="100" zoomScaleSheetLayoutView="100" workbookViewId="0">
      <selection activeCell="C4" sqref="C4"/>
    </sheetView>
  </sheetViews>
  <sheetFormatPr defaultColWidth="9.140625" defaultRowHeight="12.75"/>
  <cols>
    <col min="1" max="1" width="40.5703125" style="12" customWidth="1"/>
    <col min="2" max="2" width="3.140625" style="12" customWidth="1"/>
    <col min="3" max="3" width="42.7109375" style="44" customWidth="1"/>
    <col min="4" max="4" width="3.140625" style="12" customWidth="1"/>
    <col min="5" max="16384" width="9.140625" style="12"/>
  </cols>
  <sheetData>
    <row r="1" spans="1:3" ht="63" customHeight="1"/>
    <row r="2" spans="1:3" s="39" customFormat="1" ht="39">
      <c r="A2" s="302" t="s">
        <v>511</v>
      </c>
      <c r="B2" s="259"/>
      <c r="C2" s="307" t="s">
        <v>454</v>
      </c>
    </row>
    <row r="3" spans="1:3" ht="20.25">
      <c r="A3" s="299"/>
      <c r="C3" s="303"/>
    </row>
    <row r="4" spans="1:3" s="40" customFormat="1" ht="105">
      <c r="A4" s="300" t="s">
        <v>535</v>
      </c>
      <c r="C4" s="304" t="s">
        <v>418</v>
      </c>
    </row>
    <row r="5" spans="1:3" s="40" customFormat="1" ht="11.25" customHeight="1">
      <c r="A5" s="301"/>
      <c r="C5" s="305"/>
    </row>
    <row r="6" spans="1:3" s="40" customFormat="1" ht="195">
      <c r="A6" s="300" t="s">
        <v>462</v>
      </c>
      <c r="C6" s="304" t="s">
        <v>534</v>
      </c>
    </row>
    <row r="7" spans="1:3" s="40" customFormat="1" ht="45">
      <c r="A7" s="300" t="s">
        <v>404</v>
      </c>
      <c r="C7" s="304" t="s">
        <v>405</v>
      </c>
    </row>
    <row r="8" spans="1:3" s="40" customFormat="1" ht="11.25" customHeight="1">
      <c r="A8" s="300"/>
      <c r="C8" s="304"/>
    </row>
    <row r="9" spans="1:3" s="40" customFormat="1" ht="18.75" customHeight="1">
      <c r="A9" s="300" t="s">
        <v>249</v>
      </c>
      <c r="C9" s="306" t="s">
        <v>250</v>
      </c>
    </row>
    <row r="10" spans="1:3" s="40" customFormat="1" ht="18" customHeight="1">
      <c r="A10" s="300" t="s">
        <v>419</v>
      </c>
      <c r="C10" s="304" t="s">
        <v>422</v>
      </c>
    </row>
    <row r="11" spans="1:3" s="40" customFormat="1" ht="18" customHeight="1">
      <c r="A11" s="300" t="s">
        <v>420</v>
      </c>
      <c r="C11" s="304" t="s">
        <v>412</v>
      </c>
    </row>
    <row r="12" spans="1:3" s="41" customFormat="1" ht="18" customHeight="1">
      <c r="A12" s="300" t="s">
        <v>421</v>
      </c>
      <c r="B12" s="40"/>
      <c r="C12" s="304" t="s">
        <v>423</v>
      </c>
    </row>
    <row r="13" spans="1:3" s="41" customFormat="1">
      <c r="C13" s="260"/>
    </row>
    <row r="14" spans="1:3" s="41" customFormat="1">
      <c r="A14" s="42"/>
      <c r="C14" s="261"/>
    </row>
    <row r="15" spans="1:3" s="41" customFormat="1">
      <c r="C15" s="260"/>
    </row>
    <row r="16" spans="1:3" s="41" customFormat="1">
      <c r="C16" s="43"/>
    </row>
    <row r="17" spans="3:3" s="41" customFormat="1">
      <c r="C17" s="43"/>
    </row>
    <row r="18" spans="3:3" s="41" customFormat="1">
      <c r="C18" s="43"/>
    </row>
    <row r="19" spans="3:3" s="41" customFormat="1">
      <c r="C19" s="43"/>
    </row>
    <row r="20" spans="3:3" s="41" customFormat="1">
      <c r="C20" s="43"/>
    </row>
    <row r="21" spans="3:3" s="41" customFormat="1">
      <c r="C21" s="43"/>
    </row>
  </sheetData>
  <printOptions horizontalCentered="1"/>
  <pageMargins left="0.74803149606299213" right="0.74803149606299213" top="0.98425196850393704" bottom="0.98425196850393704" header="0.51181102362204722" footer="0.51181102362204722"/>
  <pageSetup paperSize="9" scale="95"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3"/>
  <sheetViews>
    <sheetView rightToLeft="1" view="pageBreakPreview" zoomScaleNormal="100" zoomScaleSheetLayoutView="100" workbookViewId="0">
      <selection activeCell="A11" sqref="A11"/>
    </sheetView>
  </sheetViews>
  <sheetFormatPr defaultColWidth="9.140625" defaultRowHeight="20.100000000000001" customHeight="1"/>
  <cols>
    <col min="1" max="1" width="23.42578125" style="37" customWidth="1"/>
    <col min="2" max="10" width="8.7109375" style="37" customWidth="1"/>
    <col min="11" max="11" width="25.7109375" style="37" customWidth="1"/>
    <col min="12" max="12" width="9.140625" style="27"/>
    <col min="13" max="57" width="9.140625" style="32"/>
    <col min="58" max="16384" width="9.140625" style="13"/>
  </cols>
  <sheetData>
    <row r="1" spans="1:57" s="29" customFormat="1" ht="40.5" customHeight="1">
      <c r="A1" s="404" t="s">
        <v>527</v>
      </c>
      <c r="B1" s="339"/>
      <c r="C1" s="339"/>
      <c r="D1" s="339"/>
      <c r="E1" s="339"/>
      <c r="F1" s="339"/>
      <c r="G1" s="339"/>
      <c r="H1" s="339"/>
      <c r="I1" s="339"/>
      <c r="J1" s="339"/>
      <c r="K1" s="339"/>
      <c r="L1" s="27"/>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row>
    <row r="2" spans="1:57" s="29" customFormat="1" ht="14.25" customHeight="1">
      <c r="A2" s="389">
        <v>2014</v>
      </c>
      <c r="B2" s="389"/>
      <c r="C2" s="389"/>
      <c r="D2" s="389"/>
      <c r="E2" s="389"/>
      <c r="F2" s="389"/>
      <c r="G2" s="389"/>
      <c r="H2" s="389"/>
      <c r="I2" s="389"/>
      <c r="J2" s="389"/>
      <c r="K2" s="389"/>
      <c r="L2" s="27"/>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row>
    <row r="3" spans="1:57" s="29" customFormat="1" ht="34.5" customHeight="1">
      <c r="A3" s="340" t="s">
        <v>524</v>
      </c>
      <c r="B3" s="341"/>
      <c r="C3" s="341"/>
      <c r="D3" s="341"/>
      <c r="E3" s="341"/>
      <c r="F3" s="341"/>
      <c r="G3" s="341"/>
      <c r="H3" s="341"/>
      <c r="I3" s="341"/>
      <c r="J3" s="341"/>
      <c r="K3" s="341"/>
      <c r="L3" s="27"/>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row>
    <row r="4" spans="1:57" s="29" customFormat="1" ht="14.25" customHeight="1">
      <c r="A4" s="341">
        <v>2014</v>
      </c>
      <c r="B4" s="341"/>
      <c r="C4" s="341"/>
      <c r="D4" s="341"/>
      <c r="E4" s="341"/>
      <c r="F4" s="341"/>
      <c r="G4" s="341"/>
      <c r="H4" s="341"/>
      <c r="I4" s="341"/>
      <c r="J4" s="341"/>
      <c r="K4" s="341"/>
      <c r="L4" s="27"/>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row>
    <row r="5" spans="1:57" s="21" customFormat="1" ht="18" customHeight="1">
      <c r="A5" s="175"/>
      <c r="B5" s="175"/>
      <c r="C5" s="175"/>
      <c r="D5" s="175"/>
      <c r="E5" s="175"/>
      <c r="F5" s="175"/>
      <c r="G5" s="175"/>
      <c r="H5" s="175"/>
      <c r="I5" s="175"/>
      <c r="J5" s="175"/>
      <c r="K5" s="175"/>
      <c r="L5" s="30"/>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row>
    <row r="6" spans="1:57" s="21" customFormat="1" ht="15">
      <c r="A6" s="134" t="s">
        <v>567</v>
      </c>
      <c r="B6" s="135"/>
      <c r="C6" s="135"/>
      <c r="D6" s="135"/>
      <c r="E6" s="135"/>
      <c r="F6" s="135"/>
      <c r="G6" s="135"/>
      <c r="H6" s="135"/>
      <c r="I6" s="135"/>
      <c r="J6" s="135"/>
      <c r="K6" s="136" t="s">
        <v>566</v>
      </c>
      <c r="L6" s="30"/>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row>
    <row r="7" spans="1:57" s="11" customFormat="1" ht="20.25" customHeight="1" thickBot="1">
      <c r="A7" s="416" t="s">
        <v>197</v>
      </c>
      <c r="B7" s="419" t="s">
        <v>283</v>
      </c>
      <c r="C7" s="419"/>
      <c r="D7" s="419"/>
      <c r="E7" s="419"/>
      <c r="F7" s="419"/>
      <c r="G7" s="419"/>
      <c r="H7" s="419"/>
      <c r="I7" s="419"/>
      <c r="J7" s="419"/>
      <c r="K7" s="420" t="s">
        <v>198</v>
      </c>
      <c r="L7" s="31"/>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row>
    <row r="8" spans="1:57" s="17" customFormat="1" ht="27.75" customHeight="1" thickBot="1">
      <c r="A8" s="417"/>
      <c r="B8" s="423" t="s">
        <v>284</v>
      </c>
      <c r="C8" s="423"/>
      <c r="D8" s="423"/>
      <c r="E8" s="423" t="s">
        <v>285</v>
      </c>
      <c r="F8" s="423"/>
      <c r="G8" s="423"/>
      <c r="H8" s="424" t="s">
        <v>286</v>
      </c>
      <c r="I8" s="424"/>
      <c r="J8" s="424"/>
      <c r="K8" s="421"/>
      <c r="L8" s="27"/>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row>
    <row r="9" spans="1:57" s="33" customFormat="1" ht="30" customHeight="1">
      <c r="A9" s="418"/>
      <c r="B9" s="236" t="s">
        <v>290</v>
      </c>
      <c r="C9" s="236" t="s">
        <v>291</v>
      </c>
      <c r="D9" s="236" t="s">
        <v>292</v>
      </c>
      <c r="E9" s="236" t="s">
        <v>290</v>
      </c>
      <c r="F9" s="236" t="s">
        <v>291</v>
      </c>
      <c r="G9" s="236" t="s">
        <v>292</v>
      </c>
      <c r="H9" s="236" t="s">
        <v>290</v>
      </c>
      <c r="I9" s="236" t="s">
        <v>291</v>
      </c>
      <c r="J9" s="236" t="s">
        <v>292</v>
      </c>
      <c r="K9" s="422"/>
      <c r="L9" s="27"/>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row>
    <row r="10" spans="1:57" s="36" customFormat="1" ht="30" customHeight="1" thickBot="1">
      <c r="A10" s="223" t="s">
        <v>463</v>
      </c>
      <c r="B10" s="228">
        <v>144</v>
      </c>
      <c r="C10" s="228">
        <v>86</v>
      </c>
      <c r="D10" s="229">
        <f>B10+C10</f>
        <v>230</v>
      </c>
      <c r="E10" s="228">
        <v>381</v>
      </c>
      <c r="F10" s="228">
        <v>298</v>
      </c>
      <c r="G10" s="229">
        <f>E10+F10</f>
        <v>679</v>
      </c>
      <c r="H10" s="228">
        <f>B10+E10</f>
        <v>525</v>
      </c>
      <c r="I10" s="228">
        <f>C10+F10</f>
        <v>384</v>
      </c>
      <c r="J10" s="229">
        <f>H10+I10</f>
        <v>909</v>
      </c>
      <c r="K10" s="226" t="s">
        <v>199</v>
      </c>
      <c r="L10" s="34"/>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row>
    <row r="11" spans="1:57" s="33" customFormat="1" ht="30" customHeight="1" thickBot="1">
      <c r="A11" s="113" t="s">
        <v>464</v>
      </c>
      <c r="B11" s="138">
        <v>98</v>
      </c>
      <c r="C11" s="138">
        <v>89</v>
      </c>
      <c r="D11" s="248">
        <f t="shared" ref="D11:D18" si="0">B11+C11</f>
        <v>187</v>
      </c>
      <c r="E11" s="138">
        <v>95</v>
      </c>
      <c r="F11" s="138">
        <v>72</v>
      </c>
      <c r="G11" s="248">
        <f t="shared" ref="G11:G18" si="1">E11+F11</f>
        <v>167</v>
      </c>
      <c r="H11" s="138">
        <f t="shared" ref="H11:H17" si="2">B11+E11</f>
        <v>193</v>
      </c>
      <c r="I11" s="138">
        <f t="shared" ref="I11:I17" si="3">C11+F11</f>
        <v>161</v>
      </c>
      <c r="J11" s="66">
        <f t="shared" ref="J11:J17" si="4">H11+I11</f>
        <v>354</v>
      </c>
      <c r="K11" s="130" t="s">
        <v>32</v>
      </c>
      <c r="L11" s="27"/>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row>
    <row r="12" spans="1:57" s="36" customFormat="1" ht="30" customHeight="1" thickBot="1">
      <c r="A12" s="114" t="s">
        <v>465</v>
      </c>
      <c r="B12" s="139">
        <v>0</v>
      </c>
      <c r="C12" s="139">
        <v>0</v>
      </c>
      <c r="D12" s="229">
        <f t="shared" si="0"/>
        <v>0</v>
      </c>
      <c r="E12" s="139">
        <v>0</v>
      </c>
      <c r="F12" s="139">
        <v>0</v>
      </c>
      <c r="G12" s="229">
        <f t="shared" si="1"/>
        <v>0</v>
      </c>
      <c r="H12" s="139">
        <f t="shared" si="2"/>
        <v>0</v>
      </c>
      <c r="I12" s="139">
        <f t="shared" si="3"/>
        <v>0</v>
      </c>
      <c r="J12" s="67">
        <f t="shared" si="4"/>
        <v>0</v>
      </c>
      <c r="K12" s="131" t="s">
        <v>33</v>
      </c>
      <c r="L12" s="34"/>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row>
    <row r="13" spans="1:57" s="33" customFormat="1" ht="30" customHeight="1" thickBot="1">
      <c r="A13" s="113" t="s">
        <v>466</v>
      </c>
      <c r="B13" s="138">
        <v>8</v>
      </c>
      <c r="C13" s="138">
        <v>13</v>
      </c>
      <c r="D13" s="248">
        <f t="shared" si="0"/>
        <v>21</v>
      </c>
      <c r="E13" s="138">
        <v>11</v>
      </c>
      <c r="F13" s="138">
        <v>12</v>
      </c>
      <c r="G13" s="248">
        <f t="shared" si="1"/>
        <v>23</v>
      </c>
      <c r="H13" s="138">
        <f t="shared" si="2"/>
        <v>19</v>
      </c>
      <c r="I13" s="138">
        <f t="shared" si="3"/>
        <v>25</v>
      </c>
      <c r="J13" s="66">
        <f t="shared" si="4"/>
        <v>44</v>
      </c>
      <c r="K13" s="130" t="s">
        <v>34</v>
      </c>
      <c r="L13" s="27"/>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row>
    <row r="14" spans="1:57" s="36" customFormat="1" ht="30" customHeight="1" thickBot="1">
      <c r="A14" s="114" t="s">
        <v>494</v>
      </c>
      <c r="B14" s="139">
        <v>302</v>
      </c>
      <c r="C14" s="139">
        <v>187</v>
      </c>
      <c r="D14" s="229">
        <f t="shared" si="0"/>
        <v>489</v>
      </c>
      <c r="E14" s="139">
        <v>416</v>
      </c>
      <c r="F14" s="139">
        <v>162</v>
      </c>
      <c r="G14" s="229">
        <f t="shared" si="1"/>
        <v>578</v>
      </c>
      <c r="H14" s="139">
        <f t="shared" si="2"/>
        <v>718</v>
      </c>
      <c r="I14" s="139">
        <f t="shared" si="3"/>
        <v>349</v>
      </c>
      <c r="J14" s="67">
        <f t="shared" si="4"/>
        <v>1067</v>
      </c>
      <c r="K14" s="131" t="s">
        <v>201</v>
      </c>
      <c r="L14" s="34"/>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row>
    <row r="15" spans="1:57" s="33" customFormat="1" ht="30" customHeight="1" thickBot="1">
      <c r="A15" s="113" t="s">
        <v>467</v>
      </c>
      <c r="B15" s="138">
        <v>111</v>
      </c>
      <c r="C15" s="138">
        <v>102</v>
      </c>
      <c r="D15" s="248">
        <f t="shared" si="0"/>
        <v>213</v>
      </c>
      <c r="E15" s="138">
        <v>306</v>
      </c>
      <c r="F15" s="138">
        <v>297</v>
      </c>
      <c r="G15" s="248">
        <f t="shared" si="1"/>
        <v>603</v>
      </c>
      <c r="H15" s="138">
        <f t="shared" si="2"/>
        <v>417</v>
      </c>
      <c r="I15" s="138">
        <f t="shared" si="3"/>
        <v>399</v>
      </c>
      <c r="J15" s="66">
        <f t="shared" si="4"/>
        <v>816</v>
      </c>
      <c r="K15" s="130" t="s">
        <v>35</v>
      </c>
      <c r="L15" s="27"/>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row>
    <row r="16" spans="1:57" ht="34.5" customHeight="1" thickBot="1">
      <c r="A16" s="114" t="s">
        <v>468</v>
      </c>
      <c r="B16" s="139">
        <v>211</v>
      </c>
      <c r="C16" s="139">
        <v>102</v>
      </c>
      <c r="D16" s="229">
        <f t="shared" si="0"/>
        <v>313</v>
      </c>
      <c r="E16" s="139">
        <v>362</v>
      </c>
      <c r="F16" s="139">
        <v>229</v>
      </c>
      <c r="G16" s="229">
        <f t="shared" si="1"/>
        <v>591</v>
      </c>
      <c r="H16" s="139">
        <f t="shared" si="2"/>
        <v>573</v>
      </c>
      <c r="I16" s="139">
        <f t="shared" si="3"/>
        <v>331</v>
      </c>
      <c r="J16" s="67">
        <f t="shared" si="4"/>
        <v>904</v>
      </c>
      <c r="K16" s="131" t="s">
        <v>36</v>
      </c>
    </row>
    <row r="17" spans="1:11" ht="34.5" customHeight="1">
      <c r="A17" s="193" t="s">
        <v>384</v>
      </c>
      <c r="B17" s="192">
        <v>112</v>
      </c>
      <c r="C17" s="192">
        <v>31</v>
      </c>
      <c r="D17" s="91">
        <f t="shared" si="0"/>
        <v>143</v>
      </c>
      <c r="E17" s="192">
        <v>248</v>
      </c>
      <c r="F17" s="192">
        <v>69</v>
      </c>
      <c r="G17" s="91">
        <f t="shared" si="1"/>
        <v>317</v>
      </c>
      <c r="H17" s="192">
        <f t="shared" si="2"/>
        <v>360</v>
      </c>
      <c r="I17" s="192">
        <f t="shared" si="3"/>
        <v>100</v>
      </c>
      <c r="J17" s="91">
        <f t="shared" si="4"/>
        <v>460</v>
      </c>
      <c r="K17" s="227" t="s">
        <v>385</v>
      </c>
    </row>
    <row r="18" spans="1:11" ht="24" customHeight="1">
      <c r="A18" s="233" t="s">
        <v>50</v>
      </c>
      <c r="B18" s="174">
        <f>SUM(B10:B17)</f>
        <v>986</v>
      </c>
      <c r="C18" s="174">
        <f t="shared" ref="C18:J18" si="5">SUM(C10:C17)</f>
        <v>610</v>
      </c>
      <c r="D18" s="191">
        <f t="shared" si="0"/>
        <v>1596</v>
      </c>
      <c r="E18" s="174">
        <f t="shared" si="5"/>
        <v>1819</v>
      </c>
      <c r="F18" s="174">
        <f t="shared" si="5"/>
        <v>1139</v>
      </c>
      <c r="G18" s="191">
        <f t="shared" si="1"/>
        <v>2958</v>
      </c>
      <c r="H18" s="174">
        <f t="shared" si="5"/>
        <v>2805</v>
      </c>
      <c r="I18" s="174">
        <f t="shared" si="5"/>
        <v>1749</v>
      </c>
      <c r="J18" s="174">
        <f t="shared" si="5"/>
        <v>4554</v>
      </c>
      <c r="K18" s="235" t="s">
        <v>51</v>
      </c>
    </row>
    <row r="19" spans="1:11" ht="54.75" customHeight="1">
      <c r="A19" s="425" t="s">
        <v>495</v>
      </c>
      <c r="B19" s="425"/>
      <c r="C19" s="425"/>
      <c r="D19" s="425"/>
      <c r="E19" s="425"/>
      <c r="F19" s="411" t="s">
        <v>265</v>
      </c>
      <c r="G19" s="411"/>
      <c r="H19" s="411"/>
      <c r="I19" s="411"/>
      <c r="J19" s="411"/>
      <c r="K19" s="411"/>
    </row>
    <row r="21" spans="1:11" ht="20.100000000000001" customHeight="1">
      <c r="B21" s="38"/>
      <c r="C21" s="38"/>
      <c r="D21" s="38"/>
      <c r="E21" s="38"/>
      <c r="F21" s="38"/>
      <c r="G21" s="38"/>
      <c r="H21" s="38"/>
      <c r="I21" s="38"/>
      <c r="J21" s="38"/>
    </row>
    <row r="22" spans="1:11" ht="20.100000000000001" customHeight="1">
      <c r="B22" s="38"/>
      <c r="C22" s="38"/>
      <c r="D22" s="38"/>
      <c r="E22" s="38"/>
      <c r="F22" s="38"/>
      <c r="G22" s="38"/>
      <c r="H22" s="38"/>
      <c r="I22" s="38"/>
      <c r="J22" s="38"/>
    </row>
    <row r="23" spans="1:11" ht="20.100000000000001" customHeight="1">
      <c r="B23" s="38"/>
      <c r="C23" s="38"/>
      <c r="D23" s="38"/>
      <c r="E23" s="38"/>
      <c r="F23" s="38"/>
      <c r="G23" s="38"/>
      <c r="H23" s="38"/>
      <c r="I23" s="38"/>
      <c r="J23" s="38"/>
    </row>
  </sheetData>
  <mergeCells count="12">
    <mergeCell ref="F19:K19"/>
    <mergeCell ref="A19:E19"/>
    <mergeCell ref="A1:K1"/>
    <mergeCell ref="A3:K3"/>
    <mergeCell ref="A4:K4"/>
    <mergeCell ref="A7:A9"/>
    <mergeCell ref="B7:J7"/>
    <mergeCell ref="K7:K9"/>
    <mergeCell ref="B8:D8"/>
    <mergeCell ref="E8:G8"/>
    <mergeCell ref="H8:J8"/>
    <mergeCell ref="A2:K2"/>
  </mergeCells>
  <printOptions horizontalCentered="1" verticalCentered="1"/>
  <pageMargins left="0" right="0" top="0" bottom="0" header="0" footer="0"/>
  <pageSetup paperSize="9"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8"/>
  <sheetViews>
    <sheetView rightToLeft="1" view="pageBreakPreview" zoomScaleNormal="100" zoomScaleSheetLayoutView="100" workbookViewId="0">
      <selection activeCell="M10" sqref="M10"/>
    </sheetView>
  </sheetViews>
  <sheetFormatPr defaultColWidth="9.140625" defaultRowHeight="20.100000000000001" customHeight="1"/>
  <cols>
    <col min="1" max="1" width="18.42578125" style="37" customWidth="1"/>
    <col min="2" max="13" width="7.5703125" style="37" customWidth="1"/>
    <col min="14" max="14" width="22.85546875" style="37" customWidth="1"/>
    <col min="15" max="15" width="9.140625" style="27"/>
    <col min="16" max="60" width="9.140625" style="32"/>
    <col min="61" max="16384" width="9.140625" style="13"/>
  </cols>
  <sheetData>
    <row r="1" spans="1:60" s="29" customFormat="1" ht="38.25" customHeight="1">
      <c r="A1" s="404" t="s">
        <v>514</v>
      </c>
      <c r="B1" s="339"/>
      <c r="C1" s="339"/>
      <c r="D1" s="339"/>
      <c r="E1" s="339"/>
      <c r="F1" s="339"/>
      <c r="G1" s="339"/>
      <c r="H1" s="339"/>
      <c r="I1" s="339"/>
      <c r="J1" s="339"/>
      <c r="K1" s="339"/>
      <c r="L1" s="339"/>
      <c r="M1" s="339"/>
      <c r="N1" s="339"/>
      <c r="O1" s="27"/>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row>
    <row r="2" spans="1:60" s="29" customFormat="1" ht="18">
      <c r="A2" s="389" t="s">
        <v>598</v>
      </c>
      <c r="B2" s="389"/>
      <c r="C2" s="389"/>
      <c r="D2" s="389"/>
      <c r="E2" s="389"/>
      <c r="F2" s="389"/>
      <c r="G2" s="389"/>
      <c r="H2" s="389"/>
      <c r="I2" s="389"/>
      <c r="J2" s="389"/>
      <c r="K2" s="389"/>
      <c r="L2" s="389"/>
      <c r="M2" s="389"/>
      <c r="N2" s="389"/>
      <c r="O2" s="27"/>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row>
    <row r="3" spans="1:60" s="29" customFormat="1" ht="36" customHeight="1">
      <c r="A3" s="340" t="s">
        <v>513</v>
      </c>
      <c r="B3" s="341"/>
      <c r="C3" s="341"/>
      <c r="D3" s="341"/>
      <c r="E3" s="341"/>
      <c r="F3" s="341"/>
      <c r="G3" s="341"/>
      <c r="H3" s="341"/>
      <c r="I3" s="341"/>
      <c r="J3" s="341"/>
      <c r="K3" s="341"/>
      <c r="L3" s="341"/>
      <c r="M3" s="341"/>
      <c r="N3" s="341"/>
      <c r="O3" s="27"/>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row>
    <row r="4" spans="1:60" s="29" customFormat="1" ht="14.25" customHeight="1">
      <c r="A4" s="341" t="s">
        <v>598</v>
      </c>
      <c r="B4" s="341"/>
      <c r="C4" s="341"/>
      <c r="D4" s="341"/>
      <c r="E4" s="341"/>
      <c r="F4" s="341"/>
      <c r="G4" s="341"/>
      <c r="H4" s="341"/>
      <c r="I4" s="341"/>
      <c r="J4" s="341"/>
      <c r="K4" s="341"/>
      <c r="L4" s="341"/>
      <c r="M4" s="341"/>
      <c r="N4" s="341"/>
      <c r="O4" s="27"/>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row>
    <row r="5" spans="1:60" s="11" customFormat="1" ht="15">
      <c r="A5" s="134" t="s">
        <v>568</v>
      </c>
      <c r="B5" s="135"/>
      <c r="C5" s="135"/>
      <c r="D5" s="135"/>
      <c r="E5" s="135"/>
      <c r="F5" s="135"/>
      <c r="G5" s="135"/>
      <c r="H5" s="135"/>
      <c r="I5" s="135"/>
      <c r="J5" s="135"/>
      <c r="K5" s="135"/>
      <c r="L5" s="135"/>
      <c r="M5" s="135"/>
      <c r="N5" s="136" t="s">
        <v>569</v>
      </c>
      <c r="O5" s="31"/>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row>
    <row r="6" spans="1:60" s="17" customFormat="1" ht="30" customHeight="1" thickBot="1">
      <c r="A6" s="400" t="s">
        <v>197</v>
      </c>
      <c r="B6" s="407">
        <v>2011</v>
      </c>
      <c r="C6" s="408"/>
      <c r="D6" s="409"/>
      <c r="E6" s="426">
        <v>2012</v>
      </c>
      <c r="F6" s="405"/>
      <c r="G6" s="406"/>
      <c r="H6" s="426">
        <v>2013</v>
      </c>
      <c r="I6" s="405"/>
      <c r="J6" s="406"/>
      <c r="K6" s="426">
        <v>2014</v>
      </c>
      <c r="L6" s="405"/>
      <c r="M6" s="406"/>
      <c r="N6" s="402" t="s">
        <v>198</v>
      </c>
      <c r="O6" s="27"/>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row>
    <row r="7" spans="1:60" s="33" customFormat="1" ht="30" customHeight="1">
      <c r="A7" s="401"/>
      <c r="B7" s="247" t="s">
        <v>287</v>
      </c>
      <c r="C7" s="247" t="s">
        <v>288</v>
      </c>
      <c r="D7" s="247" t="s">
        <v>314</v>
      </c>
      <c r="E7" s="247" t="s">
        <v>287</v>
      </c>
      <c r="F7" s="247" t="s">
        <v>288</v>
      </c>
      <c r="G7" s="247" t="s">
        <v>314</v>
      </c>
      <c r="H7" s="320" t="s">
        <v>287</v>
      </c>
      <c r="I7" s="320" t="s">
        <v>288</v>
      </c>
      <c r="J7" s="320" t="s">
        <v>314</v>
      </c>
      <c r="K7" s="194" t="s">
        <v>287</v>
      </c>
      <c r="L7" s="194" t="s">
        <v>288</v>
      </c>
      <c r="M7" s="194" t="s">
        <v>314</v>
      </c>
      <c r="N7" s="403"/>
      <c r="O7" s="27"/>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row>
    <row r="8" spans="1:60" s="36" customFormat="1" ht="30" customHeight="1" thickBot="1">
      <c r="A8" s="112" t="s">
        <v>463</v>
      </c>
      <c r="B8" s="137">
        <v>207</v>
      </c>
      <c r="C8" s="137">
        <v>43</v>
      </c>
      <c r="D8" s="65">
        <f>SUM(B8:C8)</f>
        <v>250</v>
      </c>
      <c r="E8" s="321">
        <v>415</v>
      </c>
      <c r="F8" s="321">
        <v>141</v>
      </c>
      <c r="G8" s="65">
        <f>SUM(E8:F8)</f>
        <v>556</v>
      </c>
      <c r="H8" s="321">
        <v>514</v>
      </c>
      <c r="I8" s="321">
        <v>158</v>
      </c>
      <c r="J8" s="65">
        <f>H8+I8</f>
        <v>672</v>
      </c>
      <c r="K8" s="321">
        <v>492</v>
      </c>
      <c r="L8" s="321">
        <v>137</v>
      </c>
      <c r="M8" s="65">
        <f>K8+L8</f>
        <v>629</v>
      </c>
      <c r="N8" s="129" t="s">
        <v>199</v>
      </c>
      <c r="O8" s="34"/>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row>
    <row r="9" spans="1:60" s="33" customFormat="1" ht="30" customHeight="1" thickBot="1">
      <c r="A9" s="113" t="s">
        <v>464</v>
      </c>
      <c r="B9" s="138">
        <v>30</v>
      </c>
      <c r="C9" s="138">
        <v>22</v>
      </c>
      <c r="D9" s="66">
        <f t="shared" ref="D9" si="0">SUM(B9:C9)</f>
        <v>52</v>
      </c>
      <c r="E9" s="322">
        <v>21</v>
      </c>
      <c r="F9" s="322">
        <v>9</v>
      </c>
      <c r="G9" s="66">
        <f t="shared" ref="G9:G16" si="1">SUM(E9:F9)</f>
        <v>30</v>
      </c>
      <c r="H9" s="322">
        <v>37</v>
      </c>
      <c r="I9" s="322">
        <v>24</v>
      </c>
      <c r="J9" s="220">
        <f t="shared" ref="J9:J17" si="2">H9+I9</f>
        <v>61</v>
      </c>
      <c r="K9" s="322">
        <v>23</v>
      </c>
      <c r="L9" s="322">
        <v>15</v>
      </c>
      <c r="M9" s="220">
        <f t="shared" ref="M9:M17" si="3">K9+L9</f>
        <v>38</v>
      </c>
      <c r="N9" s="130" t="s">
        <v>32</v>
      </c>
      <c r="O9" s="27"/>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row>
    <row r="10" spans="1:60" s="36" customFormat="1" ht="30" customHeight="1" thickBot="1">
      <c r="A10" s="114" t="s">
        <v>465</v>
      </c>
      <c r="B10" s="139">
        <v>1</v>
      </c>
      <c r="C10" s="139">
        <v>5</v>
      </c>
      <c r="D10" s="67">
        <f>SUM(B10:C10)</f>
        <v>6</v>
      </c>
      <c r="E10" s="323">
        <v>5</v>
      </c>
      <c r="F10" s="323">
        <v>0</v>
      </c>
      <c r="G10" s="67">
        <f t="shared" si="1"/>
        <v>5</v>
      </c>
      <c r="H10" s="323">
        <v>3</v>
      </c>
      <c r="I10" s="323">
        <v>0</v>
      </c>
      <c r="J10" s="65">
        <f t="shared" si="2"/>
        <v>3</v>
      </c>
      <c r="K10" s="323">
        <v>0</v>
      </c>
      <c r="L10" s="323">
        <v>0</v>
      </c>
      <c r="M10" s="65">
        <f t="shared" si="3"/>
        <v>0</v>
      </c>
      <c r="N10" s="131" t="s">
        <v>33</v>
      </c>
      <c r="O10" s="34"/>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row>
    <row r="11" spans="1:60" s="33" customFormat="1" ht="30" customHeight="1" thickBot="1">
      <c r="A11" s="113" t="s">
        <v>466</v>
      </c>
      <c r="B11" s="138">
        <v>1</v>
      </c>
      <c r="C11" s="138">
        <v>2</v>
      </c>
      <c r="D11" s="66">
        <f t="shared" ref="D11:D16" si="4">SUM(B11:C11)</f>
        <v>3</v>
      </c>
      <c r="E11" s="322">
        <v>8</v>
      </c>
      <c r="F11" s="322">
        <v>0</v>
      </c>
      <c r="G11" s="66">
        <f t="shared" si="1"/>
        <v>8</v>
      </c>
      <c r="H11" s="322">
        <v>0</v>
      </c>
      <c r="I11" s="322">
        <v>0</v>
      </c>
      <c r="J11" s="220">
        <f t="shared" si="2"/>
        <v>0</v>
      </c>
      <c r="K11" s="322">
        <v>0</v>
      </c>
      <c r="L11" s="322">
        <v>0</v>
      </c>
      <c r="M11" s="220">
        <f t="shared" si="3"/>
        <v>0</v>
      </c>
      <c r="N11" s="130" t="s">
        <v>34</v>
      </c>
      <c r="O11" s="27"/>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row>
    <row r="12" spans="1:60" s="36" customFormat="1" ht="30" customHeight="1" thickBot="1">
      <c r="A12" s="114" t="s">
        <v>200</v>
      </c>
      <c r="B12" s="139">
        <v>58</v>
      </c>
      <c r="C12" s="139">
        <v>2</v>
      </c>
      <c r="D12" s="67">
        <f t="shared" si="4"/>
        <v>60</v>
      </c>
      <c r="E12" s="323">
        <v>139</v>
      </c>
      <c r="F12" s="323">
        <v>27</v>
      </c>
      <c r="G12" s="67">
        <f t="shared" si="1"/>
        <v>166</v>
      </c>
      <c r="H12" s="323">
        <v>67</v>
      </c>
      <c r="I12" s="323">
        <v>20</v>
      </c>
      <c r="J12" s="65">
        <f t="shared" si="2"/>
        <v>87</v>
      </c>
      <c r="K12" s="323">
        <v>105</v>
      </c>
      <c r="L12" s="323">
        <v>40</v>
      </c>
      <c r="M12" s="65">
        <f t="shared" si="3"/>
        <v>145</v>
      </c>
      <c r="N12" s="131" t="s">
        <v>201</v>
      </c>
      <c r="O12" s="34"/>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row>
    <row r="13" spans="1:60" s="33" customFormat="1" ht="30" customHeight="1" thickBot="1">
      <c r="A13" s="113" t="s">
        <v>492</v>
      </c>
      <c r="B13" s="138">
        <v>62</v>
      </c>
      <c r="C13" s="138">
        <v>120</v>
      </c>
      <c r="D13" s="66">
        <f t="shared" si="4"/>
        <v>182</v>
      </c>
      <c r="E13" s="322">
        <v>37</v>
      </c>
      <c r="F13" s="322">
        <v>17</v>
      </c>
      <c r="G13" s="66">
        <f t="shared" si="1"/>
        <v>54</v>
      </c>
      <c r="H13" s="322">
        <v>53</v>
      </c>
      <c r="I13" s="322">
        <v>29</v>
      </c>
      <c r="J13" s="220">
        <f t="shared" si="2"/>
        <v>82</v>
      </c>
      <c r="K13" s="322">
        <v>79</v>
      </c>
      <c r="L13" s="322">
        <v>41</v>
      </c>
      <c r="M13" s="220">
        <f t="shared" si="3"/>
        <v>120</v>
      </c>
      <c r="N13" s="130" t="s">
        <v>202</v>
      </c>
      <c r="O13" s="27"/>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row>
    <row r="14" spans="1:60" s="36" customFormat="1" ht="30" customHeight="1" thickBot="1">
      <c r="A14" s="114" t="s">
        <v>467</v>
      </c>
      <c r="B14" s="139">
        <v>144</v>
      </c>
      <c r="C14" s="139">
        <v>67</v>
      </c>
      <c r="D14" s="67">
        <f t="shared" si="4"/>
        <v>211</v>
      </c>
      <c r="E14" s="323">
        <v>113</v>
      </c>
      <c r="F14" s="323">
        <v>81</v>
      </c>
      <c r="G14" s="67">
        <f t="shared" si="1"/>
        <v>194</v>
      </c>
      <c r="H14" s="323">
        <v>132</v>
      </c>
      <c r="I14" s="323">
        <v>90</v>
      </c>
      <c r="J14" s="65">
        <f t="shared" si="2"/>
        <v>222</v>
      </c>
      <c r="K14" s="323">
        <v>166</v>
      </c>
      <c r="L14" s="323">
        <v>63</v>
      </c>
      <c r="M14" s="65">
        <f t="shared" si="3"/>
        <v>229</v>
      </c>
      <c r="N14" s="131" t="s">
        <v>35</v>
      </c>
      <c r="O14" s="34"/>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row>
    <row r="15" spans="1:60" s="33" customFormat="1" ht="30" customHeight="1" thickBot="1">
      <c r="A15" s="113" t="s">
        <v>468</v>
      </c>
      <c r="B15" s="138">
        <v>6</v>
      </c>
      <c r="C15" s="138">
        <v>3</v>
      </c>
      <c r="D15" s="66">
        <f t="shared" si="4"/>
        <v>9</v>
      </c>
      <c r="E15" s="322">
        <v>40</v>
      </c>
      <c r="F15" s="322">
        <v>30</v>
      </c>
      <c r="G15" s="66">
        <f t="shared" si="1"/>
        <v>70</v>
      </c>
      <c r="H15" s="322">
        <v>38</v>
      </c>
      <c r="I15" s="322">
        <v>24</v>
      </c>
      <c r="J15" s="220">
        <f t="shared" si="2"/>
        <v>62</v>
      </c>
      <c r="K15" s="322">
        <v>41</v>
      </c>
      <c r="L15" s="322">
        <v>25</v>
      </c>
      <c r="M15" s="220">
        <f t="shared" si="3"/>
        <v>66</v>
      </c>
      <c r="N15" s="130" t="s">
        <v>36</v>
      </c>
      <c r="O15" s="27"/>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row>
    <row r="16" spans="1:60" ht="34.5" customHeight="1">
      <c r="A16" s="127" t="s">
        <v>496</v>
      </c>
      <c r="B16" s="140">
        <v>49</v>
      </c>
      <c r="C16" s="140">
        <v>41</v>
      </c>
      <c r="D16" s="68">
        <f t="shared" si="4"/>
        <v>90</v>
      </c>
      <c r="E16" s="324">
        <v>50</v>
      </c>
      <c r="F16" s="324">
        <v>34</v>
      </c>
      <c r="G16" s="68">
        <f t="shared" si="1"/>
        <v>84</v>
      </c>
      <c r="H16" s="324">
        <v>61</v>
      </c>
      <c r="I16" s="324">
        <v>46</v>
      </c>
      <c r="J16" s="252">
        <f t="shared" si="2"/>
        <v>107</v>
      </c>
      <c r="K16" s="324">
        <v>54</v>
      </c>
      <c r="L16" s="324">
        <v>61</v>
      </c>
      <c r="M16" s="252">
        <f t="shared" si="3"/>
        <v>115</v>
      </c>
      <c r="N16" s="132" t="s">
        <v>203</v>
      </c>
    </row>
    <row r="17" spans="1:14" ht="27" customHeight="1">
      <c r="A17" s="128" t="s">
        <v>50</v>
      </c>
      <c r="B17" s="141">
        <f t="shared" ref="B17:I17" si="5">SUM(B8:B16)</f>
        <v>558</v>
      </c>
      <c r="C17" s="141">
        <f t="shared" si="5"/>
        <v>305</v>
      </c>
      <c r="D17" s="141">
        <f t="shared" si="5"/>
        <v>863</v>
      </c>
      <c r="E17" s="141">
        <f t="shared" si="5"/>
        <v>828</v>
      </c>
      <c r="F17" s="141">
        <f t="shared" si="5"/>
        <v>339</v>
      </c>
      <c r="G17" s="141">
        <f t="shared" si="5"/>
        <v>1167</v>
      </c>
      <c r="H17" s="141">
        <f t="shared" si="5"/>
        <v>905</v>
      </c>
      <c r="I17" s="141">
        <f t="shared" si="5"/>
        <v>391</v>
      </c>
      <c r="J17" s="246">
        <f t="shared" si="2"/>
        <v>1296</v>
      </c>
      <c r="K17" s="141">
        <f t="shared" ref="K17:L17" si="6">SUM(K8:K16)</f>
        <v>960</v>
      </c>
      <c r="L17" s="141">
        <f t="shared" si="6"/>
        <v>382</v>
      </c>
      <c r="M17" s="246">
        <f t="shared" si="3"/>
        <v>1342</v>
      </c>
      <c r="N17" s="133" t="s">
        <v>51</v>
      </c>
    </row>
    <row r="18" spans="1:14" ht="20.100000000000001" customHeight="1">
      <c r="A18" s="425"/>
      <c r="B18" s="425"/>
      <c r="C18" s="411"/>
      <c r="D18" s="411"/>
      <c r="E18" s="411"/>
      <c r="F18" s="411"/>
      <c r="G18" s="411"/>
      <c r="H18" s="411"/>
      <c r="I18" s="411"/>
      <c r="J18" s="411"/>
      <c r="K18" s="411"/>
      <c r="L18" s="411"/>
      <c r="M18" s="411"/>
      <c r="N18" s="411"/>
    </row>
  </sheetData>
  <mergeCells count="12">
    <mergeCell ref="A18:B18"/>
    <mergeCell ref="C18:N18"/>
    <mergeCell ref="A6:A7"/>
    <mergeCell ref="N6:N7"/>
    <mergeCell ref="A1:N1"/>
    <mergeCell ref="A3:N3"/>
    <mergeCell ref="A4:N4"/>
    <mergeCell ref="B6:D6"/>
    <mergeCell ref="E6:G6"/>
    <mergeCell ref="A2:N2"/>
    <mergeCell ref="K6:M6"/>
    <mergeCell ref="H6:J6"/>
  </mergeCells>
  <printOptions horizontalCentered="1" verticalCentered="1"/>
  <pageMargins left="0" right="0" top="0" bottom="0" header="0" footer="0"/>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8"/>
  <sheetViews>
    <sheetView rightToLeft="1" view="pageBreakPreview" zoomScaleNormal="100" zoomScaleSheetLayoutView="100" workbookViewId="0">
      <selection activeCell="E12" sqref="E12"/>
    </sheetView>
  </sheetViews>
  <sheetFormatPr defaultColWidth="9.140625" defaultRowHeight="20.100000000000001" customHeight="1"/>
  <cols>
    <col min="1" max="1" width="18.42578125" style="37" customWidth="1"/>
    <col min="2" max="13" width="7.5703125" style="37" customWidth="1"/>
    <col min="14" max="14" width="22.85546875" style="37" customWidth="1"/>
    <col min="15" max="15" width="9.140625" style="27"/>
    <col min="16" max="60" width="9.140625" style="32"/>
    <col min="61" max="16384" width="9.140625" style="13"/>
  </cols>
  <sheetData>
    <row r="1" spans="1:60" s="29" customFormat="1" ht="41.25" customHeight="1">
      <c r="A1" s="404" t="s">
        <v>525</v>
      </c>
      <c r="B1" s="339"/>
      <c r="C1" s="339"/>
      <c r="D1" s="339"/>
      <c r="E1" s="339"/>
      <c r="F1" s="339"/>
      <c r="G1" s="339"/>
      <c r="H1" s="339"/>
      <c r="I1" s="339"/>
      <c r="J1" s="339"/>
      <c r="K1" s="339"/>
      <c r="L1" s="339"/>
      <c r="M1" s="339"/>
      <c r="N1" s="339"/>
      <c r="O1" s="27"/>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row>
    <row r="2" spans="1:60" s="29" customFormat="1" ht="18">
      <c r="A2" s="389" t="s">
        <v>598</v>
      </c>
      <c r="B2" s="389"/>
      <c r="C2" s="389"/>
      <c r="D2" s="389"/>
      <c r="E2" s="389"/>
      <c r="F2" s="389"/>
      <c r="G2" s="389"/>
      <c r="H2" s="389"/>
      <c r="I2" s="389"/>
      <c r="J2" s="389"/>
      <c r="K2" s="389"/>
      <c r="L2" s="389"/>
      <c r="M2" s="389"/>
      <c r="N2" s="389"/>
      <c r="O2" s="27"/>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row>
    <row r="3" spans="1:60" s="29" customFormat="1" ht="36" customHeight="1">
      <c r="A3" s="340" t="s">
        <v>515</v>
      </c>
      <c r="B3" s="341"/>
      <c r="C3" s="341"/>
      <c r="D3" s="341"/>
      <c r="E3" s="341"/>
      <c r="F3" s="341"/>
      <c r="G3" s="341"/>
      <c r="H3" s="341"/>
      <c r="I3" s="341"/>
      <c r="J3" s="341"/>
      <c r="K3" s="341"/>
      <c r="L3" s="341"/>
      <c r="M3" s="341"/>
      <c r="N3" s="341"/>
      <c r="O3" s="27"/>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row>
    <row r="4" spans="1:60" s="29" customFormat="1" ht="14.25" customHeight="1">
      <c r="A4" s="341" t="s">
        <v>598</v>
      </c>
      <c r="B4" s="341"/>
      <c r="C4" s="341"/>
      <c r="D4" s="341"/>
      <c r="E4" s="341"/>
      <c r="F4" s="341"/>
      <c r="G4" s="341"/>
      <c r="H4" s="341"/>
      <c r="I4" s="341"/>
      <c r="J4" s="341"/>
      <c r="K4" s="341"/>
      <c r="L4" s="341"/>
      <c r="M4" s="341"/>
      <c r="N4" s="341"/>
      <c r="O4" s="27"/>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row>
    <row r="5" spans="1:60" s="11" customFormat="1" ht="15">
      <c r="A5" s="134" t="s">
        <v>571</v>
      </c>
      <c r="B5" s="135"/>
      <c r="C5" s="135"/>
      <c r="D5" s="135"/>
      <c r="E5" s="135"/>
      <c r="F5" s="135"/>
      <c r="G5" s="135"/>
      <c r="H5" s="135"/>
      <c r="I5" s="135"/>
      <c r="J5" s="135"/>
      <c r="K5" s="135"/>
      <c r="L5" s="135"/>
      <c r="M5" s="135"/>
      <c r="N5" s="136" t="s">
        <v>570</v>
      </c>
      <c r="O5" s="31"/>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row>
    <row r="6" spans="1:60" s="17" customFormat="1" ht="30" customHeight="1" thickBot="1">
      <c r="A6" s="400" t="s">
        <v>197</v>
      </c>
      <c r="B6" s="407">
        <v>2011</v>
      </c>
      <c r="C6" s="408"/>
      <c r="D6" s="409"/>
      <c r="E6" s="426">
        <v>2012</v>
      </c>
      <c r="F6" s="405"/>
      <c r="G6" s="406"/>
      <c r="H6" s="426">
        <v>2013</v>
      </c>
      <c r="I6" s="405"/>
      <c r="J6" s="406"/>
      <c r="K6" s="426">
        <v>2014</v>
      </c>
      <c r="L6" s="405"/>
      <c r="M6" s="406"/>
      <c r="N6" s="402" t="s">
        <v>198</v>
      </c>
      <c r="O6" s="27"/>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row>
    <row r="7" spans="1:60" s="33" customFormat="1" ht="30" customHeight="1">
      <c r="A7" s="401"/>
      <c r="B7" s="247" t="s">
        <v>287</v>
      </c>
      <c r="C7" s="247" t="s">
        <v>288</v>
      </c>
      <c r="D7" s="247" t="s">
        <v>314</v>
      </c>
      <c r="E7" s="247" t="s">
        <v>287</v>
      </c>
      <c r="F7" s="247" t="s">
        <v>288</v>
      </c>
      <c r="G7" s="247" t="s">
        <v>314</v>
      </c>
      <c r="H7" s="320" t="s">
        <v>287</v>
      </c>
      <c r="I7" s="320" t="s">
        <v>288</v>
      </c>
      <c r="J7" s="320" t="s">
        <v>314</v>
      </c>
      <c r="K7" s="194" t="s">
        <v>287</v>
      </c>
      <c r="L7" s="194" t="s">
        <v>288</v>
      </c>
      <c r="M7" s="194" t="s">
        <v>314</v>
      </c>
      <c r="N7" s="403"/>
      <c r="O7" s="27"/>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row>
    <row r="8" spans="1:60" s="36" customFormat="1" ht="30" customHeight="1" thickBot="1">
      <c r="A8" s="112" t="s">
        <v>463</v>
      </c>
      <c r="B8" s="137">
        <v>2571</v>
      </c>
      <c r="C8" s="137">
        <v>1513</v>
      </c>
      <c r="D8" s="65">
        <f>C8+B8</f>
        <v>4084</v>
      </c>
      <c r="E8" s="321">
        <v>2002</v>
      </c>
      <c r="F8" s="321">
        <v>1451</v>
      </c>
      <c r="G8" s="65">
        <f>F8+E8</f>
        <v>3453</v>
      </c>
      <c r="H8" s="321">
        <v>2085</v>
      </c>
      <c r="I8" s="321">
        <v>1440</v>
      </c>
      <c r="J8" s="65">
        <f>H8+I8</f>
        <v>3525</v>
      </c>
      <c r="K8" s="321">
        <v>2126</v>
      </c>
      <c r="L8" s="321">
        <v>1453</v>
      </c>
      <c r="M8" s="65">
        <f>K8+L8</f>
        <v>3579</v>
      </c>
      <c r="N8" s="129" t="s">
        <v>199</v>
      </c>
      <c r="O8" s="34"/>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row>
    <row r="9" spans="1:60" s="33" customFormat="1" ht="30" customHeight="1" thickBot="1">
      <c r="A9" s="113" t="s">
        <v>464</v>
      </c>
      <c r="B9" s="138">
        <v>93</v>
      </c>
      <c r="C9" s="138">
        <v>53</v>
      </c>
      <c r="D9" s="66">
        <f>C9+B9</f>
        <v>146</v>
      </c>
      <c r="E9" s="322">
        <v>31</v>
      </c>
      <c r="F9" s="322">
        <v>13</v>
      </c>
      <c r="G9" s="66">
        <f>F9+E9</f>
        <v>44</v>
      </c>
      <c r="H9" s="322">
        <v>41</v>
      </c>
      <c r="I9" s="322">
        <v>14</v>
      </c>
      <c r="J9" s="220">
        <f t="shared" ref="J9:J17" si="0">H9+I9</f>
        <v>55</v>
      </c>
      <c r="K9" s="322">
        <v>24</v>
      </c>
      <c r="L9" s="322">
        <v>4</v>
      </c>
      <c r="M9" s="220">
        <f t="shared" ref="M9:M17" si="1">K9+L9</f>
        <v>28</v>
      </c>
      <c r="N9" s="130" t="s">
        <v>32</v>
      </c>
      <c r="O9" s="27"/>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row>
    <row r="10" spans="1:60" s="36" customFormat="1" ht="30" customHeight="1" thickBot="1">
      <c r="A10" s="114" t="s">
        <v>465</v>
      </c>
      <c r="B10" s="139">
        <v>3</v>
      </c>
      <c r="C10" s="139">
        <v>2</v>
      </c>
      <c r="D10" s="67">
        <f t="shared" ref="D10:D16" si="2">C10+B10</f>
        <v>5</v>
      </c>
      <c r="E10" s="323">
        <v>5</v>
      </c>
      <c r="F10" s="323">
        <v>3</v>
      </c>
      <c r="G10" s="67">
        <f t="shared" ref="G10:G16" si="3">F10+E10</f>
        <v>8</v>
      </c>
      <c r="H10" s="323">
        <v>5</v>
      </c>
      <c r="I10" s="323">
        <v>3</v>
      </c>
      <c r="J10" s="65">
        <f t="shared" si="0"/>
        <v>8</v>
      </c>
      <c r="K10" s="323">
        <v>0</v>
      </c>
      <c r="L10" s="323">
        <v>0</v>
      </c>
      <c r="M10" s="65">
        <f t="shared" si="1"/>
        <v>0</v>
      </c>
      <c r="N10" s="131" t="s">
        <v>33</v>
      </c>
      <c r="O10" s="34"/>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row>
    <row r="11" spans="1:60" s="33" customFormat="1" ht="30" customHeight="1" thickBot="1">
      <c r="A11" s="113" t="s">
        <v>466</v>
      </c>
      <c r="B11" s="138">
        <v>209</v>
      </c>
      <c r="C11" s="138">
        <v>65</v>
      </c>
      <c r="D11" s="66">
        <f t="shared" si="2"/>
        <v>274</v>
      </c>
      <c r="E11" s="322">
        <v>3</v>
      </c>
      <c r="F11" s="322">
        <v>1</v>
      </c>
      <c r="G11" s="66">
        <f t="shared" si="3"/>
        <v>4</v>
      </c>
      <c r="H11" s="322">
        <v>14</v>
      </c>
      <c r="I11" s="322">
        <v>9</v>
      </c>
      <c r="J11" s="220">
        <f t="shared" si="0"/>
        <v>23</v>
      </c>
      <c r="K11" s="322">
        <v>11</v>
      </c>
      <c r="L11" s="322">
        <v>3</v>
      </c>
      <c r="M11" s="220">
        <f t="shared" si="1"/>
        <v>14</v>
      </c>
      <c r="N11" s="130" t="s">
        <v>34</v>
      </c>
      <c r="O11" s="27"/>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row>
    <row r="12" spans="1:60" s="36" customFormat="1" ht="30" customHeight="1" thickBot="1">
      <c r="A12" s="114" t="s">
        <v>494</v>
      </c>
      <c r="B12" s="139">
        <v>890</v>
      </c>
      <c r="C12" s="139">
        <v>400</v>
      </c>
      <c r="D12" s="67">
        <f t="shared" si="2"/>
        <v>1290</v>
      </c>
      <c r="E12" s="323">
        <v>369</v>
      </c>
      <c r="F12" s="323">
        <v>206</v>
      </c>
      <c r="G12" s="67">
        <f t="shared" si="3"/>
        <v>575</v>
      </c>
      <c r="H12" s="323">
        <v>378</v>
      </c>
      <c r="I12" s="323">
        <v>216</v>
      </c>
      <c r="J12" s="65">
        <f t="shared" si="0"/>
        <v>594</v>
      </c>
      <c r="K12" s="323">
        <v>326</v>
      </c>
      <c r="L12" s="323">
        <v>139</v>
      </c>
      <c r="M12" s="65">
        <f t="shared" si="1"/>
        <v>465</v>
      </c>
      <c r="N12" s="131" t="s">
        <v>201</v>
      </c>
      <c r="O12" s="34"/>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row>
    <row r="13" spans="1:60" s="33" customFormat="1" ht="30" customHeight="1" thickBot="1">
      <c r="A13" s="113" t="s">
        <v>493</v>
      </c>
      <c r="B13" s="138">
        <v>29</v>
      </c>
      <c r="C13" s="138">
        <v>46</v>
      </c>
      <c r="D13" s="66">
        <f t="shared" si="2"/>
        <v>75</v>
      </c>
      <c r="E13" s="322">
        <v>32</v>
      </c>
      <c r="F13" s="322">
        <v>35</v>
      </c>
      <c r="G13" s="66">
        <f t="shared" si="3"/>
        <v>67</v>
      </c>
      <c r="H13" s="322">
        <v>52</v>
      </c>
      <c r="I13" s="322">
        <v>35</v>
      </c>
      <c r="J13" s="220">
        <f t="shared" si="0"/>
        <v>87</v>
      </c>
      <c r="K13" s="322">
        <v>80</v>
      </c>
      <c r="L13" s="322">
        <v>49</v>
      </c>
      <c r="M13" s="220">
        <f t="shared" si="1"/>
        <v>129</v>
      </c>
      <c r="N13" s="130" t="s">
        <v>202</v>
      </c>
      <c r="O13" s="27"/>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row>
    <row r="14" spans="1:60" s="36" customFormat="1" ht="30" customHeight="1" thickBot="1">
      <c r="A14" s="114" t="s">
        <v>467</v>
      </c>
      <c r="B14" s="139">
        <v>178</v>
      </c>
      <c r="C14" s="139">
        <v>76</v>
      </c>
      <c r="D14" s="67">
        <f t="shared" si="2"/>
        <v>254</v>
      </c>
      <c r="E14" s="323">
        <v>653</v>
      </c>
      <c r="F14" s="323">
        <v>235</v>
      </c>
      <c r="G14" s="67">
        <f t="shared" si="3"/>
        <v>888</v>
      </c>
      <c r="H14" s="323">
        <v>677</v>
      </c>
      <c r="I14" s="323">
        <v>233</v>
      </c>
      <c r="J14" s="65">
        <f t="shared" si="0"/>
        <v>910</v>
      </c>
      <c r="K14" s="323">
        <v>783</v>
      </c>
      <c r="L14" s="323">
        <v>196</v>
      </c>
      <c r="M14" s="65">
        <f t="shared" si="1"/>
        <v>979</v>
      </c>
      <c r="N14" s="131" t="s">
        <v>35</v>
      </c>
      <c r="O14" s="34"/>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row>
    <row r="15" spans="1:60" s="33" customFormat="1" ht="30" customHeight="1" thickBot="1">
      <c r="A15" s="113" t="s">
        <v>468</v>
      </c>
      <c r="B15" s="138">
        <v>37</v>
      </c>
      <c r="C15" s="138">
        <v>15</v>
      </c>
      <c r="D15" s="66">
        <f t="shared" si="2"/>
        <v>52</v>
      </c>
      <c r="E15" s="322">
        <v>84</v>
      </c>
      <c r="F15" s="322">
        <v>36</v>
      </c>
      <c r="G15" s="66">
        <f t="shared" si="3"/>
        <v>120</v>
      </c>
      <c r="H15" s="322">
        <v>127</v>
      </c>
      <c r="I15" s="322">
        <v>54</v>
      </c>
      <c r="J15" s="220">
        <f t="shared" si="0"/>
        <v>181</v>
      </c>
      <c r="K15" s="322">
        <v>113</v>
      </c>
      <c r="L15" s="322">
        <v>30</v>
      </c>
      <c r="M15" s="220">
        <f t="shared" si="1"/>
        <v>143</v>
      </c>
      <c r="N15" s="130" t="s">
        <v>36</v>
      </c>
      <c r="O15" s="27"/>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row>
    <row r="16" spans="1:60" ht="34.5" customHeight="1">
      <c r="A16" s="127" t="s">
        <v>496</v>
      </c>
      <c r="B16" s="140">
        <v>91</v>
      </c>
      <c r="C16" s="140">
        <v>90</v>
      </c>
      <c r="D16" s="68">
        <f t="shared" si="2"/>
        <v>181</v>
      </c>
      <c r="E16" s="324">
        <v>177</v>
      </c>
      <c r="F16" s="324">
        <v>191</v>
      </c>
      <c r="G16" s="68">
        <f t="shared" si="3"/>
        <v>368</v>
      </c>
      <c r="H16" s="324">
        <v>209</v>
      </c>
      <c r="I16" s="324">
        <v>212</v>
      </c>
      <c r="J16" s="252">
        <f t="shared" si="0"/>
        <v>421</v>
      </c>
      <c r="K16" s="324">
        <v>237</v>
      </c>
      <c r="L16" s="324">
        <v>245</v>
      </c>
      <c r="M16" s="252">
        <f t="shared" si="1"/>
        <v>482</v>
      </c>
      <c r="N16" s="132" t="s">
        <v>203</v>
      </c>
    </row>
    <row r="17" spans="1:14" ht="27" customHeight="1">
      <c r="A17" s="128" t="s">
        <v>50</v>
      </c>
      <c r="B17" s="141">
        <f t="shared" ref="B17:I17" si="4">SUM(B8:B16)</f>
        <v>4101</v>
      </c>
      <c r="C17" s="141">
        <f t="shared" si="4"/>
        <v>2260</v>
      </c>
      <c r="D17" s="141">
        <f t="shared" si="4"/>
        <v>6361</v>
      </c>
      <c r="E17" s="141">
        <f t="shared" si="4"/>
        <v>3356</v>
      </c>
      <c r="F17" s="141">
        <f t="shared" si="4"/>
        <v>2171</v>
      </c>
      <c r="G17" s="141">
        <f t="shared" si="4"/>
        <v>5527</v>
      </c>
      <c r="H17" s="141">
        <f t="shared" si="4"/>
        <v>3588</v>
      </c>
      <c r="I17" s="141">
        <f t="shared" si="4"/>
        <v>2216</v>
      </c>
      <c r="J17" s="246">
        <f t="shared" si="0"/>
        <v>5804</v>
      </c>
      <c r="K17" s="141">
        <f t="shared" ref="K17:L17" si="5">SUM(K8:K16)</f>
        <v>3700</v>
      </c>
      <c r="L17" s="141">
        <f t="shared" si="5"/>
        <v>2119</v>
      </c>
      <c r="M17" s="246">
        <f t="shared" si="1"/>
        <v>5819</v>
      </c>
      <c r="N17" s="133" t="s">
        <v>51</v>
      </c>
    </row>
    <row r="18" spans="1:14" ht="54.75" customHeight="1">
      <c r="A18" s="414" t="s">
        <v>497</v>
      </c>
      <c r="B18" s="414"/>
      <c r="C18" s="414"/>
      <c r="D18" s="414"/>
      <c r="E18" s="414"/>
      <c r="F18" s="414"/>
      <c r="G18" s="414"/>
      <c r="H18" s="413" t="s">
        <v>264</v>
      </c>
      <c r="I18" s="413"/>
      <c r="J18" s="413"/>
      <c r="K18" s="413"/>
      <c r="L18" s="413"/>
      <c r="M18" s="413"/>
      <c r="N18" s="413"/>
    </row>
  </sheetData>
  <mergeCells count="12">
    <mergeCell ref="H18:N18"/>
    <mergeCell ref="A18:G18"/>
    <mergeCell ref="A6:A7"/>
    <mergeCell ref="N6:N7"/>
    <mergeCell ref="A1:N1"/>
    <mergeCell ref="A3:N3"/>
    <mergeCell ref="A4:N4"/>
    <mergeCell ref="B6:D6"/>
    <mergeCell ref="E6:G6"/>
    <mergeCell ref="A2:N2"/>
    <mergeCell ref="K6:M6"/>
    <mergeCell ref="H6:J6"/>
  </mergeCells>
  <printOptions horizontalCentered="1" verticalCentered="1"/>
  <pageMargins left="0" right="0" top="0" bottom="0" header="0" footer="0"/>
  <pageSetup paperSize="9" orientation="landscape" r:id="rId1"/>
  <colBreaks count="1" manualBreakCount="1">
    <brk id="14" max="1048575"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4"/>
  <sheetViews>
    <sheetView rightToLeft="1" view="pageBreakPreview" zoomScaleNormal="100" zoomScaleSheetLayoutView="100" workbookViewId="0">
      <selection activeCell="K11" sqref="K11"/>
    </sheetView>
  </sheetViews>
  <sheetFormatPr defaultColWidth="9.140625" defaultRowHeight="20.100000000000001" customHeight="1"/>
  <cols>
    <col min="1" max="1" width="23.42578125" style="37" customWidth="1"/>
    <col min="2" max="3" width="10.140625" style="37" customWidth="1"/>
    <col min="4" max="4" width="10" style="37" customWidth="1"/>
    <col min="5" max="5" width="9.28515625" style="37" customWidth="1"/>
    <col min="6" max="6" width="9.5703125" style="37" customWidth="1"/>
    <col min="7" max="7" width="8.7109375" style="37" customWidth="1"/>
    <col min="8" max="8" width="8.85546875" style="37" customWidth="1"/>
    <col min="9" max="10" width="8.7109375" style="37" customWidth="1"/>
    <col min="11" max="11" width="25.7109375" style="37" customWidth="1"/>
    <col min="12" max="12" width="9.140625" style="27"/>
    <col min="13" max="57" width="9.140625" style="32"/>
    <col min="58" max="16384" width="9.140625" style="13"/>
  </cols>
  <sheetData>
    <row r="1" spans="1:57" s="29" customFormat="1" ht="39" customHeight="1">
      <c r="A1" s="404" t="s">
        <v>516</v>
      </c>
      <c r="B1" s="339"/>
      <c r="C1" s="339"/>
      <c r="D1" s="339"/>
      <c r="E1" s="339"/>
      <c r="F1" s="339"/>
      <c r="G1" s="339"/>
      <c r="H1" s="339"/>
      <c r="I1" s="339"/>
      <c r="J1" s="339"/>
      <c r="K1" s="339"/>
      <c r="L1" s="27"/>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row>
    <row r="2" spans="1:57" s="29" customFormat="1" ht="18">
      <c r="A2" s="389">
        <v>2014</v>
      </c>
      <c r="B2" s="389"/>
      <c r="C2" s="389"/>
      <c r="D2" s="389"/>
      <c r="E2" s="389"/>
      <c r="F2" s="389"/>
      <c r="G2" s="389"/>
      <c r="H2" s="389"/>
      <c r="I2" s="389"/>
      <c r="J2" s="389"/>
      <c r="K2" s="389"/>
      <c r="L2" s="27"/>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row>
    <row r="3" spans="1:57" s="29" customFormat="1" ht="33.75" customHeight="1">
      <c r="A3" s="340" t="s">
        <v>517</v>
      </c>
      <c r="B3" s="341"/>
      <c r="C3" s="341"/>
      <c r="D3" s="341"/>
      <c r="E3" s="341"/>
      <c r="F3" s="341"/>
      <c r="G3" s="341"/>
      <c r="H3" s="341"/>
      <c r="I3" s="341"/>
      <c r="J3" s="341"/>
      <c r="K3" s="341"/>
      <c r="L3" s="27"/>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row>
    <row r="4" spans="1:57" s="29" customFormat="1" ht="18" customHeight="1">
      <c r="A4" s="341">
        <v>2014</v>
      </c>
      <c r="B4" s="341"/>
      <c r="C4" s="341"/>
      <c r="D4" s="341"/>
      <c r="E4" s="341"/>
      <c r="F4" s="341"/>
      <c r="G4" s="341"/>
      <c r="H4" s="341"/>
      <c r="I4" s="341"/>
      <c r="J4" s="341"/>
      <c r="K4" s="341"/>
      <c r="L4" s="27"/>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row>
    <row r="5" spans="1:57" s="21" customFormat="1" ht="15">
      <c r="A5" s="134" t="s">
        <v>572</v>
      </c>
      <c r="B5" s="135"/>
      <c r="C5" s="135"/>
      <c r="D5" s="135"/>
      <c r="E5" s="135"/>
      <c r="F5" s="135"/>
      <c r="G5" s="135"/>
      <c r="H5" s="135"/>
      <c r="I5" s="135"/>
      <c r="J5" s="135"/>
      <c r="K5" s="136" t="s">
        <v>573</v>
      </c>
      <c r="L5" s="30"/>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row>
    <row r="6" spans="1:57" s="11" customFormat="1" ht="20.25" customHeight="1" thickBot="1">
      <c r="A6" s="416" t="s">
        <v>197</v>
      </c>
      <c r="B6" s="419" t="s">
        <v>283</v>
      </c>
      <c r="C6" s="419"/>
      <c r="D6" s="419"/>
      <c r="E6" s="419"/>
      <c r="F6" s="419"/>
      <c r="G6" s="419"/>
      <c r="H6" s="419"/>
      <c r="I6" s="419"/>
      <c r="J6" s="419"/>
      <c r="K6" s="420" t="s">
        <v>198</v>
      </c>
      <c r="L6" s="31"/>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row>
    <row r="7" spans="1:57" s="17" customFormat="1" ht="27.75" customHeight="1" thickBot="1">
      <c r="A7" s="417"/>
      <c r="B7" s="423" t="s">
        <v>284</v>
      </c>
      <c r="C7" s="423"/>
      <c r="D7" s="423"/>
      <c r="E7" s="423" t="s">
        <v>285</v>
      </c>
      <c r="F7" s="423"/>
      <c r="G7" s="423"/>
      <c r="H7" s="424" t="s">
        <v>286</v>
      </c>
      <c r="I7" s="424"/>
      <c r="J7" s="424"/>
      <c r="K7" s="421"/>
      <c r="L7" s="27"/>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row>
    <row r="8" spans="1:57" s="143" customFormat="1" ht="30" customHeight="1">
      <c r="A8" s="418"/>
      <c r="B8" s="194" t="s">
        <v>287</v>
      </c>
      <c r="C8" s="194" t="s">
        <v>288</v>
      </c>
      <c r="D8" s="194" t="s">
        <v>314</v>
      </c>
      <c r="E8" s="194" t="s">
        <v>287</v>
      </c>
      <c r="F8" s="194" t="s">
        <v>288</v>
      </c>
      <c r="G8" s="194" t="s">
        <v>314</v>
      </c>
      <c r="H8" s="194" t="s">
        <v>287</v>
      </c>
      <c r="I8" s="194" t="s">
        <v>288</v>
      </c>
      <c r="J8" s="194" t="s">
        <v>314</v>
      </c>
      <c r="K8" s="422"/>
      <c r="L8" s="27"/>
      <c r="M8" s="142"/>
      <c r="N8" s="142"/>
      <c r="O8" s="142"/>
      <c r="P8" s="142"/>
      <c r="Q8" s="142"/>
      <c r="R8" s="142"/>
      <c r="S8" s="142"/>
      <c r="T8" s="142"/>
      <c r="U8" s="142"/>
      <c r="V8" s="142"/>
      <c r="W8" s="142"/>
      <c r="X8" s="142"/>
      <c r="Y8" s="142"/>
      <c r="Z8" s="142"/>
      <c r="AA8" s="142"/>
      <c r="AB8" s="142"/>
      <c r="AC8" s="142"/>
      <c r="AD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row>
    <row r="9" spans="1:57" s="145" customFormat="1" ht="28.5" customHeight="1" thickBot="1">
      <c r="A9" s="112" t="s">
        <v>463</v>
      </c>
      <c r="B9" s="137">
        <v>79</v>
      </c>
      <c r="C9" s="137">
        <v>55</v>
      </c>
      <c r="D9" s="65">
        <f>B9+C9</f>
        <v>134</v>
      </c>
      <c r="E9" s="137">
        <v>413</v>
      </c>
      <c r="F9" s="137">
        <v>82</v>
      </c>
      <c r="G9" s="65">
        <f>E9+F9</f>
        <v>495</v>
      </c>
      <c r="H9" s="137">
        <f t="shared" ref="H9:I17" si="0">(B9+E9)</f>
        <v>492</v>
      </c>
      <c r="I9" s="137">
        <f t="shared" si="0"/>
        <v>137</v>
      </c>
      <c r="J9" s="65">
        <f>SUM(H9:I9)</f>
        <v>629</v>
      </c>
      <c r="K9" s="129" t="s">
        <v>199</v>
      </c>
      <c r="L9" s="34"/>
      <c r="M9" s="144"/>
      <c r="N9" s="144"/>
      <c r="O9" s="144"/>
      <c r="P9" s="144"/>
      <c r="Q9" s="144"/>
      <c r="R9" s="144"/>
      <c r="S9" s="144"/>
      <c r="T9" s="144"/>
      <c r="U9" s="144"/>
      <c r="V9" s="144"/>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row>
    <row r="10" spans="1:57" s="143" customFormat="1" ht="28.5" customHeight="1" thickBot="1">
      <c r="A10" s="113" t="s">
        <v>464</v>
      </c>
      <c r="B10" s="138">
        <v>9</v>
      </c>
      <c r="C10" s="138">
        <v>8</v>
      </c>
      <c r="D10" s="220">
        <f t="shared" ref="D10:D18" si="1">B10+C10</f>
        <v>17</v>
      </c>
      <c r="E10" s="138">
        <v>14</v>
      </c>
      <c r="F10" s="138">
        <v>7</v>
      </c>
      <c r="G10" s="220">
        <f t="shared" ref="G10:G18" si="2">E10+F10</f>
        <v>21</v>
      </c>
      <c r="H10" s="138">
        <f t="shared" si="0"/>
        <v>23</v>
      </c>
      <c r="I10" s="138">
        <f t="shared" si="0"/>
        <v>15</v>
      </c>
      <c r="J10" s="66">
        <f t="shared" ref="J10:J17" si="3">SUM(H10:I10)</f>
        <v>38</v>
      </c>
      <c r="K10" s="130" t="s">
        <v>32</v>
      </c>
      <c r="L10" s="27"/>
      <c r="M10" s="142"/>
      <c r="N10" s="142"/>
      <c r="O10" s="142"/>
      <c r="P10" s="142"/>
      <c r="Q10" s="142"/>
      <c r="R10" s="142"/>
      <c r="S10" s="142"/>
      <c r="T10" s="142"/>
      <c r="U10" s="142"/>
      <c r="V10" s="142"/>
      <c r="W10" s="142"/>
      <c r="X10" s="142"/>
      <c r="Y10" s="142"/>
      <c r="Z10" s="142"/>
      <c r="AA10" s="142"/>
      <c r="AB10" s="142"/>
      <c r="AC10" s="142"/>
      <c r="AD10" s="142"/>
      <c r="AE10" s="142"/>
      <c r="AF10" s="142"/>
      <c r="AG10" s="142"/>
      <c r="AH10" s="142"/>
      <c r="AI10" s="142"/>
      <c r="AJ10" s="142"/>
      <c r="AK10" s="142"/>
      <c r="AL10" s="142"/>
      <c r="AM10" s="142"/>
      <c r="AN10" s="142"/>
      <c r="AO10" s="142"/>
      <c r="AP10" s="142"/>
      <c r="AQ10" s="142"/>
      <c r="AR10" s="142"/>
      <c r="AS10" s="142"/>
      <c r="AT10" s="142"/>
      <c r="AU10" s="142"/>
      <c r="AV10" s="142"/>
      <c r="AW10" s="142"/>
      <c r="AX10" s="142"/>
      <c r="AY10" s="142"/>
      <c r="AZ10" s="142"/>
      <c r="BA10" s="142"/>
      <c r="BB10" s="142"/>
      <c r="BC10" s="142"/>
      <c r="BD10" s="142"/>
      <c r="BE10" s="142"/>
    </row>
    <row r="11" spans="1:57" s="145" customFormat="1" ht="28.5" customHeight="1" thickBot="1">
      <c r="A11" s="114" t="s">
        <v>465</v>
      </c>
      <c r="B11" s="139">
        <v>0</v>
      </c>
      <c r="C11" s="139">
        <v>0</v>
      </c>
      <c r="D11" s="65">
        <f t="shared" si="1"/>
        <v>0</v>
      </c>
      <c r="E11" s="139">
        <v>0</v>
      </c>
      <c r="F11" s="139">
        <v>0</v>
      </c>
      <c r="G11" s="65">
        <f t="shared" si="2"/>
        <v>0</v>
      </c>
      <c r="H11" s="139">
        <f t="shared" si="0"/>
        <v>0</v>
      </c>
      <c r="I11" s="139">
        <f t="shared" si="0"/>
        <v>0</v>
      </c>
      <c r="J11" s="67">
        <f t="shared" si="3"/>
        <v>0</v>
      </c>
      <c r="K11" s="131" t="s">
        <v>33</v>
      </c>
      <c r="L11" s="3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row>
    <row r="12" spans="1:57" s="143" customFormat="1" ht="28.5" customHeight="1" thickBot="1">
      <c r="A12" s="113" t="s">
        <v>466</v>
      </c>
      <c r="B12" s="138">
        <v>0</v>
      </c>
      <c r="C12" s="138">
        <v>0</v>
      </c>
      <c r="D12" s="220">
        <f t="shared" si="1"/>
        <v>0</v>
      </c>
      <c r="E12" s="138">
        <v>0</v>
      </c>
      <c r="F12" s="138">
        <v>0</v>
      </c>
      <c r="G12" s="220">
        <f t="shared" si="2"/>
        <v>0</v>
      </c>
      <c r="H12" s="138">
        <f t="shared" si="0"/>
        <v>0</v>
      </c>
      <c r="I12" s="138">
        <f t="shared" si="0"/>
        <v>0</v>
      </c>
      <c r="J12" s="66">
        <f t="shared" si="3"/>
        <v>0</v>
      </c>
      <c r="K12" s="130" t="s">
        <v>34</v>
      </c>
      <c r="L12" s="27"/>
      <c r="M12" s="142"/>
      <c r="N12" s="142"/>
      <c r="O12" s="142"/>
      <c r="P12" s="142"/>
      <c r="Q12" s="142"/>
      <c r="R12" s="142"/>
      <c r="S12" s="142"/>
      <c r="T12" s="142"/>
      <c r="U12" s="142"/>
      <c r="V12" s="142"/>
      <c r="W12" s="142"/>
      <c r="X12" s="142"/>
      <c r="Y12" s="142"/>
      <c r="Z12" s="142"/>
      <c r="AA12" s="142"/>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row>
    <row r="13" spans="1:57" s="145" customFormat="1" ht="28.5" customHeight="1" thickBot="1">
      <c r="A13" s="114" t="s">
        <v>200</v>
      </c>
      <c r="B13" s="139">
        <v>32</v>
      </c>
      <c r="C13" s="139">
        <v>21</v>
      </c>
      <c r="D13" s="65">
        <f t="shared" si="1"/>
        <v>53</v>
      </c>
      <c r="E13" s="139">
        <v>73</v>
      </c>
      <c r="F13" s="139">
        <v>19</v>
      </c>
      <c r="G13" s="65">
        <f t="shared" si="2"/>
        <v>92</v>
      </c>
      <c r="H13" s="139">
        <f t="shared" si="0"/>
        <v>105</v>
      </c>
      <c r="I13" s="139">
        <f t="shared" si="0"/>
        <v>40</v>
      </c>
      <c r="J13" s="67">
        <f t="shared" si="3"/>
        <v>145</v>
      </c>
      <c r="K13" s="131" t="s">
        <v>201</v>
      </c>
      <c r="L13" s="3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row>
    <row r="14" spans="1:57" s="143" customFormat="1" ht="28.5" customHeight="1" thickBot="1">
      <c r="A14" s="113" t="s">
        <v>492</v>
      </c>
      <c r="B14" s="138">
        <v>42</v>
      </c>
      <c r="C14" s="138">
        <v>25</v>
      </c>
      <c r="D14" s="220">
        <f t="shared" si="1"/>
        <v>67</v>
      </c>
      <c r="E14" s="138">
        <v>37</v>
      </c>
      <c r="F14" s="138">
        <v>16</v>
      </c>
      <c r="G14" s="220">
        <f t="shared" si="2"/>
        <v>53</v>
      </c>
      <c r="H14" s="138">
        <f t="shared" si="0"/>
        <v>79</v>
      </c>
      <c r="I14" s="138">
        <f t="shared" si="0"/>
        <v>41</v>
      </c>
      <c r="J14" s="66">
        <f t="shared" si="3"/>
        <v>120</v>
      </c>
      <c r="K14" s="130" t="s">
        <v>202</v>
      </c>
      <c r="L14" s="27"/>
      <c r="M14" s="142"/>
      <c r="N14" s="142"/>
      <c r="O14" s="142"/>
      <c r="P14" s="142"/>
      <c r="Q14" s="142"/>
      <c r="R14" s="142"/>
      <c r="S14" s="142"/>
      <c r="T14" s="142"/>
      <c r="U14" s="142"/>
      <c r="V14" s="142"/>
      <c r="W14" s="142"/>
      <c r="X14" s="142"/>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row>
    <row r="15" spans="1:57" s="145" customFormat="1" ht="28.5" customHeight="1" thickBot="1">
      <c r="A15" s="114" t="s">
        <v>467</v>
      </c>
      <c r="B15" s="139">
        <v>85</v>
      </c>
      <c r="C15" s="139">
        <v>37</v>
      </c>
      <c r="D15" s="65">
        <f t="shared" si="1"/>
        <v>122</v>
      </c>
      <c r="E15" s="139">
        <v>81</v>
      </c>
      <c r="F15" s="139">
        <v>26</v>
      </c>
      <c r="G15" s="65">
        <f t="shared" si="2"/>
        <v>107</v>
      </c>
      <c r="H15" s="139">
        <f t="shared" si="0"/>
        <v>166</v>
      </c>
      <c r="I15" s="139">
        <f t="shared" si="0"/>
        <v>63</v>
      </c>
      <c r="J15" s="67">
        <f>SUM(H15:I15)</f>
        <v>229</v>
      </c>
      <c r="K15" s="131" t="s">
        <v>35</v>
      </c>
      <c r="L15" s="3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4"/>
      <c r="AL15" s="144"/>
      <c r="AM15" s="144"/>
      <c r="AN15" s="144"/>
      <c r="AO15" s="144"/>
      <c r="AP15" s="144"/>
      <c r="AQ15" s="144"/>
      <c r="AR15" s="144"/>
      <c r="AS15" s="144"/>
      <c r="AT15" s="144"/>
      <c r="AU15" s="144"/>
      <c r="AV15" s="144"/>
      <c r="AW15" s="144"/>
      <c r="AX15" s="144"/>
      <c r="AY15" s="144"/>
      <c r="AZ15" s="144"/>
      <c r="BA15" s="144"/>
      <c r="BB15" s="144"/>
      <c r="BC15" s="144"/>
      <c r="BD15" s="144"/>
      <c r="BE15" s="144"/>
    </row>
    <row r="16" spans="1:57" s="143" customFormat="1" ht="28.5" customHeight="1" thickBot="1">
      <c r="A16" s="113" t="s">
        <v>468</v>
      </c>
      <c r="B16" s="138">
        <v>24</v>
      </c>
      <c r="C16" s="138">
        <v>16</v>
      </c>
      <c r="D16" s="220">
        <f t="shared" si="1"/>
        <v>40</v>
      </c>
      <c r="E16" s="138">
        <v>17</v>
      </c>
      <c r="F16" s="138">
        <v>9</v>
      </c>
      <c r="G16" s="220">
        <f t="shared" si="2"/>
        <v>26</v>
      </c>
      <c r="H16" s="138">
        <f t="shared" si="0"/>
        <v>41</v>
      </c>
      <c r="I16" s="138">
        <f t="shared" si="0"/>
        <v>25</v>
      </c>
      <c r="J16" s="66">
        <f t="shared" si="3"/>
        <v>66</v>
      </c>
      <c r="K16" s="130" t="s">
        <v>36</v>
      </c>
      <c r="L16" s="27"/>
      <c r="M16" s="142"/>
      <c r="N16" s="142"/>
      <c r="O16" s="142"/>
      <c r="P16" s="142"/>
      <c r="Q16" s="142"/>
      <c r="R16" s="142"/>
      <c r="S16" s="142"/>
      <c r="T16" s="142"/>
      <c r="U16" s="142"/>
      <c r="V16" s="142"/>
      <c r="W16" s="142"/>
      <c r="X16" s="142"/>
      <c r="Y16" s="142"/>
      <c r="Z16" s="142"/>
      <c r="AA16" s="142"/>
      <c r="AB16" s="142"/>
      <c r="AC16" s="142"/>
      <c r="AD16" s="142"/>
      <c r="AE16" s="142"/>
      <c r="AF16" s="142"/>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row>
    <row r="17" spans="1:57" s="146" customFormat="1" ht="28.5" customHeight="1">
      <c r="A17" s="127" t="s">
        <v>496</v>
      </c>
      <c r="B17" s="140">
        <v>38</v>
      </c>
      <c r="C17" s="140">
        <v>44</v>
      </c>
      <c r="D17" s="252">
        <f t="shared" si="1"/>
        <v>82</v>
      </c>
      <c r="E17" s="140">
        <v>16</v>
      </c>
      <c r="F17" s="140">
        <v>17</v>
      </c>
      <c r="G17" s="252">
        <f t="shared" si="2"/>
        <v>33</v>
      </c>
      <c r="H17" s="140">
        <f t="shared" si="0"/>
        <v>54</v>
      </c>
      <c r="I17" s="140">
        <f t="shared" si="0"/>
        <v>61</v>
      </c>
      <c r="J17" s="68">
        <f t="shared" si="3"/>
        <v>115</v>
      </c>
      <c r="K17" s="132" t="s">
        <v>203</v>
      </c>
      <c r="L17" s="27"/>
      <c r="M17" s="142"/>
      <c r="N17" s="142"/>
      <c r="O17" s="142"/>
      <c r="P17" s="142"/>
      <c r="Q17" s="142"/>
      <c r="R17" s="142"/>
      <c r="S17" s="142"/>
      <c r="T17" s="142"/>
      <c r="U17" s="142"/>
      <c r="V17" s="142"/>
      <c r="W17" s="142"/>
      <c r="X17" s="142"/>
      <c r="Y17" s="142"/>
      <c r="Z17" s="142"/>
      <c r="AA17" s="142"/>
      <c r="AB17" s="142"/>
      <c r="AC17" s="142"/>
      <c r="AD17" s="142"/>
      <c r="AE17" s="142"/>
      <c r="AF17" s="142"/>
      <c r="AG17" s="142"/>
      <c r="AH17" s="142"/>
      <c r="AI17" s="142"/>
      <c r="AJ17" s="142"/>
      <c r="AK17" s="142"/>
      <c r="AL17" s="142"/>
      <c r="AM17" s="142"/>
      <c r="AN17" s="142"/>
      <c r="AO17" s="142"/>
      <c r="AP17" s="142"/>
      <c r="AQ17" s="142"/>
      <c r="AR17" s="142"/>
      <c r="AS17" s="142"/>
      <c r="AT17" s="142"/>
      <c r="AU17" s="142"/>
      <c r="AV17" s="142"/>
      <c r="AW17" s="142"/>
      <c r="AX17" s="142"/>
      <c r="AY17" s="142"/>
      <c r="AZ17" s="142"/>
      <c r="BA17" s="142"/>
      <c r="BB17" s="142"/>
      <c r="BC17" s="142"/>
      <c r="BD17" s="142"/>
      <c r="BE17" s="142"/>
    </row>
    <row r="18" spans="1:57" ht="22.5" customHeight="1">
      <c r="A18" s="128" t="s">
        <v>50</v>
      </c>
      <c r="B18" s="141">
        <f>SUM(B9:B17)</f>
        <v>309</v>
      </c>
      <c r="C18" s="141">
        <f t="shared" ref="C18:J18" si="4">SUM(C9:C17)</f>
        <v>206</v>
      </c>
      <c r="D18" s="57">
        <f t="shared" si="1"/>
        <v>515</v>
      </c>
      <c r="E18" s="141">
        <f t="shared" si="4"/>
        <v>651</v>
      </c>
      <c r="F18" s="141">
        <f t="shared" si="4"/>
        <v>176</v>
      </c>
      <c r="G18" s="57">
        <f t="shared" si="2"/>
        <v>827</v>
      </c>
      <c r="H18" s="141">
        <f t="shared" si="4"/>
        <v>960</v>
      </c>
      <c r="I18" s="141">
        <f t="shared" si="4"/>
        <v>382</v>
      </c>
      <c r="J18" s="141">
        <f t="shared" si="4"/>
        <v>1342</v>
      </c>
      <c r="K18" s="133" t="s">
        <v>51</v>
      </c>
    </row>
    <row r="19" spans="1:57" ht="20.100000000000001" customHeight="1">
      <c r="A19" s="425"/>
      <c r="B19" s="425"/>
      <c r="C19" s="425"/>
      <c r="D19" s="425"/>
      <c r="E19" s="425"/>
      <c r="F19" s="411"/>
      <c r="G19" s="411"/>
      <c r="H19" s="411"/>
      <c r="I19" s="411"/>
      <c r="J19" s="411"/>
      <c r="K19" s="411"/>
    </row>
    <row r="22" spans="1:57" ht="20.100000000000001" customHeight="1">
      <c r="B22" s="38"/>
      <c r="C22" s="38"/>
      <c r="D22" s="38"/>
      <c r="E22" s="38"/>
      <c r="F22" s="38"/>
      <c r="G22" s="38"/>
      <c r="H22" s="38"/>
      <c r="I22" s="38"/>
      <c r="J22" s="38"/>
    </row>
    <row r="23" spans="1:57" ht="20.100000000000001" customHeight="1">
      <c r="B23" s="38"/>
      <c r="C23" s="38"/>
      <c r="D23" s="38"/>
      <c r="E23" s="38"/>
      <c r="F23" s="38"/>
      <c r="G23" s="38"/>
      <c r="H23" s="38"/>
      <c r="I23" s="38"/>
      <c r="J23" s="38"/>
    </row>
    <row r="24" spans="1:57" ht="20.100000000000001" customHeight="1">
      <c r="B24" s="38"/>
      <c r="C24" s="38"/>
      <c r="D24" s="38"/>
      <c r="E24" s="38"/>
      <c r="F24" s="38"/>
      <c r="G24" s="38"/>
      <c r="H24" s="38"/>
      <c r="I24" s="38"/>
      <c r="J24" s="38"/>
    </row>
  </sheetData>
  <mergeCells count="12">
    <mergeCell ref="A19:E19"/>
    <mergeCell ref="F19:K19"/>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4"/>
  <sheetViews>
    <sheetView rightToLeft="1" view="pageBreakPreview" zoomScaleNormal="100" zoomScaleSheetLayoutView="100" workbookViewId="0">
      <selection activeCell="A10" sqref="A10"/>
    </sheetView>
  </sheetViews>
  <sheetFormatPr defaultColWidth="9.140625" defaultRowHeight="20.100000000000001" customHeight="1"/>
  <cols>
    <col min="1" max="1" width="23.42578125" style="37" customWidth="1"/>
    <col min="2" max="3" width="10.140625" style="37" customWidth="1"/>
    <col min="4" max="4" width="10" style="37" customWidth="1"/>
    <col min="5" max="5" width="9.28515625" style="37" customWidth="1"/>
    <col min="6" max="6" width="9.5703125" style="37" customWidth="1"/>
    <col min="7" max="7" width="8.7109375" style="37" customWidth="1"/>
    <col min="8" max="8" width="8.85546875" style="37" customWidth="1"/>
    <col min="9" max="10" width="8.7109375" style="37" customWidth="1"/>
    <col min="11" max="11" width="25.7109375" style="37" customWidth="1"/>
    <col min="12" max="12" width="9.140625" style="27"/>
    <col min="13" max="57" width="9.140625" style="32"/>
    <col min="58" max="16384" width="9.140625" style="13"/>
  </cols>
  <sheetData>
    <row r="1" spans="1:57" s="29" customFormat="1" ht="40.5" customHeight="1">
      <c r="A1" s="404" t="s">
        <v>518</v>
      </c>
      <c r="B1" s="339"/>
      <c r="C1" s="339"/>
      <c r="D1" s="339"/>
      <c r="E1" s="339"/>
      <c r="F1" s="339"/>
      <c r="G1" s="339"/>
      <c r="H1" s="339"/>
      <c r="I1" s="339"/>
      <c r="J1" s="339"/>
      <c r="K1" s="339"/>
      <c r="L1" s="27"/>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row>
    <row r="2" spans="1:57" s="29" customFormat="1" ht="18">
      <c r="A2" s="389">
        <v>2014</v>
      </c>
      <c r="B2" s="389"/>
      <c r="C2" s="389"/>
      <c r="D2" s="389"/>
      <c r="E2" s="389"/>
      <c r="F2" s="389"/>
      <c r="G2" s="389"/>
      <c r="H2" s="389"/>
      <c r="I2" s="389"/>
      <c r="J2" s="389"/>
      <c r="K2" s="389"/>
      <c r="L2" s="27"/>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row>
    <row r="3" spans="1:57" s="29" customFormat="1" ht="32.25" customHeight="1">
      <c r="A3" s="340" t="s">
        <v>526</v>
      </c>
      <c r="B3" s="341"/>
      <c r="C3" s="341"/>
      <c r="D3" s="341"/>
      <c r="E3" s="341"/>
      <c r="F3" s="341"/>
      <c r="G3" s="341"/>
      <c r="H3" s="341"/>
      <c r="I3" s="341"/>
      <c r="J3" s="341"/>
      <c r="K3" s="341"/>
      <c r="L3" s="27"/>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row>
    <row r="4" spans="1:57" s="29" customFormat="1" ht="18" customHeight="1">
      <c r="A4" s="341">
        <v>2014</v>
      </c>
      <c r="B4" s="341"/>
      <c r="C4" s="341"/>
      <c r="D4" s="341"/>
      <c r="E4" s="341"/>
      <c r="F4" s="341"/>
      <c r="G4" s="341"/>
      <c r="H4" s="341"/>
      <c r="I4" s="341"/>
      <c r="J4" s="341"/>
      <c r="K4" s="341"/>
      <c r="L4" s="27"/>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row>
    <row r="5" spans="1:57" s="21" customFormat="1" ht="15">
      <c r="A5" s="134" t="s">
        <v>575</v>
      </c>
      <c r="B5" s="135"/>
      <c r="C5" s="135"/>
      <c r="D5" s="135"/>
      <c r="E5" s="135"/>
      <c r="F5" s="135"/>
      <c r="G5" s="135"/>
      <c r="H5" s="135"/>
      <c r="I5" s="135"/>
      <c r="J5" s="135"/>
      <c r="K5" s="136" t="s">
        <v>574</v>
      </c>
      <c r="L5" s="30"/>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row>
    <row r="6" spans="1:57" s="11" customFormat="1" ht="20.25" customHeight="1" thickBot="1">
      <c r="A6" s="416" t="s">
        <v>197</v>
      </c>
      <c r="B6" s="419" t="s">
        <v>283</v>
      </c>
      <c r="C6" s="419"/>
      <c r="D6" s="419"/>
      <c r="E6" s="419"/>
      <c r="F6" s="419"/>
      <c r="G6" s="419"/>
      <c r="H6" s="419"/>
      <c r="I6" s="419"/>
      <c r="J6" s="419"/>
      <c r="K6" s="420" t="s">
        <v>198</v>
      </c>
      <c r="L6" s="31"/>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row>
    <row r="7" spans="1:57" s="17" customFormat="1" ht="27.75" customHeight="1" thickBot="1">
      <c r="A7" s="417"/>
      <c r="B7" s="423" t="s">
        <v>284</v>
      </c>
      <c r="C7" s="423"/>
      <c r="D7" s="423"/>
      <c r="E7" s="423" t="s">
        <v>285</v>
      </c>
      <c r="F7" s="423"/>
      <c r="G7" s="423"/>
      <c r="H7" s="424" t="s">
        <v>286</v>
      </c>
      <c r="I7" s="424"/>
      <c r="J7" s="424"/>
      <c r="K7" s="421"/>
      <c r="L7" s="27"/>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row>
    <row r="8" spans="1:57" s="143" customFormat="1" ht="30" customHeight="1">
      <c r="A8" s="418"/>
      <c r="B8" s="194" t="s">
        <v>287</v>
      </c>
      <c r="C8" s="194" t="s">
        <v>288</v>
      </c>
      <c r="D8" s="194" t="s">
        <v>314</v>
      </c>
      <c r="E8" s="194" t="s">
        <v>287</v>
      </c>
      <c r="F8" s="194" t="s">
        <v>288</v>
      </c>
      <c r="G8" s="194" t="s">
        <v>314</v>
      </c>
      <c r="H8" s="194" t="s">
        <v>287</v>
      </c>
      <c r="I8" s="194" t="s">
        <v>288</v>
      </c>
      <c r="J8" s="194" t="s">
        <v>314</v>
      </c>
      <c r="K8" s="422"/>
      <c r="L8" s="27"/>
      <c r="M8" s="142"/>
      <c r="N8" s="142"/>
      <c r="O8" s="142"/>
      <c r="P8" s="142"/>
      <c r="Q8" s="142"/>
      <c r="R8" s="142"/>
      <c r="S8" s="142"/>
      <c r="T8" s="142"/>
      <c r="U8" s="142"/>
      <c r="V8" s="142"/>
      <c r="W8" s="142"/>
      <c r="X8" s="142"/>
      <c r="Y8" s="142"/>
      <c r="Z8" s="142"/>
      <c r="AA8" s="142"/>
      <c r="AB8" s="142"/>
      <c r="AC8" s="142"/>
      <c r="AD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row>
    <row r="9" spans="1:57" s="145" customFormat="1" ht="28.5" customHeight="1" thickBot="1">
      <c r="A9" s="112" t="s">
        <v>463</v>
      </c>
      <c r="B9" s="137">
        <v>985</v>
      </c>
      <c r="C9" s="137">
        <v>855</v>
      </c>
      <c r="D9" s="65">
        <f>B9+C9</f>
        <v>1840</v>
      </c>
      <c r="E9" s="137">
        <v>1141</v>
      </c>
      <c r="F9" s="137">
        <v>598</v>
      </c>
      <c r="G9" s="65">
        <f>E9+F9</f>
        <v>1739</v>
      </c>
      <c r="H9" s="137">
        <f t="shared" ref="H9:I17" si="0">(B9+E9)</f>
        <v>2126</v>
      </c>
      <c r="I9" s="137">
        <f t="shared" si="0"/>
        <v>1453</v>
      </c>
      <c r="J9" s="65">
        <f>SUM(H9:I9)</f>
        <v>3579</v>
      </c>
      <c r="K9" s="129" t="s">
        <v>199</v>
      </c>
      <c r="L9" s="34"/>
      <c r="M9" s="144"/>
      <c r="N9" s="144"/>
      <c r="O9" s="144"/>
      <c r="P9" s="144"/>
      <c r="Q9" s="144"/>
      <c r="R9" s="144"/>
      <c r="S9" s="144"/>
      <c r="T9" s="144"/>
      <c r="U9" s="144"/>
      <c r="V9" s="144"/>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row>
    <row r="10" spans="1:57" s="143" customFormat="1" ht="28.5" customHeight="1" thickBot="1">
      <c r="A10" s="113" t="s">
        <v>464</v>
      </c>
      <c r="B10" s="138">
        <v>19</v>
      </c>
      <c r="C10" s="138">
        <v>3</v>
      </c>
      <c r="D10" s="220">
        <f t="shared" ref="D10:D18" si="1">B10+C10</f>
        <v>22</v>
      </c>
      <c r="E10" s="138">
        <v>5</v>
      </c>
      <c r="F10" s="138">
        <v>1</v>
      </c>
      <c r="G10" s="220">
        <f t="shared" ref="G10:G18" si="2">E10+F10</f>
        <v>6</v>
      </c>
      <c r="H10" s="138">
        <f t="shared" si="0"/>
        <v>24</v>
      </c>
      <c r="I10" s="138">
        <f t="shared" si="0"/>
        <v>4</v>
      </c>
      <c r="J10" s="66">
        <f t="shared" ref="J10:J17" si="3">SUM(H10:I10)</f>
        <v>28</v>
      </c>
      <c r="K10" s="130" t="s">
        <v>32</v>
      </c>
      <c r="L10" s="27"/>
      <c r="M10" s="142"/>
      <c r="N10" s="142"/>
      <c r="O10" s="142"/>
      <c r="P10" s="142"/>
      <c r="Q10" s="142"/>
      <c r="R10" s="142"/>
      <c r="S10" s="142"/>
      <c r="T10" s="142"/>
      <c r="U10" s="142"/>
      <c r="V10" s="142"/>
      <c r="W10" s="142"/>
      <c r="X10" s="142"/>
      <c r="Y10" s="142"/>
      <c r="Z10" s="142"/>
      <c r="AA10" s="142"/>
      <c r="AB10" s="142"/>
      <c r="AC10" s="142"/>
      <c r="AD10" s="142"/>
      <c r="AE10" s="142"/>
      <c r="AF10" s="142"/>
      <c r="AG10" s="142"/>
      <c r="AH10" s="142"/>
      <c r="AI10" s="142"/>
      <c r="AJ10" s="142"/>
      <c r="AK10" s="142"/>
      <c r="AL10" s="142"/>
      <c r="AM10" s="142"/>
      <c r="AN10" s="142"/>
      <c r="AO10" s="142"/>
      <c r="AP10" s="142"/>
      <c r="AQ10" s="142"/>
      <c r="AR10" s="142"/>
      <c r="AS10" s="142"/>
      <c r="AT10" s="142"/>
      <c r="AU10" s="142"/>
      <c r="AV10" s="142"/>
      <c r="AW10" s="142"/>
      <c r="AX10" s="142"/>
      <c r="AY10" s="142"/>
      <c r="AZ10" s="142"/>
      <c r="BA10" s="142"/>
      <c r="BB10" s="142"/>
      <c r="BC10" s="142"/>
      <c r="BD10" s="142"/>
      <c r="BE10" s="142"/>
    </row>
    <row r="11" spans="1:57" s="145" customFormat="1" ht="28.5" customHeight="1" thickBot="1">
      <c r="A11" s="114" t="s">
        <v>465</v>
      </c>
      <c r="B11" s="139">
        <v>0</v>
      </c>
      <c r="C11" s="139">
        <v>0</v>
      </c>
      <c r="D11" s="65">
        <f t="shared" si="1"/>
        <v>0</v>
      </c>
      <c r="E11" s="139">
        <v>0</v>
      </c>
      <c r="F11" s="139">
        <v>0</v>
      </c>
      <c r="G11" s="65">
        <f t="shared" si="2"/>
        <v>0</v>
      </c>
      <c r="H11" s="139">
        <f t="shared" si="0"/>
        <v>0</v>
      </c>
      <c r="I11" s="139">
        <f t="shared" si="0"/>
        <v>0</v>
      </c>
      <c r="J11" s="67">
        <f t="shared" si="3"/>
        <v>0</v>
      </c>
      <c r="K11" s="131" t="s">
        <v>33</v>
      </c>
      <c r="L11" s="3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row>
    <row r="12" spans="1:57" s="143" customFormat="1" ht="28.5" customHeight="1" thickBot="1">
      <c r="A12" s="113" t="s">
        <v>466</v>
      </c>
      <c r="B12" s="138">
        <v>9</v>
      </c>
      <c r="C12" s="138">
        <v>3</v>
      </c>
      <c r="D12" s="220">
        <f t="shared" si="1"/>
        <v>12</v>
      </c>
      <c r="E12" s="138">
        <v>2</v>
      </c>
      <c r="F12" s="138">
        <v>0</v>
      </c>
      <c r="G12" s="220">
        <f t="shared" si="2"/>
        <v>2</v>
      </c>
      <c r="H12" s="138">
        <f t="shared" si="0"/>
        <v>11</v>
      </c>
      <c r="I12" s="138">
        <f t="shared" si="0"/>
        <v>3</v>
      </c>
      <c r="J12" s="66">
        <f t="shared" si="3"/>
        <v>14</v>
      </c>
      <c r="K12" s="130" t="s">
        <v>34</v>
      </c>
      <c r="L12" s="27"/>
      <c r="M12" s="142"/>
      <c r="N12" s="142"/>
      <c r="O12" s="142"/>
      <c r="P12" s="142"/>
      <c r="Q12" s="142"/>
      <c r="R12" s="142"/>
      <c r="S12" s="142"/>
      <c r="T12" s="142"/>
      <c r="U12" s="142"/>
      <c r="V12" s="142"/>
      <c r="W12" s="142"/>
      <c r="X12" s="142"/>
      <c r="Y12" s="142"/>
      <c r="Z12" s="142"/>
      <c r="AA12" s="142"/>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row>
    <row r="13" spans="1:57" s="145" customFormat="1" ht="28.5" customHeight="1" thickBot="1">
      <c r="A13" s="114" t="s">
        <v>200</v>
      </c>
      <c r="B13" s="139">
        <v>188</v>
      </c>
      <c r="C13" s="139">
        <v>41</v>
      </c>
      <c r="D13" s="65">
        <f t="shared" si="1"/>
        <v>229</v>
      </c>
      <c r="E13" s="139">
        <v>138</v>
      </c>
      <c r="F13" s="139">
        <v>98</v>
      </c>
      <c r="G13" s="65">
        <f t="shared" si="2"/>
        <v>236</v>
      </c>
      <c r="H13" s="139">
        <f t="shared" si="0"/>
        <v>326</v>
      </c>
      <c r="I13" s="139">
        <f t="shared" si="0"/>
        <v>139</v>
      </c>
      <c r="J13" s="67">
        <f t="shared" si="3"/>
        <v>465</v>
      </c>
      <c r="K13" s="131" t="s">
        <v>201</v>
      </c>
      <c r="L13" s="3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row>
    <row r="14" spans="1:57" s="143" customFormat="1" ht="28.5" customHeight="1" thickBot="1">
      <c r="A14" s="113" t="s">
        <v>492</v>
      </c>
      <c r="B14" s="138">
        <v>47</v>
      </c>
      <c r="C14" s="138">
        <v>28</v>
      </c>
      <c r="D14" s="220">
        <f t="shared" si="1"/>
        <v>75</v>
      </c>
      <c r="E14" s="138">
        <v>33</v>
      </c>
      <c r="F14" s="138">
        <v>21</v>
      </c>
      <c r="G14" s="220">
        <f t="shared" si="2"/>
        <v>54</v>
      </c>
      <c r="H14" s="138">
        <f t="shared" si="0"/>
        <v>80</v>
      </c>
      <c r="I14" s="138">
        <f t="shared" si="0"/>
        <v>49</v>
      </c>
      <c r="J14" s="66">
        <f t="shared" si="3"/>
        <v>129</v>
      </c>
      <c r="K14" s="130" t="s">
        <v>202</v>
      </c>
      <c r="L14" s="27"/>
      <c r="M14" s="142"/>
      <c r="N14" s="142"/>
      <c r="O14" s="142"/>
      <c r="P14" s="142"/>
      <c r="Q14" s="142"/>
      <c r="R14" s="142"/>
      <c r="S14" s="142"/>
      <c r="T14" s="142"/>
      <c r="U14" s="142"/>
      <c r="V14" s="142"/>
      <c r="W14" s="142"/>
      <c r="X14" s="142"/>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row>
    <row r="15" spans="1:57" s="145" customFormat="1" ht="28.5" customHeight="1" thickBot="1">
      <c r="A15" s="114" t="s">
        <v>467</v>
      </c>
      <c r="B15" s="139">
        <v>205</v>
      </c>
      <c r="C15" s="139">
        <v>93</v>
      </c>
      <c r="D15" s="65">
        <f t="shared" si="1"/>
        <v>298</v>
      </c>
      <c r="E15" s="139">
        <v>578</v>
      </c>
      <c r="F15" s="139">
        <v>103</v>
      </c>
      <c r="G15" s="65">
        <f t="shared" si="2"/>
        <v>681</v>
      </c>
      <c r="H15" s="139">
        <f t="shared" si="0"/>
        <v>783</v>
      </c>
      <c r="I15" s="139">
        <f t="shared" si="0"/>
        <v>196</v>
      </c>
      <c r="J15" s="67">
        <f t="shared" si="3"/>
        <v>979</v>
      </c>
      <c r="K15" s="131" t="s">
        <v>35</v>
      </c>
      <c r="L15" s="3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4"/>
      <c r="AL15" s="144"/>
      <c r="AM15" s="144"/>
      <c r="AN15" s="144"/>
      <c r="AO15" s="144"/>
      <c r="AP15" s="144"/>
      <c r="AQ15" s="144"/>
      <c r="AR15" s="144"/>
      <c r="AS15" s="144"/>
      <c r="AT15" s="144"/>
      <c r="AU15" s="144"/>
      <c r="AV15" s="144"/>
      <c r="AW15" s="144"/>
      <c r="AX15" s="144"/>
      <c r="AY15" s="144"/>
      <c r="AZ15" s="144"/>
      <c r="BA15" s="144"/>
      <c r="BB15" s="144"/>
      <c r="BC15" s="144"/>
      <c r="BD15" s="144"/>
      <c r="BE15" s="144"/>
    </row>
    <row r="16" spans="1:57" s="143" customFormat="1" ht="28.5" customHeight="1" thickBot="1">
      <c r="A16" s="113" t="s">
        <v>468</v>
      </c>
      <c r="B16" s="138">
        <v>88</v>
      </c>
      <c r="C16" s="138">
        <v>19</v>
      </c>
      <c r="D16" s="220">
        <f t="shared" si="1"/>
        <v>107</v>
      </c>
      <c r="E16" s="138">
        <v>25</v>
      </c>
      <c r="F16" s="138">
        <v>11</v>
      </c>
      <c r="G16" s="220">
        <f t="shared" si="2"/>
        <v>36</v>
      </c>
      <c r="H16" s="138">
        <f t="shared" si="0"/>
        <v>113</v>
      </c>
      <c r="I16" s="138">
        <f t="shared" si="0"/>
        <v>30</v>
      </c>
      <c r="J16" s="66">
        <f t="shared" si="3"/>
        <v>143</v>
      </c>
      <c r="K16" s="130" t="s">
        <v>36</v>
      </c>
      <c r="L16" s="27"/>
      <c r="M16" s="142"/>
      <c r="N16" s="142"/>
      <c r="O16" s="142"/>
      <c r="P16" s="142"/>
      <c r="Q16" s="142"/>
      <c r="R16" s="142"/>
      <c r="S16" s="142"/>
      <c r="T16" s="142"/>
      <c r="U16" s="142"/>
      <c r="V16" s="142"/>
      <c r="W16" s="142"/>
      <c r="X16" s="142"/>
      <c r="Y16" s="142"/>
      <c r="Z16" s="142"/>
      <c r="AA16" s="142"/>
      <c r="AB16" s="142"/>
      <c r="AC16" s="142"/>
      <c r="AD16" s="142"/>
      <c r="AE16" s="142"/>
      <c r="AF16" s="142"/>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row>
    <row r="17" spans="1:57" s="146" customFormat="1" ht="28.5" customHeight="1">
      <c r="A17" s="255" t="s">
        <v>496</v>
      </c>
      <c r="B17" s="256">
        <v>188</v>
      </c>
      <c r="C17" s="256">
        <v>213</v>
      </c>
      <c r="D17" s="252">
        <f t="shared" si="1"/>
        <v>401</v>
      </c>
      <c r="E17" s="256">
        <v>49</v>
      </c>
      <c r="F17" s="256">
        <v>32</v>
      </c>
      <c r="G17" s="252">
        <f t="shared" si="2"/>
        <v>81</v>
      </c>
      <c r="H17" s="256">
        <f t="shared" si="0"/>
        <v>237</v>
      </c>
      <c r="I17" s="256">
        <f t="shared" si="0"/>
        <v>245</v>
      </c>
      <c r="J17" s="252">
        <f t="shared" si="3"/>
        <v>482</v>
      </c>
      <c r="K17" s="257" t="s">
        <v>203</v>
      </c>
      <c r="L17" s="27"/>
      <c r="M17" s="142"/>
      <c r="N17" s="142"/>
      <c r="O17" s="142"/>
      <c r="P17" s="142"/>
      <c r="Q17" s="142"/>
      <c r="R17" s="142"/>
      <c r="S17" s="142"/>
      <c r="T17" s="142"/>
      <c r="U17" s="142"/>
      <c r="V17" s="142"/>
      <c r="W17" s="142"/>
      <c r="X17" s="142"/>
      <c r="Y17" s="142"/>
      <c r="Z17" s="142"/>
      <c r="AA17" s="142"/>
      <c r="AB17" s="142"/>
      <c r="AC17" s="142"/>
      <c r="AD17" s="142"/>
      <c r="AE17" s="142"/>
      <c r="AF17" s="142"/>
      <c r="AG17" s="142"/>
      <c r="AH17" s="142"/>
      <c r="AI17" s="142"/>
      <c r="AJ17" s="142"/>
      <c r="AK17" s="142"/>
      <c r="AL17" s="142"/>
      <c r="AM17" s="142"/>
      <c r="AN17" s="142"/>
      <c r="AO17" s="142"/>
      <c r="AP17" s="142"/>
      <c r="AQ17" s="142"/>
      <c r="AR17" s="142"/>
      <c r="AS17" s="142"/>
      <c r="AT17" s="142"/>
      <c r="AU17" s="142"/>
      <c r="AV17" s="142"/>
      <c r="AW17" s="142"/>
      <c r="AX17" s="142"/>
      <c r="AY17" s="142"/>
      <c r="AZ17" s="142"/>
      <c r="BA17" s="142"/>
      <c r="BB17" s="142"/>
      <c r="BC17" s="142"/>
      <c r="BD17" s="142"/>
      <c r="BE17" s="142"/>
    </row>
    <row r="18" spans="1:57" ht="22.5" customHeight="1">
      <c r="A18" s="128" t="s">
        <v>50</v>
      </c>
      <c r="B18" s="141">
        <f>SUM(B9:B17)</f>
        <v>1729</v>
      </c>
      <c r="C18" s="141">
        <f t="shared" ref="C18:J18" si="4">SUM(C9:C17)</f>
        <v>1255</v>
      </c>
      <c r="D18" s="57">
        <f t="shared" si="1"/>
        <v>2984</v>
      </c>
      <c r="E18" s="141">
        <f t="shared" si="4"/>
        <v>1971</v>
      </c>
      <c r="F18" s="141">
        <f t="shared" si="4"/>
        <v>864</v>
      </c>
      <c r="G18" s="57">
        <f t="shared" si="2"/>
        <v>2835</v>
      </c>
      <c r="H18" s="141">
        <f t="shared" si="4"/>
        <v>3700</v>
      </c>
      <c r="I18" s="141">
        <f t="shared" si="4"/>
        <v>2119</v>
      </c>
      <c r="J18" s="141">
        <f t="shared" si="4"/>
        <v>5819</v>
      </c>
      <c r="K18" s="133" t="s">
        <v>51</v>
      </c>
    </row>
    <row r="19" spans="1:57" ht="54.75" customHeight="1">
      <c r="A19" s="425" t="s">
        <v>498</v>
      </c>
      <c r="B19" s="425"/>
      <c r="C19" s="425"/>
      <c r="D19" s="425"/>
      <c r="E19" s="425"/>
      <c r="F19" s="411" t="s">
        <v>264</v>
      </c>
      <c r="G19" s="411"/>
      <c r="H19" s="411"/>
      <c r="I19" s="411"/>
      <c r="J19" s="411"/>
      <c r="K19" s="411"/>
    </row>
    <row r="22" spans="1:57" ht="20.100000000000001" customHeight="1">
      <c r="B22" s="38"/>
      <c r="C22" s="38"/>
      <c r="D22" s="38"/>
      <c r="E22" s="38"/>
      <c r="F22" s="38"/>
      <c r="G22" s="38"/>
      <c r="H22" s="38"/>
      <c r="I22" s="38"/>
      <c r="J22" s="38"/>
    </row>
    <row r="23" spans="1:57" ht="20.100000000000001" customHeight="1">
      <c r="B23" s="38"/>
      <c r="C23" s="38"/>
      <c r="D23" s="38"/>
      <c r="E23" s="38"/>
      <c r="F23" s="38"/>
      <c r="G23" s="38"/>
      <c r="H23" s="38"/>
      <c r="I23" s="38"/>
      <c r="J23" s="38"/>
    </row>
    <row r="24" spans="1:57" ht="20.100000000000001" customHeight="1">
      <c r="B24" s="38"/>
      <c r="C24" s="38"/>
      <c r="D24" s="38"/>
      <c r="E24" s="38"/>
      <c r="F24" s="38"/>
      <c r="G24" s="38"/>
      <c r="H24" s="38"/>
      <c r="I24" s="38"/>
      <c r="J24" s="38"/>
    </row>
  </sheetData>
  <mergeCells count="12">
    <mergeCell ref="A19:E19"/>
    <mergeCell ref="F19:K19"/>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scale="95"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5"/>
  <sheetViews>
    <sheetView rightToLeft="1" view="pageBreakPreview" zoomScaleNormal="100" zoomScaleSheetLayoutView="100" workbookViewId="0">
      <selection activeCell="K13" sqref="K13"/>
    </sheetView>
  </sheetViews>
  <sheetFormatPr defaultColWidth="9.140625" defaultRowHeight="20.100000000000001" customHeight="1"/>
  <cols>
    <col min="1" max="1" width="21.5703125" style="37" customWidth="1"/>
    <col min="2" max="13" width="7.85546875" style="37" customWidth="1"/>
    <col min="14" max="14" width="23" style="37" customWidth="1"/>
    <col min="15" max="15" width="9.140625" style="27"/>
    <col min="16" max="60" width="9.140625" style="32"/>
    <col min="61" max="16384" width="9.140625" style="13"/>
  </cols>
  <sheetData>
    <row r="1" spans="1:60" s="29" customFormat="1" ht="21.75" customHeight="1">
      <c r="A1" s="339" t="s">
        <v>499</v>
      </c>
      <c r="B1" s="339"/>
      <c r="C1" s="339"/>
      <c r="D1" s="339"/>
      <c r="E1" s="339"/>
      <c r="F1" s="339"/>
      <c r="G1" s="339"/>
      <c r="H1" s="339"/>
      <c r="I1" s="339"/>
      <c r="J1" s="339"/>
      <c r="K1" s="339"/>
      <c r="L1" s="339"/>
      <c r="M1" s="339"/>
      <c r="N1" s="339"/>
      <c r="O1" s="27"/>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row>
    <row r="2" spans="1:60" s="29" customFormat="1" ht="12.75" customHeight="1">
      <c r="A2" s="389" t="s">
        <v>598</v>
      </c>
      <c r="B2" s="389"/>
      <c r="C2" s="389"/>
      <c r="D2" s="389"/>
      <c r="E2" s="389"/>
      <c r="F2" s="389"/>
      <c r="G2" s="389"/>
      <c r="H2" s="389"/>
      <c r="I2" s="389"/>
      <c r="J2" s="389"/>
      <c r="K2" s="389"/>
      <c r="L2" s="389"/>
      <c r="M2" s="389"/>
      <c r="N2" s="389"/>
      <c r="O2" s="27"/>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row>
    <row r="3" spans="1:60" s="29" customFormat="1" ht="36" customHeight="1">
      <c r="A3" s="340" t="s">
        <v>451</v>
      </c>
      <c r="B3" s="341"/>
      <c r="C3" s="341"/>
      <c r="D3" s="341"/>
      <c r="E3" s="341"/>
      <c r="F3" s="341"/>
      <c r="G3" s="341"/>
      <c r="H3" s="341"/>
      <c r="I3" s="341"/>
      <c r="J3" s="341"/>
      <c r="K3" s="341"/>
      <c r="L3" s="341"/>
      <c r="M3" s="341"/>
      <c r="N3" s="341"/>
      <c r="O3" s="27"/>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row>
    <row r="4" spans="1:60" s="29" customFormat="1" ht="14.25" customHeight="1">
      <c r="A4" s="341" t="s">
        <v>598</v>
      </c>
      <c r="B4" s="341"/>
      <c r="C4" s="341"/>
      <c r="D4" s="341"/>
      <c r="E4" s="341"/>
      <c r="F4" s="341"/>
      <c r="G4" s="341"/>
      <c r="H4" s="341"/>
      <c r="I4" s="341"/>
      <c r="J4" s="341"/>
      <c r="K4" s="341"/>
      <c r="L4" s="341"/>
      <c r="M4" s="341"/>
      <c r="N4" s="341"/>
      <c r="O4" s="27"/>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row>
    <row r="5" spans="1:60" s="11" customFormat="1" ht="12.75" customHeight="1">
      <c r="A5" s="134" t="s">
        <v>576</v>
      </c>
      <c r="B5" s="135"/>
      <c r="C5" s="135"/>
      <c r="D5" s="135"/>
      <c r="E5" s="135"/>
      <c r="F5" s="135"/>
      <c r="G5" s="135"/>
      <c r="H5" s="135"/>
      <c r="I5" s="135"/>
      <c r="J5" s="135"/>
      <c r="K5" s="135"/>
      <c r="L5" s="135"/>
      <c r="M5" s="135"/>
      <c r="N5" s="136" t="s">
        <v>577</v>
      </c>
      <c r="O5" s="31"/>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row>
    <row r="6" spans="1:60" s="17" customFormat="1" ht="26.25" customHeight="1" thickBot="1">
      <c r="A6" s="400" t="s">
        <v>294</v>
      </c>
      <c r="B6" s="407">
        <v>2011</v>
      </c>
      <c r="C6" s="408"/>
      <c r="D6" s="409"/>
      <c r="E6" s="412">
        <v>2012</v>
      </c>
      <c r="F6" s="412"/>
      <c r="G6" s="412"/>
      <c r="H6" s="412">
        <v>2013</v>
      </c>
      <c r="I6" s="412"/>
      <c r="J6" s="412"/>
      <c r="K6" s="412">
        <v>2014</v>
      </c>
      <c r="L6" s="412"/>
      <c r="M6" s="412"/>
      <c r="N6" s="402" t="s">
        <v>227</v>
      </c>
      <c r="O6" s="27"/>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row>
    <row r="7" spans="1:60" s="33" customFormat="1" ht="27" customHeight="1">
      <c r="A7" s="401"/>
      <c r="B7" s="247" t="s">
        <v>287</v>
      </c>
      <c r="C7" s="247" t="s">
        <v>288</v>
      </c>
      <c r="D7" s="247" t="s">
        <v>314</v>
      </c>
      <c r="E7" s="247" t="s">
        <v>287</v>
      </c>
      <c r="F7" s="247" t="s">
        <v>288</v>
      </c>
      <c r="G7" s="247" t="s">
        <v>314</v>
      </c>
      <c r="H7" s="320" t="s">
        <v>287</v>
      </c>
      <c r="I7" s="320" t="s">
        <v>288</v>
      </c>
      <c r="J7" s="320" t="s">
        <v>314</v>
      </c>
      <c r="K7" s="194" t="s">
        <v>287</v>
      </c>
      <c r="L7" s="194" t="s">
        <v>288</v>
      </c>
      <c r="M7" s="194" t="s">
        <v>314</v>
      </c>
      <c r="N7" s="403"/>
      <c r="O7" s="27"/>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row>
    <row r="8" spans="1:60" s="36" customFormat="1" ht="21" customHeight="1" thickBot="1">
      <c r="A8" s="112" t="s">
        <v>484</v>
      </c>
      <c r="B8" s="137">
        <v>22</v>
      </c>
      <c r="C8" s="137">
        <v>15</v>
      </c>
      <c r="D8" s="137">
        <f>SUM(B8:C8)</f>
        <v>37</v>
      </c>
      <c r="E8" s="321">
        <v>12</v>
      </c>
      <c r="F8" s="321">
        <v>22</v>
      </c>
      <c r="G8" s="65">
        <f>SUM(E8:F8)</f>
        <v>34</v>
      </c>
      <c r="H8" s="321">
        <v>16</v>
      </c>
      <c r="I8" s="321">
        <v>21</v>
      </c>
      <c r="J8" s="65">
        <f>H8+I8</f>
        <v>37</v>
      </c>
      <c r="K8" s="321">
        <v>40</v>
      </c>
      <c r="L8" s="321">
        <v>34</v>
      </c>
      <c r="M8" s="65">
        <f>K8+L8</f>
        <v>74</v>
      </c>
      <c r="N8" s="129" t="s">
        <v>228</v>
      </c>
      <c r="O8" s="34"/>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row>
    <row r="9" spans="1:60" s="33" customFormat="1" ht="21" customHeight="1" thickBot="1">
      <c r="A9" s="113" t="s">
        <v>500</v>
      </c>
      <c r="B9" s="138">
        <v>25</v>
      </c>
      <c r="C9" s="138">
        <v>21</v>
      </c>
      <c r="D9" s="138">
        <f t="shared" ref="D9:D24" si="0">SUM(B9:C9)</f>
        <v>46</v>
      </c>
      <c r="E9" s="322">
        <v>49</v>
      </c>
      <c r="F9" s="322">
        <v>37</v>
      </c>
      <c r="G9" s="66">
        <f t="shared" ref="G9:G24" si="1">SUM(E9:F9)</f>
        <v>86</v>
      </c>
      <c r="H9" s="322">
        <v>47</v>
      </c>
      <c r="I9" s="322">
        <v>36</v>
      </c>
      <c r="J9" s="220">
        <f t="shared" ref="J9:J24" si="2">H9+I9</f>
        <v>83</v>
      </c>
      <c r="K9" s="322">
        <v>33</v>
      </c>
      <c r="L9" s="322">
        <v>22</v>
      </c>
      <c r="M9" s="220">
        <f t="shared" ref="M9:M24" si="3">K9+L9</f>
        <v>55</v>
      </c>
      <c r="N9" s="130" t="s">
        <v>229</v>
      </c>
      <c r="O9" s="27"/>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row>
    <row r="10" spans="1:60" s="36" customFormat="1" ht="21" customHeight="1" thickBot="1">
      <c r="A10" s="114" t="s">
        <v>230</v>
      </c>
      <c r="B10" s="139">
        <v>3</v>
      </c>
      <c r="C10" s="139">
        <v>1</v>
      </c>
      <c r="D10" s="139">
        <f t="shared" si="0"/>
        <v>4</v>
      </c>
      <c r="E10" s="323">
        <v>11</v>
      </c>
      <c r="F10" s="323">
        <v>6</v>
      </c>
      <c r="G10" s="67">
        <f t="shared" si="1"/>
        <v>17</v>
      </c>
      <c r="H10" s="323">
        <v>9</v>
      </c>
      <c r="I10" s="323">
        <v>9</v>
      </c>
      <c r="J10" s="65">
        <f t="shared" si="2"/>
        <v>18</v>
      </c>
      <c r="K10" s="323">
        <v>2</v>
      </c>
      <c r="L10" s="323">
        <v>1</v>
      </c>
      <c r="M10" s="65">
        <f t="shared" si="3"/>
        <v>3</v>
      </c>
      <c r="N10" s="131" t="s">
        <v>231</v>
      </c>
      <c r="O10" s="34"/>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row>
    <row r="11" spans="1:60" s="33" customFormat="1" ht="21" customHeight="1" thickBot="1">
      <c r="A11" s="113" t="s">
        <v>501</v>
      </c>
      <c r="B11" s="138">
        <v>18</v>
      </c>
      <c r="C11" s="138">
        <v>9</v>
      </c>
      <c r="D11" s="138">
        <f t="shared" si="0"/>
        <v>27</v>
      </c>
      <c r="E11" s="322">
        <v>28</v>
      </c>
      <c r="F11" s="322">
        <v>17</v>
      </c>
      <c r="G11" s="66">
        <f t="shared" si="1"/>
        <v>45</v>
      </c>
      <c r="H11" s="322">
        <v>29</v>
      </c>
      <c r="I11" s="322">
        <v>21</v>
      </c>
      <c r="J11" s="220">
        <f t="shared" si="2"/>
        <v>50</v>
      </c>
      <c r="K11" s="322">
        <v>16</v>
      </c>
      <c r="L11" s="322">
        <v>14</v>
      </c>
      <c r="M11" s="220">
        <f t="shared" si="3"/>
        <v>30</v>
      </c>
      <c r="N11" s="130" t="s">
        <v>232</v>
      </c>
      <c r="O11" s="27"/>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row>
    <row r="12" spans="1:60" s="36" customFormat="1" ht="21" customHeight="1" thickBot="1">
      <c r="A12" s="114" t="s">
        <v>233</v>
      </c>
      <c r="B12" s="139">
        <v>4</v>
      </c>
      <c r="C12" s="139">
        <v>5</v>
      </c>
      <c r="D12" s="139">
        <f t="shared" si="0"/>
        <v>9</v>
      </c>
      <c r="E12" s="323">
        <v>5</v>
      </c>
      <c r="F12" s="323">
        <v>8</v>
      </c>
      <c r="G12" s="67">
        <f t="shared" si="1"/>
        <v>13</v>
      </c>
      <c r="H12" s="323">
        <v>4</v>
      </c>
      <c r="I12" s="323">
        <v>3</v>
      </c>
      <c r="J12" s="65">
        <f t="shared" si="2"/>
        <v>7</v>
      </c>
      <c r="K12" s="323">
        <v>0</v>
      </c>
      <c r="L12" s="323">
        <v>5</v>
      </c>
      <c r="M12" s="65">
        <f t="shared" si="3"/>
        <v>5</v>
      </c>
      <c r="N12" s="131" t="s">
        <v>234</v>
      </c>
      <c r="O12" s="34"/>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row>
    <row r="13" spans="1:60" s="33" customFormat="1" ht="21" customHeight="1" thickBot="1">
      <c r="A13" s="113" t="s">
        <v>502</v>
      </c>
      <c r="B13" s="138">
        <v>11</v>
      </c>
      <c r="C13" s="138">
        <v>17</v>
      </c>
      <c r="D13" s="138">
        <f t="shared" si="0"/>
        <v>28</v>
      </c>
      <c r="E13" s="322">
        <v>12</v>
      </c>
      <c r="F13" s="322">
        <v>17</v>
      </c>
      <c r="G13" s="66">
        <f t="shared" si="1"/>
        <v>29</v>
      </c>
      <c r="H13" s="322">
        <v>11</v>
      </c>
      <c r="I13" s="322">
        <v>16</v>
      </c>
      <c r="J13" s="220">
        <f t="shared" si="2"/>
        <v>27</v>
      </c>
      <c r="K13" s="322">
        <v>6</v>
      </c>
      <c r="L13" s="322">
        <v>11</v>
      </c>
      <c r="M13" s="220">
        <f t="shared" si="3"/>
        <v>17</v>
      </c>
      <c r="N13" s="130" t="s">
        <v>235</v>
      </c>
      <c r="O13" s="27"/>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row>
    <row r="14" spans="1:60" s="36" customFormat="1" ht="21" customHeight="1" thickBot="1">
      <c r="A14" s="114" t="s">
        <v>236</v>
      </c>
      <c r="B14" s="139">
        <v>6</v>
      </c>
      <c r="C14" s="139">
        <v>6</v>
      </c>
      <c r="D14" s="139">
        <f t="shared" si="0"/>
        <v>12</v>
      </c>
      <c r="E14" s="323">
        <v>0</v>
      </c>
      <c r="F14" s="323">
        <v>2</v>
      </c>
      <c r="G14" s="67">
        <f t="shared" si="1"/>
        <v>2</v>
      </c>
      <c r="H14" s="323">
        <v>0</v>
      </c>
      <c r="I14" s="323">
        <v>2</v>
      </c>
      <c r="J14" s="65">
        <f t="shared" si="2"/>
        <v>2</v>
      </c>
      <c r="K14" s="323">
        <v>0</v>
      </c>
      <c r="L14" s="323">
        <v>2</v>
      </c>
      <c r="M14" s="65">
        <f t="shared" si="3"/>
        <v>2</v>
      </c>
      <c r="N14" s="131" t="s">
        <v>237</v>
      </c>
      <c r="O14" s="34"/>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row>
    <row r="15" spans="1:60" s="36" customFormat="1" ht="21" customHeight="1" thickBot="1">
      <c r="A15" s="113" t="s">
        <v>503</v>
      </c>
      <c r="B15" s="138">
        <v>0</v>
      </c>
      <c r="C15" s="138">
        <v>0</v>
      </c>
      <c r="D15" s="138">
        <f t="shared" si="0"/>
        <v>0</v>
      </c>
      <c r="E15" s="322">
        <v>11</v>
      </c>
      <c r="F15" s="322">
        <v>6</v>
      </c>
      <c r="G15" s="66">
        <f t="shared" si="1"/>
        <v>17</v>
      </c>
      <c r="H15" s="322">
        <v>11</v>
      </c>
      <c r="I15" s="322">
        <v>6</v>
      </c>
      <c r="J15" s="220">
        <f t="shared" si="2"/>
        <v>17</v>
      </c>
      <c r="K15" s="322">
        <v>5</v>
      </c>
      <c r="L15" s="322">
        <v>6</v>
      </c>
      <c r="M15" s="220">
        <f t="shared" si="3"/>
        <v>11</v>
      </c>
      <c r="N15" s="130" t="s">
        <v>388</v>
      </c>
      <c r="O15" s="34"/>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row>
    <row r="16" spans="1:60" s="33" customFormat="1" ht="21" customHeight="1" thickBot="1">
      <c r="A16" s="114" t="s">
        <v>238</v>
      </c>
      <c r="B16" s="139">
        <v>14</v>
      </c>
      <c r="C16" s="139">
        <v>7</v>
      </c>
      <c r="D16" s="139">
        <f t="shared" si="0"/>
        <v>21</v>
      </c>
      <c r="E16" s="323">
        <v>9</v>
      </c>
      <c r="F16" s="323">
        <v>3</v>
      </c>
      <c r="G16" s="67">
        <f t="shared" si="1"/>
        <v>12</v>
      </c>
      <c r="H16" s="323">
        <v>7</v>
      </c>
      <c r="I16" s="323">
        <v>2</v>
      </c>
      <c r="J16" s="65">
        <f t="shared" si="2"/>
        <v>9</v>
      </c>
      <c r="K16" s="323">
        <v>10</v>
      </c>
      <c r="L16" s="323">
        <v>2</v>
      </c>
      <c r="M16" s="65">
        <f t="shared" si="3"/>
        <v>12</v>
      </c>
      <c r="N16" s="131" t="s">
        <v>239</v>
      </c>
      <c r="O16" s="27"/>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row>
    <row r="17" spans="1:60" s="36" customFormat="1" ht="21" customHeight="1" thickBot="1">
      <c r="A17" s="113" t="s">
        <v>240</v>
      </c>
      <c r="B17" s="138">
        <v>10</v>
      </c>
      <c r="C17" s="138">
        <v>4</v>
      </c>
      <c r="D17" s="138">
        <f t="shared" si="0"/>
        <v>14</v>
      </c>
      <c r="E17" s="322">
        <v>7</v>
      </c>
      <c r="F17" s="322">
        <v>3</v>
      </c>
      <c r="G17" s="66">
        <f t="shared" si="1"/>
        <v>10</v>
      </c>
      <c r="H17" s="322">
        <v>7</v>
      </c>
      <c r="I17" s="322">
        <v>3</v>
      </c>
      <c r="J17" s="220">
        <f t="shared" si="2"/>
        <v>10</v>
      </c>
      <c r="K17" s="322">
        <v>10</v>
      </c>
      <c r="L17" s="322">
        <v>3</v>
      </c>
      <c r="M17" s="220">
        <f t="shared" si="3"/>
        <v>13</v>
      </c>
      <c r="N17" s="130" t="s">
        <v>241</v>
      </c>
      <c r="O17" s="34"/>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row>
    <row r="18" spans="1:60" s="33" customFormat="1" ht="21" customHeight="1" thickBot="1">
      <c r="A18" s="114" t="s">
        <v>242</v>
      </c>
      <c r="B18" s="139">
        <v>1</v>
      </c>
      <c r="C18" s="139">
        <v>6</v>
      </c>
      <c r="D18" s="139">
        <f t="shared" si="0"/>
        <v>7</v>
      </c>
      <c r="E18" s="323">
        <v>0</v>
      </c>
      <c r="F18" s="323">
        <v>5</v>
      </c>
      <c r="G18" s="67">
        <f t="shared" si="1"/>
        <v>5</v>
      </c>
      <c r="H18" s="323">
        <v>0</v>
      </c>
      <c r="I18" s="323">
        <v>5</v>
      </c>
      <c r="J18" s="65">
        <f t="shared" si="2"/>
        <v>5</v>
      </c>
      <c r="K18" s="323">
        <v>0</v>
      </c>
      <c r="L18" s="323">
        <v>7</v>
      </c>
      <c r="M18" s="65">
        <f t="shared" si="3"/>
        <v>7</v>
      </c>
      <c r="N18" s="131" t="s">
        <v>243</v>
      </c>
      <c r="O18" s="27"/>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row>
    <row r="19" spans="1:60" s="33" customFormat="1" ht="21" customHeight="1" thickBot="1">
      <c r="A19" s="113" t="s">
        <v>488</v>
      </c>
      <c r="B19" s="138">
        <v>0</v>
      </c>
      <c r="C19" s="138">
        <v>0</v>
      </c>
      <c r="D19" s="138">
        <f t="shared" si="0"/>
        <v>0</v>
      </c>
      <c r="E19" s="322">
        <v>4</v>
      </c>
      <c r="F19" s="322">
        <v>9</v>
      </c>
      <c r="G19" s="66">
        <f t="shared" si="1"/>
        <v>13</v>
      </c>
      <c r="H19" s="322">
        <v>3</v>
      </c>
      <c r="I19" s="322">
        <v>4</v>
      </c>
      <c r="J19" s="220">
        <f t="shared" si="2"/>
        <v>7</v>
      </c>
      <c r="K19" s="322">
        <v>1</v>
      </c>
      <c r="L19" s="322">
        <v>3</v>
      </c>
      <c r="M19" s="220">
        <f t="shared" si="3"/>
        <v>4</v>
      </c>
      <c r="N19" s="130" t="s">
        <v>333</v>
      </c>
      <c r="O19" s="27"/>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row>
    <row r="20" spans="1:60" s="36" customFormat="1" ht="21" customHeight="1" thickBot="1">
      <c r="A20" s="114" t="s">
        <v>244</v>
      </c>
      <c r="B20" s="139">
        <v>138</v>
      </c>
      <c r="C20" s="139">
        <v>442</v>
      </c>
      <c r="D20" s="139">
        <f t="shared" si="0"/>
        <v>580</v>
      </c>
      <c r="E20" s="323">
        <v>96</v>
      </c>
      <c r="F20" s="323">
        <v>450</v>
      </c>
      <c r="G20" s="67">
        <f t="shared" si="1"/>
        <v>546</v>
      </c>
      <c r="H20" s="323">
        <v>114</v>
      </c>
      <c r="I20" s="323">
        <v>577</v>
      </c>
      <c r="J20" s="65">
        <f t="shared" si="2"/>
        <v>691</v>
      </c>
      <c r="K20" s="323">
        <v>215</v>
      </c>
      <c r="L20" s="323">
        <v>603</v>
      </c>
      <c r="M20" s="65">
        <f t="shared" si="3"/>
        <v>818</v>
      </c>
      <c r="N20" s="131" t="s">
        <v>245</v>
      </c>
      <c r="O20" s="34"/>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row>
    <row r="21" spans="1:60" s="36" customFormat="1" ht="21" customHeight="1" thickBot="1">
      <c r="A21" s="237" t="s">
        <v>386</v>
      </c>
      <c r="B21" s="138">
        <v>0</v>
      </c>
      <c r="C21" s="138">
        <v>0</v>
      </c>
      <c r="D21" s="138">
        <f t="shared" si="0"/>
        <v>0</v>
      </c>
      <c r="E21" s="322">
        <v>2</v>
      </c>
      <c r="F21" s="322">
        <v>3</v>
      </c>
      <c r="G21" s="66">
        <f t="shared" si="1"/>
        <v>5</v>
      </c>
      <c r="H21" s="322">
        <v>3</v>
      </c>
      <c r="I21" s="322">
        <v>12</v>
      </c>
      <c r="J21" s="220">
        <f t="shared" si="2"/>
        <v>15</v>
      </c>
      <c r="K21" s="322">
        <v>4</v>
      </c>
      <c r="L21" s="322">
        <v>10</v>
      </c>
      <c r="M21" s="220">
        <f t="shared" si="3"/>
        <v>14</v>
      </c>
      <c r="N21" s="130" t="s">
        <v>387</v>
      </c>
      <c r="O21" s="34"/>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row>
    <row r="22" spans="1:60" s="33" customFormat="1" ht="21" customHeight="1" thickBot="1">
      <c r="A22" s="114" t="s">
        <v>504</v>
      </c>
      <c r="B22" s="139">
        <v>4</v>
      </c>
      <c r="C22" s="139">
        <v>11</v>
      </c>
      <c r="D22" s="139">
        <f t="shared" si="0"/>
        <v>15</v>
      </c>
      <c r="E22" s="323">
        <v>15</v>
      </c>
      <c r="F22" s="323">
        <v>37</v>
      </c>
      <c r="G22" s="67">
        <f t="shared" si="1"/>
        <v>52</v>
      </c>
      <c r="H22" s="323">
        <v>8</v>
      </c>
      <c r="I22" s="323">
        <v>50</v>
      </c>
      <c r="J22" s="65">
        <f t="shared" si="2"/>
        <v>58</v>
      </c>
      <c r="K22" s="323">
        <v>4</v>
      </c>
      <c r="L22" s="323">
        <v>22</v>
      </c>
      <c r="M22" s="65">
        <f t="shared" si="3"/>
        <v>26</v>
      </c>
      <c r="N22" s="131" t="s">
        <v>246</v>
      </c>
      <c r="O22" s="27"/>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row>
    <row r="23" spans="1:60" s="33" customFormat="1" ht="21" customHeight="1" thickBot="1">
      <c r="A23" s="181" t="s">
        <v>505</v>
      </c>
      <c r="B23" s="185">
        <v>0</v>
      </c>
      <c r="C23" s="185">
        <v>0</v>
      </c>
      <c r="D23" s="185">
        <v>0</v>
      </c>
      <c r="E23" s="325">
        <v>0</v>
      </c>
      <c r="F23" s="325">
        <v>0</v>
      </c>
      <c r="G23" s="74">
        <v>0</v>
      </c>
      <c r="H23" s="325">
        <v>8</v>
      </c>
      <c r="I23" s="325">
        <v>53</v>
      </c>
      <c r="J23" s="220">
        <f t="shared" si="2"/>
        <v>61</v>
      </c>
      <c r="K23" s="325">
        <v>38</v>
      </c>
      <c r="L23" s="325">
        <v>32</v>
      </c>
      <c r="M23" s="220">
        <f t="shared" si="3"/>
        <v>70</v>
      </c>
      <c r="N23" s="182" t="s">
        <v>415</v>
      </c>
      <c r="O23" s="27"/>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row>
    <row r="24" spans="1:60" s="36" customFormat="1" ht="21" customHeight="1">
      <c r="A24" s="255" t="s">
        <v>247</v>
      </c>
      <c r="B24" s="256">
        <v>38</v>
      </c>
      <c r="C24" s="256">
        <v>18</v>
      </c>
      <c r="D24" s="256">
        <f t="shared" si="0"/>
        <v>56</v>
      </c>
      <c r="E24" s="326">
        <v>54</v>
      </c>
      <c r="F24" s="326">
        <v>25</v>
      </c>
      <c r="G24" s="252">
        <f t="shared" si="1"/>
        <v>79</v>
      </c>
      <c r="H24" s="326">
        <v>62</v>
      </c>
      <c r="I24" s="326">
        <v>53</v>
      </c>
      <c r="J24" s="252">
        <f t="shared" si="2"/>
        <v>115</v>
      </c>
      <c r="K24" s="326">
        <v>46</v>
      </c>
      <c r="L24" s="326">
        <v>21</v>
      </c>
      <c r="M24" s="252">
        <f t="shared" si="3"/>
        <v>67</v>
      </c>
      <c r="N24" s="257" t="s">
        <v>248</v>
      </c>
      <c r="O24" s="34"/>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row>
    <row r="25" spans="1:60" ht="21" customHeight="1">
      <c r="A25" s="269" t="s">
        <v>50</v>
      </c>
      <c r="B25" s="246">
        <f t="shared" ref="B25:G25" si="4">SUM(B8:B24)</f>
        <v>294</v>
      </c>
      <c r="C25" s="246">
        <f t="shared" si="4"/>
        <v>562</v>
      </c>
      <c r="D25" s="246">
        <f t="shared" si="4"/>
        <v>856</v>
      </c>
      <c r="E25" s="246">
        <f t="shared" si="4"/>
        <v>315</v>
      </c>
      <c r="F25" s="246">
        <f t="shared" si="4"/>
        <v>650</v>
      </c>
      <c r="G25" s="246">
        <f t="shared" si="4"/>
        <v>965</v>
      </c>
      <c r="H25" s="246">
        <f t="shared" ref="H25:M25" si="5">SUM(H8:H24)</f>
        <v>339</v>
      </c>
      <c r="I25" s="246">
        <f t="shared" si="5"/>
        <v>873</v>
      </c>
      <c r="J25" s="246">
        <f t="shared" si="5"/>
        <v>1212</v>
      </c>
      <c r="K25" s="246">
        <f t="shared" si="5"/>
        <v>430</v>
      </c>
      <c r="L25" s="246">
        <f t="shared" si="5"/>
        <v>798</v>
      </c>
      <c r="M25" s="246">
        <f t="shared" si="5"/>
        <v>1228</v>
      </c>
      <c r="N25" s="270" t="s">
        <v>12</v>
      </c>
    </row>
  </sheetData>
  <mergeCells count="10">
    <mergeCell ref="A1:N1"/>
    <mergeCell ref="A3:N3"/>
    <mergeCell ref="A4:N4"/>
    <mergeCell ref="B6:D6"/>
    <mergeCell ref="E6:G6"/>
    <mergeCell ref="A6:A7"/>
    <mergeCell ref="N6:N7"/>
    <mergeCell ref="A2:N2"/>
    <mergeCell ref="K6:M6"/>
    <mergeCell ref="H6:J6"/>
  </mergeCells>
  <printOptions horizontalCentered="1" verticalCentered="1"/>
  <pageMargins left="0" right="0" top="0" bottom="0" header="0" footer="0"/>
  <pageSetup paperSize="9" scale="95"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1"/>
  <sheetViews>
    <sheetView rightToLeft="1" view="pageBreakPreview" zoomScaleNormal="100" zoomScaleSheetLayoutView="100" workbookViewId="0">
      <selection activeCell="K13" sqref="K13"/>
    </sheetView>
  </sheetViews>
  <sheetFormatPr defaultColWidth="9.140625" defaultRowHeight="20.100000000000001" customHeight="1"/>
  <cols>
    <col min="1" max="1" width="23.42578125" style="37" customWidth="1"/>
    <col min="2" max="3" width="10.140625" style="37" customWidth="1"/>
    <col min="4" max="4" width="10" style="37" customWidth="1"/>
    <col min="5" max="5" width="9.28515625" style="37" customWidth="1"/>
    <col min="6" max="6" width="9.5703125" style="37" customWidth="1"/>
    <col min="7" max="7" width="8.7109375" style="37" customWidth="1"/>
    <col min="8" max="8" width="8.85546875" style="37" customWidth="1"/>
    <col min="9" max="10" width="8.7109375" style="37" customWidth="1"/>
    <col min="11" max="11" width="25.7109375" style="37" customWidth="1"/>
    <col min="12" max="12" width="9.140625" style="27"/>
    <col min="13" max="57" width="9.140625" style="142"/>
    <col min="58" max="16384" width="9.140625" style="146"/>
  </cols>
  <sheetData>
    <row r="1" spans="1:57" s="29" customFormat="1" ht="20.25" customHeight="1">
      <c r="A1" s="339" t="s">
        <v>519</v>
      </c>
      <c r="B1" s="339"/>
      <c r="C1" s="339"/>
      <c r="D1" s="339"/>
      <c r="E1" s="339"/>
      <c r="F1" s="339"/>
      <c r="G1" s="339"/>
      <c r="H1" s="339"/>
      <c r="I1" s="339"/>
      <c r="J1" s="339"/>
      <c r="K1" s="339"/>
      <c r="L1" s="27"/>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row>
    <row r="2" spans="1:57" s="189" customFormat="1" ht="14.25" customHeight="1">
      <c r="A2" s="427">
        <v>2014</v>
      </c>
      <c r="B2" s="427"/>
      <c r="C2" s="427"/>
      <c r="D2" s="427"/>
      <c r="E2" s="427"/>
      <c r="F2" s="427"/>
      <c r="G2" s="427"/>
      <c r="H2" s="427"/>
      <c r="I2" s="427"/>
      <c r="J2" s="427"/>
      <c r="K2" s="427"/>
      <c r="L2" s="187"/>
      <c r="M2" s="188"/>
      <c r="N2" s="188"/>
      <c r="O2" s="188"/>
      <c r="P2" s="188"/>
      <c r="Q2" s="188"/>
      <c r="R2" s="188"/>
      <c r="S2" s="188"/>
      <c r="T2" s="188"/>
      <c r="U2" s="188"/>
      <c r="V2" s="188"/>
      <c r="W2" s="188"/>
      <c r="X2" s="188"/>
      <c r="Y2" s="188"/>
      <c r="Z2" s="188"/>
      <c r="AA2" s="188"/>
      <c r="AB2" s="188"/>
      <c r="AC2" s="188"/>
      <c r="AD2" s="188"/>
      <c r="AE2" s="188"/>
      <c r="AF2" s="188"/>
      <c r="AG2" s="188"/>
      <c r="AH2" s="188"/>
      <c r="AI2" s="188"/>
      <c r="AJ2" s="188"/>
      <c r="AK2" s="188"/>
      <c r="AL2" s="188"/>
      <c r="AM2" s="188"/>
      <c r="AN2" s="188"/>
      <c r="AO2" s="188"/>
      <c r="AP2" s="188"/>
      <c r="AQ2" s="188"/>
      <c r="AR2" s="188"/>
      <c r="AS2" s="188"/>
      <c r="AT2" s="188"/>
      <c r="AU2" s="188"/>
      <c r="AV2" s="188"/>
      <c r="AW2" s="188"/>
      <c r="AX2" s="188"/>
      <c r="AY2" s="188"/>
      <c r="AZ2" s="188"/>
      <c r="BA2" s="188"/>
      <c r="BB2" s="188"/>
      <c r="BC2" s="188"/>
      <c r="BD2" s="188"/>
      <c r="BE2" s="188"/>
    </row>
    <row r="3" spans="1:57" s="29" customFormat="1" ht="32.25" customHeight="1">
      <c r="A3" s="340" t="s">
        <v>452</v>
      </c>
      <c r="B3" s="341"/>
      <c r="C3" s="341"/>
      <c r="D3" s="341"/>
      <c r="E3" s="341"/>
      <c r="F3" s="341"/>
      <c r="G3" s="341"/>
      <c r="H3" s="341"/>
      <c r="I3" s="341"/>
      <c r="J3" s="341"/>
      <c r="K3" s="341"/>
      <c r="L3" s="27"/>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row>
    <row r="4" spans="1:57" s="29" customFormat="1" ht="14.25" customHeight="1">
      <c r="A4" s="341">
        <v>2014</v>
      </c>
      <c r="B4" s="341"/>
      <c r="C4" s="341"/>
      <c r="D4" s="341"/>
      <c r="E4" s="341"/>
      <c r="F4" s="341"/>
      <c r="G4" s="341"/>
      <c r="H4" s="341"/>
      <c r="I4" s="341"/>
      <c r="J4" s="341"/>
      <c r="K4" s="341"/>
      <c r="L4" s="27"/>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row>
    <row r="5" spans="1:57" s="21" customFormat="1" ht="15">
      <c r="A5" s="134" t="s">
        <v>578</v>
      </c>
      <c r="B5" s="135"/>
      <c r="C5" s="135"/>
      <c r="D5" s="135"/>
      <c r="E5" s="135"/>
      <c r="F5" s="135"/>
      <c r="G5" s="135"/>
      <c r="H5" s="135"/>
      <c r="I5" s="135"/>
      <c r="J5" s="135"/>
      <c r="K5" s="136" t="s">
        <v>579</v>
      </c>
      <c r="L5" s="30"/>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row>
    <row r="6" spans="1:57" s="11" customFormat="1" ht="15" customHeight="1" thickBot="1">
      <c r="A6" s="416" t="s">
        <v>294</v>
      </c>
      <c r="B6" s="419" t="s">
        <v>283</v>
      </c>
      <c r="C6" s="419"/>
      <c r="D6" s="419"/>
      <c r="E6" s="419"/>
      <c r="F6" s="419"/>
      <c r="G6" s="419"/>
      <c r="H6" s="419"/>
      <c r="I6" s="419"/>
      <c r="J6" s="419"/>
      <c r="K6" s="420" t="s">
        <v>227</v>
      </c>
      <c r="L6" s="31"/>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row>
    <row r="7" spans="1:57" s="17" customFormat="1" ht="22.5" customHeight="1" thickBot="1">
      <c r="A7" s="417"/>
      <c r="B7" s="423" t="s">
        <v>284</v>
      </c>
      <c r="C7" s="423"/>
      <c r="D7" s="423"/>
      <c r="E7" s="423" t="s">
        <v>285</v>
      </c>
      <c r="F7" s="423"/>
      <c r="G7" s="423"/>
      <c r="H7" s="424" t="s">
        <v>286</v>
      </c>
      <c r="I7" s="424"/>
      <c r="J7" s="424"/>
      <c r="K7" s="421"/>
      <c r="L7" s="27"/>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row>
    <row r="8" spans="1:57" s="143" customFormat="1" ht="28.5" customHeight="1">
      <c r="A8" s="418"/>
      <c r="B8" s="239" t="s">
        <v>287</v>
      </c>
      <c r="C8" s="239" t="s">
        <v>288</v>
      </c>
      <c r="D8" s="239" t="s">
        <v>314</v>
      </c>
      <c r="E8" s="239" t="s">
        <v>287</v>
      </c>
      <c r="F8" s="239" t="s">
        <v>288</v>
      </c>
      <c r="G8" s="239" t="s">
        <v>314</v>
      </c>
      <c r="H8" s="239" t="s">
        <v>287</v>
      </c>
      <c r="I8" s="239" t="s">
        <v>288</v>
      </c>
      <c r="J8" s="239" t="s">
        <v>314</v>
      </c>
      <c r="K8" s="422"/>
      <c r="L8" s="27"/>
      <c r="M8" s="142"/>
      <c r="N8" s="142"/>
      <c r="O8" s="142"/>
      <c r="P8" s="142"/>
      <c r="Q8" s="142"/>
      <c r="R8" s="142"/>
      <c r="S8" s="142"/>
      <c r="T8" s="142"/>
      <c r="U8" s="142"/>
      <c r="V8" s="142"/>
      <c r="W8" s="142"/>
      <c r="X8" s="142"/>
      <c r="Y8" s="142"/>
      <c r="Z8" s="142"/>
      <c r="AA8" s="142"/>
      <c r="AB8" s="142"/>
      <c r="AC8" s="142"/>
      <c r="AD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row>
    <row r="9" spans="1:57" s="145" customFormat="1" ht="21" customHeight="1" thickBot="1">
      <c r="A9" s="223" t="s">
        <v>484</v>
      </c>
      <c r="B9" s="228">
        <v>2</v>
      </c>
      <c r="C9" s="228">
        <v>4</v>
      </c>
      <c r="D9" s="229">
        <f>B9+C9</f>
        <v>6</v>
      </c>
      <c r="E9" s="228">
        <v>38</v>
      </c>
      <c r="F9" s="228">
        <v>30</v>
      </c>
      <c r="G9" s="229">
        <f>E9+F9</f>
        <v>68</v>
      </c>
      <c r="H9" s="228">
        <f>(B9+E9)</f>
        <v>40</v>
      </c>
      <c r="I9" s="228">
        <f>(C9+F9)</f>
        <v>34</v>
      </c>
      <c r="J9" s="229">
        <f>SUM(H9+I9)</f>
        <v>74</v>
      </c>
      <c r="K9" s="226" t="s">
        <v>228</v>
      </c>
      <c r="L9" s="34"/>
      <c r="M9" s="144"/>
      <c r="N9" s="144"/>
      <c r="O9" s="144"/>
      <c r="P9" s="144"/>
      <c r="Q9" s="144"/>
      <c r="R9" s="144"/>
      <c r="S9" s="144"/>
      <c r="T9" s="144"/>
      <c r="U9" s="144"/>
      <c r="V9" s="144"/>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row>
    <row r="10" spans="1:57" s="143" customFormat="1" ht="21" customHeight="1" thickBot="1">
      <c r="A10" s="113" t="s">
        <v>500</v>
      </c>
      <c r="B10" s="138">
        <v>0</v>
      </c>
      <c r="C10" s="138">
        <v>4</v>
      </c>
      <c r="D10" s="66">
        <f t="shared" ref="D10:D26" si="0">B10+C10</f>
        <v>4</v>
      </c>
      <c r="E10" s="138">
        <v>33</v>
      </c>
      <c r="F10" s="138">
        <v>18</v>
      </c>
      <c r="G10" s="66">
        <f t="shared" ref="G10" si="1">E10+F10</f>
        <v>51</v>
      </c>
      <c r="H10" s="242">
        <f t="shared" ref="H10:H25" si="2">(B10+E10)</f>
        <v>33</v>
      </c>
      <c r="I10" s="242">
        <f t="shared" ref="I10" si="3">(C10+F10)</f>
        <v>22</v>
      </c>
      <c r="J10" s="220">
        <f t="shared" ref="J10:J25" si="4">SUM(H10+I10)</f>
        <v>55</v>
      </c>
      <c r="K10" s="130" t="s">
        <v>229</v>
      </c>
      <c r="L10" s="27"/>
      <c r="M10" s="142"/>
      <c r="N10" s="142"/>
      <c r="O10" s="142"/>
      <c r="P10" s="142"/>
      <c r="Q10" s="142"/>
      <c r="R10" s="142"/>
      <c r="S10" s="142"/>
      <c r="T10" s="142"/>
      <c r="U10" s="142"/>
      <c r="V10" s="142"/>
      <c r="W10" s="142"/>
      <c r="X10" s="142"/>
      <c r="Y10" s="142"/>
      <c r="Z10" s="142"/>
      <c r="AA10" s="142"/>
      <c r="AB10" s="142"/>
      <c r="AC10" s="142"/>
      <c r="AD10" s="142"/>
      <c r="AE10" s="142"/>
      <c r="AF10" s="142"/>
      <c r="AG10" s="142"/>
      <c r="AH10" s="142"/>
      <c r="AI10" s="142"/>
      <c r="AJ10" s="142"/>
      <c r="AK10" s="142"/>
      <c r="AL10" s="142"/>
      <c r="AM10" s="142"/>
      <c r="AN10" s="142"/>
      <c r="AO10" s="142"/>
      <c r="AP10" s="142"/>
      <c r="AQ10" s="142"/>
      <c r="AR10" s="142"/>
      <c r="AS10" s="142"/>
      <c r="AT10" s="142"/>
      <c r="AU10" s="142"/>
      <c r="AV10" s="142"/>
      <c r="AW10" s="142"/>
      <c r="AX10" s="142"/>
      <c r="AY10" s="142"/>
      <c r="AZ10" s="142"/>
      <c r="BA10" s="142"/>
      <c r="BB10" s="142"/>
      <c r="BC10" s="142"/>
      <c r="BD10" s="142"/>
      <c r="BE10" s="142"/>
    </row>
    <row r="11" spans="1:57" s="145" customFormat="1" ht="21" customHeight="1" thickBot="1">
      <c r="A11" s="223" t="s">
        <v>230</v>
      </c>
      <c r="B11" s="228">
        <v>0</v>
      </c>
      <c r="C11" s="228">
        <v>0</v>
      </c>
      <c r="D11" s="229">
        <f t="shared" si="0"/>
        <v>0</v>
      </c>
      <c r="E11" s="228">
        <v>2</v>
      </c>
      <c r="F11" s="228">
        <v>1</v>
      </c>
      <c r="G11" s="229">
        <f t="shared" ref="G11:G25" si="5">E11+F11</f>
        <v>3</v>
      </c>
      <c r="H11" s="228">
        <f t="shared" si="2"/>
        <v>2</v>
      </c>
      <c r="I11" s="228">
        <f t="shared" ref="I11:I25" si="6">(C11+F11)</f>
        <v>1</v>
      </c>
      <c r="J11" s="229">
        <f t="shared" si="4"/>
        <v>3</v>
      </c>
      <c r="K11" s="226" t="s">
        <v>231</v>
      </c>
      <c r="L11" s="3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row>
    <row r="12" spans="1:57" s="143" customFormat="1" ht="21" customHeight="1" thickBot="1">
      <c r="A12" s="113" t="s">
        <v>501</v>
      </c>
      <c r="B12" s="138">
        <v>1</v>
      </c>
      <c r="C12" s="138">
        <v>0</v>
      </c>
      <c r="D12" s="66">
        <f t="shared" si="0"/>
        <v>1</v>
      </c>
      <c r="E12" s="138">
        <v>15</v>
      </c>
      <c r="F12" s="138">
        <v>14</v>
      </c>
      <c r="G12" s="66">
        <f t="shared" si="5"/>
        <v>29</v>
      </c>
      <c r="H12" s="242">
        <f t="shared" si="2"/>
        <v>16</v>
      </c>
      <c r="I12" s="242">
        <f t="shared" si="6"/>
        <v>14</v>
      </c>
      <c r="J12" s="220">
        <f t="shared" si="4"/>
        <v>30</v>
      </c>
      <c r="K12" s="130" t="s">
        <v>232</v>
      </c>
      <c r="L12" s="27"/>
      <c r="M12" s="142"/>
      <c r="N12" s="142"/>
      <c r="O12" s="142"/>
      <c r="P12" s="142"/>
      <c r="Q12" s="142"/>
      <c r="R12" s="142"/>
      <c r="S12" s="142"/>
      <c r="T12" s="142"/>
      <c r="U12" s="142"/>
      <c r="V12" s="142"/>
      <c r="W12" s="142"/>
      <c r="X12" s="142"/>
      <c r="Y12" s="142"/>
      <c r="Z12" s="142"/>
      <c r="AA12" s="142"/>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row>
    <row r="13" spans="1:57" s="145" customFormat="1" ht="21" customHeight="1" thickBot="1">
      <c r="A13" s="223" t="s">
        <v>233</v>
      </c>
      <c r="B13" s="228">
        <v>0</v>
      </c>
      <c r="C13" s="228">
        <v>1</v>
      </c>
      <c r="D13" s="229">
        <f t="shared" si="0"/>
        <v>1</v>
      </c>
      <c r="E13" s="228">
        <v>0</v>
      </c>
      <c r="F13" s="228">
        <v>4</v>
      </c>
      <c r="G13" s="229">
        <f t="shared" si="5"/>
        <v>4</v>
      </c>
      <c r="H13" s="228">
        <f t="shared" si="2"/>
        <v>0</v>
      </c>
      <c r="I13" s="228">
        <f t="shared" si="6"/>
        <v>5</v>
      </c>
      <c r="J13" s="229">
        <f t="shared" si="4"/>
        <v>5</v>
      </c>
      <c r="K13" s="226" t="s">
        <v>234</v>
      </c>
      <c r="L13" s="3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row>
    <row r="14" spans="1:57" s="143" customFormat="1" ht="21" customHeight="1" thickBot="1">
      <c r="A14" s="113" t="s">
        <v>502</v>
      </c>
      <c r="B14" s="138">
        <v>0</v>
      </c>
      <c r="C14" s="138">
        <v>1</v>
      </c>
      <c r="D14" s="66">
        <f t="shared" si="0"/>
        <v>1</v>
      </c>
      <c r="E14" s="138">
        <v>6</v>
      </c>
      <c r="F14" s="138">
        <v>10</v>
      </c>
      <c r="G14" s="66">
        <f t="shared" si="5"/>
        <v>16</v>
      </c>
      <c r="H14" s="242">
        <f t="shared" si="2"/>
        <v>6</v>
      </c>
      <c r="I14" s="242">
        <f t="shared" si="6"/>
        <v>11</v>
      </c>
      <c r="J14" s="220">
        <f t="shared" si="4"/>
        <v>17</v>
      </c>
      <c r="K14" s="130" t="s">
        <v>235</v>
      </c>
      <c r="L14" s="27"/>
      <c r="M14" s="142"/>
      <c r="N14" s="142"/>
      <c r="O14" s="142"/>
      <c r="P14" s="142"/>
      <c r="Q14" s="142"/>
      <c r="R14" s="142"/>
      <c r="S14" s="142"/>
      <c r="T14" s="142"/>
      <c r="U14" s="142"/>
      <c r="V14" s="142"/>
      <c r="W14" s="142"/>
      <c r="X14" s="142"/>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row>
    <row r="15" spans="1:57" s="145" customFormat="1" ht="21" customHeight="1" thickBot="1">
      <c r="A15" s="223" t="s">
        <v>236</v>
      </c>
      <c r="B15" s="228">
        <v>0</v>
      </c>
      <c r="C15" s="228">
        <v>0</v>
      </c>
      <c r="D15" s="229">
        <f t="shared" si="0"/>
        <v>0</v>
      </c>
      <c r="E15" s="228">
        <v>0</v>
      </c>
      <c r="F15" s="228">
        <v>2</v>
      </c>
      <c r="G15" s="229">
        <f t="shared" si="5"/>
        <v>2</v>
      </c>
      <c r="H15" s="228">
        <f t="shared" si="2"/>
        <v>0</v>
      </c>
      <c r="I15" s="228">
        <f t="shared" si="6"/>
        <v>2</v>
      </c>
      <c r="J15" s="229">
        <f t="shared" si="4"/>
        <v>2</v>
      </c>
      <c r="K15" s="226" t="s">
        <v>237</v>
      </c>
      <c r="L15" s="3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4"/>
      <c r="AL15" s="144"/>
      <c r="AM15" s="144"/>
      <c r="AN15" s="144"/>
      <c r="AO15" s="144"/>
      <c r="AP15" s="144"/>
      <c r="AQ15" s="144"/>
      <c r="AR15" s="144"/>
      <c r="AS15" s="144"/>
      <c r="AT15" s="144"/>
      <c r="AU15" s="144"/>
      <c r="AV15" s="144"/>
      <c r="AW15" s="144"/>
      <c r="AX15" s="144"/>
      <c r="AY15" s="144"/>
      <c r="AZ15" s="144"/>
      <c r="BA15" s="144"/>
      <c r="BB15" s="144"/>
      <c r="BC15" s="144"/>
      <c r="BD15" s="144"/>
      <c r="BE15" s="144"/>
    </row>
    <row r="16" spans="1:57" s="143" customFormat="1" ht="21" customHeight="1" thickBot="1">
      <c r="A16" s="113" t="s">
        <v>506</v>
      </c>
      <c r="B16" s="138">
        <v>0</v>
      </c>
      <c r="C16" s="138">
        <v>0</v>
      </c>
      <c r="D16" s="66">
        <f t="shared" si="0"/>
        <v>0</v>
      </c>
      <c r="E16" s="138">
        <v>5</v>
      </c>
      <c r="F16" s="138">
        <v>6</v>
      </c>
      <c r="G16" s="66">
        <f t="shared" si="5"/>
        <v>11</v>
      </c>
      <c r="H16" s="242">
        <f t="shared" si="2"/>
        <v>5</v>
      </c>
      <c r="I16" s="242">
        <f t="shared" si="6"/>
        <v>6</v>
      </c>
      <c r="J16" s="220">
        <f t="shared" si="4"/>
        <v>11</v>
      </c>
      <c r="K16" s="130" t="s">
        <v>388</v>
      </c>
      <c r="L16" s="27"/>
      <c r="M16" s="142"/>
      <c r="N16" s="142"/>
      <c r="O16" s="142"/>
      <c r="P16" s="142"/>
      <c r="Q16" s="142"/>
      <c r="R16" s="142"/>
      <c r="S16" s="142"/>
      <c r="T16" s="142"/>
      <c r="U16" s="142"/>
      <c r="V16" s="142"/>
      <c r="W16" s="142"/>
      <c r="X16" s="142"/>
      <c r="Y16" s="142"/>
      <c r="Z16" s="142"/>
      <c r="AA16" s="142"/>
      <c r="AB16" s="142"/>
      <c r="AC16" s="142"/>
      <c r="AD16" s="142"/>
      <c r="AE16" s="142"/>
      <c r="AF16" s="142"/>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row>
    <row r="17" spans="1:57" s="145" customFormat="1" ht="21" customHeight="1" thickBot="1">
      <c r="A17" s="223" t="s">
        <v>238</v>
      </c>
      <c r="B17" s="228">
        <v>4</v>
      </c>
      <c r="C17" s="228">
        <v>2</v>
      </c>
      <c r="D17" s="229">
        <f t="shared" si="0"/>
        <v>6</v>
      </c>
      <c r="E17" s="228">
        <v>6</v>
      </c>
      <c r="F17" s="228">
        <v>0</v>
      </c>
      <c r="G17" s="229">
        <f t="shared" si="5"/>
        <v>6</v>
      </c>
      <c r="H17" s="228">
        <f t="shared" si="2"/>
        <v>10</v>
      </c>
      <c r="I17" s="228">
        <f t="shared" si="6"/>
        <v>2</v>
      </c>
      <c r="J17" s="229">
        <f t="shared" si="4"/>
        <v>12</v>
      </c>
      <c r="K17" s="226" t="s">
        <v>239</v>
      </c>
      <c r="L17" s="3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c r="BB17" s="144"/>
      <c r="BC17" s="144"/>
      <c r="BD17" s="144"/>
      <c r="BE17" s="144"/>
    </row>
    <row r="18" spans="1:57" s="143" customFormat="1" ht="21" customHeight="1" thickBot="1">
      <c r="A18" s="113" t="s">
        <v>240</v>
      </c>
      <c r="B18" s="138">
        <v>0</v>
      </c>
      <c r="C18" s="138">
        <v>1</v>
      </c>
      <c r="D18" s="66">
        <f t="shared" si="0"/>
        <v>1</v>
      </c>
      <c r="E18" s="138">
        <v>10</v>
      </c>
      <c r="F18" s="138">
        <v>2</v>
      </c>
      <c r="G18" s="66">
        <f t="shared" si="5"/>
        <v>12</v>
      </c>
      <c r="H18" s="242">
        <f t="shared" si="2"/>
        <v>10</v>
      </c>
      <c r="I18" s="242">
        <f t="shared" si="6"/>
        <v>3</v>
      </c>
      <c r="J18" s="220">
        <f t="shared" si="4"/>
        <v>13</v>
      </c>
      <c r="K18" s="130" t="s">
        <v>241</v>
      </c>
      <c r="L18" s="27"/>
      <c r="M18" s="142"/>
      <c r="N18" s="142"/>
      <c r="O18" s="142"/>
      <c r="P18" s="142"/>
      <c r="Q18" s="142"/>
      <c r="R18" s="142"/>
      <c r="S18" s="142"/>
      <c r="T18" s="142"/>
      <c r="U18" s="142"/>
      <c r="V18" s="142"/>
      <c r="W18" s="142"/>
      <c r="X18" s="142"/>
      <c r="Y18" s="142"/>
      <c r="Z18" s="142"/>
      <c r="AA18" s="142"/>
      <c r="AB18" s="142"/>
      <c r="AC18" s="142"/>
      <c r="AD18" s="142"/>
      <c r="AE18" s="142"/>
      <c r="AF18" s="142"/>
      <c r="AG18" s="142"/>
      <c r="AH18" s="142"/>
      <c r="AI18" s="142"/>
      <c r="AJ18" s="142"/>
      <c r="AK18" s="142"/>
      <c r="AL18" s="142"/>
      <c r="AM18" s="142"/>
      <c r="AN18" s="142"/>
      <c r="AO18" s="142"/>
      <c r="AP18" s="142"/>
      <c r="AQ18" s="142"/>
      <c r="AR18" s="142"/>
      <c r="AS18" s="142"/>
      <c r="AT18" s="142"/>
      <c r="AU18" s="142"/>
      <c r="AV18" s="142"/>
      <c r="AW18" s="142"/>
      <c r="AX18" s="142"/>
      <c r="AY18" s="142"/>
      <c r="AZ18" s="142"/>
      <c r="BA18" s="142"/>
      <c r="BB18" s="142"/>
      <c r="BC18" s="142"/>
      <c r="BD18" s="142"/>
      <c r="BE18" s="142"/>
    </row>
    <row r="19" spans="1:57" s="145" customFormat="1" ht="21" customHeight="1" thickBot="1">
      <c r="A19" s="223" t="s">
        <v>242</v>
      </c>
      <c r="B19" s="228">
        <v>0</v>
      </c>
      <c r="C19" s="228">
        <v>1</v>
      </c>
      <c r="D19" s="229">
        <f t="shared" si="0"/>
        <v>1</v>
      </c>
      <c r="E19" s="228">
        <v>0</v>
      </c>
      <c r="F19" s="228">
        <v>6</v>
      </c>
      <c r="G19" s="229">
        <f t="shared" si="5"/>
        <v>6</v>
      </c>
      <c r="H19" s="228">
        <f t="shared" si="2"/>
        <v>0</v>
      </c>
      <c r="I19" s="228">
        <f t="shared" si="6"/>
        <v>7</v>
      </c>
      <c r="J19" s="229">
        <f t="shared" si="4"/>
        <v>7</v>
      </c>
      <c r="K19" s="226" t="s">
        <v>243</v>
      </c>
      <c r="L19" s="34"/>
      <c r="M19" s="144"/>
      <c r="N19" s="144"/>
      <c r="O19" s="144"/>
      <c r="P19" s="144"/>
      <c r="Q19" s="144"/>
      <c r="R19" s="144"/>
      <c r="S19" s="144"/>
      <c r="T19" s="144"/>
      <c r="U19" s="144"/>
      <c r="V19" s="144"/>
      <c r="W19" s="144"/>
      <c r="X19" s="144"/>
      <c r="Y19" s="144"/>
      <c r="Z19" s="144"/>
      <c r="AA19" s="144"/>
      <c r="AB19" s="144"/>
      <c r="AC19" s="144"/>
      <c r="AD19" s="144"/>
      <c r="AE19" s="144"/>
      <c r="AF19" s="144"/>
      <c r="AG19" s="144"/>
      <c r="AH19" s="144"/>
      <c r="AI19" s="144"/>
      <c r="AJ19" s="144"/>
      <c r="AK19" s="144"/>
      <c r="AL19" s="144"/>
      <c r="AM19" s="144"/>
      <c r="AN19" s="144"/>
      <c r="AO19" s="144"/>
      <c r="AP19" s="144"/>
      <c r="AQ19" s="144"/>
      <c r="AR19" s="144"/>
      <c r="AS19" s="144"/>
      <c r="AT19" s="144"/>
      <c r="AU19" s="144"/>
      <c r="AV19" s="144"/>
      <c r="AW19" s="144"/>
      <c r="AX19" s="144"/>
      <c r="AY19" s="144"/>
      <c r="AZ19" s="144"/>
      <c r="BA19" s="144"/>
      <c r="BB19" s="144"/>
      <c r="BC19" s="144"/>
      <c r="BD19" s="144"/>
      <c r="BE19" s="144"/>
    </row>
    <row r="20" spans="1:57" s="143" customFormat="1" ht="21" customHeight="1" thickBot="1">
      <c r="A20" s="113" t="s">
        <v>488</v>
      </c>
      <c r="B20" s="138">
        <v>0</v>
      </c>
      <c r="C20" s="138">
        <v>0</v>
      </c>
      <c r="D20" s="66">
        <f t="shared" si="0"/>
        <v>0</v>
      </c>
      <c r="E20" s="138">
        <v>1</v>
      </c>
      <c r="F20" s="138">
        <v>3</v>
      </c>
      <c r="G20" s="66">
        <f t="shared" si="5"/>
        <v>4</v>
      </c>
      <c r="H20" s="242">
        <f t="shared" si="2"/>
        <v>1</v>
      </c>
      <c r="I20" s="242">
        <f t="shared" si="6"/>
        <v>3</v>
      </c>
      <c r="J20" s="220">
        <f t="shared" si="4"/>
        <v>4</v>
      </c>
      <c r="K20" s="130" t="s">
        <v>333</v>
      </c>
      <c r="L20" s="27"/>
      <c r="M20" s="142"/>
      <c r="N20" s="142"/>
      <c r="O20" s="142"/>
      <c r="P20" s="142"/>
      <c r="Q20" s="142"/>
      <c r="R20" s="142"/>
      <c r="S20" s="142"/>
      <c r="T20" s="142"/>
      <c r="U20" s="142"/>
      <c r="V20" s="142"/>
      <c r="W20" s="142"/>
      <c r="X20" s="142"/>
      <c r="Y20" s="142"/>
      <c r="Z20" s="142"/>
      <c r="AA20" s="142"/>
      <c r="AB20" s="142"/>
      <c r="AC20" s="142"/>
      <c r="AD20" s="142"/>
      <c r="AE20" s="142"/>
      <c r="AF20" s="142"/>
      <c r="AG20" s="142"/>
      <c r="AH20" s="142"/>
      <c r="AI20" s="142"/>
      <c r="AJ20" s="142"/>
      <c r="AK20" s="142"/>
      <c r="AL20" s="142"/>
      <c r="AM20" s="142"/>
      <c r="AN20" s="142"/>
      <c r="AO20" s="142"/>
      <c r="AP20" s="142"/>
      <c r="AQ20" s="142"/>
      <c r="AR20" s="142"/>
      <c r="AS20" s="142"/>
      <c r="AT20" s="142"/>
      <c r="AU20" s="142"/>
      <c r="AV20" s="142"/>
      <c r="AW20" s="142"/>
      <c r="AX20" s="142"/>
      <c r="AY20" s="142"/>
      <c r="AZ20" s="142"/>
      <c r="BA20" s="142"/>
      <c r="BB20" s="142"/>
      <c r="BC20" s="142"/>
      <c r="BD20" s="142"/>
      <c r="BE20" s="142"/>
    </row>
    <row r="21" spans="1:57" s="145" customFormat="1" ht="21" customHeight="1" thickBot="1">
      <c r="A21" s="223" t="s">
        <v>244</v>
      </c>
      <c r="B21" s="228">
        <v>0</v>
      </c>
      <c r="C21" s="228">
        <v>5</v>
      </c>
      <c r="D21" s="229">
        <f t="shared" si="0"/>
        <v>5</v>
      </c>
      <c r="E21" s="228">
        <v>215</v>
      </c>
      <c r="F21" s="228">
        <v>598</v>
      </c>
      <c r="G21" s="229">
        <f t="shared" si="5"/>
        <v>813</v>
      </c>
      <c r="H21" s="228">
        <f t="shared" si="2"/>
        <v>215</v>
      </c>
      <c r="I21" s="228">
        <f t="shared" si="6"/>
        <v>603</v>
      </c>
      <c r="J21" s="229">
        <f t="shared" si="4"/>
        <v>818</v>
      </c>
      <c r="K21" s="226" t="s">
        <v>245</v>
      </c>
      <c r="L21" s="34"/>
      <c r="M21" s="144"/>
      <c r="N21" s="144"/>
      <c r="O21" s="144"/>
      <c r="P21" s="144"/>
      <c r="Q21" s="144"/>
      <c r="R21" s="144"/>
      <c r="S21" s="144"/>
      <c r="T21" s="144"/>
      <c r="U21" s="144"/>
      <c r="V21" s="144"/>
      <c r="W21" s="144"/>
      <c r="X21" s="144"/>
      <c r="Y21" s="144"/>
      <c r="Z21" s="144"/>
      <c r="AA21" s="144"/>
      <c r="AB21" s="144"/>
      <c r="AC21" s="144"/>
      <c r="AD21" s="144"/>
      <c r="AE21" s="144"/>
      <c r="AF21" s="144"/>
      <c r="AG21" s="144"/>
      <c r="AH21" s="144"/>
      <c r="AI21" s="144"/>
      <c r="AJ21" s="144"/>
      <c r="AK21" s="144"/>
      <c r="AL21" s="144"/>
      <c r="AM21" s="144"/>
      <c r="AN21" s="144"/>
      <c r="AO21" s="144"/>
      <c r="AP21" s="144"/>
      <c r="AQ21" s="144"/>
      <c r="AR21" s="144"/>
      <c r="AS21" s="144"/>
      <c r="AT21" s="144"/>
      <c r="AU21" s="144"/>
      <c r="AV21" s="144"/>
      <c r="AW21" s="144"/>
      <c r="AX21" s="144"/>
      <c r="AY21" s="144"/>
      <c r="AZ21" s="144"/>
      <c r="BA21" s="144"/>
      <c r="BB21" s="144"/>
      <c r="BC21" s="144"/>
      <c r="BD21" s="144"/>
      <c r="BE21" s="144"/>
    </row>
    <row r="22" spans="1:57" s="143" customFormat="1" ht="21" customHeight="1" thickBot="1">
      <c r="A22" s="113" t="s">
        <v>386</v>
      </c>
      <c r="B22" s="138">
        <v>0</v>
      </c>
      <c r="C22" s="138">
        <v>1</v>
      </c>
      <c r="D22" s="66">
        <f t="shared" si="0"/>
        <v>1</v>
      </c>
      <c r="E22" s="138">
        <v>4</v>
      </c>
      <c r="F22" s="138">
        <v>9</v>
      </c>
      <c r="G22" s="66">
        <f t="shared" si="5"/>
        <v>13</v>
      </c>
      <c r="H22" s="242">
        <f t="shared" si="2"/>
        <v>4</v>
      </c>
      <c r="I22" s="242">
        <f t="shared" si="6"/>
        <v>10</v>
      </c>
      <c r="J22" s="220">
        <f t="shared" si="4"/>
        <v>14</v>
      </c>
      <c r="K22" s="130" t="s">
        <v>387</v>
      </c>
      <c r="L22" s="27"/>
      <c r="M22" s="142"/>
      <c r="N22" s="142"/>
      <c r="O22" s="142"/>
      <c r="P22" s="142"/>
      <c r="Q22" s="142"/>
      <c r="R22" s="142"/>
      <c r="S22" s="142"/>
      <c r="T22" s="142"/>
      <c r="U22" s="142"/>
      <c r="V22" s="142"/>
      <c r="W22" s="142"/>
      <c r="X22" s="142"/>
      <c r="Y22" s="142"/>
      <c r="Z22" s="142"/>
      <c r="AA22" s="142"/>
      <c r="AB22" s="142"/>
      <c r="AC22" s="142"/>
      <c r="AD22" s="142"/>
      <c r="AE22" s="142"/>
      <c r="AF22" s="142"/>
      <c r="AG22" s="142"/>
      <c r="AH22" s="142"/>
      <c r="AI22" s="142"/>
      <c r="AJ22" s="142"/>
      <c r="AK22" s="142"/>
      <c r="AL22" s="142"/>
      <c r="AM22" s="142"/>
      <c r="AN22" s="142"/>
      <c r="AO22" s="142"/>
      <c r="AP22" s="142"/>
      <c r="AQ22" s="142"/>
      <c r="AR22" s="142"/>
      <c r="AS22" s="142"/>
      <c r="AT22" s="142"/>
      <c r="AU22" s="142"/>
      <c r="AV22" s="142"/>
      <c r="AW22" s="142"/>
      <c r="AX22" s="142"/>
      <c r="AY22" s="142"/>
      <c r="AZ22" s="142"/>
      <c r="BA22" s="142"/>
      <c r="BB22" s="142"/>
      <c r="BC22" s="142"/>
      <c r="BD22" s="142"/>
      <c r="BE22" s="142"/>
    </row>
    <row r="23" spans="1:57" s="145" customFormat="1" ht="21" customHeight="1" thickBot="1">
      <c r="A23" s="223" t="s">
        <v>504</v>
      </c>
      <c r="B23" s="228">
        <v>1</v>
      </c>
      <c r="C23" s="228">
        <v>8</v>
      </c>
      <c r="D23" s="229">
        <f>B23+C23</f>
        <v>9</v>
      </c>
      <c r="E23" s="228">
        <v>3</v>
      </c>
      <c r="F23" s="228">
        <v>14</v>
      </c>
      <c r="G23" s="229">
        <f>E23+F23</f>
        <v>17</v>
      </c>
      <c r="H23" s="228">
        <f>(B23+E23)</f>
        <v>4</v>
      </c>
      <c r="I23" s="228">
        <f>(C23+F23)</f>
        <v>22</v>
      </c>
      <c r="J23" s="229">
        <f>SUM(H23+I23)</f>
        <v>26</v>
      </c>
      <c r="K23" s="226" t="s">
        <v>246</v>
      </c>
      <c r="L23" s="34"/>
      <c r="M23" s="144"/>
      <c r="N23" s="144"/>
      <c r="O23" s="144"/>
      <c r="P23" s="144"/>
      <c r="Q23" s="144"/>
      <c r="R23" s="144"/>
      <c r="S23" s="144"/>
      <c r="T23" s="144"/>
      <c r="U23" s="144"/>
      <c r="V23" s="144"/>
      <c r="W23" s="144"/>
      <c r="X23" s="144"/>
      <c r="Y23" s="144"/>
      <c r="Z23" s="144"/>
      <c r="AA23" s="144"/>
      <c r="AB23" s="144"/>
      <c r="AC23" s="144"/>
      <c r="AD23" s="144"/>
      <c r="AE23" s="144"/>
      <c r="AF23" s="144"/>
      <c r="AG23" s="144"/>
      <c r="AH23" s="144"/>
      <c r="AI23" s="144"/>
      <c r="AJ23" s="144"/>
      <c r="AK23" s="144"/>
      <c r="AL23" s="144"/>
      <c r="AM23" s="144"/>
      <c r="AN23" s="144"/>
      <c r="AO23" s="144"/>
      <c r="AP23" s="144"/>
      <c r="AQ23" s="144"/>
      <c r="AR23" s="144"/>
      <c r="AS23" s="144"/>
      <c r="AT23" s="144"/>
      <c r="AU23" s="144"/>
      <c r="AV23" s="144"/>
      <c r="AW23" s="144"/>
      <c r="AX23" s="144"/>
      <c r="AY23" s="144"/>
      <c r="AZ23" s="144"/>
      <c r="BA23" s="144"/>
      <c r="BB23" s="144"/>
      <c r="BC23" s="144"/>
      <c r="BD23" s="144"/>
      <c r="BE23" s="144"/>
    </row>
    <row r="24" spans="1:57" s="143" customFormat="1" ht="21" customHeight="1" thickBot="1">
      <c r="A24" s="113" t="s">
        <v>505</v>
      </c>
      <c r="B24" s="138">
        <v>0</v>
      </c>
      <c r="C24" s="138">
        <v>16</v>
      </c>
      <c r="D24" s="66">
        <f t="shared" si="0"/>
        <v>16</v>
      </c>
      <c r="E24" s="138">
        <v>38</v>
      </c>
      <c r="F24" s="138">
        <v>16</v>
      </c>
      <c r="G24" s="66">
        <f t="shared" si="5"/>
        <v>54</v>
      </c>
      <c r="H24" s="242">
        <f t="shared" si="2"/>
        <v>38</v>
      </c>
      <c r="I24" s="242">
        <f t="shared" si="6"/>
        <v>32</v>
      </c>
      <c r="J24" s="220">
        <f t="shared" si="4"/>
        <v>70</v>
      </c>
      <c r="K24" s="130" t="s">
        <v>415</v>
      </c>
      <c r="L24" s="27"/>
      <c r="M24" s="142"/>
      <c r="N24" s="142"/>
      <c r="O24" s="142"/>
      <c r="P24" s="142"/>
      <c r="Q24" s="142"/>
      <c r="R24" s="142"/>
      <c r="S24" s="142"/>
      <c r="T24" s="142"/>
      <c r="U24" s="142"/>
      <c r="V24" s="142"/>
      <c r="W24" s="142"/>
      <c r="X24" s="142"/>
      <c r="Y24" s="142"/>
      <c r="Z24" s="142"/>
      <c r="AA24" s="142"/>
      <c r="AB24" s="142"/>
      <c r="AC24" s="142"/>
      <c r="AD24" s="142"/>
      <c r="AE24" s="142"/>
      <c r="AF24" s="142"/>
      <c r="AG24" s="142"/>
      <c r="AH24" s="142"/>
      <c r="AI24" s="142"/>
      <c r="AJ24" s="142"/>
      <c r="AK24" s="142"/>
      <c r="AL24" s="142"/>
      <c r="AM24" s="142"/>
      <c r="AN24" s="142"/>
      <c r="AO24" s="142"/>
      <c r="AP24" s="142"/>
      <c r="AQ24" s="142"/>
      <c r="AR24" s="142"/>
      <c r="AS24" s="142"/>
      <c r="AT24" s="142"/>
      <c r="AU24" s="142"/>
      <c r="AV24" s="142"/>
      <c r="AW24" s="142"/>
      <c r="AX24" s="142"/>
      <c r="AY24" s="142"/>
      <c r="AZ24" s="142"/>
      <c r="BA24" s="142"/>
      <c r="BB24" s="142"/>
      <c r="BC24" s="142"/>
      <c r="BD24" s="142"/>
      <c r="BE24" s="142"/>
    </row>
    <row r="25" spans="1:57" s="145" customFormat="1" ht="21" customHeight="1">
      <c r="A25" s="263" t="s">
        <v>247</v>
      </c>
      <c r="B25" s="264">
        <v>0</v>
      </c>
      <c r="C25" s="264">
        <v>1</v>
      </c>
      <c r="D25" s="265">
        <f t="shared" si="0"/>
        <v>1</v>
      </c>
      <c r="E25" s="264">
        <v>46</v>
      </c>
      <c r="F25" s="264">
        <v>20</v>
      </c>
      <c r="G25" s="265">
        <f t="shared" si="5"/>
        <v>66</v>
      </c>
      <c r="H25" s="264">
        <f t="shared" si="2"/>
        <v>46</v>
      </c>
      <c r="I25" s="264">
        <f t="shared" si="6"/>
        <v>21</v>
      </c>
      <c r="J25" s="265">
        <f t="shared" si="4"/>
        <v>67</v>
      </c>
      <c r="K25" s="266" t="s">
        <v>248</v>
      </c>
      <c r="L25" s="3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4"/>
      <c r="AR25" s="144"/>
      <c r="AS25" s="144"/>
      <c r="AT25" s="144"/>
      <c r="AU25" s="144"/>
      <c r="AV25" s="144"/>
      <c r="AW25" s="144"/>
      <c r="AX25" s="144"/>
      <c r="AY25" s="144"/>
      <c r="AZ25" s="144"/>
      <c r="BA25" s="144"/>
      <c r="BB25" s="144"/>
      <c r="BC25" s="144"/>
      <c r="BD25" s="144"/>
      <c r="BE25" s="144"/>
    </row>
    <row r="26" spans="1:57" s="143" customFormat="1" ht="21" customHeight="1">
      <c r="A26" s="267" t="s">
        <v>50</v>
      </c>
      <c r="B26" s="268">
        <f>SUM(B9:B25)</f>
        <v>8</v>
      </c>
      <c r="C26" s="268">
        <f>SUM(C9:C25)</f>
        <v>45</v>
      </c>
      <c r="D26" s="268">
        <f t="shared" si="0"/>
        <v>53</v>
      </c>
      <c r="E26" s="268">
        <f t="shared" ref="E26:J26" si="7">SUM(E9:E25)</f>
        <v>422</v>
      </c>
      <c r="F26" s="268">
        <f t="shared" si="7"/>
        <v>753</v>
      </c>
      <c r="G26" s="268">
        <f t="shared" si="7"/>
        <v>1175</v>
      </c>
      <c r="H26" s="268">
        <f t="shared" si="7"/>
        <v>430</v>
      </c>
      <c r="I26" s="268">
        <f t="shared" si="7"/>
        <v>798</v>
      </c>
      <c r="J26" s="268">
        <f t="shared" si="7"/>
        <v>1228</v>
      </c>
      <c r="K26" s="327" t="s">
        <v>12</v>
      </c>
      <c r="L26" s="27"/>
      <c r="M26" s="142"/>
      <c r="N26" s="142"/>
      <c r="O26" s="142"/>
      <c r="P26" s="142"/>
      <c r="Q26" s="142"/>
      <c r="R26" s="142"/>
      <c r="S26" s="142"/>
      <c r="T26" s="142"/>
      <c r="U26" s="142"/>
      <c r="V26" s="142"/>
      <c r="W26" s="142"/>
      <c r="X26" s="142"/>
      <c r="Y26" s="142"/>
      <c r="Z26" s="142"/>
      <c r="AA26" s="142"/>
      <c r="AB26" s="142"/>
      <c r="AC26" s="142"/>
      <c r="AD26" s="142"/>
      <c r="AE26" s="142"/>
      <c r="AF26" s="142"/>
      <c r="AG26" s="142"/>
      <c r="AH26" s="142"/>
      <c r="AI26" s="142"/>
      <c r="AJ26" s="142"/>
      <c r="AK26" s="142"/>
      <c r="AL26" s="142"/>
      <c r="AM26" s="142"/>
      <c r="AN26" s="142"/>
      <c r="AO26" s="142"/>
      <c r="AP26" s="142"/>
      <c r="AQ26" s="142"/>
      <c r="AR26" s="142"/>
      <c r="AS26" s="142"/>
      <c r="AT26" s="142"/>
      <c r="AU26" s="142"/>
      <c r="AV26" s="142"/>
      <c r="AW26" s="142"/>
      <c r="AX26" s="142"/>
      <c r="AY26" s="142"/>
      <c r="AZ26" s="142"/>
      <c r="BA26" s="142"/>
      <c r="BB26" s="142"/>
      <c r="BC26" s="142"/>
      <c r="BD26" s="142"/>
      <c r="BE26" s="142"/>
    </row>
    <row r="27" spans="1:57" ht="20.100000000000001" customHeight="1">
      <c r="B27" s="46"/>
      <c r="C27" s="38"/>
      <c r="D27" s="38"/>
      <c r="E27" s="38"/>
      <c r="F27" s="38"/>
      <c r="G27" s="38"/>
      <c r="H27" s="38"/>
      <c r="I27" s="38"/>
      <c r="J27" s="38"/>
    </row>
    <row r="28" spans="1:57" ht="20.100000000000001" customHeight="1">
      <c r="B28" s="38"/>
      <c r="C28" s="38"/>
      <c r="D28" s="38"/>
      <c r="E28" s="38"/>
      <c r="F28" s="38"/>
      <c r="G28" s="38"/>
      <c r="H28" s="38"/>
      <c r="I28" s="38"/>
      <c r="J28" s="38"/>
    </row>
    <row r="29" spans="1:57" ht="20.100000000000001" customHeight="1">
      <c r="B29" s="38"/>
      <c r="C29" s="38"/>
      <c r="D29" s="38"/>
      <c r="E29" s="38"/>
      <c r="F29" s="38"/>
      <c r="G29" s="38"/>
      <c r="H29" s="38"/>
      <c r="I29" s="38"/>
      <c r="J29" s="38"/>
    </row>
    <row r="30" spans="1:57" ht="20.100000000000001" customHeight="1">
      <c r="B30" s="38"/>
      <c r="C30" s="38"/>
      <c r="D30" s="38"/>
      <c r="E30" s="38"/>
      <c r="F30" s="38"/>
      <c r="G30" s="38"/>
      <c r="H30" s="38"/>
      <c r="I30" s="38"/>
      <c r="J30" s="38"/>
    </row>
    <row r="31" spans="1:57" ht="20.100000000000001" customHeight="1">
      <c r="B31" s="38"/>
      <c r="C31" s="38"/>
      <c r="D31" s="38"/>
      <c r="E31" s="38"/>
      <c r="F31" s="38"/>
      <c r="G31" s="38"/>
      <c r="H31" s="38"/>
      <c r="I31" s="38"/>
      <c r="J31" s="38"/>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3"/>
  <sheetViews>
    <sheetView rightToLeft="1" view="pageBreakPreview" zoomScaleNormal="100" zoomScaleSheetLayoutView="100" workbookViewId="0">
      <selection activeCell="A10" sqref="A10"/>
    </sheetView>
  </sheetViews>
  <sheetFormatPr defaultColWidth="9.140625" defaultRowHeight="20.100000000000001" customHeight="1"/>
  <cols>
    <col min="1" max="1" width="19.5703125" style="37" customWidth="1"/>
    <col min="2" max="2" width="8.28515625" style="37" customWidth="1"/>
    <col min="3" max="3" width="8.7109375" style="37" customWidth="1"/>
    <col min="4" max="5" width="7.85546875" style="37" customWidth="1"/>
    <col min="6" max="6" width="8.140625" style="37" customWidth="1"/>
    <col min="7" max="7" width="7.5703125" style="37" customWidth="1"/>
    <col min="8" max="8" width="7.85546875" style="37" customWidth="1"/>
    <col min="9" max="9" width="8" style="37" customWidth="1"/>
    <col min="10" max="10" width="8.7109375" style="37" customWidth="1"/>
    <col min="11" max="11" width="7.85546875" style="37" customWidth="1"/>
    <col min="12" max="12" width="8" style="37" customWidth="1"/>
    <col min="13" max="13" width="8.7109375" style="37" customWidth="1"/>
    <col min="14" max="14" width="25.7109375" style="37" customWidth="1"/>
    <col min="15" max="15" width="9.140625" style="27"/>
    <col min="16" max="60" width="9.140625" style="32"/>
    <col min="61" max="16384" width="9.140625" style="13"/>
  </cols>
  <sheetData>
    <row r="1" spans="1:60" s="29" customFormat="1" ht="19.5" customHeight="1">
      <c r="A1" s="339" t="s">
        <v>509</v>
      </c>
      <c r="B1" s="339"/>
      <c r="C1" s="339"/>
      <c r="D1" s="339"/>
      <c r="E1" s="339"/>
      <c r="F1" s="339"/>
      <c r="G1" s="339"/>
      <c r="H1" s="339"/>
      <c r="I1" s="339"/>
      <c r="J1" s="339"/>
      <c r="K1" s="339"/>
      <c r="L1" s="339"/>
      <c r="M1" s="339"/>
      <c r="N1" s="339"/>
      <c r="O1" s="27"/>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row>
    <row r="2" spans="1:60" s="29" customFormat="1" ht="18">
      <c r="A2" s="389" t="s">
        <v>598</v>
      </c>
      <c r="B2" s="389"/>
      <c r="C2" s="389"/>
      <c r="D2" s="389"/>
      <c r="E2" s="389"/>
      <c r="F2" s="389"/>
      <c r="G2" s="389"/>
      <c r="H2" s="389"/>
      <c r="I2" s="389"/>
      <c r="J2" s="389"/>
      <c r="K2" s="389"/>
      <c r="L2" s="389"/>
      <c r="M2" s="389"/>
      <c r="N2" s="389"/>
      <c r="O2" s="27"/>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row>
    <row r="3" spans="1:60" s="29" customFormat="1" ht="33" customHeight="1">
      <c r="A3" s="340" t="s">
        <v>449</v>
      </c>
      <c r="B3" s="341"/>
      <c r="C3" s="341"/>
      <c r="D3" s="341"/>
      <c r="E3" s="341"/>
      <c r="F3" s="341"/>
      <c r="G3" s="341"/>
      <c r="H3" s="341"/>
      <c r="I3" s="341"/>
      <c r="J3" s="341"/>
      <c r="K3" s="341"/>
      <c r="L3" s="341"/>
      <c r="M3" s="341"/>
      <c r="N3" s="341"/>
      <c r="O3" s="27"/>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row>
    <row r="4" spans="1:60" s="29" customFormat="1" ht="14.25" customHeight="1">
      <c r="A4" s="341" t="s">
        <v>598</v>
      </c>
      <c r="B4" s="341"/>
      <c r="C4" s="341"/>
      <c r="D4" s="341"/>
      <c r="E4" s="341"/>
      <c r="F4" s="341"/>
      <c r="G4" s="341"/>
      <c r="H4" s="341"/>
      <c r="I4" s="341"/>
      <c r="J4" s="341"/>
      <c r="K4" s="341"/>
      <c r="L4" s="341"/>
      <c r="M4" s="341"/>
      <c r="N4" s="341"/>
      <c r="O4" s="27"/>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row>
    <row r="5" spans="1:60" s="11" customFormat="1" ht="15">
      <c r="A5" s="134" t="s">
        <v>581</v>
      </c>
      <c r="B5" s="135"/>
      <c r="C5" s="135"/>
      <c r="D5" s="135"/>
      <c r="E5" s="135"/>
      <c r="F5" s="135"/>
      <c r="G5" s="135"/>
      <c r="H5" s="135"/>
      <c r="I5" s="135"/>
      <c r="J5" s="135"/>
      <c r="K5" s="135"/>
      <c r="L5" s="135"/>
      <c r="M5" s="135"/>
      <c r="N5" s="136" t="s">
        <v>580</v>
      </c>
      <c r="O5" s="31"/>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row>
    <row r="6" spans="1:60" s="17" customFormat="1" ht="32.25" customHeight="1" thickBot="1">
      <c r="A6" s="400" t="s">
        <v>204</v>
      </c>
      <c r="B6" s="407">
        <v>2011</v>
      </c>
      <c r="C6" s="408"/>
      <c r="D6" s="409"/>
      <c r="E6" s="412">
        <v>2012</v>
      </c>
      <c r="F6" s="412"/>
      <c r="G6" s="412"/>
      <c r="H6" s="412">
        <v>2013</v>
      </c>
      <c r="I6" s="412"/>
      <c r="J6" s="412"/>
      <c r="K6" s="412">
        <v>2014</v>
      </c>
      <c r="L6" s="412"/>
      <c r="M6" s="412"/>
      <c r="N6" s="402" t="s">
        <v>205</v>
      </c>
      <c r="O6" s="27"/>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row>
    <row r="7" spans="1:60" s="33" customFormat="1" ht="24.75" customHeight="1">
      <c r="A7" s="401"/>
      <c r="B7" s="247" t="s">
        <v>287</v>
      </c>
      <c r="C7" s="247" t="s">
        <v>288</v>
      </c>
      <c r="D7" s="247" t="s">
        <v>314</v>
      </c>
      <c r="E7" s="247" t="s">
        <v>287</v>
      </c>
      <c r="F7" s="247" t="s">
        <v>288</v>
      </c>
      <c r="G7" s="247" t="s">
        <v>314</v>
      </c>
      <c r="H7" s="320" t="s">
        <v>287</v>
      </c>
      <c r="I7" s="320" t="s">
        <v>288</v>
      </c>
      <c r="J7" s="320" t="s">
        <v>314</v>
      </c>
      <c r="K7" s="194" t="s">
        <v>287</v>
      </c>
      <c r="L7" s="194" t="s">
        <v>288</v>
      </c>
      <c r="M7" s="194" t="s">
        <v>314</v>
      </c>
      <c r="N7" s="403"/>
      <c r="O7" s="27"/>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row>
    <row r="8" spans="1:60" s="36" customFormat="1" ht="24" customHeight="1" thickBot="1">
      <c r="A8" s="112" t="s">
        <v>507</v>
      </c>
      <c r="B8" s="137">
        <v>17</v>
      </c>
      <c r="C8" s="137">
        <v>10</v>
      </c>
      <c r="D8" s="65">
        <f>SUM(B8:C8)</f>
        <v>27</v>
      </c>
      <c r="E8" s="321">
        <v>16</v>
      </c>
      <c r="F8" s="321">
        <v>9</v>
      </c>
      <c r="G8" s="65">
        <f>SUM(E8:F8)</f>
        <v>25</v>
      </c>
      <c r="H8" s="321">
        <v>16</v>
      </c>
      <c r="I8" s="321">
        <v>9</v>
      </c>
      <c r="J8" s="65">
        <f>H8+I8</f>
        <v>25</v>
      </c>
      <c r="K8" s="321">
        <v>14</v>
      </c>
      <c r="L8" s="321">
        <v>9</v>
      </c>
      <c r="M8" s="65">
        <f>K8+L8</f>
        <v>23</v>
      </c>
      <c r="N8" s="129" t="s">
        <v>206</v>
      </c>
      <c r="O8" s="34"/>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row>
    <row r="9" spans="1:60" s="33" customFormat="1" ht="24" customHeight="1" thickBot="1">
      <c r="A9" s="113" t="s">
        <v>207</v>
      </c>
      <c r="B9" s="138">
        <v>17</v>
      </c>
      <c r="C9" s="138">
        <v>23</v>
      </c>
      <c r="D9" s="66">
        <f t="shared" ref="D9:D19" si="0">SUM(B9:C9)</f>
        <v>40</v>
      </c>
      <c r="E9" s="322">
        <v>11</v>
      </c>
      <c r="F9" s="322">
        <v>17</v>
      </c>
      <c r="G9" s="66">
        <f t="shared" ref="G9:G19" si="1">SUM(E9:F9)</f>
        <v>28</v>
      </c>
      <c r="H9" s="322">
        <v>11</v>
      </c>
      <c r="I9" s="322">
        <v>18</v>
      </c>
      <c r="J9" s="220">
        <f t="shared" ref="J9:J22" si="2">H9+I9</f>
        <v>29</v>
      </c>
      <c r="K9" s="322">
        <v>12</v>
      </c>
      <c r="L9" s="322">
        <v>20</v>
      </c>
      <c r="M9" s="220">
        <f t="shared" ref="M9:M22" si="3">K9+L9</f>
        <v>32</v>
      </c>
      <c r="N9" s="130" t="s">
        <v>208</v>
      </c>
      <c r="O9" s="27"/>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row>
    <row r="10" spans="1:60" s="36" customFormat="1" ht="24" customHeight="1" thickBot="1">
      <c r="A10" s="112" t="s">
        <v>209</v>
      </c>
      <c r="B10" s="137">
        <v>4</v>
      </c>
      <c r="C10" s="137">
        <v>2</v>
      </c>
      <c r="D10" s="65">
        <f t="shared" si="0"/>
        <v>6</v>
      </c>
      <c r="E10" s="321">
        <v>3</v>
      </c>
      <c r="F10" s="321">
        <v>4</v>
      </c>
      <c r="G10" s="65">
        <f t="shared" si="1"/>
        <v>7</v>
      </c>
      <c r="H10" s="321">
        <v>3</v>
      </c>
      <c r="I10" s="321">
        <v>4</v>
      </c>
      <c r="J10" s="65">
        <f t="shared" si="2"/>
        <v>7</v>
      </c>
      <c r="K10" s="321">
        <v>4</v>
      </c>
      <c r="L10" s="321">
        <v>1</v>
      </c>
      <c r="M10" s="65">
        <f t="shared" si="3"/>
        <v>5</v>
      </c>
      <c r="N10" s="129" t="s">
        <v>210</v>
      </c>
      <c r="O10" s="34"/>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row>
    <row r="11" spans="1:60" s="33" customFormat="1" ht="24" customHeight="1" thickBot="1">
      <c r="A11" s="113" t="s">
        <v>599</v>
      </c>
      <c r="B11" s="138" t="s">
        <v>601</v>
      </c>
      <c r="C11" s="138" t="s">
        <v>601</v>
      </c>
      <c r="D11" s="138" t="s">
        <v>601</v>
      </c>
      <c r="E11" s="138" t="s">
        <v>601</v>
      </c>
      <c r="F11" s="138" t="s">
        <v>601</v>
      </c>
      <c r="G11" s="138" t="s">
        <v>601</v>
      </c>
      <c r="H11" s="138" t="s">
        <v>601</v>
      </c>
      <c r="I11" s="138" t="s">
        <v>601</v>
      </c>
      <c r="J11" s="138" t="s">
        <v>601</v>
      </c>
      <c r="K11" s="322">
        <v>22</v>
      </c>
      <c r="L11" s="322">
        <v>29</v>
      </c>
      <c r="M11" s="220">
        <f t="shared" ref="M11:M12" si="4">K11+L11</f>
        <v>51</v>
      </c>
      <c r="N11" s="130" t="s">
        <v>602</v>
      </c>
      <c r="O11" s="27"/>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row>
    <row r="12" spans="1:60" s="36" customFormat="1" ht="24" customHeight="1" thickBot="1">
      <c r="A12" s="112" t="s">
        <v>600</v>
      </c>
      <c r="B12" s="137" t="s">
        <v>601</v>
      </c>
      <c r="C12" s="137" t="s">
        <v>601</v>
      </c>
      <c r="D12" s="137" t="s">
        <v>601</v>
      </c>
      <c r="E12" s="137" t="s">
        <v>601</v>
      </c>
      <c r="F12" s="137" t="s">
        <v>601</v>
      </c>
      <c r="G12" s="137" t="s">
        <v>601</v>
      </c>
      <c r="H12" s="137" t="s">
        <v>601</v>
      </c>
      <c r="I12" s="137" t="s">
        <v>601</v>
      </c>
      <c r="J12" s="137" t="s">
        <v>601</v>
      </c>
      <c r="K12" s="321">
        <v>5</v>
      </c>
      <c r="L12" s="321">
        <v>98</v>
      </c>
      <c r="M12" s="65">
        <f t="shared" si="4"/>
        <v>103</v>
      </c>
      <c r="N12" s="129" t="s">
        <v>603</v>
      </c>
      <c r="O12" s="34"/>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row>
    <row r="13" spans="1:60" s="33" customFormat="1" ht="24" customHeight="1" thickBot="1">
      <c r="A13" s="113" t="s">
        <v>508</v>
      </c>
      <c r="B13" s="138">
        <v>21</v>
      </c>
      <c r="C13" s="138">
        <v>30</v>
      </c>
      <c r="D13" s="66">
        <f>SUM(B13:C13)</f>
        <v>51</v>
      </c>
      <c r="E13" s="322">
        <v>25</v>
      </c>
      <c r="F13" s="322">
        <v>60</v>
      </c>
      <c r="G13" s="66">
        <f>SUM(E13:F13)</f>
        <v>85</v>
      </c>
      <c r="H13" s="322">
        <v>24</v>
      </c>
      <c r="I13" s="322">
        <v>58</v>
      </c>
      <c r="J13" s="220">
        <f>H13+I13</f>
        <v>82</v>
      </c>
      <c r="K13" s="322">
        <v>14</v>
      </c>
      <c r="L13" s="322">
        <v>17</v>
      </c>
      <c r="M13" s="220">
        <f>K13+L13</f>
        <v>31</v>
      </c>
      <c r="N13" s="130" t="s">
        <v>211</v>
      </c>
      <c r="O13" s="27"/>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row>
    <row r="14" spans="1:60" s="36" customFormat="1" ht="24" customHeight="1" thickBot="1">
      <c r="A14" s="112" t="s">
        <v>212</v>
      </c>
      <c r="B14" s="137">
        <v>26</v>
      </c>
      <c r="C14" s="137">
        <v>20</v>
      </c>
      <c r="D14" s="65">
        <f t="shared" si="0"/>
        <v>46</v>
      </c>
      <c r="E14" s="321">
        <v>23</v>
      </c>
      <c r="F14" s="321">
        <v>21</v>
      </c>
      <c r="G14" s="65">
        <f t="shared" si="1"/>
        <v>44</v>
      </c>
      <c r="H14" s="321">
        <v>23</v>
      </c>
      <c r="I14" s="321">
        <v>16</v>
      </c>
      <c r="J14" s="65">
        <f t="shared" si="2"/>
        <v>39</v>
      </c>
      <c r="K14" s="321">
        <v>17</v>
      </c>
      <c r="L14" s="321">
        <v>19</v>
      </c>
      <c r="M14" s="65">
        <f t="shared" si="3"/>
        <v>36</v>
      </c>
      <c r="N14" s="129" t="s">
        <v>213</v>
      </c>
      <c r="O14" s="34"/>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row>
    <row r="15" spans="1:60" s="33" customFormat="1" ht="24" customHeight="1" thickBot="1">
      <c r="A15" s="113" t="s">
        <v>214</v>
      </c>
      <c r="B15" s="138">
        <v>31</v>
      </c>
      <c r="C15" s="138">
        <v>21</v>
      </c>
      <c r="D15" s="66">
        <f t="shared" si="0"/>
        <v>52</v>
      </c>
      <c r="E15" s="322">
        <v>56</v>
      </c>
      <c r="F15" s="322">
        <v>37</v>
      </c>
      <c r="G15" s="66">
        <f t="shared" si="1"/>
        <v>93</v>
      </c>
      <c r="H15" s="322">
        <v>55</v>
      </c>
      <c r="I15" s="322">
        <v>37</v>
      </c>
      <c r="J15" s="220">
        <f t="shared" si="2"/>
        <v>92</v>
      </c>
      <c r="K15" s="322">
        <v>34</v>
      </c>
      <c r="L15" s="322">
        <v>24</v>
      </c>
      <c r="M15" s="220">
        <f t="shared" si="3"/>
        <v>58</v>
      </c>
      <c r="N15" s="130" t="s">
        <v>215</v>
      </c>
      <c r="O15" s="27"/>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row>
    <row r="16" spans="1:60" s="36" customFormat="1" ht="24" customHeight="1" thickBot="1">
      <c r="A16" s="112" t="s">
        <v>216</v>
      </c>
      <c r="B16" s="137">
        <v>8</v>
      </c>
      <c r="C16" s="137">
        <v>50</v>
      </c>
      <c r="D16" s="65">
        <f t="shared" si="0"/>
        <v>58</v>
      </c>
      <c r="E16" s="321">
        <v>7</v>
      </c>
      <c r="F16" s="321">
        <v>102</v>
      </c>
      <c r="G16" s="65">
        <f t="shared" si="1"/>
        <v>109</v>
      </c>
      <c r="H16" s="321">
        <v>7</v>
      </c>
      <c r="I16" s="321">
        <v>103</v>
      </c>
      <c r="J16" s="65">
        <f t="shared" si="2"/>
        <v>110</v>
      </c>
      <c r="K16" s="321">
        <v>6</v>
      </c>
      <c r="L16" s="321">
        <v>74</v>
      </c>
      <c r="M16" s="65">
        <f t="shared" si="3"/>
        <v>80</v>
      </c>
      <c r="N16" s="129" t="s">
        <v>217</v>
      </c>
      <c r="O16" s="34"/>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row>
    <row r="17" spans="1:60" s="33" customFormat="1" ht="24" customHeight="1" thickBot="1">
      <c r="A17" s="113" t="s">
        <v>218</v>
      </c>
      <c r="B17" s="138">
        <v>49</v>
      </c>
      <c r="C17" s="138">
        <v>46</v>
      </c>
      <c r="D17" s="66">
        <f t="shared" si="0"/>
        <v>95</v>
      </c>
      <c r="E17" s="322">
        <v>52</v>
      </c>
      <c r="F17" s="322">
        <v>34</v>
      </c>
      <c r="G17" s="66">
        <f t="shared" si="1"/>
        <v>86</v>
      </c>
      <c r="H17" s="322">
        <v>51</v>
      </c>
      <c r="I17" s="322">
        <v>34</v>
      </c>
      <c r="J17" s="220">
        <f t="shared" si="2"/>
        <v>85</v>
      </c>
      <c r="K17" s="322">
        <v>54</v>
      </c>
      <c r="L17" s="322">
        <v>41</v>
      </c>
      <c r="M17" s="220">
        <f t="shared" si="3"/>
        <v>95</v>
      </c>
      <c r="N17" s="130" t="s">
        <v>219</v>
      </c>
      <c r="O17" s="27"/>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row>
    <row r="18" spans="1:60" s="36" customFormat="1" ht="24" customHeight="1" thickBot="1">
      <c r="A18" s="112" t="s">
        <v>220</v>
      </c>
      <c r="B18" s="137">
        <v>40</v>
      </c>
      <c r="C18" s="137">
        <v>51</v>
      </c>
      <c r="D18" s="65">
        <f t="shared" si="0"/>
        <v>91</v>
      </c>
      <c r="E18" s="321">
        <v>9</v>
      </c>
      <c r="F18" s="321">
        <v>120</v>
      </c>
      <c r="G18" s="65">
        <f t="shared" si="1"/>
        <v>129</v>
      </c>
      <c r="H18" s="321">
        <v>7</v>
      </c>
      <c r="I18" s="321">
        <v>122</v>
      </c>
      <c r="J18" s="65">
        <f t="shared" si="2"/>
        <v>129</v>
      </c>
      <c r="K18" s="321">
        <v>8</v>
      </c>
      <c r="L18" s="321">
        <v>99</v>
      </c>
      <c r="M18" s="65">
        <f t="shared" si="3"/>
        <v>107</v>
      </c>
      <c r="N18" s="129" t="s">
        <v>221</v>
      </c>
      <c r="O18" s="34"/>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row>
    <row r="19" spans="1:60" s="33" customFormat="1" ht="24" customHeight="1" thickBot="1">
      <c r="A19" s="113" t="s">
        <v>222</v>
      </c>
      <c r="B19" s="138">
        <v>22</v>
      </c>
      <c r="C19" s="138">
        <v>30</v>
      </c>
      <c r="D19" s="66">
        <f t="shared" si="0"/>
        <v>52</v>
      </c>
      <c r="E19" s="322">
        <v>44</v>
      </c>
      <c r="F19" s="322">
        <v>44</v>
      </c>
      <c r="G19" s="66">
        <f t="shared" si="1"/>
        <v>88</v>
      </c>
      <c r="H19" s="322">
        <v>44</v>
      </c>
      <c r="I19" s="322">
        <v>44</v>
      </c>
      <c r="J19" s="220">
        <f t="shared" si="2"/>
        <v>88</v>
      </c>
      <c r="K19" s="322">
        <v>49</v>
      </c>
      <c r="L19" s="322">
        <v>33</v>
      </c>
      <c r="M19" s="220">
        <f t="shared" si="3"/>
        <v>82</v>
      </c>
      <c r="N19" s="130" t="s">
        <v>223</v>
      </c>
      <c r="O19" s="27"/>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row>
    <row r="20" spans="1:60" s="36" customFormat="1" ht="24" customHeight="1" thickBot="1">
      <c r="A20" s="112" t="s">
        <v>224</v>
      </c>
      <c r="B20" s="137">
        <v>37</v>
      </c>
      <c r="C20" s="137">
        <v>37</v>
      </c>
      <c r="D20" s="65">
        <f>SUM(B20:C20)</f>
        <v>74</v>
      </c>
      <c r="E20" s="321">
        <v>44</v>
      </c>
      <c r="F20" s="321">
        <v>60</v>
      </c>
      <c r="G20" s="65">
        <f>SUM(E20:F20)</f>
        <v>104</v>
      </c>
      <c r="H20" s="321">
        <v>44</v>
      </c>
      <c r="I20" s="321">
        <v>60</v>
      </c>
      <c r="J20" s="65">
        <f t="shared" si="2"/>
        <v>104</v>
      </c>
      <c r="K20" s="321">
        <v>27</v>
      </c>
      <c r="L20" s="321">
        <v>51</v>
      </c>
      <c r="M20" s="65">
        <f t="shared" si="3"/>
        <v>78</v>
      </c>
      <c r="N20" s="129" t="s">
        <v>225</v>
      </c>
      <c r="O20" s="34"/>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row>
    <row r="21" spans="1:60" s="33" customFormat="1" ht="24" customHeight="1" thickBot="1">
      <c r="A21" s="113" t="s">
        <v>380</v>
      </c>
      <c r="B21" s="138">
        <v>22</v>
      </c>
      <c r="C21" s="138">
        <v>242</v>
      </c>
      <c r="D21" s="66">
        <f>SUM(B21:C21)</f>
        <v>264</v>
      </c>
      <c r="E21" s="322">
        <v>25</v>
      </c>
      <c r="F21" s="322">
        <v>142</v>
      </c>
      <c r="G21" s="66">
        <f>SUM(E21:F21)</f>
        <v>167</v>
      </c>
      <c r="H21" s="322">
        <v>19</v>
      </c>
      <c r="I21" s="322">
        <v>159</v>
      </c>
      <c r="J21" s="220">
        <f t="shared" si="2"/>
        <v>178</v>
      </c>
      <c r="K21" s="322">
        <v>19</v>
      </c>
      <c r="L21" s="322">
        <v>132</v>
      </c>
      <c r="M21" s="220">
        <f t="shared" si="3"/>
        <v>151</v>
      </c>
      <c r="N21" s="130" t="s">
        <v>381</v>
      </c>
      <c r="O21" s="27"/>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row>
    <row r="22" spans="1:60" s="36" customFormat="1" ht="24" customHeight="1">
      <c r="A22" s="179" t="s">
        <v>416</v>
      </c>
      <c r="B22" s="178">
        <v>0</v>
      </c>
      <c r="C22" s="178">
        <v>0</v>
      </c>
      <c r="D22" s="176">
        <v>0</v>
      </c>
      <c r="E22" s="328">
        <v>0</v>
      </c>
      <c r="F22" s="328">
        <v>0</v>
      </c>
      <c r="G22" s="176">
        <v>0</v>
      </c>
      <c r="H22" s="328">
        <v>31</v>
      </c>
      <c r="I22" s="328">
        <v>213</v>
      </c>
      <c r="J22" s="176">
        <f t="shared" si="2"/>
        <v>244</v>
      </c>
      <c r="K22" s="328">
        <v>130</v>
      </c>
      <c r="L22" s="328">
        <v>166</v>
      </c>
      <c r="M22" s="176">
        <f t="shared" si="3"/>
        <v>296</v>
      </c>
      <c r="N22" s="180" t="s">
        <v>417</v>
      </c>
      <c r="O22" s="34"/>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row>
    <row r="23" spans="1:60" ht="24" customHeight="1">
      <c r="A23" s="329" t="s">
        <v>226</v>
      </c>
      <c r="B23" s="283">
        <f t="shared" ref="B23:G23" si="5">SUM(B8:B22)</f>
        <v>294</v>
      </c>
      <c r="C23" s="283">
        <f t="shared" si="5"/>
        <v>562</v>
      </c>
      <c r="D23" s="283">
        <f t="shared" si="5"/>
        <v>856</v>
      </c>
      <c r="E23" s="283">
        <f t="shared" si="5"/>
        <v>315</v>
      </c>
      <c r="F23" s="283">
        <f t="shared" si="5"/>
        <v>650</v>
      </c>
      <c r="G23" s="283">
        <f t="shared" si="5"/>
        <v>965</v>
      </c>
      <c r="H23" s="283">
        <f t="shared" ref="H23:J23" si="6">SUM(H8:H22)</f>
        <v>335</v>
      </c>
      <c r="I23" s="283">
        <f t="shared" si="6"/>
        <v>877</v>
      </c>
      <c r="J23" s="283">
        <f t="shared" si="6"/>
        <v>1212</v>
      </c>
      <c r="K23" s="283">
        <f>SUM(K8:K22)</f>
        <v>415</v>
      </c>
      <c r="L23" s="283">
        <f>SUM(L8:L22)</f>
        <v>813</v>
      </c>
      <c r="M23" s="283">
        <f>SUM(M8:M22)</f>
        <v>1228</v>
      </c>
      <c r="N23" s="330" t="s">
        <v>12</v>
      </c>
    </row>
  </sheetData>
  <mergeCells count="10">
    <mergeCell ref="A6:A7"/>
    <mergeCell ref="N6:N7"/>
    <mergeCell ref="A1:N1"/>
    <mergeCell ref="A3:N3"/>
    <mergeCell ref="A4:N4"/>
    <mergeCell ref="B6:D6"/>
    <mergeCell ref="E6:G6"/>
    <mergeCell ref="A2:N2"/>
    <mergeCell ref="K6:M6"/>
    <mergeCell ref="H6:J6"/>
  </mergeCells>
  <printOptions horizontalCentered="1" verticalCentered="1"/>
  <pageMargins left="0" right="0" top="0" bottom="0" header="0" footer="0"/>
  <pageSetup paperSize="9" scale="95"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8"/>
  <sheetViews>
    <sheetView rightToLeft="1" view="pageBreakPreview" zoomScaleNormal="100" zoomScaleSheetLayoutView="100" workbookViewId="0">
      <selection activeCell="K10" sqref="K10"/>
    </sheetView>
  </sheetViews>
  <sheetFormatPr defaultColWidth="9.140625" defaultRowHeight="20.100000000000001" customHeight="1"/>
  <cols>
    <col min="1" max="1" width="23.42578125" style="37" customWidth="1"/>
    <col min="2" max="3" width="10.140625" style="37" customWidth="1"/>
    <col min="4" max="4" width="10" style="37" customWidth="1"/>
    <col min="5" max="5" width="9.28515625" style="37" customWidth="1"/>
    <col min="6" max="6" width="9.5703125" style="37" customWidth="1"/>
    <col min="7" max="7" width="8.7109375" style="37" customWidth="1"/>
    <col min="8" max="8" width="8.85546875" style="37" customWidth="1"/>
    <col min="9" max="10" width="8.7109375" style="37" customWidth="1"/>
    <col min="11" max="11" width="25.7109375" style="37" customWidth="1"/>
    <col min="12" max="55" width="9.140625" style="142"/>
    <col min="56" max="16384" width="9.140625" style="146"/>
  </cols>
  <sheetData>
    <row r="1" spans="1:55" s="29" customFormat="1" ht="18">
      <c r="A1" s="339" t="s">
        <v>510</v>
      </c>
      <c r="B1" s="339"/>
      <c r="C1" s="339"/>
      <c r="D1" s="339"/>
      <c r="E1" s="339"/>
      <c r="F1" s="339"/>
      <c r="G1" s="339"/>
      <c r="H1" s="339"/>
      <c r="I1" s="339"/>
      <c r="J1" s="339"/>
      <c r="K1" s="339"/>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row>
    <row r="2" spans="1:55" s="29" customFormat="1" ht="18">
      <c r="A2" s="389">
        <v>2014</v>
      </c>
      <c r="B2" s="389"/>
      <c r="C2" s="389"/>
      <c r="D2" s="389"/>
      <c r="E2" s="389"/>
      <c r="F2" s="389"/>
      <c r="G2" s="389"/>
      <c r="H2" s="389"/>
      <c r="I2" s="389"/>
      <c r="J2" s="389"/>
      <c r="K2" s="389"/>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row>
    <row r="3" spans="1:55" s="29" customFormat="1" ht="36" customHeight="1">
      <c r="A3" s="340" t="s">
        <v>450</v>
      </c>
      <c r="B3" s="341"/>
      <c r="C3" s="341"/>
      <c r="D3" s="341"/>
      <c r="E3" s="341"/>
      <c r="F3" s="341"/>
      <c r="G3" s="341"/>
      <c r="H3" s="341"/>
      <c r="I3" s="341"/>
      <c r="J3" s="341"/>
      <c r="K3" s="341"/>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row>
    <row r="4" spans="1:55" s="29" customFormat="1" ht="18">
      <c r="A4" s="341">
        <v>2014</v>
      </c>
      <c r="B4" s="341"/>
      <c r="C4" s="341"/>
      <c r="D4" s="341"/>
      <c r="E4" s="341"/>
      <c r="F4" s="341"/>
      <c r="G4" s="341"/>
      <c r="H4" s="341"/>
      <c r="I4" s="341"/>
      <c r="J4" s="341"/>
      <c r="K4" s="341"/>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row>
    <row r="5" spans="1:55" s="21" customFormat="1" ht="15">
      <c r="A5" s="134" t="s">
        <v>606</v>
      </c>
      <c r="B5" s="135"/>
      <c r="C5" s="135"/>
      <c r="D5" s="135"/>
      <c r="E5" s="135"/>
      <c r="F5" s="135"/>
      <c r="G5" s="135"/>
      <c r="H5" s="135"/>
      <c r="I5" s="135"/>
      <c r="J5" s="135"/>
      <c r="K5" s="136" t="s">
        <v>607</v>
      </c>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row>
    <row r="6" spans="1:55" s="11" customFormat="1" ht="20.25" customHeight="1" thickBot="1">
      <c r="A6" s="416" t="s">
        <v>204</v>
      </c>
      <c r="B6" s="419" t="s">
        <v>283</v>
      </c>
      <c r="C6" s="419"/>
      <c r="D6" s="419"/>
      <c r="E6" s="419"/>
      <c r="F6" s="419"/>
      <c r="G6" s="419"/>
      <c r="H6" s="419"/>
      <c r="I6" s="419"/>
      <c r="J6" s="428"/>
      <c r="K6" s="420" t="s">
        <v>205</v>
      </c>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row>
    <row r="7" spans="1:55" s="17" customFormat="1" ht="27.75" customHeight="1" thickBot="1">
      <c r="A7" s="417"/>
      <c r="B7" s="423" t="s">
        <v>284</v>
      </c>
      <c r="C7" s="423"/>
      <c r="D7" s="423"/>
      <c r="E7" s="423" t="s">
        <v>285</v>
      </c>
      <c r="F7" s="423"/>
      <c r="G7" s="423"/>
      <c r="H7" s="424" t="s">
        <v>286</v>
      </c>
      <c r="I7" s="424"/>
      <c r="J7" s="429"/>
      <c r="K7" s="421"/>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row>
    <row r="8" spans="1:55" s="143" customFormat="1" ht="24.75" customHeight="1">
      <c r="A8" s="418"/>
      <c r="B8" s="194" t="s">
        <v>287</v>
      </c>
      <c r="C8" s="194" t="s">
        <v>288</v>
      </c>
      <c r="D8" s="194" t="s">
        <v>314</v>
      </c>
      <c r="E8" s="194" t="s">
        <v>287</v>
      </c>
      <c r="F8" s="194" t="s">
        <v>288</v>
      </c>
      <c r="G8" s="194" t="s">
        <v>314</v>
      </c>
      <c r="H8" s="194" t="s">
        <v>287</v>
      </c>
      <c r="I8" s="194" t="s">
        <v>288</v>
      </c>
      <c r="J8" s="238" t="s">
        <v>314</v>
      </c>
      <c r="K8" s="422"/>
      <c r="L8" s="142"/>
      <c r="M8" s="142"/>
      <c r="N8" s="142"/>
      <c r="O8" s="142"/>
      <c r="P8" s="142"/>
      <c r="Q8" s="142"/>
      <c r="R8" s="142"/>
      <c r="S8" s="142"/>
      <c r="T8" s="142"/>
      <c r="U8" s="142"/>
      <c r="V8" s="142"/>
      <c r="W8" s="142"/>
      <c r="X8" s="142"/>
      <c r="Y8" s="142"/>
      <c r="Z8" s="142"/>
      <c r="AA8" s="142"/>
      <c r="AB8" s="142"/>
      <c r="AC8" s="142"/>
      <c r="AD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row>
    <row r="9" spans="1:55" s="145" customFormat="1" ht="24" customHeight="1" thickBot="1">
      <c r="A9" s="112" t="s">
        <v>507</v>
      </c>
      <c r="B9" s="228">
        <v>4</v>
      </c>
      <c r="C9" s="228">
        <v>5</v>
      </c>
      <c r="D9" s="229">
        <f>B9+C9</f>
        <v>9</v>
      </c>
      <c r="E9" s="228">
        <v>10</v>
      </c>
      <c r="F9" s="228">
        <v>4</v>
      </c>
      <c r="G9" s="229">
        <f>E9+F9</f>
        <v>14</v>
      </c>
      <c r="H9" s="228">
        <f>(B9+E9)</f>
        <v>14</v>
      </c>
      <c r="I9" s="228">
        <f>(C9+F9)</f>
        <v>9</v>
      </c>
      <c r="J9" s="229">
        <f>SUM(H9:I9)</f>
        <v>23</v>
      </c>
      <c r="K9" s="129" t="s">
        <v>206</v>
      </c>
      <c r="L9" s="144"/>
      <c r="M9" s="144"/>
      <c r="N9" s="144"/>
      <c r="O9" s="144"/>
      <c r="P9" s="144"/>
      <c r="Q9" s="144"/>
      <c r="R9" s="144"/>
      <c r="S9" s="144"/>
      <c r="T9" s="144"/>
      <c r="U9" s="144"/>
      <c r="V9" s="144"/>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row>
    <row r="10" spans="1:55" s="143" customFormat="1" ht="24" customHeight="1" thickBot="1">
      <c r="A10" s="113" t="s">
        <v>207</v>
      </c>
      <c r="B10" s="138">
        <v>0</v>
      </c>
      <c r="C10" s="138">
        <v>3</v>
      </c>
      <c r="D10" s="220">
        <f t="shared" ref="D10:D23" si="0">B10+C10</f>
        <v>3</v>
      </c>
      <c r="E10" s="138">
        <v>12</v>
      </c>
      <c r="F10" s="138">
        <v>17</v>
      </c>
      <c r="G10" s="220">
        <f t="shared" ref="G10:G22" si="1">E10+F10</f>
        <v>29</v>
      </c>
      <c r="H10" s="138">
        <f t="shared" ref="H10:I18" si="2">(B10+E10)</f>
        <v>12</v>
      </c>
      <c r="I10" s="138">
        <f t="shared" si="2"/>
        <v>20</v>
      </c>
      <c r="J10" s="220">
        <f t="shared" ref="J10:J23" si="3">SUM(H10:I10)</f>
        <v>32</v>
      </c>
      <c r="K10" s="130" t="s">
        <v>208</v>
      </c>
      <c r="L10" s="142"/>
      <c r="M10" s="142"/>
      <c r="N10" s="142"/>
      <c r="O10" s="142"/>
      <c r="P10" s="142"/>
      <c r="Q10" s="142"/>
      <c r="R10" s="142"/>
      <c r="S10" s="142"/>
      <c r="T10" s="142"/>
      <c r="U10" s="142"/>
      <c r="V10" s="142"/>
      <c r="W10" s="142"/>
      <c r="X10" s="142"/>
      <c r="Y10" s="142"/>
      <c r="Z10" s="142"/>
      <c r="AA10" s="142"/>
      <c r="AB10" s="142"/>
      <c r="AC10" s="142"/>
      <c r="AD10" s="142"/>
      <c r="AE10" s="142"/>
      <c r="AF10" s="142"/>
      <c r="AG10" s="142"/>
      <c r="AH10" s="142"/>
      <c r="AI10" s="142"/>
      <c r="AJ10" s="142"/>
      <c r="AK10" s="142"/>
      <c r="AL10" s="142"/>
      <c r="AM10" s="142"/>
      <c r="AN10" s="142"/>
      <c r="AO10" s="142"/>
      <c r="AP10" s="142"/>
      <c r="AQ10" s="142"/>
      <c r="AR10" s="142"/>
      <c r="AS10" s="142"/>
      <c r="AT10" s="142"/>
      <c r="AU10" s="142"/>
      <c r="AV10" s="142"/>
      <c r="AW10" s="142"/>
      <c r="AX10" s="142"/>
      <c r="AY10" s="142"/>
      <c r="AZ10" s="142"/>
      <c r="BA10" s="142"/>
      <c r="BB10" s="142"/>
      <c r="BC10" s="142"/>
    </row>
    <row r="11" spans="1:55" s="145" customFormat="1" ht="24" customHeight="1" thickBot="1">
      <c r="A11" s="112" t="s">
        <v>209</v>
      </c>
      <c r="B11" s="228">
        <v>0</v>
      </c>
      <c r="C11" s="228">
        <v>0</v>
      </c>
      <c r="D11" s="229">
        <f t="shared" si="0"/>
        <v>0</v>
      </c>
      <c r="E11" s="228">
        <v>4</v>
      </c>
      <c r="F11" s="228">
        <v>1</v>
      </c>
      <c r="G11" s="229">
        <f t="shared" si="1"/>
        <v>5</v>
      </c>
      <c r="H11" s="228">
        <f t="shared" si="2"/>
        <v>4</v>
      </c>
      <c r="I11" s="228">
        <f t="shared" si="2"/>
        <v>1</v>
      </c>
      <c r="J11" s="229">
        <f t="shared" si="3"/>
        <v>5</v>
      </c>
      <c r="K11" s="129" t="s">
        <v>210</v>
      </c>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row>
    <row r="12" spans="1:55" s="143" customFormat="1" ht="24" customHeight="1" thickBot="1">
      <c r="A12" s="113" t="s">
        <v>599</v>
      </c>
      <c r="B12" s="138">
        <v>1</v>
      </c>
      <c r="C12" s="138">
        <v>0</v>
      </c>
      <c r="D12" s="220">
        <f t="shared" si="0"/>
        <v>1</v>
      </c>
      <c r="E12" s="138">
        <v>21</v>
      </c>
      <c r="F12" s="138">
        <v>29</v>
      </c>
      <c r="G12" s="220">
        <f t="shared" si="1"/>
        <v>50</v>
      </c>
      <c r="H12" s="138">
        <f t="shared" si="2"/>
        <v>22</v>
      </c>
      <c r="I12" s="138">
        <f t="shared" si="2"/>
        <v>29</v>
      </c>
      <c r="J12" s="220">
        <f t="shared" si="3"/>
        <v>51</v>
      </c>
      <c r="K12" s="130" t="s">
        <v>602</v>
      </c>
      <c r="L12" s="142"/>
      <c r="M12" s="142"/>
      <c r="N12" s="142"/>
      <c r="O12" s="142"/>
      <c r="P12" s="142"/>
      <c r="Q12" s="142"/>
      <c r="R12" s="142"/>
      <c r="S12" s="142"/>
      <c r="T12" s="142"/>
      <c r="U12" s="142"/>
      <c r="V12" s="142"/>
      <c r="W12" s="142"/>
      <c r="X12" s="142"/>
      <c r="Y12" s="142"/>
      <c r="Z12" s="142"/>
      <c r="AA12" s="142"/>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row>
    <row r="13" spans="1:55" s="145" customFormat="1" ht="24" customHeight="1" thickBot="1">
      <c r="A13" s="112" t="s">
        <v>600</v>
      </c>
      <c r="B13" s="228">
        <v>0</v>
      </c>
      <c r="C13" s="228">
        <v>1</v>
      </c>
      <c r="D13" s="229">
        <f t="shared" si="0"/>
        <v>1</v>
      </c>
      <c r="E13" s="228">
        <v>5</v>
      </c>
      <c r="F13" s="228">
        <v>97</v>
      </c>
      <c r="G13" s="229">
        <f t="shared" si="1"/>
        <v>102</v>
      </c>
      <c r="H13" s="228">
        <f t="shared" si="2"/>
        <v>5</v>
      </c>
      <c r="I13" s="228">
        <f t="shared" si="2"/>
        <v>98</v>
      </c>
      <c r="J13" s="229">
        <f t="shared" si="3"/>
        <v>103</v>
      </c>
      <c r="K13" s="129" t="s">
        <v>603</v>
      </c>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4"/>
      <c r="AK13" s="144"/>
      <c r="AL13" s="144"/>
      <c r="AM13" s="144"/>
      <c r="AN13" s="144"/>
      <c r="AO13" s="144"/>
      <c r="AP13" s="144"/>
      <c r="AQ13" s="144"/>
      <c r="AR13" s="144"/>
      <c r="AS13" s="144"/>
      <c r="AT13" s="144"/>
      <c r="AU13" s="144"/>
      <c r="AV13" s="144"/>
      <c r="AW13" s="144"/>
      <c r="AX13" s="144"/>
      <c r="AY13" s="144"/>
      <c r="AZ13" s="144"/>
      <c r="BA13" s="144"/>
      <c r="BB13" s="144"/>
      <c r="BC13" s="144"/>
    </row>
    <row r="14" spans="1:55" s="143" customFormat="1" ht="24" customHeight="1" thickBot="1">
      <c r="A14" s="113" t="s">
        <v>508</v>
      </c>
      <c r="B14" s="138">
        <v>0</v>
      </c>
      <c r="C14" s="138">
        <v>4</v>
      </c>
      <c r="D14" s="220">
        <f t="shared" si="0"/>
        <v>4</v>
      </c>
      <c r="E14" s="138">
        <v>14</v>
      </c>
      <c r="F14" s="138">
        <v>13</v>
      </c>
      <c r="G14" s="220">
        <f t="shared" si="1"/>
        <v>27</v>
      </c>
      <c r="H14" s="138">
        <f t="shared" si="2"/>
        <v>14</v>
      </c>
      <c r="I14" s="138">
        <f t="shared" si="2"/>
        <v>17</v>
      </c>
      <c r="J14" s="220">
        <f t="shared" si="3"/>
        <v>31</v>
      </c>
      <c r="K14" s="130" t="s">
        <v>211</v>
      </c>
      <c r="L14" s="142"/>
      <c r="M14" s="142"/>
      <c r="N14" s="142"/>
      <c r="O14" s="142"/>
      <c r="P14" s="142"/>
      <c r="Q14" s="142"/>
      <c r="R14" s="142"/>
      <c r="S14" s="142"/>
      <c r="T14" s="142"/>
      <c r="U14" s="142"/>
      <c r="V14" s="142"/>
      <c r="W14" s="142"/>
      <c r="X14" s="142"/>
      <c r="Y14" s="142"/>
      <c r="Z14" s="142"/>
      <c r="AA14" s="142"/>
      <c r="AB14" s="142"/>
      <c r="AC14" s="142"/>
      <c r="AD14" s="142"/>
      <c r="AE14" s="142"/>
      <c r="AF14" s="142"/>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row>
    <row r="15" spans="1:55" s="145" customFormat="1" ht="24" customHeight="1" thickBot="1">
      <c r="A15" s="112" t="s">
        <v>212</v>
      </c>
      <c r="B15" s="228">
        <v>1</v>
      </c>
      <c r="C15" s="228">
        <v>1</v>
      </c>
      <c r="D15" s="229">
        <f t="shared" si="0"/>
        <v>2</v>
      </c>
      <c r="E15" s="228">
        <v>16</v>
      </c>
      <c r="F15" s="228">
        <v>18</v>
      </c>
      <c r="G15" s="229">
        <f t="shared" si="1"/>
        <v>34</v>
      </c>
      <c r="H15" s="228">
        <f t="shared" si="2"/>
        <v>17</v>
      </c>
      <c r="I15" s="228">
        <f t="shared" si="2"/>
        <v>19</v>
      </c>
      <c r="J15" s="229">
        <f t="shared" si="3"/>
        <v>36</v>
      </c>
      <c r="K15" s="129" t="s">
        <v>213</v>
      </c>
      <c r="L15" s="14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4"/>
      <c r="AL15" s="144"/>
      <c r="AM15" s="144"/>
      <c r="AN15" s="144"/>
      <c r="AO15" s="144"/>
      <c r="AP15" s="144"/>
      <c r="AQ15" s="144"/>
      <c r="AR15" s="144"/>
      <c r="AS15" s="144"/>
      <c r="AT15" s="144"/>
      <c r="AU15" s="144"/>
      <c r="AV15" s="144"/>
      <c r="AW15" s="144"/>
      <c r="AX15" s="144"/>
      <c r="AY15" s="144"/>
      <c r="AZ15" s="144"/>
      <c r="BA15" s="144"/>
      <c r="BB15" s="144"/>
      <c r="BC15" s="144"/>
    </row>
    <row r="16" spans="1:55" s="143" customFormat="1" ht="24" customHeight="1" thickBot="1">
      <c r="A16" s="113" t="s">
        <v>214</v>
      </c>
      <c r="B16" s="138">
        <v>0</v>
      </c>
      <c r="C16" s="138">
        <v>4</v>
      </c>
      <c r="D16" s="220">
        <f t="shared" si="0"/>
        <v>4</v>
      </c>
      <c r="E16" s="138">
        <v>34</v>
      </c>
      <c r="F16" s="138">
        <v>20</v>
      </c>
      <c r="G16" s="220">
        <f t="shared" si="1"/>
        <v>54</v>
      </c>
      <c r="H16" s="138">
        <f t="shared" si="2"/>
        <v>34</v>
      </c>
      <c r="I16" s="138">
        <f t="shared" si="2"/>
        <v>24</v>
      </c>
      <c r="J16" s="220">
        <f t="shared" si="3"/>
        <v>58</v>
      </c>
      <c r="K16" s="130" t="s">
        <v>215</v>
      </c>
      <c r="L16" s="142"/>
      <c r="M16" s="142"/>
      <c r="N16" s="142"/>
      <c r="O16" s="142"/>
      <c r="P16" s="142"/>
      <c r="Q16" s="142"/>
      <c r="R16" s="142"/>
      <c r="S16" s="142"/>
      <c r="T16" s="142"/>
      <c r="U16" s="142"/>
      <c r="V16" s="142"/>
      <c r="W16" s="142"/>
      <c r="X16" s="142"/>
      <c r="Y16" s="142"/>
      <c r="Z16" s="142"/>
      <c r="AA16" s="142"/>
      <c r="AB16" s="142"/>
      <c r="AC16" s="142"/>
      <c r="AD16" s="142"/>
      <c r="AE16" s="142"/>
      <c r="AF16" s="142"/>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row>
    <row r="17" spans="1:58" s="145" customFormat="1" ht="24" customHeight="1" thickBot="1">
      <c r="A17" s="112" t="s">
        <v>216</v>
      </c>
      <c r="B17" s="228">
        <v>0</v>
      </c>
      <c r="C17" s="228">
        <v>2</v>
      </c>
      <c r="D17" s="229">
        <f t="shared" si="0"/>
        <v>2</v>
      </c>
      <c r="E17" s="228">
        <v>6</v>
      </c>
      <c r="F17" s="228">
        <v>72</v>
      </c>
      <c r="G17" s="229">
        <f t="shared" si="1"/>
        <v>78</v>
      </c>
      <c r="H17" s="228">
        <f t="shared" si="2"/>
        <v>6</v>
      </c>
      <c r="I17" s="228">
        <f t="shared" si="2"/>
        <v>74</v>
      </c>
      <c r="J17" s="229">
        <f t="shared" si="3"/>
        <v>80</v>
      </c>
      <c r="K17" s="129" t="s">
        <v>217</v>
      </c>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c r="BB17" s="144"/>
      <c r="BC17" s="144"/>
    </row>
    <row r="18" spans="1:58" s="143" customFormat="1" ht="24" customHeight="1" thickBot="1">
      <c r="A18" s="113" t="s">
        <v>218</v>
      </c>
      <c r="B18" s="138">
        <v>0</v>
      </c>
      <c r="C18" s="138">
        <v>0</v>
      </c>
      <c r="D18" s="220">
        <f t="shared" si="0"/>
        <v>0</v>
      </c>
      <c r="E18" s="138">
        <v>54</v>
      </c>
      <c r="F18" s="138">
        <v>41</v>
      </c>
      <c r="G18" s="220">
        <f t="shared" si="1"/>
        <v>95</v>
      </c>
      <c r="H18" s="138">
        <f t="shared" si="2"/>
        <v>54</v>
      </c>
      <c r="I18" s="138">
        <f t="shared" si="2"/>
        <v>41</v>
      </c>
      <c r="J18" s="220">
        <f t="shared" si="3"/>
        <v>95</v>
      </c>
      <c r="K18" s="130" t="s">
        <v>219</v>
      </c>
      <c r="L18" s="142"/>
      <c r="M18" s="142"/>
      <c r="N18" s="142"/>
      <c r="O18" s="142"/>
      <c r="P18" s="142"/>
      <c r="Q18" s="142"/>
      <c r="R18" s="142"/>
      <c r="S18" s="142"/>
      <c r="T18" s="142"/>
      <c r="U18" s="142"/>
      <c r="V18" s="142"/>
      <c r="W18" s="142"/>
      <c r="X18" s="142"/>
      <c r="Y18" s="142"/>
      <c r="Z18" s="142"/>
      <c r="AA18" s="142"/>
      <c r="AB18" s="142"/>
      <c r="AC18" s="142"/>
      <c r="AD18" s="142"/>
      <c r="AE18" s="142"/>
      <c r="AF18" s="142"/>
      <c r="AG18" s="142"/>
      <c r="AH18" s="142"/>
      <c r="AI18" s="142"/>
      <c r="AJ18" s="142"/>
      <c r="AK18" s="142"/>
      <c r="AL18" s="142"/>
      <c r="AM18" s="142"/>
      <c r="AN18" s="142"/>
      <c r="AO18" s="142"/>
      <c r="AP18" s="142"/>
      <c r="AQ18" s="142"/>
      <c r="AR18" s="142"/>
      <c r="AS18" s="142"/>
      <c r="AT18" s="142"/>
      <c r="AU18" s="142"/>
      <c r="AV18" s="142"/>
      <c r="AW18" s="142"/>
      <c r="AX18" s="142"/>
      <c r="AY18" s="142"/>
      <c r="AZ18" s="142"/>
      <c r="BA18" s="142"/>
      <c r="BB18" s="142"/>
      <c r="BC18" s="142"/>
    </row>
    <row r="19" spans="1:58" s="145" customFormat="1" ht="24" customHeight="1" thickBot="1">
      <c r="A19" s="112" t="s">
        <v>220</v>
      </c>
      <c r="B19" s="228"/>
      <c r="C19" s="228">
        <v>2</v>
      </c>
      <c r="D19" s="229">
        <f t="shared" si="0"/>
        <v>2</v>
      </c>
      <c r="E19" s="228">
        <v>8</v>
      </c>
      <c r="F19" s="228">
        <v>97</v>
      </c>
      <c r="G19" s="229">
        <f t="shared" si="1"/>
        <v>105</v>
      </c>
      <c r="H19" s="228">
        <f t="shared" ref="H19:I21" si="4">(B19+E19)</f>
        <v>8</v>
      </c>
      <c r="I19" s="228">
        <f t="shared" si="4"/>
        <v>99</v>
      </c>
      <c r="J19" s="229">
        <f t="shared" si="3"/>
        <v>107</v>
      </c>
      <c r="K19" s="129" t="s">
        <v>221</v>
      </c>
      <c r="L19" s="144"/>
      <c r="M19" s="144"/>
      <c r="N19" s="144"/>
      <c r="O19" s="144"/>
      <c r="P19" s="144"/>
      <c r="Q19" s="144"/>
      <c r="R19" s="144"/>
      <c r="S19" s="144"/>
      <c r="T19" s="144"/>
      <c r="U19" s="144"/>
      <c r="V19" s="144"/>
      <c r="W19" s="144"/>
      <c r="X19" s="144"/>
      <c r="Y19" s="144"/>
      <c r="Z19" s="144"/>
      <c r="AA19" s="144"/>
      <c r="AB19" s="144"/>
      <c r="AC19" s="144"/>
      <c r="AD19" s="144"/>
      <c r="AE19" s="144"/>
      <c r="AF19" s="144"/>
      <c r="AG19" s="144"/>
      <c r="AH19" s="144"/>
      <c r="AI19" s="144"/>
      <c r="AJ19" s="144"/>
      <c r="AK19" s="144"/>
      <c r="AL19" s="144"/>
      <c r="AM19" s="144"/>
      <c r="AN19" s="144"/>
      <c r="AO19" s="144"/>
      <c r="AP19" s="144"/>
      <c r="AQ19" s="144"/>
      <c r="AR19" s="144"/>
      <c r="AS19" s="144"/>
      <c r="AT19" s="144"/>
      <c r="AU19" s="144"/>
      <c r="AV19" s="144"/>
      <c r="AW19" s="144"/>
      <c r="AX19" s="144"/>
      <c r="AY19" s="144"/>
      <c r="AZ19" s="144"/>
      <c r="BA19" s="144"/>
      <c r="BB19" s="144"/>
      <c r="BC19" s="144"/>
    </row>
    <row r="20" spans="1:58" s="143" customFormat="1" ht="24" customHeight="1" thickBot="1">
      <c r="A20" s="113" t="s">
        <v>222</v>
      </c>
      <c r="B20" s="138">
        <v>0</v>
      </c>
      <c r="C20" s="138">
        <v>1</v>
      </c>
      <c r="D20" s="220">
        <f t="shared" si="0"/>
        <v>1</v>
      </c>
      <c r="E20" s="138">
        <v>49</v>
      </c>
      <c r="F20" s="138">
        <v>32</v>
      </c>
      <c r="G20" s="220">
        <f t="shared" si="1"/>
        <v>81</v>
      </c>
      <c r="H20" s="138">
        <f t="shared" si="4"/>
        <v>49</v>
      </c>
      <c r="I20" s="138">
        <f t="shared" si="4"/>
        <v>33</v>
      </c>
      <c r="J20" s="220">
        <f t="shared" si="3"/>
        <v>82</v>
      </c>
      <c r="K20" s="130" t="s">
        <v>223</v>
      </c>
      <c r="L20" s="142"/>
      <c r="M20" s="142"/>
      <c r="N20" s="142"/>
      <c r="O20" s="142"/>
      <c r="P20" s="142"/>
      <c r="Q20" s="142"/>
      <c r="R20" s="142"/>
      <c r="S20" s="142"/>
      <c r="T20" s="142"/>
      <c r="U20" s="142"/>
      <c r="V20" s="142"/>
      <c r="W20" s="142"/>
      <c r="X20" s="142"/>
      <c r="Y20" s="142"/>
      <c r="Z20" s="142"/>
      <c r="AA20" s="142"/>
      <c r="AB20" s="142"/>
      <c r="AC20" s="142"/>
      <c r="AD20" s="142"/>
      <c r="AE20" s="142"/>
      <c r="AF20" s="142"/>
      <c r="AG20" s="142"/>
      <c r="AH20" s="142"/>
      <c r="AI20" s="142"/>
      <c r="AJ20" s="142"/>
      <c r="AK20" s="142"/>
      <c r="AL20" s="142"/>
      <c r="AM20" s="142"/>
      <c r="AN20" s="142"/>
      <c r="AO20" s="142"/>
      <c r="AP20" s="142"/>
      <c r="AQ20" s="142"/>
      <c r="AR20" s="142"/>
      <c r="AS20" s="142"/>
      <c r="AT20" s="142"/>
      <c r="AU20" s="142"/>
      <c r="AV20" s="142"/>
      <c r="AW20" s="142"/>
      <c r="AX20" s="142"/>
      <c r="AY20" s="142"/>
      <c r="AZ20" s="142"/>
      <c r="BA20" s="142"/>
      <c r="BB20" s="142"/>
      <c r="BC20" s="142"/>
    </row>
    <row r="21" spans="1:58" s="145" customFormat="1" ht="24" customHeight="1" thickBot="1">
      <c r="A21" s="112" t="s">
        <v>224</v>
      </c>
      <c r="B21" s="228">
        <v>0</v>
      </c>
      <c r="C21" s="228">
        <v>1</v>
      </c>
      <c r="D21" s="229">
        <f t="shared" si="0"/>
        <v>1</v>
      </c>
      <c r="E21" s="228">
        <v>27</v>
      </c>
      <c r="F21" s="228">
        <v>50</v>
      </c>
      <c r="G21" s="229">
        <f t="shared" si="1"/>
        <v>77</v>
      </c>
      <c r="H21" s="228">
        <f>(B21+E21)</f>
        <v>27</v>
      </c>
      <c r="I21" s="228">
        <f t="shared" si="4"/>
        <v>51</v>
      </c>
      <c r="J21" s="229">
        <f t="shared" si="3"/>
        <v>78</v>
      </c>
      <c r="K21" s="129" t="s">
        <v>225</v>
      </c>
      <c r="L21" s="144"/>
      <c r="M21" s="144"/>
      <c r="N21" s="144"/>
      <c r="O21" s="144"/>
      <c r="P21" s="144"/>
      <c r="Q21" s="144"/>
      <c r="R21" s="144"/>
      <c r="S21" s="144"/>
      <c r="T21" s="144"/>
      <c r="U21" s="144"/>
      <c r="V21" s="144"/>
      <c r="W21" s="144"/>
      <c r="X21" s="144"/>
      <c r="Y21" s="144"/>
      <c r="Z21" s="144"/>
      <c r="AA21" s="144"/>
      <c r="AB21" s="144"/>
      <c r="AC21" s="144"/>
      <c r="AD21" s="144"/>
      <c r="AE21" s="144"/>
      <c r="AF21" s="144"/>
      <c r="AG21" s="144"/>
      <c r="AH21" s="144"/>
      <c r="AI21" s="144"/>
      <c r="AJ21" s="144"/>
      <c r="AK21" s="144"/>
      <c r="AL21" s="144"/>
      <c r="AM21" s="144"/>
      <c r="AN21" s="144"/>
      <c r="AO21" s="144"/>
      <c r="AP21" s="144"/>
      <c r="AQ21" s="144"/>
      <c r="AR21" s="144"/>
      <c r="AS21" s="144"/>
      <c r="AT21" s="144"/>
      <c r="AU21" s="144"/>
      <c r="AV21" s="144"/>
      <c r="AW21" s="144"/>
      <c r="AX21" s="144"/>
      <c r="AY21" s="144"/>
      <c r="AZ21" s="144"/>
      <c r="BA21" s="144"/>
      <c r="BB21" s="144"/>
      <c r="BC21" s="144"/>
    </row>
    <row r="22" spans="1:58" s="143" customFormat="1" ht="24" customHeight="1" thickBot="1">
      <c r="A22" s="113" t="s">
        <v>380</v>
      </c>
      <c r="B22" s="138">
        <v>1</v>
      </c>
      <c r="C22" s="138">
        <v>14</v>
      </c>
      <c r="D22" s="220">
        <f t="shared" si="0"/>
        <v>15</v>
      </c>
      <c r="E22" s="138">
        <v>18</v>
      </c>
      <c r="F22" s="138">
        <v>118</v>
      </c>
      <c r="G22" s="220">
        <f t="shared" si="1"/>
        <v>136</v>
      </c>
      <c r="H22" s="138">
        <f t="shared" ref="H22:H23" si="5">(B22+E22)</f>
        <v>19</v>
      </c>
      <c r="I22" s="138">
        <f t="shared" ref="I22:I23" si="6">(C22+F22)</f>
        <v>132</v>
      </c>
      <c r="J22" s="220">
        <f t="shared" si="3"/>
        <v>151</v>
      </c>
      <c r="K22" s="130" t="s">
        <v>381</v>
      </c>
      <c r="L22" s="142"/>
      <c r="M22" s="142"/>
      <c r="N22" s="142"/>
      <c r="O22" s="142"/>
      <c r="P22" s="142"/>
      <c r="Q22" s="142"/>
      <c r="R22" s="142"/>
      <c r="S22" s="142"/>
      <c r="T22" s="142"/>
      <c r="U22" s="142"/>
      <c r="V22" s="142"/>
      <c r="W22" s="142"/>
      <c r="X22" s="142"/>
      <c r="Y22" s="142"/>
      <c r="Z22" s="142"/>
      <c r="AA22" s="142"/>
      <c r="AB22" s="142"/>
      <c r="AC22" s="142"/>
      <c r="AD22" s="142"/>
      <c r="AE22" s="142"/>
      <c r="AF22" s="142"/>
      <c r="AG22" s="142"/>
      <c r="AH22" s="142"/>
      <c r="AI22" s="142"/>
      <c r="AJ22" s="142"/>
      <c r="AK22" s="142"/>
      <c r="AL22" s="142"/>
      <c r="AM22" s="142"/>
      <c r="AN22" s="142"/>
      <c r="AO22" s="142"/>
      <c r="AP22" s="142"/>
      <c r="AQ22" s="142"/>
      <c r="AR22" s="142"/>
      <c r="AS22" s="142"/>
      <c r="AT22" s="142"/>
      <c r="AU22" s="142"/>
      <c r="AV22" s="142"/>
      <c r="AW22" s="142"/>
      <c r="AX22" s="142"/>
      <c r="AY22" s="142"/>
      <c r="AZ22" s="142"/>
      <c r="BA22" s="142"/>
      <c r="BB22" s="142"/>
      <c r="BC22" s="142"/>
    </row>
    <row r="23" spans="1:58" s="145" customFormat="1" ht="24" customHeight="1">
      <c r="A23" s="179" t="s">
        <v>416</v>
      </c>
      <c r="B23" s="264">
        <v>0</v>
      </c>
      <c r="C23" s="264">
        <v>8</v>
      </c>
      <c r="D23" s="265">
        <f t="shared" si="0"/>
        <v>8</v>
      </c>
      <c r="E23" s="264">
        <v>130</v>
      </c>
      <c r="F23" s="264">
        <v>158</v>
      </c>
      <c r="G23" s="265">
        <f t="shared" ref="G23" si="7">E23+F23</f>
        <v>288</v>
      </c>
      <c r="H23" s="264">
        <f t="shared" si="5"/>
        <v>130</v>
      </c>
      <c r="I23" s="264">
        <f t="shared" si="6"/>
        <v>166</v>
      </c>
      <c r="J23" s="265">
        <f t="shared" si="3"/>
        <v>296</v>
      </c>
      <c r="K23" s="180" t="s">
        <v>417</v>
      </c>
      <c r="L23" s="144"/>
      <c r="M23" s="144"/>
      <c r="N23" s="144"/>
      <c r="O23" s="144"/>
      <c r="P23" s="144"/>
      <c r="Q23" s="144"/>
      <c r="R23" s="144"/>
      <c r="S23" s="144"/>
      <c r="T23" s="144"/>
      <c r="U23" s="144"/>
      <c r="V23" s="144"/>
      <c r="W23" s="144"/>
      <c r="X23" s="144"/>
      <c r="Y23" s="144"/>
      <c r="Z23" s="144"/>
      <c r="AA23" s="144"/>
      <c r="AB23" s="144"/>
      <c r="AC23" s="144"/>
      <c r="AD23" s="144"/>
      <c r="AE23" s="144"/>
      <c r="AF23" s="144"/>
      <c r="AG23" s="144"/>
      <c r="AH23" s="144"/>
      <c r="AI23" s="144"/>
      <c r="AJ23" s="144"/>
      <c r="AK23" s="144"/>
      <c r="AL23" s="144"/>
      <c r="AM23" s="144"/>
      <c r="AN23" s="144"/>
      <c r="AO23" s="144"/>
      <c r="AP23" s="144"/>
      <c r="AQ23" s="144"/>
      <c r="AR23" s="144"/>
      <c r="AS23" s="144"/>
      <c r="AT23" s="144"/>
      <c r="AU23" s="144"/>
      <c r="AV23" s="144"/>
      <c r="AW23" s="144"/>
      <c r="AX23" s="144"/>
      <c r="AY23" s="144"/>
      <c r="AZ23" s="144"/>
      <c r="BA23" s="144"/>
      <c r="BB23" s="144"/>
      <c r="BC23" s="144"/>
    </row>
    <row r="24" spans="1:58" s="13" customFormat="1" ht="24" customHeight="1">
      <c r="A24" s="329" t="s">
        <v>226</v>
      </c>
      <c r="B24" s="283">
        <f>SUM(B9:B23)</f>
        <v>7</v>
      </c>
      <c r="C24" s="283">
        <f t="shared" ref="C24:I24" si="8">SUM(C9:C23)</f>
        <v>46</v>
      </c>
      <c r="D24" s="283">
        <f t="shared" si="8"/>
        <v>53</v>
      </c>
      <c r="E24" s="283">
        <f t="shared" si="8"/>
        <v>408</v>
      </c>
      <c r="F24" s="283">
        <f t="shared" si="8"/>
        <v>767</v>
      </c>
      <c r="G24" s="283">
        <f t="shared" si="8"/>
        <v>1175</v>
      </c>
      <c r="H24" s="283">
        <f t="shared" si="8"/>
        <v>415</v>
      </c>
      <c r="I24" s="283">
        <f t="shared" si="8"/>
        <v>813</v>
      </c>
      <c r="J24" s="283">
        <f>SUM(J9:J23)</f>
        <v>1228</v>
      </c>
      <c r="K24" s="330" t="s">
        <v>12</v>
      </c>
      <c r="M24" s="27"/>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row>
    <row r="25" spans="1:58" ht="20.100000000000001" customHeight="1">
      <c r="B25" s="38"/>
      <c r="C25" s="38"/>
      <c r="D25" s="38"/>
      <c r="E25" s="38"/>
      <c r="F25" s="38"/>
      <c r="G25" s="38"/>
      <c r="H25" s="38"/>
      <c r="I25" s="38"/>
      <c r="J25" s="38"/>
    </row>
    <row r="26" spans="1:58" ht="20.100000000000001" customHeight="1">
      <c r="B26" s="38"/>
      <c r="C26" s="38"/>
      <c r="D26" s="38"/>
      <c r="E26" s="38"/>
      <c r="F26" s="38"/>
      <c r="G26" s="38"/>
      <c r="H26" s="38"/>
      <c r="I26" s="38"/>
      <c r="J26" s="38"/>
    </row>
    <row r="27" spans="1:58" ht="20.100000000000001" customHeight="1">
      <c r="B27" s="38"/>
      <c r="C27" s="38"/>
      <c r="D27" s="38"/>
      <c r="E27" s="38"/>
      <c r="F27" s="38"/>
      <c r="G27" s="38"/>
      <c r="H27" s="38"/>
      <c r="I27" s="38"/>
      <c r="J27" s="38"/>
    </row>
    <row r="28" spans="1:58" ht="20.100000000000001" customHeight="1">
      <c r="B28" s="38"/>
      <c r="C28" s="38"/>
      <c r="D28" s="38"/>
      <c r="E28" s="38"/>
      <c r="F28" s="38"/>
      <c r="G28" s="38"/>
      <c r="H28" s="38"/>
      <c r="I28" s="38"/>
      <c r="J28" s="38"/>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3"/>
  <sheetViews>
    <sheetView showGridLines="0" rightToLeft="1" view="pageBreakPreview" zoomScaleNormal="100" zoomScaleSheetLayoutView="100" workbookViewId="0">
      <selection activeCell="C3" sqref="C3"/>
    </sheetView>
  </sheetViews>
  <sheetFormatPr defaultRowHeight="15"/>
  <cols>
    <col min="1" max="1" width="53.28515625" style="47" customWidth="1"/>
    <col min="2" max="2" width="11.140625" style="51" customWidth="1"/>
    <col min="3" max="3" width="51.42578125" style="44" customWidth="1"/>
    <col min="4" max="256" width="9.140625" style="47"/>
    <col min="257" max="257" width="50.28515625" style="47" customWidth="1"/>
    <col min="258" max="258" width="11.140625" style="47" customWidth="1"/>
    <col min="259" max="259" width="50.28515625" style="47" customWidth="1"/>
    <col min="260" max="512" width="9.140625" style="47"/>
    <col min="513" max="513" width="50.28515625" style="47" customWidth="1"/>
    <col min="514" max="514" width="11.140625" style="47" customWidth="1"/>
    <col min="515" max="515" width="50.28515625" style="47" customWidth="1"/>
    <col min="516" max="768" width="9.140625" style="47"/>
    <col min="769" max="769" width="50.28515625" style="47" customWidth="1"/>
    <col min="770" max="770" width="11.140625" style="47" customWidth="1"/>
    <col min="771" max="771" width="50.28515625" style="47" customWidth="1"/>
    <col min="772" max="1024" width="9.140625" style="47"/>
    <col min="1025" max="1025" width="50.28515625" style="47" customWidth="1"/>
    <col min="1026" max="1026" width="11.140625" style="47" customWidth="1"/>
    <col min="1027" max="1027" width="50.28515625" style="47" customWidth="1"/>
    <col min="1028" max="1280" width="9.140625" style="47"/>
    <col min="1281" max="1281" width="50.28515625" style="47" customWidth="1"/>
    <col min="1282" max="1282" width="11.140625" style="47" customWidth="1"/>
    <col min="1283" max="1283" width="50.28515625" style="47" customWidth="1"/>
    <col min="1284" max="1536" width="9.140625" style="47"/>
    <col min="1537" max="1537" width="50.28515625" style="47" customWidth="1"/>
    <col min="1538" max="1538" width="11.140625" style="47" customWidth="1"/>
    <col min="1539" max="1539" width="50.28515625" style="47" customWidth="1"/>
    <col min="1540" max="1792" width="9.140625" style="47"/>
    <col min="1793" max="1793" width="50.28515625" style="47" customWidth="1"/>
    <col min="1794" max="1794" width="11.140625" style="47" customWidth="1"/>
    <col min="1795" max="1795" width="50.28515625" style="47" customWidth="1"/>
    <col min="1796" max="2048" width="9.140625" style="47"/>
    <col min="2049" max="2049" width="50.28515625" style="47" customWidth="1"/>
    <col min="2050" max="2050" width="11.140625" style="47" customWidth="1"/>
    <col min="2051" max="2051" width="50.28515625" style="47" customWidth="1"/>
    <col min="2052" max="2304" width="9.140625" style="47"/>
    <col min="2305" max="2305" width="50.28515625" style="47" customWidth="1"/>
    <col min="2306" max="2306" width="11.140625" style="47" customWidth="1"/>
    <col min="2307" max="2307" width="50.28515625" style="47" customWidth="1"/>
    <col min="2308" max="2560" width="9.140625" style="47"/>
    <col min="2561" max="2561" width="50.28515625" style="47" customWidth="1"/>
    <col min="2562" max="2562" width="11.140625" style="47" customWidth="1"/>
    <col min="2563" max="2563" width="50.28515625" style="47" customWidth="1"/>
    <col min="2564" max="2816" width="9.140625" style="47"/>
    <col min="2817" max="2817" width="50.28515625" style="47" customWidth="1"/>
    <col min="2818" max="2818" width="11.140625" style="47" customWidth="1"/>
    <col min="2819" max="2819" width="50.28515625" style="47" customWidth="1"/>
    <col min="2820" max="3072" width="9.140625" style="47"/>
    <col min="3073" max="3073" width="50.28515625" style="47" customWidth="1"/>
    <col min="3074" max="3074" width="11.140625" style="47" customWidth="1"/>
    <col min="3075" max="3075" width="50.28515625" style="47" customWidth="1"/>
    <col min="3076" max="3328" width="9.140625" style="47"/>
    <col min="3329" max="3329" width="50.28515625" style="47" customWidth="1"/>
    <col min="3330" max="3330" width="11.140625" style="47" customWidth="1"/>
    <col min="3331" max="3331" width="50.28515625" style="47" customWidth="1"/>
    <col min="3332" max="3584" width="9.140625" style="47"/>
    <col min="3585" max="3585" width="50.28515625" style="47" customWidth="1"/>
    <col min="3586" max="3586" width="11.140625" style="47" customWidth="1"/>
    <col min="3587" max="3587" width="50.28515625" style="47" customWidth="1"/>
    <col min="3588" max="3840" width="9.140625" style="47"/>
    <col min="3841" max="3841" width="50.28515625" style="47" customWidth="1"/>
    <col min="3842" max="3842" width="11.140625" style="47" customWidth="1"/>
    <col min="3843" max="3843" width="50.28515625" style="47" customWidth="1"/>
    <col min="3844" max="4096" width="9.140625" style="47"/>
    <col min="4097" max="4097" width="50.28515625" style="47" customWidth="1"/>
    <col min="4098" max="4098" width="11.140625" style="47" customWidth="1"/>
    <col min="4099" max="4099" width="50.28515625" style="47" customWidth="1"/>
    <col min="4100" max="4352" width="9.140625" style="47"/>
    <col min="4353" max="4353" width="50.28515625" style="47" customWidth="1"/>
    <col min="4354" max="4354" width="11.140625" style="47" customWidth="1"/>
    <col min="4355" max="4355" width="50.28515625" style="47" customWidth="1"/>
    <col min="4356" max="4608" width="9.140625" style="47"/>
    <col min="4609" max="4609" width="50.28515625" style="47" customWidth="1"/>
    <col min="4610" max="4610" width="11.140625" style="47" customWidth="1"/>
    <col min="4611" max="4611" width="50.28515625" style="47" customWidth="1"/>
    <col min="4612" max="4864" width="9.140625" style="47"/>
    <col min="4865" max="4865" width="50.28515625" style="47" customWidth="1"/>
    <col min="4866" max="4866" width="11.140625" style="47" customWidth="1"/>
    <col min="4867" max="4867" width="50.28515625" style="47" customWidth="1"/>
    <col min="4868" max="5120" width="9.140625" style="47"/>
    <col min="5121" max="5121" width="50.28515625" style="47" customWidth="1"/>
    <col min="5122" max="5122" width="11.140625" style="47" customWidth="1"/>
    <col min="5123" max="5123" width="50.28515625" style="47" customWidth="1"/>
    <col min="5124" max="5376" width="9.140625" style="47"/>
    <col min="5377" max="5377" width="50.28515625" style="47" customWidth="1"/>
    <col min="5378" max="5378" width="11.140625" style="47" customWidth="1"/>
    <col min="5379" max="5379" width="50.28515625" style="47" customWidth="1"/>
    <col min="5380" max="5632" width="9.140625" style="47"/>
    <col min="5633" max="5633" width="50.28515625" style="47" customWidth="1"/>
    <col min="5634" max="5634" width="11.140625" style="47" customWidth="1"/>
    <col min="5635" max="5635" width="50.28515625" style="47" customWidth="1"/>
    <col min="5636" max="5888" width="9.140625" style="47"/>
    <col min="5889" max="5889" width="50.28515625" style="47" customWidth="1"/>
    <col min="5890" max="5890" width="11.140625" style="47" customWidth="1"/>
    <col min="5891" max="5891" width="50.28515625" style="47" customWidth="1"/>
    <col min="5892" max="6144" width="9.140625" style="47"/>
    <col min="6145" max="6145" width="50.28515625" style="47" customWidth="1"/>
    <col min="6146" max="6146" width="11.140625" style="47" customWidth="1"/>
    <col min="6147" max="6147" width="50.28515625" style="47" customWidth="1"/>
    <col min="6148" max="6400" width="9.140625" style="47"/>
    <col min="6401" max="6401" width="50.28515625" style="47" customWidth="1"/>
    <col min="6402" max="6402" width="11.140625" style="47" customWidth="1"/>
    <col min="6403" max="6403" width="50.28515625" style="47" customWidth="1"/>
    <col min="6404" max="6656" width="9.140625" style="47"/>
    <col min="6657" max="6657" width="50.28515625" style="47" customWidth="1"/>
    <col min="6658" max="6658" width="11.140625" style="47" customWidth="1"/>
    <col min="6659" max="6659" width="50.28515625" style="47" customWidth="1"/>
    <col min="6660" max="6912" width="9.140625" style="47"/>
    <col min="6913" max="6913" width="50.28515625" style="47" customWidth="1"/>
    <col min="6914" max="6914" width="11.140625" style="47" customWidth="1"/>
    <col min="6915" max="6915" width="50.28515625" style="47" customWidth="1"/>
    <col min="6916" max="7168" width="9.140625" style="47"/>
    <col min="7169" max="7169" width="50.28515625" style="47" customWidth="1"/>
    <col min="7170" max="7170" width="11.140625" style="47" customWidth="1"/>
    <col min="7171" max="7171" width="50.28515625" style="47" customWidth="1"/>
    <col min="7172" max="7424" width="9.140625" style="47"/>
    <col min="7425" max="7425" width="50.28515625" style="47" customWidth="1"/>
    <col min="7426" max="7426" width="11.140625" style="47" customWidth="1"/>
    <col min="7427" max="7427" width="50.28515625" style="47" customWidth="1"/>
    <col min="7428" max="7680" width="9.140625" style="47"/>
    <col min="7681" max="7681" width="50.28515625" style="47" customWidth="1"/>
    <col min="7682" max="7682" width="11.140625" style="47" customWidth="1"/>
    <col min="7683" max="7683" width="50.28515625" style="47" customWidth="1"/>
    <col min="7684" max="7936" width="9.140625" style="47"/>
    <col min="7937" max="7937" width="50.28515625" style="47" customWidth="1"/>
    <col min="7938" max="7938" width="11.140625" style="47" customWidth="1"/>
    <col min="7939" max="7939" width="50.28515625" style="47" customWidth="1"/>
    <col min="7940" max="8192" width="9.140625" style="47"/>
    <col min="8193" max="8193" width="50.28515625" style="47" customWidth="1"/>
    <col min="8194" max="8194" width="11.140625" style="47" customWidth="1"/>
    <col min="8195" max="8195" width="50.28515625" style="47" customWidth="1"/>
    <col min="8196" max="8448" width="9.140625" style="47"/>
    <col min="8449" max="8449" width="50.28515625" style="47" customWidth="1"/>
    <col min="8450" max="8450" width="11.140625" style="47" customWidth="1"/>
    <col min="8451" max="8451" width="50.28515625" style="47" customWidth="1"/>
    <col min="8452" max="8704" width="9.140625" style="47"/>
    <col min="8705" max="8705" width="50.28515625" style="47" customWidth="1"/>
    <col min="8706" max="8706" width="11.140625" style="47" customWidth="1"/>
    <col min="8707" max="8707" width="50.28515625" style="47" customWidth="1"/>
    <col min="8708" max="8960" width="9.140625" style="47"/>
    <col min="8961" max="8961" width="50.28515625" style="47" customWidth="1"/>
    <col min="8962" max="8962" width="11.140625" style="47" customWidth="1"/>
    <col min="8963" max="8963" width="50.28515625" style="47" customWidth="1"/>
    <col min="8964" max="9216" width="9.140625" style="47"/>
    <col min="9217" max="9217" width="50.28515625" style="47" customWidth="1"/>
    <col min="9218" max="9218" width="11.140625" style="47" customWidth="1"/>
    <col min="9219" max="9219" width="50.28515625" style="47" customWidth="1"/>
    <col min="9220" max="9472" width="9.140625" style="47"/>
    <col min="9473" max="9473" width="50.28515625" style="47" customWidth="1"/>
    <col min="9474" max="9474" width="11.140625" style="47" customWidth="1"/>
    <col min="9475" max="9475" width="50.28515625" style="47" customWidth="1"/>
    <col min="9476" max="9728" width="9.140625" style="47"/>
    <col min="9729" max="9729" width="50.28515625" style="47" customWidth="1"/>
    <col min="9730" max="9730" width="11.140625" style="47" customWidth="1"/>
    <col min="9731" max="9731" width="50.28515625" style="47" customWidth="1"/>
    <col min="9732" max="9984" width="9.140625" style="47"/>
    <col min="9985" max="9985" width="50.28515625" style="47" customWidth="1"/>
    <col min="9986" max="9986" width="11.140625" style="47" customWidth="1"/>
    <col min="9987" max="9987" width="50.28515625" style="47" customWidth="1"/>
    <col min="9988" max="10240" width="9.140625" style="47"/>
    <col min="10241" max="10241" width="50.28515625" style="47" customWidth="1"/>
    <col min="10242" max="10242" width="11.140625" style="47" customWidth="1"/>
    <col min="10243" max="10243" width="50.28515625" style="47" customWidth="1"/>
    <col min="10244" max="10496" width="9.140625" style="47"/>
    <col min="10497" max="10497" width="50.28515625" style="47" customWidth="1"/>
    <col min="10498" max="10498" width="11.140625" style="47" customWidth="1"/>
    <col min="10499" max="10499" width="50.28515625" style="47" customWidth="1"/>
    <col min="10500" max="10752" width="9.140625" style="47"/>
    <col min="10753" max="10753" width="50.28515625" style="47" customWidth="1"/>
    <col min="10754" max="10754" width="11.140625" style="47" customWidth="1"/>
    <col min="10755" max="10755" width="50.28515625" style="47" customWidth="1"/>
    <col min="10756" max="11008" width="9.140625" style="47"/>
    <col min="11009" max="11009" width="50.28515625" style="47" customWidth="1"/>
    <col min="11010" max="11010" width="11.140625" style="47" customWidth="1"/>
    <col min="11011" max="11011" width="50.28515625" style="47" customWidth="1"/>
    <col min="11012" max="11264" width="9.140625" style="47"/>
    <col min="11265" max="11265" width="50.28515625" style="47" customWidth="1"/>
    <col min="11266" max="11266" width="11.140625" style="47" customWidth="1"/>
    <col min="11267" max="11267" width="50.28515625" style="47" customWidth="1"/>
    <col min="11268" max="11520" width="9.140625" style="47"/>
    <col min="11521" max="11521" width="50.28515625" style="47" customWidth="1"/>
    <col min="11522" max="11522" width="11.140625" style="47" customWidth="1"/>
    <col min="11523" max="11523" width="50.28515625" style="47" customWidth="1"/>
    <col min="11524" max="11776" width="9.140625" style="47"/>
    <col min="11777" max="11777" width="50.28515625" style="47" customWidth="1"/>
    <col min="11778" max="11778" width="11.140625" style="47" customWidth="1"/>
    <col min="11779" max="11779" width="50.28515625" style="47" customWidth="1"/>
    <col min="11780" max="12032" width="9.140625" style="47"/>
    <col min="12033" max="12033" width="50.28515625" style="47" customWidth="1"/>
    <col min="12034" max="12034" width="11.140625" style="47" customWidth="1"/>
    <col min="12035" max="12035" width="50.28515625" style="47" customWidth="1"/>
    <col min="12036" max="12288" width="9.140625" style="47"/>
    <col min="12289" max="12289" width="50.28515625" style="47" customWidth="1"/>
    <col min="12290" max="12290" width="11.140625" style="47" customWidth="1"/>
    <col min="12291" max="12291" width="50.28515625" style="47" customWidth="1"/>
    <col min="12292" max="12544" width="9.140625" style="47"/>
    <col min="12545" max="12545" width="50.28515625" style="47" customWidth="1"/>
    <col min="12546" max="12546" width="11.140625" style="47" customWidth="1"/>
    <col min="12547" max="12547" width="50.28515625" style="47" customWidth="1"/>
    <col min="12548" max="12800" width="9.140625" style="47"/>
    <col min="12801" max="12801" width="50.28515625" style="47" customWidth="1"/>
    <col min="12802" max="12802" width="11.140625" style="47" customWidth="1"/>
    <col min="12803" max="12803" width="50.28515625" style="47" customWidth="1"/>
    <col min="12804" max="13056" width="9.140625" style="47"/>
    <col min="13057" max="13057" width="50.28515625" style="47" customWidth="1"/>
    <col min="13058" max="13058" width="11.140625" style="47" customWidth="1"/>
    <col min="13059" max="13059" width="50.28515625" style="47" customWidth="1"/>
    <col min="13060" max="13312" width="9.140625" style="47"/>
    <col min="13313" max="13313" width="50.28515625" style="47" customWidth="1"/>
    <col min="13314" max="13314" width="11.140625" style="47" customWidth="1"/>
    <col min="13315" max="13315" width="50.28515625" style="47" customWidth="1"/>
    <col min="13316" max="13568" width="9.140625" style="47"/>
    <col min="13569" max="13569" width="50.28515625" style="47" customWidth="1"/>
    <col min="13570" max="13570" width="11.140625" style="47" customWidth="1"/>
    <col min="13571" max="13571" width="50.28515625" style="47" customWidth="1"/>
    <col min="13572" max="13824" width="9.140625" style="47"/>
    <col min="13825" max="13825" width="50.28515625" style="47" customWidth="1"/>
    <col min="13826" max="13826" width="11.140625" style="47" customWidth="1"/>
    <col min="13827" max="13827" width="50.28515625" style="47" customWidth="1"/>
    <col min="13828" max="14080" width="9.140625" style="47"/>
    <col min="14081" max="14081" width="50.28515625" style="47" customWidth="1"/>
    <col min="14082" max="14082" width="11.140625" style="47" customWidth="1"/>
    <col min="14083" max="14083" width="50.28515625" style="47" customWidth="1"/>
    <col min="14084" max="14336" width="9.140625" style="47"/>
    <col min="14337" max="14337" width="50.28515625" style="47" customWidth="1"/>
    <col min="14338" max="14338" width="11.140625" style="47" customWidth="1"/>
    <col min="14339" max="14339" width="50.28515625" style="47" customWidth="1"/>
    <col min="14340" max="14592" width="9.140625" style="47"/>
    <col min="14593" max="14593" width="50.28515625" style="47" customWidth="1"/>
    <col min="14594" max="14594" width="11.140625" style="47" customWidth="1"/>
    <col min="14595" max="14595" width="50.28515625" style="47" customWidth="1"/>
    <col min="14596" max="14848" width="9.140625" style="47"/>
    <col min="14849" max="14849" width="50.28515625" style="47" customWidth="1"/>
    <col min="14850" max="14850" width="11.140625" style="47" customWidth="1"/>
    <col min="14851" max="14851" width="50.28515625" style="47" customWidth="1"/>
    <col min="14852" max="15104" width="9.140625" style="47"/>
    <col min="15105" max="15105" width="50.28515625" style="47" customWidth="1"/>
    <col min="15106" max="15106" width="11.140625" style="47" customWidth="1"/>
    <col min="15107" max="15107" width="50.28515625" style="47" customWidth="1"/>
    <col min="15108" max="15360" width="9.140625" style="47"/>
    <col min="15361" max="15361" width="50.28515625" style="47" customWidth="1"/>
    <col min="15362" max="15362" width="11.140625" style="47" customWidth="1"/>
    <col min="15363" max="15363" width="50.28515625" style="47" customWidth="1"/>
    <col min="15364" max="15616" width="9.140625" style="47"/>
    <col min="15617" max="15617" width="50.28515625" style="47" customWidth="1"/>
    <col min="15618" max="15618" width="11.140625" style="47" customWidth="1"/>
    <col min="15619" max="15619" width="50.28515625" style="47" customWidth="1"/>
    <col min="15620" max="15872" width="9.140625" style="47"/>
    <col min="15873" max="15873" width="50.28515625" style="47" customWidth="1"/>
    <col min="15874" max="15874" width="11.140625" style="47" customWidth="1"/>
    <col min="15875" max="15875" width="50.28515625" style="47" customWidth="1"/>
    <col min="15876" max="16128" width="9.140625" style="47"/>
    <col min="16129" max="16129" width="50.28515625" style="47" customWidth="1"/>
    <col min="16130" max="16130" width="11.140625" style="47" customWidth="1"/>
    <col min="16131" max="16131" width="50.28515625" style="47" customWidth="1"/>
    <col min="16132" max="16384" width="9.140625" style="47"/>
  </cols>
  <sheetData>
    <row r="2" spans="1:3" ht="29.25" customHeight="1">
      <c r="A2" s="151" t="s">
        <v>253</v>
      </c>
      <c r="B2" s="152" t="s">
        <v>318</v>
      </c>
      <c r="C2" s="153" t="s">
        <v>254</v>
      </c>
    </row>
    <row r="3" spans="1:3" s="64" customFormat="1" ht="23.25" thickBot="1">
      <c r="A3" s="147" t="s">
        <v>266</v>
      </c>
      <c r="B3" s="154">
        <v>1</v>
      </c>
      <c r="C3" s="158" t="s">
        <v>267</v>
      </c>
    </row>
    <row r="4" spans="1:3" s="48" customFormat="1" ht="24" thickTop="1" thickBot="1">
      <c r="A4" s="148" t="s">
        <v>268</v>
      </c>
      <c r="B4" s="155">
        <v>2</v>
      </c>
      <c r="C4" s="159" t="s">
        <v>269</v>
      </c>
    </row>
    <row r="5" spans="1:3" s="64" customFormat="1" ht="17.25" thickTop="1" thickBot="1">
      <c r="A5" s="149" t="s">
        <v>255</v>
      </c>
      <c r="B5" s="156">
        <v>3</v>
      </c>
      <c r="C5" s="160" t="s">
        <v>270</v>
      </c>
    </row>
    <row r="6" spans="1:3" s="48" customFormat="1" ht="27" thickTop="1" thickBot="1">
      <c r="A6" s="148" t="s">
        <v>271</v>
      </c>
      <c r="B6" s="155">
        <v>4</v>
      </c>
      <c r="C6" s="159" t="s">
        <v>272</v>
      </c>
    </row>
    <row r="7" spans="1:3" s="64" customFormat="1" ht="27" thickTop="1" thickBot="1">
      <c r="A7" s="149" t="s">
        <v>273</v>
      </c>
      <c r="B7" s="156">
        <v>5</v>
      </c>
      <c r="C7" s="160" t="s">
        <v>274</v>
      </c>
    </row>
    <row r="8" spans="1:3" s="48" customFormat="1" ht="27" thickTop="1" thickBot="1">
      <c r="A8" s="148" t="s">
        <v>275</v>
      </c>
      <c r="B8" s="155">
        <v>6</v>
      </c>
      <c r="C8" s="159" t="s">
        <v>276</v>
      </c>
    </row>
    <row r="9" spans="1:3" s="64" customFormat="1" ht="27" thickTop="1" thickBot="1">
      <c r="A9" s="149" t="s">
        <v>278</v>
      </c>
      <c r="B9" s="156">
        <v>7</v>
      </c>
      <c r="C9" s="160" t="s">
        <v>277</v>
      </c>
    </row>
    <row r="10" spans="1:3" s="48" customFormat="1" ht="27" thickTop="1" thickBot="1">
      <c r="A10" s="148" t="s">
        <v>281</v>
      </c>
      <c r="B10" s="155">
        <v>8</v>
      </c>
      <c r="C10" s="159" t="s">
        <v>256</v>
      </c>
    </row>
    <row r="11" spans="1:3" s="64" customFormat="1" ht="27" thickTop="1" thickBot="1">
      <c r="A11" s="149" t="s">
        <v>280</v>
      </c>
      <c r="B11" s="156">
        <v>9</v>
      </c>
      <c r="C11" s="160" t="s">
        <v>279</v>
      </c>
    </row>
    <row r="12" spans="1:3" s="48" customFormat="1" ht="27" thickTop="1" thickBot="1">
      <c r="A12" s="148" t="s">
        <v>342</v>
      </c>
      <c r="B12" s="155">
        <v>10</v>
      </c>
      <c r="C12" s="159" t="s">
        <v>378</v>
      </c>
    </row>
    <row r="13" spans="1:3" s="64" customFormat="1" ht="27" thickTop="1" thickBot="1">
      <c r="A13" s="149" t="s">
        <v>341</v>
      </c>
      <c r="B13" s="156">
        <v>11</v>
      </c>
      <c r="C13" s="160" t="s">
        <v>377</v>
      </c>
    </row>
    <row r="14" spans="1:3" s="48" customFormat="1" ht="27" thickTop="1" thickBot="1">
      <c r="A14" s="148" t="s">
        <v>343</v>
      </c>
      <c r="B14" s="155">
        <v>12</v>
      </c>
      <c r="C14" s="159" t="s">
        <v>376</v>
      </c>
    </row>
    <row r="15" spans="1:3" s="64" customFormat="1" ht="27" thickTop="1" thickBot="1">
      <c r="A15" s="149" t="s">
        <v>344</v>
      </c>
      <c r="B15" s="156">
        <v>13</v>
      </c>
      <c r="C15" s="160" t="s">
        <v>375</v>
      </c>
    </row>
    <row r="16" spans="1:3" s="48" customFormat="1" ht="27" thickTop="1" thickBot="1">
      <c r="A16" s="148" t="s">
        <v>345</v>
      </c>
      <c r="B16" s="155">
        <v>14</v>
      </c>
      <c r="C16" s="159" t="s">
        <v>374</v>
      </c>
    </row>
    <row r="17" spans="1:3" s="64" customFormat="1" ht="27" thickTop="1" thickBot="1">
      <c r="A17" s="149" t="s">
        <v>346</v>
      </c>
      <c r="B17" s="156">
        <v>15</v>
      </c>
      <c r="C17" s="160" t="s">
        <v>373</v>
      </c>
    </row>
    <row r="18" spans="1:3" s="48" customFormat="1" ht="27" thickTop="1" thickBot="1">
      <c r="A18" s="148" t="s">
        <v>347</v>
      </c>
      <c r="B18" s="155">
        <v>16</v>
      </c>
      <c r="C18" s="159" t="s">
        <v>372</v>
      </c>
    </row>
    <row r="19" spans="1:3" s="64" customFormat="1" ht="27" thickTop="1" thickBot="1">
      <c r="A19" s="149" t="s">
        <v>348</v>
      </c>
      <c r="B19" s="156">
        <v>17</v>
      </c>
      <c r="C19" s="160" t="s">
        <v>371</v>
      </c>
    </row>
    <row r="20" spans="1:3" s="48" customFormat="1" ht="27" thickTop="1" thickBot="1">
      <c r="A20" s="148" t="s">
        <v>349</v>
      </c>
      <c r="B20" s="155">
        <v>18</v>
      </c>
      <c r="C20" s="159" t="s">
        <v>370</v>
      </c>
    </row>
    <row r="21" spans="1:3" s="64" customFormat="1" ht="27" thickTop="1" thickBot="1">
      <c r="A21" s="149" t="s">
        <v>350</v>
      </c>
      <c r="B21" s="156">
        <v>19</v>
      </c>
      <c r="C21" s="160" t="s">
        <v>369</v>
      </c>
    </row>
    <row r="22" spans="1:3" s="48" customFormat="1" ht="27" thickTop="1" thickBot="1">
      <c r="A22" s="148" t="s">
        <v>351</v>
      </c>
      <c r="B22" s="155">
        <v>20</v>
      </c>
      <c r="C22" s="159" t="s">
        <v>368</v>
      </c>
    </row>
    <row r="23" spans="1:3" s="64" customFormat="1" ht="27" thickTop="1" thickBot="1">
      <c r="A23" s="149" t="s">
        <v>352</v>
      </c>
      <c r="B23" s="156">
        <v>21</v>
      </c>
      <c r="C23" s="160" t="s">
        <v>367</v>
      </c>
    </row>
    <row r="24" spans="1:3" s="48" customFormat="1" ht="27" thickTop="1" thickBot="1">
      <c r="A24" s="148" t="s">
        <v>353</v>
      </c>
      <c r="B24" s="155">
        <v>22</v>
      </c>
      <c r="C24" s="159" t="s">
        <v>366</v>
      </c>
    </row>
    <row r="25" spans="1:3" s="64" customFormat="1" ht="27" thickTop="1" thickBot="1">
      <c r="A25" s="149" t="s">
        <v>354</v>
      </c>
      <c r="B25" s="156">
        <v>23</v>
      </c>
      <c r="C25" s="160" t="s">
        <v>365</v>
      </c>
    </row>
    <row r="26" spans="1:3" s="48" customFormat="1" ht="27" thickTop="1" thickBot="1">
      <c r="A26" s="148" t="s">
        <v>355</v>
      </c>
      <c r="B26" s="155">
        <v>24</v>
      </c>
      <c r="C26" s="159" t="s">
        <v>364</v>
      </c>
    </row>
    <row r="27" spans="1:3" s="64" customFormat="1" ht="27" thickTop="1" thickBot="1">
      <c r="A27" s="149" t="s">
        <v>356</v>
      </c>
      <c r="B27" s="156">
        <v>25</v>
      </c>
      <c r="C27" s="160" t="s">
        <v>363</v>
      </c>
    </row>
    <row r="28" spans="1:3" s="48" customFormat="1" ht="27" thickTop="1" thickBot="1">
      <c r="A28" s="148" t="s">
        <v>357</v>
      </c>
      <c r="B28" s="155">
        <v>26</v>
      </c>
      <c r="C28" s="159" t="s">
        <v>362</v>
      </c>
    </row>
    <row r="29" spans="1:3" s="64" customFormat="1" ht="27" thickTop="1" thickBot="1">
      <c r="A29" s="149" t="s">
        <v>358</v>
      </c>
      <c r="B29" s="156">
        <v>27</v>
      </c>
      <c r="C29" s="160" t="s">
        <v>361</v>
      </c>
    </row>
    <row r="30" spans="1:3" s="48" customFormat="1" ht="26.25" thickTop="1">
      <c r="A30" s="150" t="s">
        <v>359</v>
      </c>
      <c r="B30" s="157">
        <v>28</v>
      </c>
      <c r="C30" s="161" t="s">
        <v>360</v>
      </c>
    </row>
    <row r="31" spans="1:3" ht="15.75">
      <c r="A31" s="49"/>
      <c r="C31" s="50"/>
    </row>
    <row r="32" spans="1:3" ht="15.75">
      <c r="A32" s="49"/>
      <c r="C32" s="50"/>
    </row>
    <row r="33" spans="1:3" ht="15.75">
      <c r="A33" s="49"/>
      <c r="C33" s="50"/>
    </row>
  </sheetData>
  <sortState ref="A3:C33">
    <sortCondition ref="B25"/>
  </sortState>
  <hyperlinks>
    <hyperlink ref="A3:C3" location="'1'!A1" display="الأفراد ذوي الصعوبات حسب الجنسية والجنس والبلدية (2010)"/>
    <hyperlink ref="A4:C4" location="'2'!A1" display="الأفراد ذوي الصعوبات حسب الجنسية والجنس وفئات العمر (2010)"/>
    <hyperlink ref="A5:C5" location="'3'!A1" display="توزيع الصعوبات حسب الجنسية والجنس ونوع الصعوبة (2010)"/>
    <hyperlink ref="A6:C6" location="'4'!A1" display="توزيع الصعوبات حسب الجنسية والجنس ونوع الصعوبة ودرجة الصعوبة  (2010)"/>
    <hyperlink ref="A7:C7" location="'5'!A1" display="الأفراد ذوي الصعوبات ( 10 سنوات فأكثر )   حسب الجنسية والجنس والحالة التعليمية (2010)"/>
    <hyperlink ref="A8:C8" location="'6'!A1" display="الأفراد ذوي الصعوبات (15 سنة فأكثر) حسب الجنسية والجنس والعلاقة بقوة العمل (2010)"/>
    <hyperlink ref="A9:C9" location="'7'!A1" display="الأفراد ذوي الصعوبات المشتغلون  (15 سنة فأكثر) حسب الجنسية والجنس والمهنة (2010)"/>
    <hyperlink ref="A10:C10" location="'8'!A1" display="الأفراد ذوي الصعوبات المشتغلون  (15 سنة فأكثر) حسب الجنسية والجنس والنشاط الإقتصادى (2010)"/>
    <hyperlink ref="A11:C11" location="'9'!A1" display="الأفراد ذوي الصعوبات المشتغلون  (15 سنة فأكثر) حسب الجنسية والجنس والقطاع (2010)"/>
    <hyperlink ref="A12:C12" location="'10'!A1" display="المسجلون في مراكز ذوي الإعاقة حسب المركز ونوع الإعاقة والجنس (قطريون)"/>
    <hyperlink ref="A13:C13" location="'11'!A1" display="المسجلون في مراكز ذوي الإعاقة حسب المركز ونوع الإعاقة والجنس (غير قطريين) (2010)"/>
    <hyperlink ref="A14:C14" location="'12'!A1" display="المسجلون في مراكز ذوي الإعاقة حسب المركز ونوع الإعاقة والجنس (المجموع) (2010)"/>
    <hyperlink ref="A15:C15" location="'13'!A1" display="المسجلون في مراكز ذوي الإعاقة حسب المركز والفئات العمرية والجنس (قطريون) (2010)"/>
    <hyperlink ref="A16:C16" location="'14'!A1" display="المسجلون في مراكز ذوي الإعاقة حسب المركز والفئات العمرية والجنس (غير قطريين) (2010)"/>
    <hyperlink ref="A17:C17" location="'15'!A1" display="المسجلون في مراكز ذوي الإعاقة حسب المركز والفئات العمرية والجنس (المجموع) (2010)"/>
    <hyperlink ref="A18:C18" location="'16'!A1" display="المشتغلون في مراكز ذوي الإعاقة حسب المركز والجنسية والمهنة والجنس (2010)"/>
    <hyperlink ref="A19:C19" location="'17'!A1" display="الأطفال ذوي الإعاقات (0- 14 سنة ) الذين تم ادخالهم الى مستشفى الرميله حسب نوع الاعاقه والجنس ( المرضى الداخليين) (2008 - 2010)"/>
    <hyperlink ref="A20:C20" location="'18'!A1" display="الأطفال ذوي الإعاقات (0- 14 سنة ) الذين تلقوا خدمات في مستشفى الرميله حسب نوع الاعاقه والجنس (2008 - 2010)"/>
    <hyperlink ref="A30:C30" location="'28'!A1" display="الموظفين الذين يقدمون خدمات للأشخاص ذوي الاعاقات في مستشفى الرميله حسب الاقسام والجنس والجنسيه (2010)"/>
    <hyperlink ref="A22:C22" location="'20'!A1" display="الأطفال ذوي الإعاقات (0- 14 سنة ) الذين تلقوا خدمات في مستشفى الرميله حسب نوع الاعاقه والجنس والجنسيه (2010)"/>
    <hyperlink ref="A23:C23" location="'21'!A1" display="الأشخاص ذوي الإعاقات  البالغين (14 سنة فاكثر) المقيمين في مستشفى الرميله حسب نوع الاعاقه والجنس (المرضى الداخليين) (2008 - 2010)"/>
    <hyperlink ref="A24:C24" location="'22'!A1" display="الأشخاص ذوي الإعاقات  البالغين (14 سنة فاكثر) الذين تلقوا خدمات في  مستشفى الرميله حسب نوع الاعاقه والجنس  (2008-2010)"/>
    <hyperlink ref="A25:C25" location="'23'!A1" display="الأشخاص ذوي الإعاقات  البالغين (14 سنة فاكثر) المقيمين في مستشفى الرميله حسب نوع الاعاقه والجنس والجنسيه  (المرضى الداخليين) (2010)"/>
    <hyperlink ref="A26:C26" location="'24'!A1" display="الأشخاص ذوي الإعاقات  البالغين (14 سنة فاكثر)الذين تلقوا خدمات في  مستشفى الرميله حسب نوع الاعاقه والجنس والجنسيه  (2010)"/>
    <hyperlink ref="A27:C27" location="'25'!A1" display="الموظفين الذين يقدمون خدمات للأشخاص ذوي الاعاقات في مستشفى الرميله حسب المهنه والجنس (2008 - 2010)"/>
    <hyperlink ref="A28:C28" location="'26'!A1" display="الموظفين الذين يقدمون خدمات للأشخاص ذوي الاعاقات في مستشفى الرميله حسب المهنه والجنس والجنسيه (2010)"/>
    <hyperlink ref="A29:C29" location="'27'!A1" display="الموظفين الذين يقدمون خدمات للأشخاص ذوي الاعاقات في مستشفى الرميله حسب الاقسام والجنس (2008 - 2010)"/>
    <hyperlink ref="A21:C21" location="'19'!A1" display="الأطفال ذوي الإعاقات (0- 14 سنة ) الذين تم ادخالهم الى مستشفى الرميله حسب نوع الاعاقه والجنس والجنسيه  ( المرضى الداخليين) (2010)"/>
  </hyperlinks>
  <printOptions horizontalCentered="1"/>
  <pageMargins left="0" right="0" top="0.74803149606299213" bottom="0" header="0" footer="0"/>
  <pageSetup paperSize="9" scale="8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7"/>
  <sheetViews>
    <sheetView rightToLeft="1" view="pageBreakPreview" zoomScaleNormal="100" zoomScaleSheetLayoutView="100" workbookViewId="0">
      <selection activeCell="G10" sqref="G10"/>
    </sheetView>
  </sheetViews>
  <sheetFormatPr defaultColWidth="9.140625" defaultRowHeight="12.75"/>
  <cols>
    <col min="1" max="1" width="23.28515625" style="5" customWidth="1"/>
    <col min="2" max="10" width="8.7109375" style="5" customWidth="1"/>
    <col min="11" max="11" width="25.140625" style="5" customWidth="1"/>
    <col min="12" max="16384" width="9.140625" style="5"/>
  </cols>
  <sheetData>
    <row r="1" spans="1:12" ht="18">
      <c r="A1" s="339" t="s">
        <v>477</v>
      </c>
      <c r="B1" s="339"/>
      <c r="C1" s="339"/>
      <c r="D1" s="339"/>
      <c r="E1" s="339"/>
      <c r="F1" s="339"/>
      <c r="G1" s="339"/>
      <c r="H1" s="339"/>
      <c r="I1" s="339"/>
      <c r="J1" s="339"/>
      <c r="K1" s="339"/>
    </row>
    <row r="2" spans="1:12" ht="18">
      <c r="A2" s="342" t="s">
        <v>282</v>
      </c>
      <c r="B2" s="342"/>
      <c r="C2" s="342"/>
      <c r="D2" s="342"/>
      <c r="E2" s="342"/>
      <c r="F2" s="342"/>
      <c r="G2" s="342"/>
      <c r="H2" s="342"/>
      <c r="I2" s="342"/>
      <c r="J2" s="342"/>
      <c r="K2" s="342"/>
    </row>
    <row r="3" spans="1:12" ht="17.25" customHeight="1">
      <c r="A3" s="340" t="s">
        <v>431</v>
      </c>
      <c r="B3" s="341"/>
      <c r="C3" s="341"/>
      <c r="D3" s="341"/>
      <c r="E3" s="341"/>
      <c r="F3" s="341"/>
      <c r="G3" s="341"/>
      <c r="H3" s="341"/>
      <c r="I3" s="341"/>
      <c r="J3" s="341"/>
      <c r="K3" s="341"/>
    </row>
    <row r="4" spans="1:12" ht="17.25" customHeight="1">
      <c r="A4" s="340" t="s">
        <v>432</v>
      </c>
      <c r="B4" s="341"/>
      <c r="C4" s="341"/>
      <c r="D4" s="341"/>
      <c r="E4" s="341"/>
      <c r="F4" s="341"/>
      <c r="G4" s="341"/>
      <c r="H4" s="341"/>
      <c r="I4" s="341"/>
      <c r="J4" s="341"/>
      <c r="K4" s="341"/>
    </row>
    <row r="5" spans="1:12" ht="15.75">
      <c r="A5" s="308" t="s">
        <v>536</v>
      </c>
      <c r="B5" s="309"/>
      <c r="C5" s="309"/>
      <c r="D5" s="309"/>
      <c r="E5" s="309"/>
      <c r="F5" s="309"/>
      <c r="G5" s="309"/>
      <c r="H5" s="309"/>
      <c r="I5" s="309"/>
      <c r="J5" s="309"/>
      <c r="K5" s="310" t="s">
        <v>537</v>
      </c>
    </row>
    <row r="6" spans="1:12" ht="15.75">
      <c r="A6" s="343" t="s">
        <v>37</v>
      </c>
      <c r="B6" s="344" t="s">
        <v>283</v>
      </c>
      <c r="C6" s="344"/>
      <c r="D6" s="344"/>
      <c r="E6" s="344"/>
      <c r="F6" s="344"/>
      <c r="G6" s="344"/>
      <c r="H6" s="344"/>
      <c r="I6" s="344"/>
      <c r="J6" s="344"/>
      <c r="K6" s="345" t="s">
        <v>38</v>
      </c>
    </row>
    <row r="7" spans="1:12" ht="16.5" customHeight="1">
      <c r="A7" s="343"/>
      <c r="B7" s="344" t="s">
        <v>284</v>
      </c>
      <c r="C7" s="344"/>
      <c r="D7" s="344"/>
      <c r="E7" s="344" t="s">
        <v>285</v>
      </c>
      <c r="F7" s="344"/>
      <c r="G7" s="344"/>
      <c r="H7" s="346" t="s">
        <v>286</v>
      </c>
      <c r="I7" s="346"/>
      <c r="J7" s="346"/>
      <c r="K7" s="345"/>
    </row>
    <row r="8" spans="1:12" ht="25.5">
      <c r="A8" s="343"/>
      <c r="B8" s="52" t="s">
        <v>287</v>
      </c>
      <c r="C8" s="52" t="s">
        <v>288</v>
      </c>
      <c r="D8" s="52" t="s">
        <v>289</v>
      </c>
      <c r="E8" s="52" t="s">
        <v>290</v>
      </c>
      <c r="F8" s="52" t="s">
        <v>291</v>
      </c>
      <c r="G8" s="52" t="s">
        <v>292</v>
      </c>
      <c r="H8" s="52" t="s">
        <v>290</v>
      </c>
      <c r="I8" s="52" t="s">
        <v>291</v>
      </c>
      <c r="J8" s="52" t="s">
        <v>292</v>
      </c>
      <c r="K8" s="345"/>
    </row>
    <row r="9" spans="1:12" ht="33.75" customHeight="1" thickBot="1">
      <c r="A9" s="112" t="s">
        <v>39</v>
      </c>
      <c r="B9" s="53">
        <v>498</v>
      </c>
      <c r="C9" s="53">
        <v>507</v>
      </c>
      <c r="D9" s="65">
        <f>B9+C9</f>
        <v>1005</v>
      </c>
      <c r="E9" s="53">
        <v>1274</v>
      </c>
      <c r="F9" s="53">
        <v>923</v>
      </c>
      <c r="G9" s="65">
        <f>E9+F9</f>
        <v>2197</v>
      </c>
      <c r="H9" s="53">
        <f>B9+E9</f>
        <v>1772</v>
      </c>
      <c r="I9" s="53">
        <f>C9+F9</f>
        <v>1430</v>
      </c>
      <c r="J9" s="65">
        <f>H9+I9</f>
        <v>3202</v>
      </c>
      <c r="K9" s="162" t="s">
        <v>40</v>
      </c>
    </row>
    <row r="10" spans="1:12" ht="33.75" customHeight="1" thickBot="1">
      <c r="A10" s="113" t="s">
        <v>41</v>
      </c>
      <c r="B10" s="54">
        <v>870</v>
      </c>
      <c r="C10" s="54">
        <v>670</v>
      </c>
      <c r="D10" s="66">
        <f t="shared" ref="D10:D15" si="0">B10+C10</f>
        <v>1540</v>
      </c>
      <c r="E10" s="54">
        <v>810</v>
      </c>
      <c r="F10" s="54">
        <v>647</v>
      </c>
      <c r="G10" s="66">
        <f t="shared" ref="G10:G15" si="1">E10+F10</f>
        <v>1457</v>
      </c>
      <c r="H10" s="54">
        <f t="shared" ref="H10:I15" si="2">B10+E10</f>
        <v>1680</v>
      </c>
      <c r="I10" s="54">
        <f t="shared" si="2"/>
        <v>1317</v>
      </c>
      <c r="J10" s="66">
        <f t="shared" ref="J10:J15" si="3">H10+I10</f>
        <v>2997</v>
      </c>
      <c r="K10" s="163" t="s">
        <v>42</v>
      </c>
    </row>
    <row r="11" spans="1:12" ht="33.75" customHeight="1" thickBot="1">
      <c r="A11" s="114" t="s">
        <v>43</v>
      </c>
      <c r="B11" s="55">
        <v>100</v>
      </c>
      <c r="C11" s="55">
        <v>69</v>
      </c>
      <c r="D11" s="67">
        <f t="shared" si="0"/>
        <v>169</v>
      </c>
      <c r="E11" s="55">
        <v>211</v>
      </c>
      <c r="F11" s="55">
        <v>171</v>
      </c>
      <c r="G11" s="67">
        <f t="shared" si="1"/>
        <v>382</v>
      </c>
      <c r="H11" s="55">
        <f t="shared" si="2"/>
        <v>311</v>
      </c>
      <c r="I11" s="55">
        <f t="shared" si="2"/>
        <v>240</v>
      </c>
      <c r="J11" s="67">
        <f t="shared" si="3"/>
        <v>551</v>
      </c>
      <c r="K11" s="164" t="s">
        <v>44</v>
      </c>
    </row>
    <row r="12" spans="1:12" ht="33.75" customHeight="1" thickBot="1">
      <c r="A12" s="113" t="s">
        <v>45</v>
      </c>
      <c r="B12" s="54">
        <v>122</v>
      </c>
      <c r="C12" s="54">
        <v>99</v>
      </c>
      <c r="D12" s="66">
        <f t="shared" si="0"/>
        <v>221</v>
      </c>
      <c r="E12" s="54">
        <v>114</v>
      </c>
      <c r="F12" s="54">
        <v>68</v>
      </c>
      <c r="G12" s="66">
        <f>E12+F12</f>
        <v>182</v>
      </c>
      <c r="H12" s="54">
        <f t="shared" si="2"/>
        <v>236</v>
      </c>
      <c r="I12" s="54">
        <f t="shared" si="2"/>
        <v>167</v>
      </c>
      <c r="J12" s="66">
        <f t="shared" si="3"/>
        <v>403</v>
      </c>
      <c r="K12" s="163" t="s">
        <v>46</v>
      </c>
    </row>
    <row r="13" spans="1:12" ht="33.75" customHeight="1" thickBot="1">
      <c r="A13" s="114" t="s">
        <v>596</v>
      </c>
      <c r="B13" s="55">
        <v>53</v>
      </c>
      <c r="C13" s="55">
        <v>42</v>
      </c>
      <c r="D13" s="67">
        <f t="shared" si="0"/>
        <v>95</v>
      </c>
      <c r="E13" s="55">
        <v>126</v>
      </c>
      <c r="F13" s="55">
        <v>41</v>
      </c>
      <c r="G13" s="67">
        <f>E13+F13</f>
        <v>167</v>
      </c>
      <c r="H13" s="55">
        <f t="shared" si="2"/>
        <v>179</v>
      </c>
      <c r="I13" s="55">
        <f t="shared" si="2"/>
        <v>83</v>
      </c>
      <c r="J13" s="67">
        <f t="shared" si="3"/>
        <v>262</v>
      </c>
      <c r="K13" s="164" t="s">
        <v>597</v>
      </c>
    </row>
    <row r="14" spans="1:12" ht="33.75" customHeight="1" thickBot="1">
      <c r="A14" s="113" t="s">
        <v>47</v>
      </c>
      <c r="B14" s="54">
        <v>22</v>
      </c>
      <c r="C14" s="54">
        <v>21</v>
      </c>
      <c r="D14" s="66">
        <f t="shared" si="0"/>
        <v>43</v>
      </c>
      <c r="E14" s="54">
        <v>12</v>
      </c>
      <c r="F14" s="54">
        <v>8</v>
      </c>
      <c r="G14" s="66">
        <f>E14+F14</f>
        <v>20</v>
      </c>
      <c r="H14" s="54">
        <f t="shared" si="2"/>
        <v>34</v>
      </c>
      <c r="I14" s="54">
        <f t="shared" si="2"/>
        <v>29</v>
      </c>
      <c r="J14" s="66">
        <f t="shared" si="3"/>
        <v>63</v>
      </c>
      <c r="K14" s="163" t="s">
        <v>48</v>
      </c>
    </row>
    <row r="15" spans="1:12" ht="33.75" customHeight="1">
      <c r="A15" s="127" t="s">
        <v>453</v>
      </c>
      <c r="B15" s="56">
        <v>68</v>
      </c>
      <c r="C15" s="56">
        <v>44</v>
      </c>
      <c r="D15" s="68">
        <f t="shared" si="0"/>
        <v>112</v>
      </c>
      <c r="E15" s="56">
        <v>20</v>
      </c>
      <c r="F15" s="56">
        <v>33</v>
      </c>
      <c r="G15" s="68">
        <f t="shared" si="1"/>
        <v>53</v>
      </c>
      <c r="H15" s="56">
        <f t="shared" si="2"/>
        <v>88</v>
      </c>
      <c r="I15" s="56">
        <f t="shared" si="2"/>
        <v>77</v>
      </c>
      <c r="J15" s="68">
        <f t="shared" si="3"/>
        <v>165</v>
      </c>
      <c r="K15" s="165" t="s">
        <v>49</v>
      </c>
    </row>
    <row r="16" spans="1:12" ht="30" customHeight="1">
      <c r="A16" s="195" t="s">
        <v>50</v>
      </c>
      <c r="B16" s="57">
        <f>SUM(B9:B15)</f>
        <v>1733</v>
      </c>
      <c r="C16" s="57">
        <f t="shared" ref="C16:J16" si="4">SUM(C9:C15)</f>
        <v>1452</v>
      </c>
      <c r="D16" s="57">
        <f t="shared" si="4"/>
        <v>3185</v>
      </c>
      <c r="E16" s="57">
        <f t="shared" si="4"/>
        <v>2567</v>
      </c>
      <c r="F16" s="57">
        <f t="shared" si="4"/>
        <v>1891</v>
      </c>
      <c r="G16" s="57">
        <f t="shared" si="4"/>
        <v>4458</v>
      </c>
      <c r="H16" s="57">
        <f t="shared" si="4"/>
        <v>4300</v>
      </c>
      <c r="I16" s="57">
        <f t="shared" si="4"/>
        <v>3343</v>
      </c>
      <c r="J16" s="57">
        <f t="shared" si="4"/>
        <v>7643</v>
      </c>
      <c r="K16" s="166" t="s">
        <v>51</v>
      </c>
      <c r="L16" s="45"/>
    </row>
    <row r="17" spans="1:57">
      <c r="D17" s="6"/>
      <c r="G17" s="6"/>
      <c r="J17" s="6"/>
    </row>
    <row r="20" spans="1:57" s="12" customFormat="1" ht="20.100000000000001" customHeight="1">
      <c r="B20" s="217" t="s">
        <v>338</v>
      </c>
      <c r="C20" s="217" t="s">
        <v>339</v>
      </c>
      <c r="D20" s="218"/>
      <c r="E20" s="219"/>
      <c r="O20" s="190"/>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row>
    <row r="21" spans="1:57" ht="25.5">
      <c r="A21" s="293" t="s">
        <v>455</v>
      </c>
      <c r="B21" s="222">
        <f>D9</f>
        <v>1005</v>
      </c>
      <c r="C21" s="222">
        <f>G9</f>
        <v>2197</v>
      </c>
    </row>
    <row r="22" spans="1:57" ht="25.5">
      <c r="A22" s="293" t="s">
        <v>456</v>
      </c>
      <c r="B22" s="222">
        <f t="shared" ref="B22:B26" si="5">D10</f>
        <v>1540</v>
      </c>
      <c r="C22" s="222">
        <f t="shared" ref="C22:C27" si="6">G10</f>
        <v>1457</v>
      </c>
    </row>
    <row r="23" spans="1:57" ht="25.5">
      <c r="A23" s="293" t="s">
        <v>457</v>
      </c>
      <c r="B23" s="222">
        <f t="shared" si="5"/>
        <v>169</v>
      </c>
      <c r="C23" s="222">
        <f t="shared" si="6"/>
        <v>382</v>
      </c>
    </row>
    <row r="24" spans="1:57" ht="25.5">
      <c r="A24" s="293" t="s">
        <v>458</v>
      </c>
      <c r="B24" s="222">
        <f t="shared" si="5"/>
        <v>221</v>
      </c>
      <c r="C24" s="222">
        <f t="shared" si="6"/>
        <v>182</v>
      </c>
    </row>
    <row r="25" spans="1:57" ht="25.5">
      <c r="A25" s="293" t="s">
        <v>459</v>
      </c>
      <c r="B25" s="222">
        <f t="shared" si="5"/>
        <v>95</v>
      </c>
      <c r="C25" s="222">
        <f t="shared" si="6"/>
        <v>167</v>
      </c>
    </row>
    <row r="26" spans="1:57" ht="25.5">
      <c r="A26" s="293" t="s">
        <v>460</v>
      </c>
      <c r="B26" s="222">
        <f t="shared" si="5"/>
        <v>43</v>
      </c>
      <c r="C26" s="222">
        <f t="shared" si="6"/>
        <v>20</v>
      </c>
    </row>
    <row r="27" spans="1:57" ht="25.5">
      <c r="A27" s="293" t="s">
        <v>461</v>
      </c>
      <c r="B27" s="222">
        <f>D15</f>
        <v>112</v>
      </c>
      <c r="C27" s="222">
        <f t="shared" si="6"/>
        <v>53</v>
      </c>
    </row>
  </sheetData>
  <mergeCells count="10">
    <mergeCell ref="A1:K1"/>
    <mergeCell ref="A4:K4"/>
    <mergeCell ref="A2:K2"/>
    <mergeCell ref="A6:A8"/>
    <mergeCell ref="B6:J6"/>
    <mergeCell ref="K6:K8"/>
    <mergeCell ref="B7:D7"/>
    <mergeCell ref="E7:G7"/>
    <mergeCell ref="H7:J7"/>
    <mergeCell ref="A3:K3"/>
  </mergeCells>
  <printOptions horizontalCentered="1" verticalCentered="1"/>
  <pageMargins left="0" right="0" top="0" bottom="0" header="0" footer="0"/>
  <pageSetup paperSize="9"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rightToLeft="1" view="pageBreakPreview" zoomScaleNormal="100" zoomScaleSheetLayoutView="100" workbookViewId="0">
      <selection activeCell="K6" sqref="K6:K8"/>
    </sheetView>
  </sheetViews>
  <sheetFormatPr defaultColWidth="9.140625" defaultRowHeight="12.75"/>
  <cols>
    <col min="1" max="1" width="19.5703125" style="5" customWidth="1"/>
    <col min="2" max="10" width="8.7109375" style="5" customWidth="1"/>
    <col min="11" max="11" width="21.7109375" style="5" customWidth="1"/>
    <col min="12" max="16384" width="9.140625" style="5"/>
  </cols>
  <sheetData>
    <row r="1" spans="1:11" ht="21" customHeight="1">
      <c r="A1" s="339" t="s">
        <v>478</v>
      </c>
      <c r="B1" s="339"/>
      <c r="C1" s="339"/>
      <c r="D1" s="339"/>
      <c r="E1" s="339"/>
      <c r="F1" s="339"/>
      <c r="G1" s="339"/>
      <c r="H1" s="339"/>
      <c r="I1" s="339"/>
      <c r="J1" s="339"/>
      <c r="K1" s="339"/>
    </row>
    <row r="2" spans="1:11" ht="18">
      <c r="A2" s="342" t="s">
        <v>282</v>
      </c>
      <c r="B2" s="342"/>
      <c r="C2" s="342"/>
      <c r="D2" s="342"/>
      <c r="E2" s="342"/>
      <c r="F2" s="342"/>
      <c r="G2" s="342"/>
      <c r="H2" s="342"/>
      <c r="I2" s="342"/>
      <c r="J2" s="342"/>
      <c r="K2" s="342"/>
    </row>
    <row r="3" spans="1:11" ht="34.5" customHeight="1">
      <c r="A3" s="340" t="s">
        <v>437</v>
      </c>
      <c r="B3" s="341"/>
      <c r="C3" s="341"/>
      <c r="D3" s="341"/>
      <c r="E3" s="341"/>
      <c r="F3" s="341"/>
      <c r="G3" s="341"/>
      <c r="H3" s="341"/>
      <c r="I3" s="341"/>
      <c r="J3" s="341"/>
      <c r="K3" s="341"/>
    </row>
    <row r="4" spans="1:11" ht="15.75">
      <c r="A4" s="341" t="s">
        <v>432</v>
      </c>
      <c r="B4" s="341"/>
      <c r="C4" s="341"/>
      <c r="D4" s="341"/>
      <c r="E4" s="341"/>
      <c r="F4" s="341"/>
      <c r="G4" s="341"/>
      <c r="H4" s="341"/>
      <c r="I4" s="341"/>
      <c r="J4" s="341"/>
      <c r="K4" s="341"/>
    </row>
    <row r="5" spans="1:11" ht="15.75">
      <c r="A5" s="308" t="s">
        <v>538</v>
      </c>
      <c r="B5" s="309"/>
      <c r="C5" s="309"/>
      <c r="D5" s="309"/>
      <c r="E5" s="309"/>
      <c r="F5" s="309"/>
      <c r="G5" s="309"/>
      <c r="H5" s="309"/>
      <c r="I5" s="309"/>
      <c r="J5" s="309"/>
      <c r="K5" s="310" t="s">
        <v>539</v>
      </c>
    </row>
    <row r="6" spans="1:11" ht="15.75">
      <c r="A6" s="343" t="s">
        <v>97</v>
      </c>
      <c r="B6" s="344" t="s">
        <v>283</v>
      </c>
      <c r="C6" s="344"/>
      <c r="D6" s="344"/>
      <c r="E6" s="344"/>
      <c r="F6" s="344"/>
      <c r="G6" s="344"/>
      <c r="H6" s="344"/>
      <c r="I6" s="344"/>
      <c r="J6" s="344"/>
      <c r="K6" s="345" t="s">
        <v>98</v>
      </c>
    </row>
    <row r="7" spans="1:11" ht="16.5" customHeight="1">
      <c r="A7" s="343"/>
      <c r="B7" s="344" t="s">
        <v>284</v>
      </c>
      <c r="C7" s="344"/>
      <c r="D7" s="344"/>
      <c r="E7" s="344" t="s">
        <v>285</v>
      </c>
      <c r="F7" s="344"/>
      <c r="G7" s="344"/>
      <c r="H7" s="346" t="s">
        <v>286</v>
      </c>
      <c r="I7" s="346"/>
      <c r="J7" s="346"/>
      <c r="K7" s="345"/>
    </row>
    <row r="8" spans="1:11" ht="25.5">
      <c r="A8" s="343"/>
      <c r="B8" s="52" t="s">
        <v>287</v>
      </c>
      <c r="C8" s="52" t="s">
        <v>288</v>
      </c>
      <c r="D8" s="52" t="s">
        <v>289</v>
      </c>
      <c r="E8" s="52" t="s">
        <v>290</v>
      </c>
      <c r="F8" s="52" t="s">
        <v>291</v>
      </c>
      <c r="G8" s="52" t="s">
        <v>292</v>
      </c>
      <c r="H8" s="52" t="s">
        <v>290</v>
      </c>
      <c r="I8" s="52" t="s">
        <v>291</v>
      </c>
      <c r="J8" s="52" t="s">
        <v>292</v>
      </c>
      <c r="K8" s="345"/>
    </row>
    <row r="9" spans="1:11" ht="17.25" customHeight="1" thickBot="1">
      <c r="A9" s="112" t="s">
        <v>99</v>
      </c>
      <c r="B9" s="53">
        <v>2</v>
      </c>
      <c r="C9" s="53">
        <v>3</v>
      </c>
      <c r="D9" s="65">
        <f>SUM(B9:C9)</f>
        <v>5</v>
      </c>
      <c r="E9" s="53">
        <v>5</v>
      </c>
      <c r="F9" s="53">
        <v>3</v>
      </c>
      <c r="G9" s="65">
        <f>SUM(E9:F9)</f>
        <v>8</v>
      </c>
      <c r="H9" s="53">
        <f>B9+E9</f>
        <v>7</v>
      </c>
      <c r="I9" s="53">
        <f>C9+F9</f>
        <v>6</v>
      </c>
      <c r="J9" s="65">
        <f>SUM(H9:I9)</f>
        <v>13</v>
      </c>
      <c r="K9" s="162" t="s">
        <v>100</v>
      </c>
    </row>
    <row r="10" spans="1:11" ht="17.25" customHeight="1" thickBot="1">
      <c r="A10" s="113" t="s">
        <v>101</v>
      </c>
      <c r="B10" s="54">
        <v>3</v>
      </c>
      <c r="C10" s="54">
        <v>5</v>
      </c>
      <c r="D10" s="66">
        <f t="shared" ref="D10:D29" si="0">SUM(B10:C10)</f>
        <v>8</v>
      </c>
      <c r="E10" s="54">
        <v>3</v>
      </c>
      <c r="F10" s="54">
        <v>3</v>
      </c>
      <c r="G10" s="66">
        <f t="shared" ref="G10:G29" si="1">SUM(E10:F10)</f>
        <v>6</v>
      </c>
      <c r="H10" s="54">
        <f t="shared" ref="H10:I20" si="2">B10+E10</f>
        <v>6</v>
      </c>
      <c r="I10" s="54">
        <f t="shared" si="2"/>
        <v>8</v>
      </c>
      <c r="J10" s="66">
        <f t="shared" ref="J10:J29" si="3">SUM(H10:I10)</f>
        <v>14</v>
      </c>
      <c r="K10" s="163" t="s">
        <v>101</v>
      </c>
    </row>
    <row r="11" spans="1:11" ht="17.25" customHeight="1" thickBot="1">
      <c r="A11" s="114" t="s">
        <v>102</v>
      </c>
      <c r="B11" s="55">
        <v>4</v>
      </c>
      <c r="C11" s="55">
        <v>3</v>
      </c>
      <c r="D11" s="67">
        <f t="shared" si="0"/>
        <v>7</v>
      </c>
      <c r="E11" s="55">
        <v>3</v>
      </c>
      <c r="F11" s="55">
        <v>5</v>
      </c>
      <c r="G11" s="67">
        <f t="shared" si="1"/>
        <v>8</v>
      </c>
      <c r="H11" s="55">
        <f t="shared" si="2"/>
        <v>7</v>
      </c>
      <c r="I11" s="55">
        <f t="shared" si="2"/>
        <v>8</v>
      </c>
      <c r="J11" s="67">
        <f t="shared" si="3"/>
        <v>15</v>
      </c>
      <c r="K11" s="164" t="s">
        <v>102</v>
      </c>
    </row>
    <row r="12" spans="1:11" ht="17.25" customHeight="1" thickBot="1">
      <c r="A12" s="113" t="s">
        <v>103</v>
      </c>
      <c r="B12" s="54">
        <v>10</v>
      </c>
      <c r="C12" s="54">
        <v>11</v>
      </c>
      <c r="D12" s="66">
        <f>SUM(B12:C12)</f>
        <v>21</v>
      </c>
      <c r="E12" s="54">
        <v>38</v>
      </c>
      <c r="F12" s="54">
        <v>34</v>
      </c>
      <c r="G12" s="66">
        <f>SUM(E12:F12)</f>
        <v>72</v>
      </c>
      <c r="H12" s="54">
        <f t="shared" si="2"/>
        <v>48</v>
      </c>
      <c r="I12" s="54">
        <f t="shared" si="2"/>
        <v>45</v>
      </c>
      <c r="J12" s="66">
        <f>SUM(H12:I12)</f>
        <v>93</v>
      </c>
      <c r="K12" s="163" t="s">
        <v>103</v>
      </c>
    </row>
    <row r="13" spans="1:11" ht="17.25" customHeight="1" thickBot="1">
      <c r="A13" s="114" t="s">
        <v>104</v>
      </c>
      <c r="B13" s="55">
        <v>11</v>
      </c>
      <c r="C13" s="55">
        <v>9</v>
      </c>
      <c r="D13" s="67">
        <f>SUM(B13:C13)</f>
        <v>20</v>
      </c>
      <c r="E13" s="55">
        <v>40</v>
      </c>
      <c r="F13" s="55">
        <v>35</v>
      </c>
      <c r="G13" s="67">
        <f>SUM(E13:F13)</f>
        <v>75</v>
      </c>
      <c r="H13" s="55">
        <f t="shared" si="2"/>
        <v>51</v>
      </c>
      <c r="I13" s="55">
        <f t="shared" si="2"/>
        <v>44</v>
      </c>
      <c r="J13" s="67">
        <f>SUM(H13:I13)</f>
        <v>95</v>
      </c>
      <c r="K13" s="164" t="s">
        <v>104</v>
      </c>
    </row>
    <row r="14" spans="1:11" ht="17.25" customHeight="1" thickBot="1">
      <c r="A14" s="113" t="s">
        <v>105</v>
      </c>
      <c r="B14" s="54">
        <v>75</v>
      </c>
      <c r="C14" s="54">
        <v>77</v>
      </c>
      <c r="D14" s="66">
        <f>SUM(B14:C14)</f>
        <v>152</v>
      </c>
      <c r="E14" s="54">
        <v>277</v>
      </c>
      <c r="F14" s="54">
        <v>182</v>
      </c>
      <c r="G14" s="66">
        <f>SUM(E14:F14)</f>
        <v>459</v>
      </c>
      <c r="H14" s="54">
        <f t="shared" si="2"/>
        <v>352</v>
      </c>
      <c r="I14" s="54">
        <f t="shared" si="2"/>
        <v>259</v>
      </c>
      <c r="J14" s="66">
        <f>SUM(H14:I14)</f>
        <v>611</v>
      </c>
      <c r="K14" s="163" t="s">
        <v>106</v>
      </c>
    </row>
    <row r="15" spans="1:11" ht="17.25" customHeight="1" thickBot="1">
      <c r="A15" s="114" t="s">
        <v>107</v>
      </c>
      <c r="B15" s="55">
        <v>120</v>
      </c>
      <c r="C15" s="55">
        <v>77</v>
      </c>
      <c r="D15" s="67">
        <f>SUM(B15:C15)</f>
        <v>197</v>
      </c>
      <c r="E15" s="55">
        <v>235</v>
      </c>
      <c r="F15" s="55">
        <v>212</v>
      </c>
      <c r="G15" s="67">
        <f>SUM(E15:F15)</f>
        <v>447</v>
      </c>
      <c r="H15" s="55">
        <f t="shared" si="2"/>
        <v>355</v>
      </c>
      <c r="I15" s="55">
        <f t="shared" si="2"/>
        <v>289</v>
      </c>
      <c r="J15" s="67">
        <f>SUM(H15:I15)</f>
        <v>644</v>
      </c>
      <c r="K15" s="164" t="s">
        <v>107</v>
      </c>
    </row>
    <row r="16" spans="1:11" ht="17.25" customHeight="1" thickBot="1">
      <c r="A16" s="113" t="s">
        <v>108</v>
      </c>
      <c r="B16" s="54">
        <v>114</v>
      </c>
      <c r="C16" s="54">
        <v>76</v>
      </c>
      <c r="D16" s="66">
        <f>SUM(B16:C16)</f>
        <v>190</v>
      </c>
      <c r="E16" s="54">
        <v>174</v>
      </c>
      <c r="F16" s="54">
        <v>115</v>
      </c>
      <c r="G16" s="66">
        <f>SUM(E16:F16)</f>
        <v>289</v>
      </c>
      <c r="H16" s="54">
        <f t="shared" si="2"/>
        <v>288</v>
      </c>
      <c r="I16" s="54">
        <f t="shared" si="2"/>
        <v>191</v>
      </c>
      <c r="J16" s="66">
        <f>SUM(H16:I16)</f>
        <v>479</v>
      </c>
      <c r="K16" s="163" t="s">
        <v>108</v>
      </c>
    </row>
    <row r="17" spans="1:11" ht="17.25" customHeight="1" thickBot="1">
      <c r="A17" s="114" t="s">
        <v>109</v>
      </c>
      <c r="B17" s="55">
        <v>100</v>
      </c>
      <c r="C17" s="55">
        <v>67</v>
      </c>
      <c r="D17" s="67">
        <f t="shared" si="0"/>
        <v>167</v>
      </c>
      <c r="E17" s="55">
        <v>171</v>
      </c>
      <c r="F17" s="55">
        <v>107</v>
      </c>
      <c r="G17" s="67">
        <f t="shared" si="1"/>
        <v>278</v>
      </c>
      <c r="H17" s="55">
        <f t="shared" si="2"/>
        <v>271</v>
      </c>
      <c r="I17" s="55">
        <f t="shared" si="2"/>
        <v>174</v>
      </c>
      <c r="J17" s="67">
        <f t="shared" si="3"/>
        <v>445</v>
      </c>
      <c r="K17" s="164" t="s">
        <v>109</v>
      </c>
    </row>
    <row r="18" spans="1:11" ht="17.25" customHeight="1" thickBot="1">
      <c r="A18" s="113" t="s">
        <v>110</v>
      </c>
      <c r="B18" s="54">
        <v>81</v>
      </c>
      <c r="C18" s="54">
        <v>44</v>
      </c>
      <c r="D18" s="66">
        <f t="shared" si="0"/>
        <v>125</v>
      </c>
      <c r="E18" s="54">
        <v>180</v>
      </c>
      <c r="F18" s="54">
        <v>126</v>
      </c>
      <c r="G18" s="66">
        <f t="shared" si="1"/>
        <v>306</v>
      </c>
      <c r="H18" s="54">
        <f t="shared" si="2"/>
        <v>261</v>
      </c>
      <c r="I18" s="54">
        <f t="shared" si="2"/>
        <v>170</v>
      </c>
      <c r="J18" s="66">
        <f t="shared" si="3"/>
        <v>431</v>
      </c>
      <c r="K18" s="163" t="s">
        <v>110</v>
      </c>
    </row>
    <row r="19" spans="1:11" ht="17.25" customHeight="1" thickBot="1">
      <c r="A19" s="114" t="s">
        <v>111</v>
      </c>
      <c r="B19" s="55">
        <v>67</v>
      </c>
      <c r="C19" s="55">
        <v>57</v>
      </c>
      <c r="D19" s="67">
        <f t="shared" si="0"/>
        <v>124</v>
      </c>
      <c r="E19" s="55">
        <v>166</v>
      </c>
      <c r="F19" s="55">
        <v>93</v>
      </c>
      <c r="G19" s="67">
        <f t="shared" si="1"/>
        <v>259</v>
      </c>
      <c r="H19" s="55">
        <f t="shared" si="2"/>
        <v>233</v>
      </c>
      <c r="I19" s="55">
        <f t="shared" si="2"/>
        <v>150</v>
      </c>
      <c r="J19" s="67">
        <f t="shared" si="3"/>
        <v>383</v>
      </c>
      <c r="K19" s="164" t="s">
        <v>111</v>
      </c>
    </row>
    <row r="20" spans="1:11" ht="17.25" customHeight="1" thickBot="1">
      <c r="A20" s="113" t="s">
        <v>112</v>
      </c>
      <c r="B20" s="54">
        <v>64</v>
      </c>
      <c r="C20" s="54">
        <v>46</v>
      </c>
      <c r="D20" s="66">
        <f t="shared" si="0"/>
        <v>110</v>
      </c>
      <c r="E20" s="54">
        <v>134</v>
      </c>
      <c r="F20" s="54">
        <v>90</v>
      </c>
      <c r="G20" s="66">
        <f t="shared" si="1"/>
        <v>224</v>
      </c>
      <c r="H20" s="54">
        <f t="shared" si="2"/>
        <v>198</v>
      </c>
      <c r="I20" s="54">
        <f t="shared" si="2"/>
        <v>136</v>
      </c>
      <c r="J20" s="66">
        <f t="shared" si="3"/>
        <v>334</v>
      </c>
      <c r="K20" s="163" t="s">
        <v>112</v>
      </c>
    </row>
    <row r="21" spans="1:11" ht="17.25" customHeight="1" thickBot="1">
      <c r="A21" s="114" t="s">
        <v>113</v>
      </c>
      <c r="B21" s="55">
        <v>58</v>
      </c>
      <c r="C21" s="55">
        <v>43</v>
      </c>
      <c r="D21" s="67">
        <f t="shared" si="0"/>
        <v>101</v>
      </c>
      <c r="E21" s="55">
        <v>123</v>
      </c>
      <c r="F21" s="55">
        <v>119</v>
      </c>
      <c r="G21" s="67">
        <f t="shared" si="1"/>
        <v>242</v>
      </c>
      <c r="H21" s="55">
        <f>B21+E21</f>
        <v>181</v>
      </c>
      <c r="I21" s="55">
        <f>C21+F21</f>
        <v>162</v>
      </c>
      <c r="J21" s="67">
        <f t="shared" si="3"/>
        <v>343</v>
      </c>
      <c r="K21" s="164" t="s">
        <v>113</v>
      </c>
    </row>
    <row r="22" spans="1:11" ht="17.25" customHeight="1" thickBot="1">
      <c r="A22" s="113" t="s">
        <v>114</v>
      </c>
      <c r="B22" s="54">
        <v>49</v>
      </c>
      <c r="C22" s="54">
        <v>52</v>
      </c>
      <c r="D22" s="66">
        <f t="shared" si="0"/>
        <v>101</v>
      </c>
      <c r="E22" s="54">
        <v>162</v>
      </c>
      <c r="F22" s="54">
        <v>132</v>
      </c>
      <c r="G22" s="66">
        <f t="shared" si="1"/>
        <v>294</v>
      </c>
      <c r="H22" s="54">
        <f t="shared" ref="H22:I29" si="4">B22+E22</f>
        <v>211</v>
      </c>
      <c r="I22" s="54">
        <f t="shared" si="4"/>
        <v>184</v>
      </c>
      <c r="J22" s="66">
        <f t="shared" si="3"/>
        <v>395</v>
      </c>
      <c r="K22" s="163" t="s">
        <v>114</v>
      </c>
    </row>
    <row r="23" spans="1:11" ht="17.25" customHeight="1" thickBot="1">
      <c r="A23" s="114" t="s">
        <v>115</v>
      </c>
      <c r="B23" s="55">
        <v>85</v>
      </c>
      <c r="C23" s="55">
        <v>111</v>
      </c>
      <c r="D23" s="67">
        <f t="shared" si="0"/>
        <v>196</v>
      </c>
      <c r="E23" s="55">
        <v>239</v>
      </c>
      <c r="F23" s="55">
        <v>123</v>
      </c>
      <c r="G23" s="67">
        <f t="shared" si="1"/>
        <v>362</v>
      </c>
      <c r="H23" s="55">
        <f t="shared" si="4"/>
        <v>324</v>
      </c>
      <c r="I23" s="55">
        <f t="shared" si="4"/>
        <v>234</v>
      </c>
      <c r="J23" s="67">
        <f t="shared" si="3"/>
        <v>558</v>
      </c>
      <c r="K23" s="164" t="s">
        <v>115</v>
      </c>
    </row>
    <row r="24" spans="1:11" ht="17.25" customHeight="1" thickBot="1">
      <c r="A24" s="113" t="s">
        <v>116</v>
      </c>
      <c r="B24" s="54">
        <v>110</v>
      </c>
      <c r="C24" s="54">
        <v>112</v>
      </c>
      <c r="D24" s="66">
        <f t="shared" si="0"/>
        <v>222</v>
      </c>
      <c r="E24" s="54">
        <v>173</v>
      </c>
      <c r="F24" s="54">
        <v>119</v>
      </c>
      <c r="G24" s="66">
        <f t="shared" si="1"/>
        <v>292</v>
      </c>
      <c r="H24" s="54">
        <f t="shared" si="4"/>
        <v>283</v>
      </c>
      <c r="I24" s="54">
        <f t="shared" si="4"/>
        <v>231</v>
      </c>
      <c r="J24" s="66">
        <f t="shared" si="3"/>
        <v>514</v>
      </c>
      <c r="K24" s="163" t="s">
        <v>116</v>
      </c>
    </row>
    <row r="25" spans="1:11" ht="17.25" customHeight="1" thickBot="1">
      <c r="A25" s="114" t="s">
        <v>117</v>
      </c>
      <c r="B25" s="55">
        <v>101</v>
      </c>
      <c r="C25" s="55">
        <v>118</v>
      </c>
      <c r="D25" s="67">
        <f t="shared" si="0"/>
        <v>219</v>
      </c>
      <c r="E25" s="55">
        <v>131</v>
      </c>
      <c r="F25" s="55">
        <v>120</v>
      </c>
      <c r="G25" s="67">
        <f t="shared" si="1"/>
        <v>251</v>
      </c>
      <c r="H25" s="55">
        <f t="shared" si="4"/>
        <v>232</v>
      </c>
      <c r="I25" s="55">
        <f t="shared" si="4"/>
        <v>238</v>
      </c>
      <c r="J25" s="67">
        <f t="shared" si="3"/>
        <v>470</v>
      </c>
      <c r="K25" s="164" t="s">
        <v>117</v>
      </c>
    </row>
    <row r="26" spans="1:11" ht="17.25" customHeight="1" thickBot="1">
      <c r="A26" s="113" t="s">
        <v>118</v>
      </c>
      <c r="B26" s="54">
        <v>135</v>
      </c>
      <c r="C26" s="54">
        <v>138</v>
      </c>
      <c r="D26" s="66">
        <f t="shared" si="0"/>
        <v>273</v>
      </c>
      <c r="E26" s="54">
        <v>105</v>
      </c>
      <c r="F26" s="54">
        <v>76</v>
      </c>
      <c r="G26" s="66">
        <f t="shared" si="1"/>
        <v>181</v>
      </c>
      <c r="H26" s="54">
        <f t="shared" si="4"/>
        <v>240</v>
      </c>
      <c r="I26" s="54">
        <f t="shared" si="4"/>
        <v>214</v>
      </c>
      <c r="J26" s="66">
        <f t="shared" si="3"/>
        <v>454</v>
      </c>
      <c r="K26" s="163" t="s">
        <v>118</v>
      </c>
    </row>
    <row r="27" spans="1:11" ht="17.25" customHeight="1" thickBot="1">
      <c r="A27" s="114" t="s">
        <v>119</v>
      </c>
      <c r="B27" s="55">
        <v>197</v>
      </c>
      <c r="C27" s="55">
        <v>149</v>
      </c>
      <c r="D27" s="67">
        <f t="shared" si="0"/>
        <v>346</v>
      </c>
      <c r="E27" s="55">
        <v>95</v>
      </c>
      <c r="F27" s="55">
        <v>78</v>
      </c>
      <c r="G27" s="67">
        <f t="shared" si="1"/>
        <v>173</v>
      </c>
      <c r="H27" s="55">
        <f t="shared" si="4"/>
        <v>292</v>
      </c>
      <c r="I27" s="55">
        <f t="shared" si="4"/>
        <v>227</v>
      </c>
      <c r="J27" s="67">
        <f t="shared" si="3"/>
        <v>519</v>
      </c>
      <c r="K27" s="164" t="s">
        <v>119</v>
      </c>
    </row>
    <row r="28" spans="1:11" ht="17.25" customHeight="1" thickBot="1">
      <c r="A28" s="113" t="s">
        <v>120</v>
      </c>
      <c r="B28" s="54">
        <v>176</v>
      </c>
      <c r="C28" s="54">
        <v>124</v>
      </c>
      <c r="D28" s="66">
        <f t="shared" si="0"/>
        <v>300</v>
      </c>
      <c r="E28" s="54">
        <v>66</v>
      </c>
      <c r="F28" s="54">
        <v>52</v>
      </c>
      <c r="G28" s="66">
        <f t="shared" si="1"/>
        <v>118</v>
      </c>
      <c r="H28" s="54">
        <f t="shared" si="4"/>
        <v>242</v>
      </c>
      <c r="I28" s="54">
        <f t="shared" si="4"/>
        <v>176</v>
      </c>
      <c r="J28" s="66">
        <f t="shared" si="3"/>
        <v>418</v>
      </c>
      <c r="K28" s="163" t="s">
        <v>120</v>
      </c>
    </row>
    <row r="29" spans="1:11" ht="17.25" customHeight="1">
      <c r="A29" s="127" t="s">
        <v>121</v>
      </c>
      <c r="B29" s="56">
        <v>171</v>
      </c>
      <c r="C29" s="56">
        <v>130</v>
      </c>
      <c r="D29" s="68">
        <f t="shared" si="0"/>
        <v>301</v>
      </c>
      <c r="E29" s="56">
        <v>47</v>
      </c>
      <c r="F29" s="56">
        <v>67</v>
      </c>
      <c r="G29" s="68">
        <f t="shared" si="1"/>
        <v>114</v>
      </c>
      <c r="H29" s="56">
        <f t="shared" si="4"/>
        <v>218</v>
      </c>
      <c r="I29" s="56">
        <f t="shared" si="4"/>
        <v>197</v>
      </c>
      <c r="J29" s="68">
        <f t="shared" si="3"/>
        <v>415</v>
      </c>
      <c r="K29" s="165" t="s">
        <v>122</v>
      </c>
    </row>
    <row r="30" spans="1:11" ht="27" customHeight="1">
      <c r="A30" s="196" t="s">
        <v>50</v>
      </c>
      <c r="B30" s="57">
        <f>SUM(B9:B29)</f>
        <v>1733</v>
      </c>
      <c r="C30" s="57">
        <f t="shared" ref="C30:J30" si="5">SUM(C9:C29)</f>
        <v>1452</v>
      </c>
      <c r="D30" s="57">
        <f t="shared" si="5"/>
        <v>3185</v>
      </c>
      <c r="E30" s="57">
        <f t="shared" si="5"/>
        <v>2567</v>
      </c>
      <c r="F30" s="57">
        <f t="shared" si="5"/>
        <v>1891</v>
      </c>
      <c r="G30" s="57">
        <f t="shared" si="5"/>
        <v>4458</v>
      </c>
      <c r="H30" s="57">
        <f t="shared" si="5"/>
        <v>4300</v>
      </c>
      <c r="I30" s="57">
        <f t="shared" si="5"/>
        <v>3343</v>
      </c>
      <c r="J30" s="57">
        <f t="shared" si="5"/>
        <v>7643</v>
      </c>
      <c r="K30" s="166" t="s">
        <v>51</v>
      </c>
    </row>
  </sheetData>
  <mergeCells count="10">
    <mergeCell ref="A1:K1"/>
    <mergeCell ref="A3:K3"/>
    <mergeCell ref="A4:K4"/>
    <mergeCell ref="A6:A8"/>
    <mergeCell ref="B6:J6"/>
    <mergeCell ref="K6:K8"/>
    <mergeCell ref="B7:D7"/>
    <mergeCell ref="E7:G7"/>
    <mergeCell ref="H7:J7"/>
    <mergeCell ref="A2:K2"/>
  </mergeCells>
  <printOptions horizontalCentered="1" verticalCentered="1"/>
  <pageMargins left="0" right="0" top="0" bottom="0" header="0" footer="0"/>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rightToLeft="1" view="pageBreakPreview" zoomScaleNormal="100" zoomScaleSheetLayoutView="100" workbookViewId="0">
      <selection activeCell="K6" sqref="K6:K8"/>
    </sheetView>
  </sheetViews>
  <sheetFormatPr defaultColWidth="9.140625" defaultRowHeight="12.75"/>
  <cols>
    <col min="1" max="1" width="27.85546875" style="5" customWidth="1"/>
    <col min="2" max="10" width="8.7109375" style="5" customWidth="1"/>
    <col min="11" max="11" width="30.7109375" style="5" customWidth="1"/>
    <col min="12" max="16384" width="9.140625" style="5"/>
  </cols>
  <sheetData>
    <row r="1" spans="1:11" ht="18">
      <c r="A1" s="339" t="s">
        <v>379</v>
      </c>
      <c r="B1" s="339"/>
      <c r="C1" s="339"/>
      <c r="D1" s="339"/>
      <c r="E1" s="339"/>
      <c r="F1" s="339"/>
      <c r="G1" s="339"/>
      <c r="H1" s="339"/>
      <c r="I1" s="339"/>
      <c r="J1" s="339"/>
      <c r="K1" s="339"/>
    </row>
    <row r="2" spans="1:11" ht="18">
      <c r="A2" s="342" t="s">
        <v>282</v>
      </c>
      <c r="B2" s="342"/>
      <c r="C2" s="342"/>
      <c r="D2" s="342"/>
      <c r="E2" s="342"/>
      <c r="F2" s="342"/>
      <c r="G2" s="342"/>
      <c r="H2" s="342"/>
      <c r="I2" s="342"/>
      <c r="J2" s="342"/>
      <c r="K2" s="342"/>
    </row>
    <row r="3" spans="1:11" ht="17.25" customHeight="1">
      <c r="A3" s="340" t="s">
        <v>438</v>
      </c>
      <c r="B3" s="340"/>
      <c r="C3" s="340"/>
      <c r="D3" s="340"/>
      <c r="E3" s="340"/>
      <c r="F3" s="340"/>
      <c r="G3" s="340"/>
      <c r="H3" s="340"/>
      <c r="I3" s="340"/>
      <c r="J3" s="340"/>
      <c r="K3" s="340"/>
    </row>
    <row r="4" spans="1:11" ht="15.75">
      <c r="A4" s="341" t="s">
        <v>432</v>
      </c>
      <c r="B4" s="341"/>
      <c r="C4" s="341"/>
      <c r="D4" s="341"/>
      <c r="E4" s="341"/>
      <c r="F4" s="341"/>
      <c r="G4" s="341"/>
      <c r="H4" s="341"/>
      <c r="I4" s="341"/>
      <c r="J4" s="341"/>
      <c r="K4" s="341"/>
    </row>
    <row r="5" spans="1:11" ht="15.75">
      <c r="A5" s="308" t="s">
        <v>540</v>
      </c>
      <c r="B5" s="309"/>
      <c r="C5" s="309"/>
      <c r="D5" s="309"/>
      <c r="E5" s="309"/>
      <c r="F5" s="309"/>
      <c r="G5" s="309"/>
      <c r="H5" s="309"/>
      <c r="I5" s="309"/>
      <c r="J5" s="309"/>
      <c r="K5" s="310" t="s">
        <v>541</v>
      </c>
    </row>
    <row r="6" spans="1:11" ht="15.75">
      <c r="A6" s="343" t="s">
        <v>30</v>
      </c>
      <c r="B6" s="344" t="s">
        <v>283</v>
      </c>
      <c r="C6" s="344"/>
      <c r="D6" s="344"/>
      <c r="E6" s="344"/>
      <c r="F6" s="344"/>
      <c r="G6" s="344"/>
      <c r="H6" s="344"/>
      <c r="I6" s="344"/>
      <c r="J6" s="344"/>
      <c r="K6" s="345" t="s">
        <v>31</v>
      </c>
    </row>
    <row r="7" spans="1:11" ht="16.5" customHeight="1">
      <c r="A7" s="343"/>
      <c r="B7" s="344" t="s">
        <v>284</v>
      </c>
      <c r="C7" s="344"/>
      <c r="D7" s="344"/>
      <c r="E7" s="344" t="s">
        <v>285</v>
      </c>
      <c r="F7" s="344"/>
      <c r="G7" s="344"/>
      <c r="H7" s="346" t="s">
        <v>286</v>
      </c>
      <c r="I7" s="346"/>
      <c r="J7" s="346"/>
      <c r="K7" s="345"/>
    </row>
    <row r="8" spans="1:11" ht="25.5">
      <c r="A8" s="343"/>
      <c r="B8" s="52" t="s">
        <v>287</v>
      </c>
      <c r="C8" s="52" t="s">
        <v>288</v>
      </c>
      <c r="D8" s="52" t="s">
        <v>289</v>
      </c>
      <c r="E8" s="52" t="s">
        <v>290</v>
      </c>
      <c r="F8" s="52" t="s">
        <v>291</v>
      </c>
      <c r="G8" s="52" t="s">
        <v>292</v>
      </c>
      <c r="H8" s="52" t="s">
        <v>290</v>
      </c>
      <c r="I8" s="52" t="s">
        <v>291</v>
      </c>
      <c r="J8" s="52" t="s">
        <v>292</v>
      </c>
      <c r="K8" s="345"/>
    </row>
    <row r="9" spans="1:11" ht="27.75" customHeight="1" thickBot="1">
      <c r="A9" s="112" t="s">
        <v>3</v>
      </c>
      <c r="B9" s="53">
        <v>773</v>
      </c>
      <c r="C9" s="53">
        <v>511</v>
      </c>
      <c r="D9" s="65">
        <f>SUM(B9:C9)</f>
        <v>1284</v>
      </c>
      <c r="E9" s="53">
        <v>620</v>
      </c>
      <c r="F9" s="53">
        <v>520</v>
      </c>
      <c r="G9" s="65">
        <f>SUM(E9:F9)</f>
        <v>1140</v>
      </c>
      <c r="H9" s="53">
        <f>B9+E9</f>
        <v>1393</v>
      </c>
      <c r="I9" s="53">
        <f>C9+F9</f>
        <v>1031</v>
      </c>
      <c r="J9" s="65">
        <f t="shared" ref="J9:J16" si="0">SUM(H9:I9)</f>
        <v>2424</v>
      </c>
      <c r="K9" s="162" t="s">
        <v>6</v>
      </c>
    </row>
    <row r="10" spans="1:11" ht="27.75" customHeight="1" thickBot="1">
      <c r="A10" s="113" t="s">
        <v>13</v>
      </c>
      <c r="B10" s="54">
        <v>521</v>
      </c>
      <c r="C10" s="54">
        <v>362</v>
      </c>
      <c r="D10" s="66">
        <f>SUM(B10:C10)</f>
        <v>883</v>
      </c>
      <c r="E10" s="54">
        <v>468</v>
      </c>
      <c r="F10" s="54">
        <v>251</v>
      </c>
      <c r="G10" s="66">
        <f>SUM(E10:F10)</f>
        <v>719</v>
      </c>
      <c r="H10" s="54">
        <f t="shared" ref="H10:I16" si="1">B10+E10</f>
        <v>989</v>
      </c>
      <c r="I10" s="54">
        <f t="shared" si="1"/>
        <v>613</v>
      </c>
      <c r="J10" s="66">
        <f t="shared" si="0"/>
        <v>1602</v>
      </c>
      <c r="K10" s="163" t="s">
        <v>14</v>
      </c>
    </row>
    <row r="11" spans="1:11" ht="27.75" customHeight="1" thickBot="1">
      <c r="A11" s="114" t="s">
        <v>15</v>
      </c>
      <c r="B11" s="55">
        <v>494</v>
      </c>
      <c r="C11" s="55">
        <v>348</v>
      </c>
      <c r="D11" s="67">
        <f>SUM(B11:C11)</f>
        <v>842</v>
      </c>
      <c r="E11" s="55">
        <v>702</v>
      </c>
      <c r="F11" s="55">
        <v>354</v>
      </c>
      <c r="G11" s="67">
        <f t="shared" ref="G11:G16" si="2">SUM(E11:F11)</f>
        <v>1056</v>
      </c>
      <c r="H11" s="55">
        <f t="shared" si="1"/>
        <v>1196</v>
      </c>
      <c r="I11" s="55">
        <f t="shared" si="1"/>
        <v>702</v>
      </c>
      <c r="J11" s="67">
        <f t="shared" si="0"/>
        <v>1898</v>
      </c>
      <c r="K11" s="164" t="s">
        <v>16</v>
      </c>
    </row>
    <row r="12" spans="1:11" ht="27.75" customHeight="1" thickBot="1">
      <c r="A12" s="113" t="s">
        <v>17</v>
      </c>
      <c r="B12" s="54">
        <v>948</v>
      </c>
      <c r="C12" s="54">
        <v>941</v>
      </c>
      <c r="D12" s="66">
        <f>SUM(B12:C12)</f>
        <v>1889</v>
      </c>
      <c r="E12" s="54">
        <v>844</v>
      </c>
      <c r="F12" s="54">
        <v>669</v>
      </c>
      <c r="G12" s="66">
        <f t="shared" si="2"/>
        <v>1513</v>
      </c>
      <c r="H12" s="54">
        <f t="shared" si="1"/>
        <v>1792</v>
      </c>
      <c r="I12" s="54">
        <f t="shared" si="1"/>
        <v>1610</v>
      </c>
      <c r="J12" s="66">
        <f t="shared" si="0"/>
        <v>3402</v>
      </c>
      <c r="K12" s="163" t="s">
        <v>18</v>
      </c>
    </row>
    <row r="13" spans="1:11" ht="27.75" customHeight="1" thickBot="1">
      <c r="A13" s="114" t="s">
        <v>19</v>
      </c>
      <c r="B13" s="55">
        <v>670</v>
      </c>
      <c r="C13" s="55">
        <v>585</v>
      </c>
      <c r="D13" s="67">
        <f>SUM(B13:C13)</f>
        <v>1255</v>
      </c>
      <c r="E13" s="55">
        <v>496</v>
      </c>
      <c r="F13" s="55">
        <v>515</v>
      </c>
      <c r="G13" s="67">
        <f t="shared" si="2"/>
        <v>1011</v>
      </c>
      <c r="H13" s="55">
        <f t="shared" si="1"/>
        <v>1166</v>
      </c>
      <c r="I13" s="55">
        <f t="shared" si="1"/>
        <v>1100</v>
      </c>
      <c r="J13" s="67">
        <f t="shared" si="0"/>
        <v>2266</v>
      </c>
      <c r="K13" s="164" t="s">
        <v>257</v>
      </c>
    </row>
    <row r="14" spans="1:11" ht="27.75" customHeight="1" thickBot="1">
      <c r="A14" s="113" t="s">
        <v>20</v>
      </c>
      <c r="B14" s="54">
        <v>742</v>
      </c>
      <c r="C14" s="54">
        <v>732</v>
      </c>
      <c r="D14" s="66">
        <v>0</v>
      </c>
      <c r="E14" s="54">
        <v>486</v>
      </c>
      <c r="F14" s="54">
        <v>395</v>
      </c>
      <c r="G14" s="66">
        <f t="shared" si="2"/>
        <v>881</v>
      </c>
      <c r="H14" s="54">
        <f t="shared" si="1"/>
        <v>1228</v>
      </c>
      <c r="I14" s="54">
        <f t="shared" si="1"/>
        <v>1127</v>
      </c>
      <c r="J14" s="66">
        <f t="shared" si="0"/>
        <v>2355</v>
      </c>
      <c r="K14" s="163" t="s">
        <v>21</v>
      </c>
    </row>
    <row r="15" spans="1:11" ht="27.75" customHeight="1" thickBot="1">
      <c r="A15" s="114" t="s">
        <v>22</v>
      </c>
      <c r="B15" s="55">
        <v>235</v>
      </c>
      <c r="C15" s="55">
        <v>213</v>
      </c>
      <c r="D15" s="67">
        <f>SUM(B15:C15)</f>
        <v>448</v>
      </c>
      <c r="E15" s="55">
        <v>375</v>
      </c>
      <c r="F15" s="55">
        <v>284</v>
      </c>
      <c r="G15" s="67">
        <f t="shared" si="2"/>
        <v>659</v>
      </c>
      <c r="H15" s="55">
        <f t="shared" si="1"/>
        <v>610</v>
      </c>
      <c r="I15" s="55">
        <f t="shared" si="1"/>
        <v>497</v>
      </c>
      <c r="J15" s="67">
        <f t="shared" si="0"/>
        <v>1107</v>
      </c>
      <c r="K15" s="164" t="s">
        <v>23</v>
      </c>
    </row>
    <row r="16" spans="1:11" ht="27.75" customHeight="1">
      <c r="A16" s="181" t="s">
        <v>24</v>
      </c>
      <c r="B16" s="73">
        <v>396</v>
      </c>
      <c r="C16" s="73">
        <v>228</v>
      </c>
      <c r="D16" s="74">
        <f>SUM(B16:C16)</f>
        <v>624</v>
      </c>
      <c r="E16" s="73">
        <v>307</v>
      </c>
      <c r="F16" s="73">
        <v>178</v>
      </c>
      <c r="G16" s="74">
        <f t="shared" si="2"/>
        <v>485</v>
      </c>
      <c r="H16" s="73">
        <f t="shared" si="1"/>
        <v>703</v>
      </c>
      <c r="I16" s="73">
        <f t="shared" si="1"/>
        <v>406</v>
      </c>
      <c r="J16" s="74">
        <f t="shared" si="0"/>
        <v>1109</v>
      </c>
      <c r="K16" s="167" t="s">
        <v>25</v>
      </c>
    </row>
    <row r="17" spans="1:11" ht="22.5" customHeight="1">
      <c r="A17" s="197" t="s">
        <v>26</v>
      </c>
      <c r="B17" s="76">
        <v>4779</v>
      </c>
      <c r="C17" s="76">
        <v>3920</v>
      </c>
      <c r="D17" s="76">
        <f>SUM(B17:C17)</f>
        <v>8699</v>
      </c>
      <c r="E17" s="76">
        <v>4298</v>
      </c>
      <c r="F17" s="76">
        <v>3166</v>
      </c>
      <c r="G17" s="76">
        <f>SUM(E17:F17)</f>
        <v>7464</v>
      </c>
      <c r="H17" s="76">
        <f>B17+E17</f>
        <v>9077</v>
      </c>
      <c r="I17" s="76">
        <f>C17+F17</f>
        <v>7086</v>
      </c>
      <c r="J17" s="76">
        <f>SUM(H17:I17)</f>
        <v>16163</v>
      </c>
      <c r="K17" s="69" t="s">
        <v>27</v>
      </c>
    </row>
    <row r="18" spans="1:11" ht="22.5" customHeight="1">
      <c r="A18" s="197" t="s">
        <v>28</v>
      </c>
      <c r="B18" s="76">
        <v>1733</v>
      </c>
      <c r="C18" s="76">
        <v>1452</v>
      </c>
      <c r="D18" s="76">
        <f>SUM(B18:C18)</f>
        <v>3185</v>
      </c>
      <c r="E18" s="76">
        <v>2567</v>
      </c>
      <c r="F18" s="76">
        <v>1891</v>
      </c>
      <c r="G18" s="76">
        <f>SUM(E18:F18)</f>
        <v>4458</v>
      </c>
      <c r="H18" s="76">
        <f>B18+E18</f>
        <v>4300</v>
      </c>
      <c r="I18" s="76">
        <f>C18+F18</f>
        <v>3343</v>
      </c>
      <c r="J18" s="76">
        <f>SUM(H18:I18)</f>
        <v>7643</v>
      </c>
      <c r="K18" s="69" t="s">
        <v>29</v>
      </c>
    </row>
    <row r="19" spans="1:11">
      <c r="D19" s="6"/>
      <c r="G19" s="6"/>
      <c r="J19" s="6"/>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rightToLeft="1" view="pageBreakPreview" zoomScale="98" zoomScaleNormal="100" zoomScaleSheetLayoutView="98" workbookViewId="0">
      <selection activeCell="G16" sqref="G16"/>
    </sheetView>
  </sheetViews>
  <sheetFormatPr defaultColWidth="9.140625" defaultRowHeight="14.25"/>
  <cols>
    <col min="1" max="1" width="17.42578125" style="70" customWidth="1"/>
    <col min="2" max="2" width="13.85546875" style="3" customWidth="1"/>
    <col min="3" max="11" width="8.7109375" style="70" customWidth="1"/>
    <col min="12" max="12" width="18.7109375" style="4" customWidth="1"/>
    <col min="13" max="13" width="18" style="70" customWidth="1"/>
    <col min="14" max="16384" width="9.140625" style="70"/>
  </cols>
  <sheetData>
    <row r="1" spans="1:13" ht="18">
      <c r="A1" s="339" t="s">
        <v>382</v>
      </c>
      <c r="B1" s="339"/>
      <c r="C1" s="339"/>
      <c r="D1" s="339"/>
      <c r="E1" s="339"/>
      <c r="F1" s="339"/>
      <c r="G1" s="339"/>
      <c r="H1" s="339"/>
      <c r="I1" s="339"/>
      <c r="J1" s="339"/>
      <c r="K1" s="339"/>
      <c r="L1" s="339"/>
      <c r="M1" s="339"/>
    </row>
    <row r="2" spans="1:13" s="45" customFormat="1" ht="18">
      <c r="A2" s="342" t="s">
        <v>282</v>
      </c>
      <c r="B2" s="342"/>
      <c r="C2" s="342"/>
      <c r="D2" s="342"/>
      <c r="E2" s="342"/>
      <c r="F2" s="342"/>
      <c r="G2" s="342"/>
      <c r="H2" s="342"/>
      <c r="I2" s="342"/>
      <c r="J2" s="342"/>
      <c r="K2" s="342"/>
      <c r="L2" s="342"/>
      <c r="M2" s="342"/>
    </row>
    <row r="3" spans="1:13" ht="15.75">
      <c r="A3" s="340" t="s">
        <v>439</v>
      </c>
      <c r="B3" s="340"/>
      <c r="C3" s="341"/>
      <c r="D3" s="341"/>
      <c r="E3" s="341"/>
      <c r="F3" s="341"/>
      <c r="G3" s="341"/>
      <c r="H3" s="341"/>
      <c r="I3" s="341"/>
      <c r="J3" s="341"/>
      <c r="K3" s="341"/>
      <c r="L3" s="341"/>
      <c r="M3" s="341"/>
    </row>
    <row r="4" spans="1:13" s="45" customFormat="1" ht="15.75">
      <c r="A4" s="341" t="s">
        <v>432</v>
      </c>
      <c r="B4" s="341"/>
      <c r="C4" s="341"/>
      <c r="D4" s="341"/>
      <c r="E4" s="341"/>
      <c r="F4" s="341"/>
      <c r="G4" s="341"/>
      <c r="H4" s="341"/>
      <c r="I4" s="341"/>
      <c r="J4" s="341"/>
      <c r="K4" s="341"/>
      <c r="L4" s="341"/>
      <c r="M4" s="341"/>
    </row>
    <row r="5" spans="1:13" ht="15.75">
      <c r="A5" s="311" t="s">
        <v>542</v>
      </c>
      <c r="B5" s="134"/>
      <c r="C5" s="135"/>
      <c r="D5" s="135"/>
      <c r="E5" s="135"/>
      <c r="F5" s="135"/>
      <c r="G5" s="135"/>
      <c r="H5" s="135"/>
      <c r="I5" s="135"/>
      <c r="J5" s="135"/>
      <c r="K5" s="135"/>
      <c r="L5" s="312"/>
      <c r="M5" s="136" t="s">
        <v>543</v>
      </c>
    </row>
    <row r="6" spans="1:13" ht="15.75">
      <c r="A6" s="351" t="s">
        <v>30</v>
      </c>
      <c r="B6" s="352" t="s">
        <v>0</v>
      </c>
      <c r="C6" s="353" t="s">
        <v>283</v>
      </c>
      <c r="D6" s="353"/>
      <c r="E6" s="353"/>
      <c r="F6" s="353"/>
      <c r="G6" s="353"/>
      <c r="H6" s="353"/>
      <c r="I6" s="353"/>
      <c r="J6" s="353"/>
      <c r="K6" s="353"/>
      <c r="L6" s="353" t="s">
        <v>1</v>
      </c>
      <c r="M6" s="354" t="s">
        <v>2</v>
      </c>
    </row>
    <row r="7" spans="1:13" ht="15.75">
      <c r="A7" s="351"/>
      <c r="B7" s="352"/>
      <c r="C7" s="353" t="s">
        <v>284</v>
      </c>
      <c r="D7" s="353"/>
      <c r="E7" s="353"/>
      <c r="F7" s="353" t="s">
        <v>285</v>
      </c>
      <c r="G7" s="353"/>
      <c r="H7" s="353"/>
      <c r="I7" s="355" t="s">
        <v>286</v>
      </c>
      <c r="J7" s="355"/>
      <c r="K7" s="355"/>
      <c r="L7" s="353"/>
      <c r="M7" s="354"/>
    </row>
    <row r="8" spans="1:13" ht="25.5">
      <c r="A8" s="351"/>
      <c r="B8" s="352"/>
      <c r="C8" s="71" t="s">
        <v>287</v>
      </c>
      <c r="D8" s="71" t="s">
        <v>288</v>
      </c>
      <c r="E8" s="71" t="s">
        <v>289</v>
      </c>
      <c r="F8" s="71" t="s">
        <v>290</v>
      </c>
      <c r="G8" s="71" t="s">
        <v>291</v>
      </c>
      <c r="H8" s="71" t="s">
        <v>292</v>
      </c>
      <c r="I8" s="71" t="s">
        <v>290</v>
      </c>
      <c r="J8" s="71" t="s">
        <v>291</v>
      </c>
      <c r="K8" s="71" t="s">
        <v>292</v>
      </c>
      <c r="L8" s="353"/>
      <c r="M8" s="354"/>
    </row>
    <row r="9" spans="1:13" ht="18.75" customHeight="1" thickBot="1">
      <c r="A9" s="358" t="s">
        <v>3</v>
      </c>
      <c r="B9" s="275" t="s">
        <v>11</v>
      </c>
      <c r="C9" s="276">
        <f>SUM(C10:C12)</f>
        <v>773</v>
      </c>
      <c r="D9" s="276">
        <f t="shared" ref="D9:H9" si="0">SUM(D10:D12)</f>
        <v>511</v>
      </c>
      <c r="E9" s="276">
        <f t="shared" si="0"/>
        <v>1284</v>
      </c>
      <c r="F9" s="276">
        <f t="shared" si="0"/>
        <v>620</v>
      </c>
      <c r="G9" s="276">
        <f t="shared" si="0"/>
        <v>520</v>
      </c>
      <c r="H9" s="276">
        <f t="shared" si="0"/>
        <v>1140</v>
      </c>
      <c r="I9" s="276">
        <f>C9+F9</f>
        <v>1393</v>
      </c>
      <c r="J9" s="276">
        <f>D9+G9</f>
        <v>1031</v>
      </c>
      <c r="K9" s="277">
        <f>I9+J9</f>
        <v>2424</v>
      </c>
      <c r="L9" s="289" t="s">
        <v>12</v>
      </c>
      <c r="M9" s="356" t="s">
        <v>6</v>
      </c>
    </row>
    <row r="10" spans="1:13" ht="18.75" customHeight="1" thickBot="1">
      <c r="A10" s="359"/>
      <c r="B10" s="183" t="s">
        <v>4</v>
      </c>
      <c r="C10" s="53">
        <v>77</v>
      </c>
      <c r="D10" s="53">
        <v>87</v>
      </c>
      <c r="E10" s="65">
        <f>SUM(C10:D10)</f>
        <v>164</v>
      </c>
      <c r="F10" s="53">
        <v>56</v>
      </c>
      <c r="G10" s="53">
        <v>42</v>
      </c>
      <c r="H10" s="65">
        <f>SUM(F10:G10)</f>
        <v>98</v>
      </c>
      <c r="I10" s="53">
        <f>C10+F10</f>
        <v>133</v>
      </c>
      <c r="J10" s="53">
        <f>D10+G10</f>
        <v>129</v>
      </c>
      <c r="K10" s="65">
        <f>I10+J10</f>
        <v>262</v>
      </c>
      <c r="L10" s="184" t="s">
        <v>5</v>
      </c>
      <c r="M10" s="357"/>
    </row>
    <row r="11" spans="1:13" ht="18.75" customHeight="1" thickBot="1">
      <c r="A11" s="359"/>
      <c r="B11" s="107" t="s">
        <v>7</v>
      </c>
      <c r="C11" s="55">
        <v>180</v>
      </c>
      <c r="D11" s="55">
        <v>156</v>
      </c>
      <c r="E11" s="67">
        <f>SUM(C11:D11)</f>
        <v>336</v>
      </c>
      <c r="F11" s="55">
        <v>132</v>
      </c>
      <c r="G11" s="55">
        <v>117</v>
      </c>
      <c r="H11" s="67">
        <f>SUM(F11:G11)</f>
        <v>249</v>
      </c>
      <c r="I11" s="55">
        <f t="shared" ref="I11:J40" si="1">C11+F11</f>
        <v>312</v>
      </c>
      <c r="J11" s="55">
        <f t="shared" si="1"/>
        <v>273</v>
      </c>
      <c r="K11" s="67">
        <f t="shared" ref="K11:K40" si="2">I11+J11</f>
        <v>585</v>
      </c>
      <c r="L11" s="72" t="s">
        <v>8</v>
      </c>
      <c r="M11" s="357"/>
    </row>
    <row r="12" spans="1:13" ht="18.75" customHeight="1" thickBot="1">
      <c r="A12" s="359"/>
      <c r="B12" s="278" t="s">
        <v>9</v>
      </c>
      <c r="C12" s="56">
        <v>516</v>
      </c>
      <c r="D12" s="56">
        <v>268</v>
      </c>
      <c r="E12" s="68">
        <f t="shared" ref="E12:E40" si="3">SUM(C12:D12)</f>
        <v>784</v>
      </c>
      <c r="F12" s="56">
        <v>432</v>
      </c>
      <c r="G12" s="56">
        <v>361</v>
      </c>
      <c r="H12" s="68">
        <f t="shared" ref="H12:H40" si="4">SUM(F12:G12)</f>
        <v>793</v>
      </c>
      <c r="I12" s="56">
        <f t="shared" si="1"/>
        <v>948</v>
      </c>
      <c r="J12" s="56">
        <f t="shared" si="1"/>
        <v>629</v>
      </c>
      <c r="K12" s="68">
        <f t="shared" si="2"/>
        <v>1577</v>
      </c>
      <c r="L12" s="285" t="s">
        <v>10</v>
      </c>
      <c r="M12" s="357"/>
    </row>
    <row r="13" spans="1:13" ht="18.75" customHeight="1" thickBot="1">
      <c r="A13" s="360" t="s">
        <v>13</v>
      </c>
      <c r="B13" s="281" t="s">
        <v>11</v>
      </c>
      <c r="C13" s="282">
        <f t="shared" ref="C13:H13" si="5">SUM(C14:C16)</f>
        <v>521</v>
      </c>
      <c r="D13" s="282">
        <f t="shared" si="5"/>
        <v>362</v>
      </c>
      <c r="E13" s="282">
        <f t="shared" si="5"/>
        <v>883</v>
      </c>
      <c r="F13" s="282">
        <f t="shared" si="5"/>
        <v>468</v>
      </c>
      <c r="G13" s="282">
        <f t="shared" si="5"/>
        <v>251</v>
      </c>
      <c r="H13" s="282">
        <f t="shared" si="5"/>
        <v>719</v>
      </c>
      <c r="I13" s="282">
        <f>C13+F13</f>
        <v>989</v>
      </c>
      <c r="J13" s="282">
        <f>D13+G13</f>
        <v>613</v>
      </c>
      <c r="K13" s="283">
        <f>I13+J13</f>
        <v>1602</v>
      </c>
      <c r="L13" s="287" t="s">
        <v>12</v>
      </c>
      <c r="M13" s="361" t="s">
        <v>14</v>
      </c>
    </row>
    <row r="14" spans="1:13" ht="18.75" customHeight="1" thickBot="1">
      <c r="A14" s="360"/>
      <c r="B14" s="279" t="s">
        <v>4</v>
      </c>
      <c r="C14" s="280">
        <v>62</v>
      </c>
      <c r="D14" s="280">
        <v>61</v>
      </c>
      <c r="E14" s="220">
        <f t="shared" si="3"/>
        <v>123</v>
      </c>
      <c r="F14" s="280">
        <v>123</v>
      </c>
      <c r="G14" s="280">
        <v>42</v>
      </c>
      <c r="H14" s="220">
        <f t="shared" si="4"/>
        <v>165</v>
      </c>
      <c r="I14" s="280">
        <f t="shared" si="1"/>
        <v>185</v>
      </c>
      <c r="J14" s="280">
        <f t="shared" si="1"/>
        <v>103</v>
      </c>
      <c r="K14" s="220">
        <f t="shared" si="2"/>
        <v>288</v>
      </c>
      <c r="L14" s="286" t="s">
        <v>5</v>
      </c>
      <c r="M14" s="361"/>
    </row>
    <row r="15" spans="1:13" ht="18.75" customHeight="1" thickBot="1">
      <c r="A15" s="360"/>
      <c r="B15" s="108" t="s">
        <v>7</v>
      </c>
      <c r="C15" s="54">
        <v>157</v>
      </c>
      <c r="D15" s="54">
        <v>133</v>
      </c>
      <c r="E15" s="66">
        <f t="shared" si="3"/>
        <v>290</v>
      </c>
      <c r="F15" s="54">
        <v>78</v>
      </c>
      <c r="G15" s="54">
        <v>73</v>
      </c>
      <c r="H15" s="66">
        <f t="shared" si="4"/>
        <v>151</v>
      </c>
      <c r="I15" s="54">
        <f t="shared" si="1"/>
        <v>235</v>
      </c>
      <c r="J15" s="54">
        <f t="shared" si="1"/>
        <v>206</v>
      </c>
      <c r="K15" s="66">
        <f t="shared" si="2"/>
        <v>441</v>
      </c>
      <c r="L15" s="168" t="s">
        <v>8</v>
      </c>
      <c r="M15" s="361"/>
    </row>
    <row r="16" spans="1:13" ht="18.75" customHeight="1" thickBot="1">
      <c r="A16" s="360"/>
      <c r="B16" s="284" t="s">
        <v>9</v>
      </c>
      <c r="C16" s="73">
        <v>302</v>
      </c>
      <c r="D16" s="73">
        <v>168</v>
      </c>
      <c r="E16" s="74">
        <f t="shared" si="3"/>
        <v>470</v>
      </c>
      <c r="F16" s="73">
        <v>267</v>
      </c>
      <c r="G16" s="73">
        <v>136</v>
      </c>
      <c r="H16" s="74">
        <f t="shared" si="4"/>
        <v>403</v>
      </c>
      <c r="I16" s="73">
        <f t="shared" si="1"/>
        <v>569</v>
      </c>
      <c r="J16" s="73">
        <f t="shared" si="1"/>
        <v>304</v>
      </c>
      <c r="K16" s="74">
        <f t="shared" si="2"/>
        <v>873</v>
      </c>
      <c r="L16" s="288" t="s">
        <v>10</v>
      </c>
      <c r="M16" s="361"/>
    </row>
    <row r="17" spans="1:13" ht="18.75" customHeight="1" thickBot="1">
      <c r="A17" s="359" t="s">
        <v>15</v>
      </c>
      <c r="B17" s="290" t="s">
        <v>11</v>
      </c>
      <c r="C17" s="291">
        <f t="shared" ref="C17:H17" si="6">SUM(C18:C20)</f>
        <v>494</v>
      </c>
      <c r="D17" s="291">
        <f t="shared" si="6"/>
        <v>348</v>
      </c>
      <c r="E17" s="291">
        <f t="shared" si="6"/>
        <v>842</v>
      </c>
      <c r="F17" s="291">
        <f t="shared" si="6"/>
        <v>702</v>
      </c>
      <c r="G17" s="291">
        <f t="shared" si="6"/>
        <v>354</v>
      </c>
      <c r="H17" s="291">
        <f t="shared" si="6"/>
        <v>1056</v>
      </c>
      <c r="I17" s="291">
        <f>C17+F17</f>
        <v>1196</v>
      </c>
      <c r="J17" s="291">
        <f>D17+G17</f>
        <v>702</v>
      </c>
      <c r="K17" s="174">
        <f>I17+J17</f>
        <v>1898</v>
      </c>
      <c r="L17" s="292" t="s">
        <v>12</v>
      </c>
      <c r="M17" s="357" t="s">
        <v>16</v>
      </c>
    </row>
    <row r="18" spans="1:13" ht="18.75" customHeight="1" thickBot="1">
      <c r="A18" s="359"/>
      <c r="B18" s="183" t="s">
        <v>4</v>
      </c>
      <c r="C18" s="53">
        <v>132</v>
      </c>
      <c r="D18" s="53">
        <v>122</v>
      </c>
      <c r="E18" s="65">
        <f t="shared" si="3"/>
        <v>254</v>
      </c>
      <c r="F18" s="53">
        <v>130</v>
      </c>
      <c r="G18" s="53">
        <v>67</v>
      </c>
      <c r="H18" s="65">
        <f t="shared" si="4"/>
        <v>197</v>
      </c>
      <c r="I18" s="53">
        <f t="shared" si="1"/>
        <v>262</v>
      </c>
      <c r="J18" s="53">
        <f t="shared" si="1"/>
        <v>189</v>
      </c>
      <c r="K18" s="65">
        <f t="shared" si="2"/>
        <v>451</v>
      </c>
      <c r="L18" s="184" t="s">
        <v>5</v>
      </c>
      <c r="M18" s="357"/>
    </row>
    <row r="19" spans="1:13" ht="18.75" customHeight="1" thickBot="1">
      <c r="A19" s="359"/>
      <c r="B19" s="107" t="s">
        <v>7</v>
      </c>
      <c r="C19" s="55">
        <v>155</v>
      </c>
      <c r="D19" s="55">
        <v>103</v>
      </c>
      <c r="E19" s="67">
        <f t="shared" si="3"/>
        <v>258</v>
      </c>
      <c r="F19" s="55">
        <v>135</v>
      </c>
      <c r="G19" s="55">
        <v>92</v>
      </c>
      <c r="H19" s="67">
        <f t="shared" si="4"/>
        <v>227</v>
      </c>
      <c r="I19" s="55">
        <f t="shared" si="1"/>
        <v>290</v>
      </c>
      <c r="J19" s="55">
        <f t="shared" si="1"/>
        <v>195</v>
      </c>
      <c r="K19" s="67">
        <f t="shared" si="2"/>
        <v>485</v>
      </c>
      <c r="L19" s="72" t="s">
        <v>8</v>
      </c>
      <c r="M19" s="357"/>
    </row>
    <row r="20" spans="1:13" ht="18.75" customHeight="1" thickBot="1">
      <c r="A20" s="359"/>
      <c r="B20" s="278" t="s">
        <v>9</v>
      </c>
      <c r="C20" s="56">
        <v>207</v>
      </c>
      <c r="D20" s="56">
        <v>123</v>
      </c>
      <c r="E20" s="68">
        <f t="shared" si="3"/>
        <v>330</v>
      </c>
      <c r="F20" s="56">
        <v>437</v>
      </c>
      <c r="G20" s="56">
        <v>195</v>
      </c>
      <c r="H20" s="68">
        <f t="shared" si="4"/>
        <v>632</v>
      </c>
      <c r="I20" s="56">
        <f t="shared" si="1"/>
        <v>644</v>
      </c>
      <c r="J20" s="56">
        <f t="shared" si="1"/>
        <v>318</v>
      </c>
      <c r="K20" s="68">
        <f t="shared" si="2"/>
        <v>962</v>
      </c>
      <c r="L20" s="285" t="s">
        <v>10</v>
      </c>
      <c r="M20" s="357"/>
    </row>
    <row r="21" spans="1:13" ht="18.75" customHeight="1" thickBot="1">
      <c r="A21" s="360" t="s">
        <v>17</v>
      </c>
      <c r="B21" s="281" t="s">
        <v>11</v>
      </c>
      <c r="C21" s="282">
        <f t="shared" ref="C21:H21" si="7">SUM(C22:C24)</f>
        <v>948</v>
      </c>
      <c r="D21" s="282">
        <f t="shared" si="7"/>
        <v>941</v>
      </c>
      <c r="E21" s="282">
        <f t="shared" si="7"/>
        <v>1889</v>
      </c>
      <c r="F21" s="282">
        <f t="shared" si="7"/>
        <v>844</v>
      </c>
      <c r="G21" s="282">
        <f t="shared" si="7"/>
        <v>669</v>
      </c>
      <c r="H21" s="282">
        <f t="shared" si="7"/>
        <v>1513</v>
      </c>
      <c r="I21" s="282">
        <f>C21+F21</f>
        <v>1792</v>
      </c>
      <c r="J21" s="282">
        <f>D21+G21</f>
        <v>1610</v>
      </c>
      <c r="K21" s="283">
        <f>I21+J21</f>
        <v>3402</v>
      </c>
      <c r="L21" s="287" t="s">
        <v>12</v>
      </c>
      <c r="M21" s="361" t="s">
        <v>18</v>
      </c>
    </row>
    <row r="22" spans="1:13" ht="18.75" customHeight="1" thickBot="1">
      <c r="A22" s="360"/>
      <c r="B22" s="279" t="s">
        <v>4</v>
      </c>
      <c r="C22" s="280">
        <v>206</v>
      </c>
      <c r="D22" s="280">
        <v>214</v>
      </c>
      <c r="E22" s="220">
        <f t="shared" si="3"/>
        <v>420</v>
      </c>
      <c r="F22" s="280">
        <v>115</v>
      </c>
      <c r="G22" s="280">
        <v>99</v>
      </c>
      <c r="H22" s="220">
        <f t="shared" si="4"/>
        <v>214</v>
      </c>
      <c r="I22" s="280">
        <f t="shared" si="1"/>
        <v>321</v>
      </c>
      <c r="J22" s="280">
        <f t="shared" si="1"/>
        <v>313</v>
      </c>
      <c r="K22" s="220">
        <f t="shared" si="2"/>
        <v>634</v>
      </c>
      <c r="L22" s="286" t="s">
        <v>5</v>
      </c>
      <c r="M22" s="361"/>
    </row>
    <row r="23" spans="1:13" ht="18.75" customHeight="1" thickBot="1">
      <c r="A23" s="360"/>
      <c r="B23" s="108" t="s">
        <v>7</v>
      </c>
      <c r="C23" s="54">
        <v>292</v>
      </c>
      <c r="D23" s="54">
        <v>242</v>
      </c>
      <c r="E23" s="66">
        <f t="shared" si="3"/>
        <v>534</v>
      </c>
      <c r="F23" s="54">
        <v>148</v>
      </c>
      <c r="G23" s="54">
        <v>141</v>
      </c>
      <c r="H23" s="66">
        <f t="shared" si="4"/>
        <v>289</v>
      </c>
      <c r="I23" s="54">
        <f t="shared" si="1"/>
        <v>440</v>
      </c>
      <c r="J23" s="54">
        <f t="shared" si="1"/>
        <v>383</v>
      </c>
      <c r="K23" s="66">
        <f t="shared" si="2"/>
        <v>823</v>
      </c>
      <c r="L23" s="168" t="s">
        <v>8</v>
      </c>
      <c r="M23" s="361"/>
    </row>
    <row r="24" spans="1:13" ht="18.75" customHeight="1" thickBot="1">
      <c r="A24" s="360"/>
      <c r="B24" s="284" t="s">
        <v>9</v>
      </c>
      <c r="C24" s="73">
        <v>450</v>
      </c>
      <c r="D24" s="73">
        <v>485</v>
      </c>
      <c r="E24" s="74">
        <f t="shared" si="3"/>
        <v>935</v>
      </c>
      <c r="F24" s="73">
        <v>581</v>
      </c>
      <c r="G24" s="73">
        <v>429</v>
      </c>
      <c r="H24" s="74">
        <f t="shared" si="4"/>
        <v>1010</v>
      </c>
      <c r="I24" s="73">
        <f t="shared" si="1"/>
        <v>1031</v>
      </c>
      <c r="J24" s="73">
        <f t="shared" si="1"/>
        <v>914</v>
      </c>
      <c r="K24" s="74">
        <f t="shared" si="2"/>
        <v>1945</v>
      </c>
      <c r="L24" s="288" t="s">
        <v>10</v>
      </c>
      <c r="M24" s="361"/>
    </row>
    <row r="25" spans="1:13" ht="18.75" customHeight="1" thickBot="1">
      <c r="A25" s="359" t="s">
        <v>19</v>
      </c>
      <c r="B25" s="290" t="s">
        <v>11</v>
      </c>
      <c r="C25" s="291">
        <f t="shared" ref="C25:H25" si="8">SUM(C26:C28)</f>
        <v>670</v>
      </c>
      <c r="D25" s="291">
        <f t="shared" si="8"/>
        <v>585</v>
      </c>
      <c r="E25" s="291">
        <f t="shared" si="8"/>
        <v>1255</v>
      </c>
      <c r="F25" s="291">
        <f t="shared" si="8"/>
        <v>496</v>
      </c>
      <c r="G25" s="291">
        <f t="shared" si="8"/>
        <v>515</v>
      </c>
      <c r="H25" s="291">
        <f t="shared" si="8"/>
        <v>1011</v>
      </c>
      <c r="I25" s="291">
        <f>C25+F25</f>
        <v>1166</v>
      </c>
      <c r="J25" s="291">
        <f>D25+G25</f>
        <v>1100</v>
      </c>
      <c r="K25" s="174">
        <f>I25+J25</f>
        <v>2266</v>
      </c>
      <c r="L25" s="292" t="s">
        <v>12</v>
      </c>
      <c r="M25" s="357" t="s">
        <v>257</v>
      </c>
    </row>
    <row r="26" spans="1:13" ht="18.75" customHeight="1" thickBot="1">
      <c r="A26" s="359"/>
      <c r="B26" s="183" t="s">
        <v>4</v>
      </c>
      <c r="C26" s="53">
        <v>92</v>
      </c>
      <c r="D26" s="53">
        <v>95</v>
      </c>
      <c r="E26" s="65">
        <f t="shared" si="3"/>
        <v>187</v>
      </c>
      <c r="F26" s="53">
        <v>61</v>
      </c>
      <c r="G26" s="53">
        <v>62</v>
      </c>
      <c r="H26" s="65">
        <f t="shared" si="4"/>
        <v>123</v>
      </c>
      <c r="I26" s="53">
        <f t="shared" si="1"/>
        <v>153</v>
      </c>
      <c r="J26" s="53">
        <f t="shared" si="1"/>
        <v>157</v>
      </c>
      <c r="K26" s="65">
        <f t="shared" si="2"/>
        <v>310</v>
      </c>
      <c r="L26" s="184" t="s">
        <v>5</v>
      </c>
      <c r="M26" s="357"/>
    </row>
    <row r="27" spans="1:13" ht="18.75" customHeight="1" thickBot="1">
      <c r="A27" s="359"/>
      <c r="B27" s="107" t="s">
        <v>7</v>
      </c>
      <c r="C27" s="55">
        <v>238</v>
      </c>
      <c r="D27" s="55">
        <v>174</v>
      </c>
      <c r="E27" s="67">
        <f t="shared" si="3"/>
        <v>412</v>
      </c>
      <c r="F27" s="55">
        <v>161</v>
      </c>
      <c r="G27" s="55">
        <v>91</v>
      </c>
      <c r="H27" s="67">
        <f t="shared" si="4"/>
        <v>252</v>
      </c>
      <c r="I27" s="55">
        <f t="shared" si="1"/>
        <v>399</v>
      </c>
      <c r="J27" s="55">
        <f t="shared" si="1"/>
        <v>265</v>
      </c>
      <c r="K27" s="67">
        <f t="shared" si="2"/>
        <v>664</v>
      </c>
      <c r="L27" s="72" t="s">
        <v>8</v>
      </c>
      <c r="M27" s="357"/>
    </row>
    <row r="28" spans="1:13" ht="18.75" customHeight="1" thickBot="1">
      <c r="A28" s="359"/>
      <c r="B28" s="278" t="s">
        <v>9</v>
      </c>
      <c r="C28" s="56">
        <v>340</v>
      </c>
      <c r="D28" s="56">
        <v>316</v>
      </c>
      <c r="E28" s="68">
        <f t="shared" si="3"/>
        <v>656</v>
      </c>
      <c r="F28" s="56">
        <v>274</v>
      </c>
      <c r="G28" s="56">
        <v>362</v>
      </c>
      <c r="H28" s="68">
        <f t="shared" si="4"/>
        <v>636</v>
      </c>
      <c r="I28" s="56">
        <f t="shared" si="1"/>
        <v>614</v>
      </c>
      <c r="J28" s="56">
        <f t="shared" si="1"/>
        <v>678</v>
      </c>
      <c r="K28" s="68">
        <f t="shared" si="2"/>
        <v>1292</v>
      </c>
      <c r="L28" s="285" t="s">
        <v>10</v>
      </c>
      <c r="M28" s="357"/>
    </row>
    <row r="29" spans="1:13" ht="18.75" customHeight="1" thickBot="1">
      <c r="A29" s="360" t="s">
        <v>20</v>
      </c>
      <c r="B29" s="281" t="s">
        <v>11</v>
      </c>
      <c r="C29" s="282">
        <f t="shared" ref="C29:H29" si="9">SUM(C30:C32)</f>
        <v>742</v>
      </c>
      <c r="D29" s="282">
        <f t="shared" si="9"/>
        <v>732</v>
      </c>
      <c r="E29" s="282">
        <f t="shared" si="9"/>
        <v>1474</v>
      </c>
      <c r="F29" s="282">
        <f t="shared" si="9"/>
        <v>486</v>
      </c>
      <c r="G29" s="282">
        <f t="shared" si="9"/>
        <v>395</v>
      </c>
      <c r="H29" s="282">
        <f t="shared" si="9"/>
        <v>881</v>
      </c>
      <c r="I29" s="282">
        <f>C29+F29</f>
        <v>1228</v>
      </c>
      <c r="J29" s="282">
        <f>D29+G29</f>
        <v>1127</v>
      </c>
      <c r="K29" s="283">
        <f>I29+J29</f>
        <v>2355</v>
      </c>
      <c r="L29" s="287" t="s">
        <v>12</v>
      </c>
      <c r="M29" s="361" t="s">
        <v>21</v>
      </c>
    </row>
    <row r="30" spans="1:13" ht="18.75" customHeight="1" thickBot="1">
      <c r="A30" s="360"/>
      <c r="B30" s="279" t="s">
        <v>4</v>
      </c>
      <c r="C30" s="280">
        <v>122</v>
      </c>
      <c r="D30" s="280">
        <v>146</v>
      </c>
      <c r="E30" s="220">
        <f t="shared" si="3"/>
        <v>268</v>
      </c>
      <c r="F30" s="280">
        <v>95</v>
      </c>
      <c r="G30" s="280">
        <v>77</v>
      </c>
      <c r="H30" s="220">
        <f t="shared" si="4"/>
        <v>172</v>
      </c>
      <c r="I30" s="280">
        <f t="shared" si="1"/>
        <v>217</v>
      </c>
      <c r="J30" s="280">
        <f t="shared" si="1"/>
        <v>223</v>
      </c>
      <c r="K30" s="220">
        <f t="shared" si="2"/>
        <v>440</v>
      </c>
      <c r="L30" s="286" t="s">
        <v>5</v>
      </c>
      <c r="M30" s="361"/>
    </row>
    <row r="31" spans="1:13" ht="18.75" customHeight="1" thickBot="1">
      <c r="A31" s="360"/>
      <c r="B31" s="108" t="s">
        <v>7</v>
      </c>
      <c r="C31" s="54">
        <v>205</v>
      </c>
      <c r="D31" s="54">
        <v>180</v>
      </c>
      <c r="E31" s="66">
        <f t="shared" si="3"/>
        <v>385</v>
      </c>
      <c r="F31" s="54">
        <v>101</v>
      </c>
      <c r="G31" s="54">
        <v>76</v>
      </c>
      <c r="H31" s="66">
        <f t="shared" si="4"/>
        <v>177</v>
      </c>
      <c r="I31" s="54">
        <f t="shared" si="1"/>
        <v>306</v>
      </c>
      <c r="J31" s="54">
        <f t="shared" si="1"/>
        <v>256</v>
      </c>
      <c r="K31" s="66">
        <f t="shared" si="2"/>
        <v>562</v>
      </c>
      <c r="L31" s="168" t="s">
        <v>8</v>
      </c>
      <c r="M31" s="361"/>
    </row>
    <row r="32" spans="1:13" ht="18.75" customHeight="1">
      <c r="A32" s="364"/>
      <c r="B32" s="169" t="s">
        <v>9</v>
      </c>
      <c r="C32" s="170">
        <v>415</v>
      </c>
      <c r="D32" s="170">
        <v>406</v>
      </c>
      <c r="E32" s="171">
        <f t="shared" si="3"/>
        <v>821</v>
      </c>
      <c r="F32" s="170">
        <v>290</v>
      </c>
      <c r="G32" s="170">
        <v>242</v>
      </c>
      <c r="H32" s="171">
        <f t="shared" si="4"/>
        <v>532</v>
      </c>
      <c r="I32" s="170">
        <f t="shared" si="1"/>
        <v>705</v>
      </c>
      <c r="J32" s="170">
        <f t="shared" si="1"/>
        <v>648</v>
      </c>
      <c r="K32" s="171">
        <f t="shared" si="2"/>
        <v>1353</v>
      </c>
      <c r="L32" s="172" t="s">
        <v>10</v>
      </c>
      <c r="M32" s="362"/>
    </row>
    <row r="33" spans="1:13" ht="18.75" customHeight="1" thickBot="1">
      <c r="A33" s="365" t="s">
        <v>22</v>
      </c>
      <c r="B33" s="294" t="s">
        <v>11</v>
      </c>
      <c r="C33" s="295">
        <f t="shared" ref="C33:H33" si="10">SUM(C34:C36)</f>
        <v>235</v>
      </c>
      <c r="D33" s="295">
        <f t="shared" si="10"/>
        <v>213</v>
      </c>
      <c r="E33" s="295">
        <f t="shared" si="10"/>
        <v>448</v>
      </c>
      <c r="F33" s="295">
        <f t="shared" si="10"/>
        <v>375</v>
      </c>
      <c r="G33" s="295">
        <f t="shared" si="10"/>
        <v>284</v>
      </c>
      <c r="H33" s="295">
        <f t="shared" si="10"/>
        <v>659</v>
      </c>
      <c r="I33" s="295">
        <f>C33+F33</f>
        <v>610</v>
      </c>
      <c r="J33" s="295">
        <f>D33+G33</f>
        <v>497</v>
      </c>
      <c r="K33" s="191">
        <f>I33+J33</f>
        <v>1107</v>
      </c>
      <c r="L33" s="296" t="s">
        <v>12</v>
      </c>
      <c r="M33" s="363" t="s">
        <v>258</v>
      </c>
    </row>
    <row r="34" spans="1:13" ht="18.75" customHeight="1" thickBot="1">
      <c r="A34" s="359"/>
      <c r="B34" s="183" t="s">
        <v>4</v>
      </c>
      <c r="C34" s="53">
        <v>15</v>
      </c>
      <c r="D34" s="53">
        <v>23</v>
      </c>
      <c r="E34" s="65">
        <f t="shared" si="3"/>
        <v>38</v>
      </c>
      <c r="F34" s="53">
        <v>23</v>
      </c>
      <c r="G34" s="53">
        <v>10</v>
      </c>
      <c r="H34" s="65">
        <f t="shared" si="4"/>
        <v>33</v>
      </c>
      <c r="I34" s="53">
        <f t="shared" si="1"/>
        <v>38</v>
      </c>
      <c r="J34" s="53">
        <f t="shared" si="1"/>
        <v>33</v>
      </c>
      <c r="K34" s="65">
        <f t="shared" si="2"/>
        <v>71</v>
      </c>
      <c r="L34" s="184" t="s">
        <v>5</v>
      </c>
      <c r="M34" s="357"/>
    </row>
    <row r="35" spans="1:13" ht="18.75" customHeight="1" thickBot="1">
      <c r="A35" s="359"/>
      <c r="B35" s="107" t="s">
        <v>7</v>
      </c>
      <c r="C35" s="55">
        <v>91</v>
      </c>
      <c r="D35" s="55">
        <v>59</v>
      </c>
      <c r="E35" s="67">
        <f t="shared" si="3"/>
        <v>150</v>
      </c>
      <c r="F35" s="55">
        <v>66</v>
      </c>
      <c r="G35" s="55">
        <v>40</v>
      </c>
      <c r="H35" s="67">
        <f t="shared" si="4"/>
        <v>106</v>
      </c>
      <c r="I35" s="55">
        <f t="shared" si="1"/>
        <v>157</v>
      </c>
      <c r="J35" s="55">
        <f t="shared" si="1"/>
        <v>99</v>
      </c>
      <c r="K35" s="67">
        <f t="shared" si="2"/>
        <v>256</v>
      </c>
      <c r="L35" s="72" t="s">
        <v>8</v>
      </c>
      <c r="M35" s="357"/>
    </row>
    <row r="36" spans="1:13" ht="18.75" customHeight="1" thickBot="1">
      <c r="A36" s="359"/>
      <c r="B36" s="278" t="s">
        <v>9</v>
      </c>
      <c r="C36" s="56">
        <v>129</v>
      </c>
      <c r="D36" s="56">
        <v>131</v>
      </c>
      <c r="E36" s="68">
        <f t="shared" si="3"/>
        <v>260</v>
      </c>
      <c r="F36" s="56">
        <v>286</v>
      </c>
      <c r="G36" s="56">
        <v>234</v>
      </c>
      <c r="H36" s="68">
        <f t="shared" si="4"/>
        <v>520</v>
      </c>
      <c r="I36" s="56">
        <f t="shared" si="1"/>
        <v>415</v>
      </c>
      <c r="J36" s="56">
        <f t="shared" si="1"/>
        <v>365</v>
      </c>
      <c r="K36" s="68">
        <f t="shared" si="2"/>
        <v>780</v>
      </c>
      <c r="L36" s="285" t="s">
        <v>10</v>
      </c>
      <c r="M36" s="357"/>
    </row>
    <row r="37" spans="1:13" ht="18.75" customHeight="1" thickBot="1">
      <c r="A37" s="360" t="s">
        <v>24</v>
      </c>
      <c r="B37" s="281" t="s">
        <v>11</v>
      </c>
      <c r="C37" s="282">
        <f t="shared" ref="C37:H37" si="11">SUM(C38:C40)</f>
        <v>396</v>
      </c>
      <c r="D37" s="282">
        <f t="shared" si="11"/>
        <v>228</v>
      </c>
      <c r="E37" s="282">
        <f t="shared" si="11"/>
        <v>624</v>
      </c>
      <c r="F37" s="282">
        <f t="shared" si="11"/>
        <v>307</v>
      </c>
      <c r="G37" s="282">
        <f t="shared" si="11"/>
        <v>178</v>
      </c>
      <c r="H37" s="282">
        <f t="shared" si="11"/>
        <v>485</v>
      </c>
      <c r="I37" s="282">
        <f>C37+F37</f>
        <v>703</v>
      </c>
      <c r="J37" s="282">
        <f>D37+G37</f>
        <v>406</v>
      </c>
      <c r="K37" s="283">
        <f>I37+J37</f>
        <v>1109</v>
      </c>
      <c r="L37" s="287" t="s">
        <v>12</v>
      </c>
      <c r="M37" s="361" t="s">
        <v>25</v>
      </c>
    </row>
    <row r="38" spans="1:13" ht="18.75" customHeight="1" thickBot="1">
      <c r="A38" s="360"/>
      <c r="B38" s="279" t="s">
        <v>4</v>
      </c>
      <c r="C38" s="280">
        <v>38</v>
      </c>
      <c r="D38" s="280">
        <v>21</v>
      </c>
      <c r="E38" s="220">
        <f t="shared" si="3"/>
        <v>59</v>
      </c>
      <c r="F38" s="280">
        <v>25</v>
      </c>
      <c r="G38" s="280">
        <v>15</v>
      </c>
      <c r="H38" s="220">
        <f t="shared" si="4"/>
        <v>40</v>
      </c>
      <c r="I38" s="280">
        <f t="shared" si="1"/>
        <v>63</v>
      </c>
      <c r="J38" s="280">
        <f t="shared" si="1"/>
        <v>36</v>
      </c>
      <c r="K38" s="220">
        <f t="shared" si="2"/>
        <v>99</v>
      </c>
      <c r="L38" s="286" t="s">
        <v>5</v>
      </c>
      <c r="M38" s="361"/>
    </row>
    <row r="39" spans="1:13" ht="18.75" customHeight="1" thickBot="1">
      <c r="A39" s="360"/>
      <c r="B39" s="108" t="s">
        <v>7</v>
      </c>
      <c r="C39" s="54">
        <v>135</v>
      </c>
      <c r="D39" s="54">
        <v>99</v>
      </c>
      <c r="E39" s="66">
        <f t="shared" si="3"/>
        <v>234</v>
      </c>
      <c r="F39" s="54">
        <v>82</v>
      </c>
      <c r="G39" s="54">
        <v>49</v>
      </c>
      <c r="H39" s="66">
        <f t="shared" si="4"/>
        <v>131</v>
      </c>
      <c r="I39" s="54">
        <f t="shared" si="1"/>
        <v>217</v>
      </c>
      <c r="J39" s="54">
        <f t="shared" si="1"/>
        <v>148</v>
      </c>
      <c r="K39" s="66">
        <f t="shared" si="2"/>
        <v>365</v>
      </c>
      <c r="L39" s="168" t="s">
        <v>8</v>
      </c>
      <c r="M39" s="361"/>
    </row>
    <row r="40" spans="1:13" ht="18.75" customHeight="1">
      <c r="A40" s="364"/>
      <c r="B40" s="169" t="s">
        <v>9</v>
      </c>
      <c r="C40" s="170">
        <v>223</v>
      </c>
      <c r="D40" s="170">
        <v>108</v>
      </c>
      <c r="E40" s="171">
        <f t="shared" si="3"/>
        <v>331</v>
      </c>
      <c r="F40" s="170">
        <v>200</v>
      </c>
      <c r="G40" s="170">
        <v>114</v>
      </c>
      <c r="H40" s="171">
        <f t="shared" si="4"/>
        <v>314</v>
      </c>
      <c r="I40" s="170">
        <f t="shared" si="1"/>
        <v>423</v>
      </c>
      <c r="J40" s="170">
        <f t="shared" si="1"/>
        <v>222</v>
      </c>
      <c r="K40" s="171">
        <f t="shared" si="2"/>
        <v>645</v>
      </c>
      <c r="L40" s="172" t="s">
        <v>10</v>
      </c>
      <c r="M40" s="362"/>
    </row>
    <row r="41" spans="1:13" ht="30" customHeight="1">
      <c r="A41" s="347" t="s">
        <v>26</v>
      </c>
      <c r="B41" s="348"/>
      <c r="C41" s="75">
        <v>4779</v>
      </c>
      <c r="D41" s="75">
        <v>3920</v>
      </c>
      <c r="E41" s="75">
        <f>SUM(C41:D41)</f>
        <v>8699</v>
      </c>
      <c r="F41" s="75">
        <v>4298</v>
      </c>
      <c r="G41" s="75">
        <v>3166</v>
      </c>
      <c r="H41" s="75">
        <f>SUM(F41:G41)</f>
        <v>7464</v>
      </c>
      <c r="I41" s="75">
        <f>C41+F41</f>
        <v>9077</v>
      </c>
      <c r="J41" s="75">
        <f>D41+G41</f>
        <v>7086</v>
      </c>
      <c r="K41" s="75">
        <f>SUM(I41:J41)</f>
        <v>16163</v>
      </c>
      <c r="L41" s="349" t="s">
        <v>27</v>
      </c>
      <c r="M41" s="350"/>
    </row>
    <row r="42" spans="1:13" ht="30" customHeight="1">
      <c r="A42" s="347" t="s">
        <v>28</v>
      </c>
      <c r="B42" s="348"/>
      <c r="C42" s="75">
        <v>1733</v>
      </c>
      <c r="D42" s="75">
        <v>1452</v>
      </c>
      <c r="E42" s="75">
        <f>SUM(C42:D42)</f>
        <v>3185</v>
      </c>
      <c r="F42" s="75">
        <v>2567</v>
      </c>
      <c r="G42" s="75">
        <v>1891</v>
      </c>
      <c r="H42" s="75">
        <f>SUM(F42:G42)</f>
        <v>4458</v>
      </c>
      <c r="I42" s="75">
        <f>C42+F42</f>
        <v>4300</v>
      </c>
      <c r="J42" s="75">
        <f>D42+G42</f>
        <v>3343</v>
      </c>
      <c r="K42" s="75">
        <f>SUM(I42:J42)</f>
        <v>7643</v>
      </c>
      <c r="L42" s="349" t="s">
        <v>29</v>
      </c>
      <c r="M42" s="350"/>
    </row>
    <row r="43" spans="1:13">
      <c r="E43" s="7"/>
      <c r="H43" s="7"/>
      <c r="K43" s="7"/>
    </row>
  </sheetData>
  <mergeCells count="32">
    <mergeCell ref="M37:M40"/>
    <mergeCell ref="M33:M36"/>
    <mergeCell ref="M29:M32"/>
    <mergeCell ref="A21:A24"/>
    <mergeCell ref="A25:A28"/>
    <mergeCell ref="A29:A32"/>
    <mergeCell ref="A33:A36"/>
    <mergeCell ref="A37:A40"/>
    <mergeCell ref="M21:M24"/>
    <mergeCell ref="M25:M28"/>
    <mergeCell ref="M9:M12"/>
    <mergeCell ref="A9:A12"/>
    <mergeCell ref="A13:A16"/>
    <mergeCell ref="M13:M16"/>
    <mergeCell ref="A17:A20"/>
    <mergeCell ref="M17:M20"/>
    <mergeCell ref="A41:B41"/>
    <mergeCell ref="L41:M41"/>
    <mergeCell ref="A42:B42"/>
    <mergeCell ref="L42:M42"/>
    <mergeCell ref="A1:M1"/>
    <mergeCell ref="A3:M3"/>
    <mergeCell ref="A4:M4"/>
    <mergeCell ref="A6:A8"/>
    <mergeCell ref="B6:B8"/>
    <mergeCell ref="C6:K6"/>
    <mergeCell ref="L6:L8"/>
    <mergeCell ref="M6:M8"/>
    <mergeCell ref="C7:E7"/>
    <mergeCell ref="F7:H7"/>
    <mergeCell ref="I7:K7"/>
    <mergeCell ref="A2:M2"/>
  </mergeCells>
  <printOptions horizontalCentered="1" verticalCentered="1"/>
  <pageMargins left="0" right="0" top="0" bottom="0" header="0" footer="0"/>
  <pageSetup paperSize="9" scale="90" orientation="landscape" r:id="rId1"/>
  <headerFooter alignWithMargins="0"/>
  <rowBreaks count="1" manualBreakCount="1">
    <brk id="32"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rightToLeft="1" view="pageBreakPreview" zoomScaleNormal="100" zoomScaleSheetLayoutView="100" workbookViewId="0">
      <selection activeCell="K5" sqref="K5"/>
    </sheetView>
  </sheetViews>
  <sheetFormatPr defaultColWidth="9.140625" defaultRowHeight="12.75"/>
  <cols>
    <col min="1" max="1" width="27" style="5" customWidth="1"/>
    <col min="2" max="10" width="8.7109375" style="5" customWidth="1"/>
    <col min="11" max="11" width="27" style="5" customWidth="1"/>
    <col min="12" max="16384" width="9.140625" style="5"/>
  </cols>
  <sheetData>
    <row r="1" spans="1:11" ht="18">
      <c r="A1" s="339" t="s">
        <v>479</v>
      </c>
      <c r="B1" s="339"/>
      <c r="C1" s="339"/>
      <c r="D1" s="339"/>
      <c r="E1" s="339"/>
      <c r="F1" s="339"/>
      <c r="G1" s="339"/>
      <c r="H1" s="339"/>
      <c r="I1" s="339"/>
      <c r="J1" s="339"/>
      <c r="K1" s="339"/>
    </row>
    <row r="2" spans="1:11" ht="18">
      <c r="A2" s="342" t="s">
        <v>282</v>
      </c>
      <c r="B2" s="342"/>
      <c r="C2" s="342"/>
      <c r="D2" s="342"/>
      <c r="E2" s="342"/>
      <c r="F2" s="342"/>
      <c r="G2" s="342"/>
      <c r="H2" s="342"/>
      <c r="I2" s="342"/>
      <c r="J2" s="342"/>
      <c r="K2" s="342"/>
    </row>
    <row r="3" spans="1:11" ht="33.75" customHeight="1">
      <c r="A3" s="340" t="s">
        <v>440</v>
      </c>
      <c r="B3" s="341"/>
      <c r="C3" s="341"/>
      <c r="D3" s="341"/>
      <c r="E3" s="341"/>
      <c r="F3" s="341"/>
      <c r="G3" s="341"/>
      <c r="H3" s="341"/>
      <c r="I3" s="341"/>
      <c r="J3" s="341"/>
      <c r="K3" s="341"/>
    </row>
    <row r="4" spans="1:11" ht="17.25" customHeight="1">
      <c r="A4" s="341" t="s">
        <v>432</v>
      </c>
      <c r="B4" s="341"/>
      <c r="C4" s="341"/>
      <c r="D4" s="341"/>
      <c r="E4" s="341"/>
      <c r="F4" s="341"/>
      <c r="G4" s="341"/>
      <c r="H4" s="341"/>
      <c r="I4" s="341"/>
      <c r="J4" s="341"/>
      <c r="K4" s="341"/>
    </row>
    <row r="5" spans="1:11" ht="15.75">
      <c r="A5" s="308" t="s">
        <v>544</v>
      </c>
      <c r="B5" s="309"/>
      <c r="C5" s="309"/>
      <c r="D5" s="309"/>
      <c r="E5" s="309"/>
      <c r="F5" s="309"/>
      <c r="G5" s="309"/>
      <c r="H5" s="309"/>
      <c r="I5" s="309"/>
      <c r="J5" s="309"/>
      <c r="K5" s="310" t="s">
        <v>545</v>
      </c>
    </row>
    <row r="6" spans="1:11" ht="15.75">
      <c r="A6" s="343" t="s">
        <v>72</v>
      </c>
      <c r="B6" s="344" t="s">
        <v>283</v>
      </c>
      <c r="C6" s="344"/>
      <c r="D6" s="344"/>
      <c r="E6" s="344"/>
      <c r="F6" s="344"/>
      <c r="G6" s="344"/>
      <c r="H6" s="344"/>
      <c r="I6" s="344"/>
      <c r="J6" s="344"/>
      <c r="K6" s="345" t="s">
        <v>73</v>
      </c>
    </row>
    <row r="7" spans="1:11" ht="18.75" customHeight="1">
      <c r="A7" s="343"/>
      <c r="B7" s="344" t="s">
        <v>284</v>
      </c>
      <c r="C7" s="344"/>
      <c r="D7" s="344"/>
      <c r="E7" s="344" t="s">
        <v>285</v>
      </c>
      <c r="F7" s="344"/>
      <c r="G7" s="344"/>
      <c r="H7" s="346" t="s">
        <v>286</v>
      </c>
      <c r="I7" s="346"/>
      <c r="J7" s="346"/>
      <c r="K7" s="345"/>
    </row>
    <row r="8" spans="1:11" ht="25.5">
      <c r="A8" s="343"/>
      <c r="B8" s="52" t="s">
        <v>287</v>
      </c>
      <c r="C8" s="52" t="s">
        <v>288</v>
      </c>
      <c r="D8" s="52" t="s">
        <v>289</v>
      </c>
      <c r="E8" s="52" t="s">
        <v>290</v>
      </c>
      <c r="F8" s="52" t="s">
        <v>291</v>
      </c>
      <c r="G8" s="52" t="s">
        <v>292</v>
      </c>
      <c r="H8" s="52" t="s">
        <v>290</v>
      </c>
      <c r="I8" s="52" t="s">
        <v>291</v>
      </c>
      <c r="J8" s="52" t="s">
        <v>292</v>
      </c>
      <c r="K8" s="345"/>
    </row>
    <row r="9" spans="1:11" ht="27" customHeight="1" thickBot="1">
      <c r="A9" s="112" t="s">
        <v>74</v>
      </c>
      <c r="B9" s="53">
        <v>533</v>
      </c>
      <c r="C9" s="53">
        <v>694</v>
      </c>
      <c r="D9" s="65">
        <f>B9+C9</f>
        <v>1227</v>
      </c>
      <c r="E9" s="53">
        <v>268</v>
      </c>
      <c r="F9" s="53">
        <v>299</v>
      </c>
      <c r="G9" s="65">
        <f>E9+F9</f>
        <v>567</v>
      </c>
      <c r="H9" s="53">
        <f t="shared" ref="H9:I18" si="0">B9+E9</f>
        <v>801</v>
      </c>
      <c r="I9" s="53">
        <f t="shared" si="0"/>
        <v>993</v>
      </c>
      <c r="J9" s="65">
        <f>H9+I9</f>
        <v>1794</v>
      </c>
      <c r="K9" s="162" t="s">
        <v>75</v>
      </c>
    </row>
    <row r="10" spans="1:11" ht="27" customHeight="1" thickBot="1">
      <c r="A10" s="113" t="s">
        <v>76</v>
      </c>
      <c r="B10" s="54">
        <v>474</v>
      </c>
      <c r="C10" s="54">
        <v>282</v>
      </c>
      <c r="D10" s="66">
        <f t="shared" ref="D10:D18" si="1">B10+C10</f>
        <v>756</v>
      </c>
      <c r="E10" s="54">
        <v>483</v>
      </c>
      <c r="F10" s="54">
        <v>296</v>
      </c>
      <c r="G10" s="66">
        <f t="shared" ref="G10:G18" si="2">E10+F10</f>
        <v>779</v>
      </c>
      <c r="H10" s="54">
        <f t="shared" si="0"/>
        <v>957</v>
      </c>
      <c r="I10" s="54">
        <f t="shared" si="0"/>
        <v>578</v>
      </c>
      <c r="J10" s="66">
        <f t="shared" ref="J10:J18" si="3">H10+I10</f>
        <v>1535</v>
      </c>
      <c r="K10" s="163" t="s">
        <v>77</v>
      </c>
    </row>
    <row r="11" spans="1:11" ht="27" customHeight="1" thickBot="1">
      <c r="A11" s="114" t="s">
        <v>78</v>
      </c>
      <c r="B11" s="55">
        <v>23</v>
      </c>
      <c r="C11" s="55">
        <v>37</v>
      </c>
      <c r="D11" s="67">
        <f t="shared" si="1"/>
        <v>60</v>
      </c>
      <c r="E11" s="55">
        <v>36</v>
      </c>
      <c r="F11" s="55">
        <v>17</v>
      </c>
      <c r="G11" s="67">
        <f t="shared" si="2"/>
        <v>53</v>
      </c>
      <c r="H11" s="55">
        <f t="shared" si="0"/>
        <v>59</v>
      </c>
      <c r="I11" s="55">
        <f t="shared" si="0"/>
        <v>54</v>
      </c>
      <c r="J11" s="67">
        <f t="shared" si="3"/>
        <v>113</v>
      </c>
      <c r="K11" s="164" t="s">
        <v>79</v>
      </c>
    </row>
    <row r="12" spans="1:11" ht="27" customHeight="1" thickBot="1">
      <c r="A12" s="113" t="s">
        <v>80</v>
      </c>
      <c r="B12" s="54">
        <v>200</v>
      </c>
      <c r="C12" s="54">
        <v>129</v>
      </c>
      <c r="D12" s="66">
        <f t="shared" si="1"/>
        <v>329</v>
      </c>
      <c r="E12" s="54">
        <v>314</v>
      </c>
      <c r="F12" s="54">
        <v>229</v>
      </c>
      <c r="G12" s="66">
        <f t="shared" si="2"/>
        <v>543</v>
      </c>
      <c r="H12" s="54">
        <f t="shared" si="0"/>
        <v>514</v>
      </c>
      <c r="I12" s="54">
        <f t="shared" si="0"/>
        <v>358</v>
      </c>
      <c r="J12" s="66">
        <f t="shared" si="3"/>
        <v>872</v>
      </c>
      <c r="K12" s="163" t="s">
        <v>81</v>
      </c>
    </row>
    <row r="13" spans="1:11" ht="27" customHeight="1" thickBot="1">
      <c r="A13" s="114" t="s">
        <v>82</v>
      </c>
      <c r="B13" s="55">
        <v>135</v>
      </c>
      <c r="C13" s="55">
        <v>62</v>
      </c>
      <c r="D13" s="67">
        <f t="shared" si="1"/>
        <v>197</v>
      </c>
      <c r="E13" s="55">
        <v>212</v>
      </c>
      <c r="F13" s="55">
        <v>146</v>
      </c>
      <c r="G13" s="67">
        <f t="shared" si="2"/>
        <v>358</v>
      </c>
      <c r="H13" s="55">
        <f t="shared" si="0"/>
        <v>347</v>
      </c>
      <c r="I13" s="55">
        <f t="shared" si="0"/>
        <v>208</v>
      </c>
      <c r="J13" s="67">
        <f t="shared" si="3"/>
        <v>555</v>
      </c>
      <c r="K13" s="164" t="s">
        <v>83</v>
      </c>
    </row>
    <row r="14" spans="1:11" ht="27" customHeight="1" thickBot="1">
      <c r="A14" s="113" t="s">
        <v>84</v>
      </c>
      <c r="B14" s="54">
        <v>11</v>
      </c>
      <c r="C14" s="54">
        <v>0</v>
      </c>
      <c r="D14" s="66">
        <f t="shared" si="1"/>
        <v>11</v>
      </c>
      <c r="E14" s="54">
        <v>44</v>
      </c>
      <c r="F14" s="54">
        <v>7</v>
      </c>
      <c r="G14" s="66">
        <f t="shared" si="2"/>
        <v>51</v>
      </c>
      <c r="H14" s="54">
        <f t="shared" si="0"/>
        <v>55</v>
      </c>
      <c r="I14" s="54">
        <f t="shared" si="0"/>
        <v>7</v>
      </c>
      <c r="J14" s="66">
        <f t="shared" si="3"/>
        <v>62</v>
      </c>
      <c r="K14" s="163" t="s">
        <v>85</v>
      </c>
    </row>
    <row r="15" spans="1:11" ht="27" customHeight="1" thickBot="1">
      <c r="A15" s="114" t="s">
        <v>86</v>
      </c>
      <c r="B15" s="55">
        <v>158</v>
      </c>
      <c r="C15" s="55">
        <v>71</v>
      </c>
      <c r="D15" s="67">
        <f t="shared" si="1"/>
        <v>229</v>
      </c>
      <c r="E15" s="55">
        <v>307</v>
      </c>
      <c r="F15" s="55">
        <v>235</v>
      </c>
      <c r="G15" s="67">
        <f t="shared" si="2"/>
        <v>542</v>
      </c>
      <c r="H15" s="55">
        <f t="shared" si="0"/>
        <v>465</v>
      </c>
      <c r="I15" s="55">
        <f t="shared" si="0"/>
        <v>306</v>
      </c>
      <c r="J15" s="67">
        <f t="shared" si="3"/>
        <v>771</v>
      </c>
      <c r="K15" s="164" t="s">
        <v>87</v>
      </c>
    </row>
    <row r="16" spans="1:11" ht="27" customHeight="1" thickBot="1">
      <c r="A16" s="113" t="s">
        <v>88</v>
      </c>
      <c r="B16" s="54">
        <v>23</v>
      </c>
      <c r="C16" s="54">
        <v>10</v>
      </c>
      <c r="D16" s="66">
        <f t="shared" si="1"/>
        <v>33</v>
      </c>
      <c r="E16" s="54">
        <v>132</v>
      </c>
      <c r="F16" s="54">
        <v>85</v>
      </c>
      <c r="G16" s="66">
        <f t="shared" si="2"/>
        <v>217</v>
      </c>
      <c r="H16" s="54">
        <f t="shared" si="0"/>
        <v>155</v>
      </c>
      <c r="I16" s="54">
        <f t="shared" si="0"/>
        <v>95</v>
      </c>
      <c r="J16" s="66">
        <f t="shared" si="3"/>
        <v>250</v>
      </c>
      <c r="K16" s="163" t="s">
        <v>89</v>
      </c>
    </row>
    <row r="17" spans="1:11" ht="27" customHeight="1" thickBot="1">
      <c r="A17" s="114" t="s">
        <v>90</v>
      </c>
      <c r="B17" s="55">
        <v>57</v>
      </c>
      <c r="C17" s="55">
        <v>44</v>
      </c>
      <c r="D17" s="67">
        <f t="shared" si="1"/>
        <v>101</v>
      </c>
      <c r="E17" s="55">
        <v>377</v>
      </c>
      <c r="F17" s="55">
        <v>301</v>
      </c>
      <c r="G17" s="67">
        <f t="shared" si="2"/>
        <v>678</v>
      </c>
      <c r="H17" s="55">
        <f t="shared" si="0"/>
        <v>434</v>
      </c>
      <c r="I17" s="55">
        <f t="shared" si="0"/>
        <v>345</v>
      </c>
      <c r="J17" s="67">
        <f t="shared" si="3"/>
        <v>779</v>
      </c>
      <c r="K17" s="164" t="s">
        <v>91</v>
      </c>
    </row>
    <row r="18" spans="1:11" ht="27" customHeight="1">
      <c r="A18" s="181" t="s">
        <v>24</v>
      </c>
      <c r="B18" s="73">
        <v>14</v>
      </c>
      <c r="C18" s="73">
        <v>15</v>
      </c>
      <c r="D18" s="74">
        <f t="shared" si="1"/>
        <v>29</v>
      </c>
      <c r="E18" s="73">
        <v>28</v>
      </c>
      <c r="F18" s="73">
        <v>14</v>
      </c>
      <c r="G18" s="74">
        <f t="shared" si="2"/>
        <v>42</v>
      </c>
      <c r="H18" s="73">
        <f t="shared" si="0"/>
        <v>42</v>
      </c>
      <c r="I18" s="73">
        <f t="shared" si="0"/>
        <v>29</v>
      </c>
      <c r="J18" s="74">
        <f t="shared" si="3"/>
        <v>71</v>
      </c>
      <c r="K18" s="167" t="s">
        <v>25</v>
      </c>
    </row>
    <row r="19" spans="1:11" ht="31.5" customHeight="1">
      <c r="A19" s="186" t="s">
        <v>50</v>
      </c>
      <c r="B19" s="174">
        <f>SUM(B9:B18)</f>
        <v>1628</v>
      </c>
      <c r="C19" s="174">
        <f t="shared" ref="C19:J19" si="4">SUM(C9:C18)</f>
        <v>1344</v>
      </c>
      <c r="D19" s="174">
        <f t="shared" si="4"/>
        <v>2972</v>
      </c>
      <c r="E19" s="174">
        <f t="shared" si="4"/>
        <v>2201</v>
      </c>
      <c r="F19" s="174">
        <f t="shared" si="4"/>
        <v>1629</v>
      </c>
      <c r="G19" s="174">
        <f t="shared" si="4"/>
        <v>3830</v>
      </c>
      <c r="H19" s="174">
        <f t="shared" si="4"/>
        <v>3829</v>
      </c>
      <c r="I19" s="174">
        <f t="shared" si="4"/>
        <v>2973</v>
      </c>
      <c r="J19" s="174">
        <f t="shared" si="4"/>
        <v>6802</v>
      </c>
      <c r="K19" s="173" t="s">
        <v>51</v>
      </c>
    </row>
  </sheetData>
  <mergeCells count="10">
    <mergeCell ref="A1:K1"/>
    <mergeCell ref="A3:K3"/>
    <mergeCell ref="A6:A8"/>
    <mergeCell ref="B6:J6"/>
    <mergeCell ref="K6:K8"/>
    <mergeCell ref="B7:D7"/>
    <mergeCell ref="E7:G7"/>
    <mergeCell ref="H7:J7"/>
    <mergeCell ref="A4:K4"/>
    <mergeCell ref="A2:K2"/>
  </mergeCells>
  <printOptions horizontalCentered="1" verticalCentered="1"/>
  <pageMargins left="0" right="0" top="0" bottom="0" header="0" footer="0"/>
  <pageSetup paperSize="9"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rightToLeft="1" view="pageBreakPreview" zoomScaleNormal="100" zoomScaleSheetLayoutView="100" workbookViewId="0">
      <selection activeCell="M5" sqref="M5"/>
    </sheetView>
  </sheetViews>
  <sheetFormatPr defaultColWidth="9.140625" defaultRowHeight="14.25"/>
  <cols>
    <col min="1" max="1" width="15.7109375" style="70" customWidth="1"/>
    <col min="2" max="2" width="18" style="3" customWidth="1"/>
    <col min="3" max="11" width="7.85546875" style="70" customWidth="1"/>
    <col min="12" max="12" width="23.42578125" style="4" customWidth="1"/>
    <col min="13" max="13" width="19.28515625" style="70" customWidth="1"/>
    <col min="14" max="16384" width="9.140625" style="70"/>
  </cols>
  <sheetData>
    <row r="1" spans="1:13" ht="18">
      <c r="A1" s="339" t="s">
        <v>480</v>
      </c>
      <c r="B1" s="339"/>
      <c r="C1" s="339"/>
      <c r="D1" s="339"/>
      <c r="E1" s="339"/>
      <c r="F1" s="339"/>
      <c r="G1" s="339"/>
      <c r="H1" s="339"/>
      <c r="I1" s="339"/>
      <c r="J1" s="339"/>
      <c r="K1" s="339"/>
      <c r="L1" s="339"/>
      <c r="M1" s="339"/>
    </row>
    <row r="2" spans="1:13" s="45" customFormat="1" ht="18">
      <c r="A2" s="342" t="s">
        <v>282</v>
      </c>
      <c r="B2" s="342"/>
      <c r="C2" s="342"/>
      <c r="D2" s="342"/>
      <c r="E2" s="342"/>
      <c r="F2" s="342"/>
      <c r="G2" s="342"/>
      <c r="H2" s="342"/>
      <c r="I2" s="342"/>
      <c r="J2" s="342"/>
      <c r="K2" s="342"/>
      <c r="L2" s="342"/>
      <c r="M2" s="342"/>
    </row>
    <row r="3" spans="1:13" ht="33" customHeight="1">
      <c r="A3" s="340" t="s">
        <v>441</v>
      </c>
      <c r="B3" s="340"/>
      <c r="C3" s="341"/>
      <c r="D3" s="341"/>
      <c r="E3" s="341"/>
      <c r="F3" s="341"/>
      <c r="G3" s="341"/>
      <c r="H3" s="341"/>
      <c r="I3" s="341"/>
      <c r="J3" s="341"/>
      <c r="K3" s="341"/>
      <c r="L3" s="341"/>
      <c r="M3" s="341"/>
    </row>
    <row r="4" spans="1:13" s="45" customFormat="1" ht="15.75">
      <c r="A4" s="341" t="s">
        <v>432</v>
      </c>
      <c r="B4" s="341"/>
      <c r="C4" s="341"/>
      <c r="D4" s="341"/>
      <c r="E4" s="341"/>
      <c r="F4" s="341"/>
      <c r="G4" s="341"/>
      <c r="H4" s="341"/>
      <c r="I4" s="341"/>
      <c r="J4" s="341"/>
      <c r="K4" s="341"/>
      <c r="L4" s="341"/>
      <c r="M4" s="341"/>
    </row>
    <row r="5" spans="1:13" ht="15.75">
      <c r="A5" s="311" t="s">
        <v>546</v>
      </c>
      <c r="B5" s="134"/>
      <c r="C5" s="135"/>
      <c r="D5" s="135"/>
      <c r="E5" s="135"/>
      <c r="F5" s="135"/>
      <c r="G5" s="135"/>
      <c r="H5" s="135"/>
      <c r="I5" s="135"/>
      <c r="J5" s="135"/>
      <c r="K5" s="135"/>
      <c r="L5" s="312"/>
      <c r="M5" s="136" t="s">
        <v>547</v>
      </c>
    </row>
    <row r="6" spans="1:13" ht="15.75">
      <c r="A6" s="343" t="s">
        <v>52</v>
      </c>
      <c r="B6" s="378"/>
      <c r="C6" s="344" t="s">
        <v>283</v>
      </c>
      <c r="D6" s="344"/>
      <c r="E6" s="344"/>
      <c r="F6" s="344"/>
      <c r="G6" s="344"/>
      <c r="H6" s="344"/>
      <c r="I6" s="344"/>
      <c r="J6" s="344"/>
      <c r="K6" s="344"/>
      <c r="L6" s="344" t="s">
        <v>259</v>
      </c>
      <c r="M6" s="379"/>
    </row>
    <row r="7" spans="1:13" ht="21" customHeight="1">
      <c r="A7" s="343"/>
      <c r="B7" s="378"/>
      <c r="C7" s="344" t="s">
        <v>284</v>
      </c>
      <c r="D7" s="344"/>
      <c r="E7" s="344"/>
      <c r="F7" s="344" t="s">
        <v>285</v>
      </c>
      <c r="G7" s="344"/>
      <c r="H7" s="344"/>
      <c r="I7" s="346" t="s">
        <v>286</v>
      </c>
      <c r="J7" s="346"/>
      <c r="K7" s="346"/>
      <c r="L7" s="344"/>
      <c r="M7" s="379"/>
    </row>
    <row r="8" spans="1:13" ht="28.5" customHeight="1">
      <c r="A8" s="343"/>
      <c r="B8" s="378"/>
      <c r="C8" s="52" t="s">
        <v>287</v>
      </c>
      <c r="D8" s="52" t="s">
        <v>288</v>
      </c>
      <c r="E8" s="52" t="s">
        <v>289</v>
      </c>
      <c r="F8" s="52" t="s">
        <v>290</v>
      </c>
      <c r="G8" s="52" t="s">
        <v>291</v>
      </c>
      <c r="H8" s="52" t="s">
        <v>292</v>
      </c>
      <c r="I8" s="52" t="s">
        <v>290</v>
      </c>
      <c r="J8" s="52" t="s">
        <v>291</v>
      </c>
      <c r="K8" s="52" t="s">
        <v>292</v>
      </c>
      <c r="L8" s="344"/>
      <c r="M8" s="379"/>
    </row>
    <row r="9" spans="1:13" s="7" customFormat="1" ht="21.75" customHeight="1" thickBot="1">
      <c r="A9" s="370" t="s">
        <v>53</v>
      </c>
      <c r="B9" s="81" t="s">
        <v>11</v>
      </c>
      <c r="C9" s="65">
        <f t="shared" ref="C9:K9" si="0">SUM(C10:C13)</f>
        <v>144</v>
      </c>
      <c r="D9" s="65">
        <f t="shared" si="0"/>
        <v>53</v>
      </c>
      <c r="E9" s="65">
        <f t="shared" si="0"/>
        <v>197</v>
      </c>
      <c r="F9" s="65">
        <f t="shared" si="0"/>
        <v>1226</v>
      </c>
      <c r="G9" s="65">
        <f t="shared" si="0"/>
        <v>200</v>
      </c>
      <c r="H9" s="65">
        <f t="shared" si="0"/>
        <v>1426</v>
      </c>
      <c r="I9" s="65">
        <f t="shared" si="0"/>
        <v>1370</v>
      </c>
      <c r="J9" s="65">
        <f t="shared" si="0"/>
        <v>253</v>
      </c>
      <c r="K9" s="65">
        <f t="shared" si="0"/>
        <v>1623</v>
      </c>
      <c r="L9" s="82" t="s">
        <v>12</v>
      </c>
      <c r="M9" s="371" t="s">
        <v>262</v>
      </c>
    </row>
    <row r="10" spans="1:13" ht="21.75" customHeight="1" thickBot="1">
      <c r="A10" s="370"/>
      <c r="B10" s="77" t="s">
        <v>54</v>
      </c>
      <c r="C10" s="54">
        <v>133</v>
      </c>
      <c r="D10" s="54">
        <v>30</v>
      </c>
      <c r="E10" s="66">
        <f>C10+D10</f>
        <v>163</v>
      </c>
      <c r="F10" s="54">
        <v>1220</v>
      </c>
      <c r="G10" s="54">
        <v>187</v>
      </c>
      <c r="H10" s="66">
        <f>F10+G10</f>
        <v>1407</v>
      </c>
      <c r="I10" s="54">
        <f t="shared" ref="I10:J13" si="1">C10+F10</f>
        <v>1353</v>
      </c>
      <c r="J10" s="54">
        <f t="shared" si="1"/>
        <v>217</v>
      </c>
      <c r="K10" s="66">
        <f>I10+J10</f>
        <v>1570</v>
      </c>
      <c r="L10" s="80" t="s">
        <v>55</v>
      </c>
      <c r="M10" s="371"/>
    </row>
    <row r="11" spans="1:13" ht="21.75" customHeight="1" thickBot="1">
      <c r="A11" s="370"/>
      <c r="B11" s="78" t="s">
        <v>57</v>
      </c>
      <c r="C11" s="55">
        <v>2</v>
      </c>
      <c r="D11" s="55">
        <v>5</v>
      </c>
      <c r="E11" s="67">
        <f t="shared" ref="E11:E20" si="2">C11+D11</f>
        <v>7</v>
      </c>
      <c r="F11" s="55">
        <v>4</v>
      </c>
      <c r="G11" s="55">
        <v>3</v>
      </c>
      <c r="H11" s="67">
        <f t="shared" ref="H11:H20" si="3">F11+G11</f>
        <v>7</v>
      </c>
      <c r="I11" s="55">
        <f t="shared" si="1"/>
        <v>6</v>
      </c>
      <c r="J11" s="55">
        <f t="shared" si="1"/>
        <v>8</v>
      </c>
      <c r="K11" s="67">
        <f t="shared" ref="K11:K20" si="4">I11+J11</f>
        <v>14</v>
      </c>
      <c r="L11" s="79" t="s">
        <v>260</v>
      </c>
      <c r="M11" s="371"/>
    </row>
    <row r="12" spans="1:13" ht="24" customHeight="1" thickBot="1">
      <c r="A12" s="370"/>
      <c r="B12" s="77" t="s">
        <v>58</v>
      </c>
      <c r="C12" s="54">
        <v>9</v>
      </c>
      <c r="D12" s="54">
        <v>17</v>
      </c>
      <c r="E12" s="66">
        <f t="shared" si="2"/>
        <v>26</v>
      </c>
      <c r="F12" s="54">
        <v>2</v>
      </c>
      <c r="G12" s="54">
        <v>10</v>
      </c>
      <c r="H12" s="66">
        <f t="shared" si="3"/>
        <v>12</v>
      </c>
      <c r="I12" s="54">
        <f t="shared" si="1"/>
        <v>11</v>
      </c>
      <c r="J12" s="54">
        <f t="shared" si="1"/>
        <v>27</v>
      </c>
      <c r="K12" s="66">
        <f t="shared" si="4"/>
        <v>38</v>
      </c>
      <c r="L12" s="80" t="s">
        <v>261</v>
      </c>
      <c r="M12" s="371"/>
    </row>
    <row r="13" spans="1:13" ht="21.75" customHeight="1">
      <c r="A13" s="370"/>
      <c r="B13" s="83" t="s">
        <v>59</v>
      </c>
      <c r="C13" s="56">
        <v>0</v>
      </c>
      <c r="D13" s="56">
        <v>1</v>
      </c>
      <c r="E13" s="68">
        <f t="shared" si="2"/>
        <v>1</v>
      </c>
      <c r="F13" s="56">
        <v>0</v>
      </c>
      <c r="G13" s="56">
        <v>0</v>
      </c>
      <c r="H13" s="68">
        <f t="shared" si="3"/>
        <v>0</v>
      </c>
      <c r="I13" s="56">
        <f t="shared" si="1"/>
        <v>0</v>
      </c>
      <c r="J13" s="56">
        <f t="shared" si="1"/>
        <v>1</v>
      </c>
      <c r="K13" s="68">
        <f t="shared" si="4"/>
        <v>1</v>
      </c>
      <c r="L13" s="84" t="s">
        <v>60</v>
      </c>
      <c r="M13" s="371"/>
    </row>
    <row r="14" spans="1:13" s="7" customFormat="1" ht="21.75" customHeight="1" thickBot="1">
      <c r="A14" s="372" t="s">
        <v>61</v>
      </c>
      <c r="B14" s="85" t="s">
        <v>11</v>
      </c>
      <c r="C14" s="89">
        <f t="shared" ref="C14:K14" si="5">SUM(C15:C20)</f>
        <v>1364</v>
      </c>
      <c r="D14" s="89">
        <f t="shared" si="5"/>
        <v>1214</v>
      </c>
      <c r="E14" s="89">
        <f t="shared" si="5"/>
        <v>2578</v>
      </c>
      <c r="F14" s="89">
        <f t="shared" si="5"/>
        <v>740</v>
      </c>
      <c r="G14" s="89">
        <f t="shared" si="5"/>
        <v>1217</v>
      </c>
      <c r="H14" s="89">
        <f t="shared" si="5"/>
        <v>1957</v>
      </c>
      <c r="I14" s="89">
        <f t="shared" si="5"/>
        <v>2104</v>
      </c>
      <c r="J14" s="89">
        <f t="shared" si="5"/>
        <v>2431</v>
      </c>
      <c r="K14" s="89">
        <f t="shared" si="5"/>
        <v>4535</v>
      </c>
      <c r="L14" s="86" t="s">
        <v>12</v>
      </c>
      <c r="M14" s="375" t="s">
        <v>263</v>
      </c>
    </row>
    <row r="15" spans="1:13" ht="21.75" customHeight="1" thickBot="1">
      <c r="A15" s="373"/>
      <c r="B15" s="78" t="s">
        <v>62</v>
      </c>
      <c r="C15" s="55">
        <v>87</v>
      </c>
      <c r="D15" s="55">
        <v>66</v>
      </c>
      <c r="E15" s="67">
        <f t="shared" si="2"/>
        <v>153</v>
      </c>
      <c r="F15" s="55">
        <v>190</v>
      </c>
      <c r="G15" s="55">
        <v>129</v>
      </c>
      <c r="H15" s="67">
        <f t="shared" si="3"/>
        <v>319</v>
      </c>
      <c r="I15" s="55">
        <f t="shared" ref="I15:J20" si="6">C15+F15</f>
        <v>277</v>
      </c>
      <c r="J15" s="55">
        <f t="shared" si="6"/>
        <v>195</v>
      </c>
      <c r="K15" s="67">
        <f t="shared" si="4"/>
        <v>472</v>
      </c>
      <c r="L15" s="79" t="s">
        <v>63</v>
      </c>
      <c r="M15" s="376"/>
    </row>
    <row r="16" spans="1:13" ht="21.75" customHeight="1" thickBot="1">
      <c r="A16" s="373"/>
      <c r="B16" s="77" t="s">
        <v>64</v>
      </c>
      <c r="C16" s="54">
        <v>0</v>
      </c>
      <c r="D16" s="54">
        <v>568</v>
      </c>
      <c r="E16" s="66">
        <f t="shared" si="2"/>
        <v>568</v>
      </c>
      <c r="F16" s="54">
        <v>0</v>
      </c>
      <c r="G16" s="54">
        <v>813</v>
      </c>
      <c r="H16" s="66">
        <f t="shared" si="3"/>
        <v>813</v>
      </c>
      <c r="I16" s="54">
        <f t="shared" si="6"/>
        <v>0</v>
      </c>
      <c r="J16" s="54">
        <f t="shared" si="6"/>
        <v>1381</v>
      </c>
      <c r="K16" s="66">
        <f t="shared" si="4"/>
        <v>1381</v>
      </c>
      <c r="L16" s="80" t="s">
        <v>65</v>
      </c>
      <c r="M16" s="376"/>
    </row>
    <row r="17" spans="1:13" ht="21.75" customHeight="1" thickBot="1">
      <c r="A17" s="373"/>
      <c r="B17" s="78" t="s">
        <v>66</v>
      </c>
      <c r="C17" s="55">
        <v>255</v>
      </c>
      <c r="D17" s="55">
        <v>1</v>
      </c>
      <c r="E17" s="67">
        <f t="shared" si="2"/>
        <v>256</v>
      </c>
      <c r="F17" s="55">
        <v>0</v>
      </c>
      <c r="G17" s="55">
        <v>0</v>
      </c>
      <c r="H17" s="67">
        <f t="shared" si="3"/>
        <v>0</v>
      </c>
      <c r="I17" s="55">
        <f t="shared" si="6"/>
        <v>255</v>
      </c>
      <c r="J17" s="55">
        <f t="shared" si="6"/>
        <v>1</v>
      </c>
      <c r="K17" s="67">
        <f t="shared" si="4"/>
        <v>256</v>
      </c>
      <c r="L17" s="79" t="s">
        <v>67</v>
      </c>
      <c r="M17" s="376"/>
    </row>
    <row r="18" spans="1:13" ht="21.75" customHeight="1" thickBot="1">
      <c r="A18" s="373"/>
      <c r="B18" s="77" t="s">
        <v>68</v>
      </c>
      <c r="C18" s="54">
        <v>922</v>
      </c>
      <c r="D18" s="54">
        <v>469</v>
      </c>
      <c r="E18" s="66">
        <f t="shared" si="2"/>
        <v>1391</v>
      </c>
      <c r="F18" s="54">
        <v>377</v>
      </c>
      <c r="G18" s="54">
        <v>181</v>
      </c>
      <c r="H18" s="66">
        <f t="shared" si="3"/>
        <v>558</v>
      </c>
      <c r="I18" s="54">
        <f t="shared" si="6"/>
        <v>1299</v>
      </c>
      <c r="J18" s="54">
        <f t="shared" si="6"/>
        <v>650</v>
      </c>
      <c r="K18" s="66">
        <f t="shared" si="4"/>
        <v>1949</v>
      </c>
      <c r="L18" s="80" t="s">
        <v>69</v>
      </c>
      <c r="M18" s="376"/>
    </row>
    <row r="19" spans="1:13" ht="21.75" customHeight="1" thickBot="1">
      <c r="A19" s="373"/>
      <c r="B19" s="78" t="s">
        <v>70</v>
      </c>
      <c r="C19" s="55">
        <v>100</v>
      </c>
      <c r="D19" s="55">
        <v>110</v>
      </c>
      <c r="E19" s="67">
        <f t="shared" si="2"/>
        <v>210</v>
      </c>
      <c r="F19" s="55">
        <v>97</v>
      </c>
      <c r="G19" s="55">
        <v>55</v>
      </c>
      <c r="H19" s="67">
        <f t="shared" si="3"/>
        <v>152</v>
      </c>
      <c r="I19" s="55">
        <f t="shared" si="6"/>
        <v>197</v>
      </c>
      <c r="J19" s="55">
        <f t="shared" si="6"/>
        <v>165</v>
      </c>
      <c r="K19" s="67">
        <f t="shared" si="4"/>
        <v>362</v>
      </c>
      <c r="L19" s="79" t="s">
        <v>71</v>
      </c>
      <c r="M19" s="376"/>
    </row>
    <row r="20" spans="1:13" ht="21.75" customHeight="1">
      <c r="A20" s="374"/>
      <c r="B20" s="87" t="s">
        <v>24</v>
      </c>
      <c r="C20" s="90">
        <v>0</v>
      </c>
      <c r="D20" s="90">
        <v>0</v>
      </c>
      <c r="E20" s="91">
        <f t="shared" si="2"/>
        <v>0</v>
      </c>
      <c r="F20" s="90">
        <v>76</v>
      </c>
      <c r="G20" s="90">
        <v>39</v>
      </c>
      <c r="H20" s="91">
        <f t="shared" si="3"/>
        <v>115</v>
      </c>
      <c r="I20" s="90">
        <f t="shared" si="6"/>
        <v>76</v>
      </c>
      <c r="J20" s="90">
        <f t="shared" si="6"/>
        <v>39</v>
      </c>
      <c r="K20" s="91">
        <f t="shared" si="4"/>
        <v>115</v>
      </c>
      <c r="L20" s="88" t="s">
        <v>25</v>
      </c>
      <c r="M20" s="377"/>
    </row>
    <row r="21" spans="1:13" ht="26.25" customHeight="1">
      <c r="A21" s="366" t="s">
        <v>251</v>
      </c>
      <c r="B21" s="367"/>
      <c r="C21" s="92">
        <f t="shared" ref="C21:K21" si="7">C9+C14</f>
        <v>1508</v>
      </c>
      <c r="D21" s="92">
        <f t="shared" si="7"/>
        <v>1267</v>
      </c>
      <c r="E21" s="92">
        <f t="shared" si="7"/>
        <v>2775</v>
      </c>
      <c r="F21" s="92">
        <f t="shared" si="7"/>
        <v>1966</v>
      </c>
      <c r="G21" s="92">
        <f t="shared" si="7"/>
        <v>1417</v>
      </c>
      <c r="H21" s="92">
        <f t="shared" si="7"/>
        <v>3383</v>
      </c>
      <c r="I21" s="92">
        <f t="shared" si="7"/>
        <v>3474</v>
      </c>
      <c r="J21" s="92">
        <f t="shared" si="7"/>
        <v>2684</v>
      </c>
      <c r="K21" s="92">
        <f t="shared" si="7"/>
        <v>6158</v>
      </c>
      <c r="L21" s="368" t="s">
        <v>252</v>
      </c>
      <c r="M21" s="369"/>
    </row>
    <row r="22" spans="1:13">
      <c r="E22" s="7"/>
      <c r="H22" s="7"/>
      <c r="K22" s="7"/>
    </row>
  </sheetData>
  <mergeCells count="16">
    <mergeCell ref="A1:M1"/>
    <mergeCell ref="A3:M3"/>
    <mergeCell ref="A6:B8"/>
    <mergeCell ref="C6:K6"/>
    <mergeCell ref="L6:M8"/>
    <mergeCell ref="C7:E7"/>
    <mergeCell ref="F7:H7"/>
    <mergeCell ref="I7:K7"/>
    <mergeCell ref="A2:M2"/>
    <mergeCell ref="A4:M4"/>
    <mergeCell ref="A21:B21"/>
    <mergeCell ref="L21:M21"/>
    <mergeCell ref="A9:A13"/>
    <mergeCell ref="M9:M13"/>
    <mergeCell ref="A14:A20"/>
    <mergeCell ref="M14:M20"/>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السنوية _ الفصل التاسع (ذوو الإعاقة) 2014</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السنوية _ الفصل التاسع (ذوو الإعاقة) 2014</Description_Ar>
    <Enabled xmlns="1b323878-974e-4c19-bf08-965c80d4ad54">true</Enabled>
    <PublishingDate xmlns="1b323878-974e-4c19-bf08-965c80d4ad54">2016-10-30T06:28:41+00:00</PublishingDate>
    <CategoryDescription xmlns="http://schemas.microsoft.com/sharepoint.v3">Annual Statistical Abstract_ chapter 10 (Disabilities) 2014</CategoryDescription>
  </documentManagement>
</p:properties>
</file>

<file path=customXml/itemProps1.xml><?xml version="1.0" encoding="utf-8"?>
<ds:datastoreItem xmlns:ds="http://schemas.openxmlformats.org/officeDocument/2006/customXml" ds:itemID="{69953954-F3D5-42C2-A649-89F940D0AF34}"/>
</file>

<file path=customXml/itemProps2.xml><?xml version="1.0" encoding="utf-8"?>
<ds:datastoreItem xmlns:ds="http://schemas.openxmlformats.org/officeDocument/2006/customXml" ds:itemID="{DFFBBDD3-69D2-4E77-A44D-354A7882D595}"/>
</file>

<file path=customXml/itemProps3.xml><?xml version="1.0" encoding="utf-8"?>
<ds:datastoreItem xmlns:ds="http://schemas.openxmlformats.org/officeDocument/2006/customXml" ds:itemID="{458E383D-9745-47D2-B3E0-21F970EC6B69}"/>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28</vt:i4>
      </vt:variant>
      <vt:variant>
        <vt:lpstr>Charts</vt:lpstr>
      </vt:variant>
      <vt:variant>
        <vt:i4>3</vt:i4>
      </vt:variant>
      <vt:variant>
        <vt:lpstr>Named Ranges</vt:lpstr>
      </vt:variant>
      <vt:variant>
        <vt:i4>23</vt:i4>
      </vt:variant>
    </vt:vector>
  </HeadingPairs>
  <TitlesOfParts>
    <vt:vector size="54" baseType="lpstr">
      <vt:lpstr>Cover</vt:lpstr>
      <vt:lpstr>التقديم</vt:lpstr>
      <vt:lpstr>المحتويات</vt:lpstr>
      <vt:lpstr>177</vt:lpstr>
      <vt:lpstr>178</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Gr. 42</vt:lpstr>
      <vt:lpstr>Gr. 43</vt:lpstr>
      <vt:lpstr>Gr.44</vt:lpstr>
      <vt:lpstr>'177'!Print_Area</vt:lpstr>
      <vt:lpstr>'185'!Print_Area</vt:lpstr>
      <vt:lpstr>'186'!Print_Area</vt:lpstr>
      <vt:lpstr>'187'!Print_Area</vt:lpstr>
      <vt:lpstr>'188'!Print_Area</vt:lpstr>
      <vt:lpstr>'189'!Print_Area</vt:lpstr>
      <vt:lpstr>'190'!Print_Area</vt:lpstr>
      <vt:lpstr>'191'!Print_Area</vt:lpstr>
      <vt:lpstr>'192'!Print_Area</vt:lpstr>
      <vt:lpstr>'193'!Print_Area</vt:lpstr>
      <vt:lpstr>'194'!Print_Area</vt:lpstr>
      <vt:lpstr>'195'!Print_Area</vt:lpstr>
      <vt:lpstr>'196'!Print_Area</vt:lpstr>
      <vt:lpstr>'197'!Print_Area</vt:lpstr>
      <vt:lpstr>'198'!Print_Area</vt:lpstr>
      <vt:lpstr>'199'!Print_Area</vt:lpstr>
      <vt:lpstr>'200'!Print_Area</vt:lpstr>
      <vt:lpstr>'201'!Print_Area</vt:lpstr>
      <vt:lpstr>Cover!Print_Area</vt:lpstr>
      <vt:lpstr>المحتويات!Print_Area</vt:lpstr>
      <vt:lpstr>'180'!Print_Titles</vt:lpstr>
      <vt:lpstr>'181'!Print_Titles</vt:lpstr>
      <vt:lpstr>'184'!Print_Titles</vt:lpstr>
    </vt:vector>
  </TitlesOfParts>
  <Company>QSA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Abstract_ chapter 10 (Disabilities) 2014</dc:title>
  <dc:creator>aabdelwahab</dc:creator>
  <cp:lastModifiedBy>Amjad Ahmed Abdelwahab</cp:lastModifiedBy>
  <cp:lastPrinted>2016-05-05T06:36:11Z</cp:lastPrinted>
  <dcterms:created xsi:type="dcterms:W3CDTF">2011-05-26T15:51:39Z</dcterms:created>
  <dcterms:modified xsi:type="dcterms:W3CDTF">2017-01-14T06:37:55Z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0x01010050FBC1E32FA8C5438369190EAFFED8CE008E9E875BE8CF634D9CBE11DB22534CB8</vt:lpwstr>
  </property>
  <property fmtid="{D5CDD505-2E9C-101B-9397-08002B2CF9AE}" pid="4" name="DisplayOnHP">
    <vt:bool>true</vt:bool>
  </property>
  <property fmtid="{D5CDD505-2E9C-101B-9397-08002B2CF9AE}" pid="5" name="CategoryDescription">
    <vt:lpwstr>Annual Statistical Abstract_ chapter 10 (Disabilities) 2014</vt:lpwstr>
  </property>
  <property fmtid="{D5CDD505-2E9C-101B-9397-08002B2CF9AE}" pid="6" name="Hashtags">
    <vt:lpwstr>58;#StatisticalAbstract|c2f418c2-a295-4bd1-af99-d5d586494613</vt:lpwstr>
  </property>
</Properties>
</file>