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chartsheets/sheet2.xml" ContentType="application/vnd.openxmlformats-officedocument.spreadsheetml.chartsheet+xml"/>
  <Override PartName="/xl/worksheets/sheet15.xml" ContentType="application/vnd.openxmlformats-officedocument.spreadsheetml.worksheet+xml"/>
  <Override PartName="/xl/chartsheets/sheet3.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drawings/drawing19.xml" ContentType="application/vnd.openxmlformats-officedocument.drawing+xml"/>
  <Override PartName="/xl/charts/chart3.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Social_Services/"/>
    </mc:Choice>
  </mc:AlternateContent>
  <xr:revisionPtr revIDLastSave="0" documentId="11_A24A5E7E13A58C859D3102580569FE60D1746ECD" xr6:coauthVersionLast="47" xr6:coauthVersionMax="47" xr10:uidLastSave="{00000000-0000-0000-0000-000000000000}"/>
  <bookViews>
    <workbookView xWindow="-110" yWindow="-110" windowWidth="22780" windowHeight="14540" tabRatio="906" activeTab="4" xr2:uid="{00000000-000D-0000-FFFF-FFFF00000000}"/>
  </bookViews>
  <sheets>
    <sheet name="المقدمة" sheetId="39" r:id="rId1"/>
    <sheet name="التقديم" sheetId="36" r:id="rId2"/>
    <sheet name="المحتويات" sheetId="37" state="hidden" r:id="rId3"/>
    <sheet name="175" sheetId="7" r:id="rId4"/>
    <sheet name="GR-44" sheetId="52" r:id="rId5"/>
    <sheet name="176" sheetId="11" r:id="rId6"/>
    <sheet name="177" sheetId="6" r:id="rId7"/>
    <sheet name="178" sheetId="5" r:id="rId8"/>
    <sheet name="179" sheetId="9" r:id="rId9"/>
    <sheet name="180" sheetId="8" r:id="rId10"/>
    <sheet name="181" sheetId="10" r:id="rId11"/>
    <sheet name="182" sheetId="13" r:id="rId12"/>
    <sheet name="183" sheetId="12" r:id="rId13"/>
    <sheet name="184" sheetId="46" r:id="rId14"/>
    <sheet name="185" sheetId="47" r:id="rId15"/>
    <sheet name="GR-45" sheetId="50" r:id="rId16"/>
    <sheet name="186" sheetId="48" r:id="rId17"/>
    <sheet name="GR-46" sheetId="51" r:id="rId18"/>
    <sheet name="187" sheetId="23" r:id="rId19"/>
    <sheet name="188" sheetId="35" r:id="rId20"/>
    <sheet name="189" sheetId="31" r:id="rId21"/>
    <sheet name="190" sheetId="29" r:id="rId22"/>
    <sheet name="191" sheetId="25" r:id="rId23"/>
    <sheet name="192" sheetId="34" r:id="rId24"/>
    <sheet name="193" sheetId="30" r:id="rId25"/>
    <sheet name="194" sheetId="28" r:id="rId26"/>
    <sheet name="195" sheetId="24" r:id="rId27"/>
    <sheet name="196" sheetId="33" r:id="rId28"/>
    <sheet name="197" sheetId="27" r:id="rId29"/>
    <sheet name="198" sheetId="32" r:id="rId30"/>
    <sheet name="199" sheetId="26" r:id="rId31"/>
  </sheets>
  <externalReferences>
    <externalReference r:id="rId32"/>
  </externalReferences>
  <definedNames>
    <definedName name="_xlnm.Print_Area" localSheetId="3">'175'!$A$1:$K$16</definedName>
    <definedName name="_xlnm.Print_Area" localSheetId="13">'184'!$A$1:$K$23</definedName>
    <definedName name="_xlnm.Print_Area" localSheetId="14">'185'!$A$1:$K$21</definedName>
    <definedName name="_xlnm.Print_Area" localSheetId="16">'186'!$A$1:$K$24</definedName>
    <definedName name="_xlnm.Print_Area" localSheetId="18">'187'!$A$1:$K$24</definedName>
    <definedName name="_xlnm.Print_Area" localSheetId="19">'188'!$A$1:$N$16</definedName>
    <definedName name="_xlnm.Print_Area" localSheetId="21">'190'!$A$1:$K$16</definedName>
    <definedName name="_xlnm.Print_Area" localSheetId="22">'191'!$A$1:$K$19</definedName>
    <definedName name="_xlnm.Print_Area" localSheetId="23">'192'!$A$1:$N$17</definedName>
    <definedName name="_xlnm.Print_Area" localSheetId="24">'193'!$A$1:$N$18</definedName>
    <definedName name="_xlnm.Print_Area" localSheetId="25">'194'!$A$1:$K$18</definedName>
    <definedName name="_xlnm.Print_Area" localSheetId="27">'196'!$A$1:$N$24</definedName>
    <definedName name="_xlnm.Print_Area" localSheetId="29">'198'!$A$1:$N$20</definedName>
    <definedName name="_xlnm.Print_Area" localSheetId="30">'199'!$A$1:$K$21</definedName>
    <definedName name="_xlnm.Print_Area" localSheetId="2">المحتويات!$A$1:$C$30</definedName>
    <definedName name="_xlnm.Print_Area" localSheetId="0">المقدمة!$A$1:$A$7</definedName>
    <definedName name="_xlnm.Print_Titles" localSheetId="7">'178'!$1:$8</definedName>
    <definedName name="_xlnm.Print_Titles" localSheetId="8">'179'!$1:$8</definedName>
    <definedName name="_xlnm.Print_Titles" localSheetId="11">'182'!$1:$4</definedName>
    <definedName name="sheet1" localSheetId="13">'[1]1'!#REF!</definedName>
    <definedName name="sheet1" localSheetId="14">'[1]1'!#REF!</definedName>
    <definedName name="sheet1" localSheetId="16">'[1]1'!#REF!</definedName>
    <definedName name="sheet1">'[1]1'!#REF!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33" l="1"/>
  <c r="D22" i="33"/>
  <c r="G22" i="33"/>
  <c r="J22" i="33"/>
  <c r="M22" i="33"/>
  <c r="C24" i="33"/>
  <c r="G8" i="32"/>
  <c r="J8" i="32"/>
  <c r="M8" i="32"/>
  <c r="G9" i="32"/>
  <c r="J9" i="32"/>
  <c r="M9" i="32"/>
  <c r="G10" i="32"/>
  <c r="J10" i="32"/>
  <c r="M10" i="32"/>
  <c r="G11" i="32"/>
  <c r="J11" i="32"/>
  <c r="M11" i="32"/>
  <c r="G12" i="32"/>
  <c r="J12" i="32"/>
  <c r="M12" i="32"/>
  <c r="G13" i="32"/>
  <c r="J13" i="32"/>
  <c r="M13" i="32"/>
  <c r="G14" i="32"/>
  <c r="J14" i="32"/>
  <c r="M14" i="32"/>
  <c r="G15" i="32"/>
  <c r="J15" i="32"/>
  <c r="M15" i="32"/>
  <c r="G16" i="32"/>
  <c r="J16" i="32"/>
  <c r="M16" i="32"/>
  <c r="G17" i="32"/>
  <c r="J17" i="32"/>
  <c r="M17" i="32"/>
  <c r="G18" i="32"/>
  <c r="J18" i="32"/>
  <c r="M18" i="32"/>
  <c r="G19" i="32"/>
  <c r="J19" i="32"/>
  <c r="M19" i="32"/>
  <c r="G8" i="33"/>
  <c r="J8" i="33"/>
  <c r="M8" i="33"/>
  <c r="G9" i="33"/>
  <c r="J9" i="33"/>
  <c r="M9" i="33"/>
  <c r="G10" i="33"/>
  <c r="J10" i="33"/>
  <c r="M10" i="33"/>
  <c r="G11" i="33"/>
  <c r="J11" i="33"/>
  <c r="M11" i="33"/>
  <c r="G12" i="33"/>
  <c r="J12" i="33"/>
  <c r="M12" i="33"/>
  <c r="G13" i="33"/>
  <c r="J13" i="33"/>
  <c r="M13" i="33"/>
  <c r="G14" i="33"/>
  <c r="J14" i="33"/>
  <c r="M14" i="33"/>
  <c r="G15" i="33"/>
  <c r="J15" i="33"/>
  <c r="M15" i="33"/>
  <c r="G16" i="33"/>
  <c r="J16" i="33"/>
  <c r="M16" i="33"/>
  <c r="G17" i="33"/>
  <c r="J17" i="33"/>
  <c r="M17" i="33"/>
  <c r="G18" i="33"/>
  <c r="J18" i="33"/>
  <c r="M18" i="33"/>
  <c r="G19" i="33"/>
  <c r="J19" i="33"/>
  <c r="M19" i="33"/>
  <c r="G20" i="33"/>
  <c r="J20" i="33"/>
  <c r="M20" i="33"/>
  <c r="G21" i="33"/>
  <c r="J21" i="33"/>
  <c r="M21" i="33"/>
  <c r="G23" i="33"/>
  <c r="J23" i="33"/>
  <c r="M23" i="33"/>
  <c r="G8" i="30"/>
  <c r="G17" i="30" s="1"/>
  <c r="J8" i="30"/>
  <c r="M8" i="30"/>
  <c r="G9" i="30"/>
  <c r="J9" i="30"/>
  <c r="M9" i="30"/>
  <c r="G10" i="30"/>
  <c r="J10" i="30"/>
  <c r="M10" i="30"/>
  <c r="G11" i="30"/>
  <c r="J11" i="30"/>
  <c r="M11" i="30"/>
  <c r="G12" i="30"/>
  <c r="J12" i="30"/>
  <c r="M12" i="30"/>
  <c r="G13" i="30"/>
  <c r="J13" i="30"/>
  <c r="M13" i="30"/>
  <c r="G14" i="30"/>
  <c r="J14" i="30"/>
  <c r="M14" i="30"/>
  <c r="G15" i="30"/>
  <c r="J15" i="30"/>
  <c r="M15" i="30"/>
  <c r="G16" i="30"/>
  <c r="J16" i="30"/>
  <c r="M16" i="30"/>
  <c r="E17" i="30"/>
  <c r="F17" i="30"/>
  <c r="H17" i="30"/>
  <c r="I17" i="30"/>
  <c r="K17" i="30"/>
  <c r="L17" i="30"/>
  <c r="G8" i="34"/>
  <c r="J8" i="34"/>
  <c r="M8" i="34"/>
  <c r="G9" i="34"/>
  <c r="J9" i="34"/>
  <c r="M9" i="34"/>
  <c r="G10" i="34"/>
  <c r="J10" i="34"/>
  <c r="M10" i="34"/>
  <c r="G11" i="34"/>
  <c r="J11" i="34"/>
  <c r="M11" i="34"/>
  <c r="G12" i="34"/>
  <c r="J12" i="34"/>
  <c r="M12" i="34"/>
  <c r="G13" i="34"/>
  <c r="J13" i="34"/>
  <c r="M13" i="34"/>
  <c r="G14" i="34"/>
  <c r="J14" i="34"/>
  <c r="M14" i="34"/>
  <c r="G15" i="34"/>
  <c r="J15" i="34"/>
  <c r="M15" i="34"/>
  <c r="G16" i="34"/>
  <c r="J16" i="34"/>
  <c r="M16" i="34"/>
  <c r="G8" i="31"/>
  <c r="J8" i="31"/>
  <c r="M8" i="31"/>
  <c r="G9" i="31"/>
  <c r="J9" i="31"/>
  <c r="M9" i="31"/>
  <c r="G10" i="31"/>
  <c r="J10" i="31"/>
  <c r="M10" i="31"/>
  <c r="G11" i="31"/>
  <c r="J11" i="31"/>
  <c r="M11" i="31"/>
  <c r="G12" i="31"/>
  <c r="J12" i="31"/>
  <c r="M12" i="31"/>
  <c r="G13" i="31"/>
  <c r="J13" i="31"/>
  <c r="M13" i="31"/>
  <c r="G14" i="31"/>
  <c r="J14" i="31"/>
  <c r="M14" i="31"/>
  <c r="M15" i="31"/>
  <c r="E16" i="31"/>
  <c r="F16" i="31"/>
  <c r="H16" i="31"/>
  <c r="I16" i="31"/>
  <c r="K16" i="31"/>
  <c r="L16" i="31"/>
  <c r="G8" i="35"/>
  <c r="J8" i="35"/>
  <c r="M8" i="35"/>
  <c r="G9" i="35"/>
  <c r="J9" i="35"/>
  <c r="M9" i="35"/>
  <c r="G10" i="35"/>
  <c r="J10" i="35"/>
  <c r="M10" i="35"/>
  <c r="G11" i="35"/>
  <c r="J11" i="35"/>
  <c r="M11" i="35"/>
  <c r="G12" i="35"/>
  <c r="J12" i="35"/>
  <c r="M12" i="35"/>
  <c r="G13" i="35"/>
  <c r="J13" i="35"/>
  <c r="M13" i="35"/>
  <c r="G14" i="35"/>
  <c r="J14" i="35"/>
  <c r="M14" i="35"/>
  <c r="G15" i="35"/>
  <c r="J15" i="35"/>
  <c r="M15" i="35"/>
  <c r="D9" i="46"/>
  <c r="F22" i="46"/>
  <c r="E22" i="46"/>
  <c r="C22" i="46"/>
  <c r="B22" i="46"/>
  <c r="I21" i="46"/>
  <c r="H21" i="46"/>
  <c r="G21" i="46"/>
  <c r="D21" i="46"/>
  <c r="J21" i="46" s="1"/>
  <c r="I20" i="46"/>
  <c r="H20" i="46"/>
  <c r="G20" i="46"/>
  <c r="D20" i="46"/>
  <c r="J20" i="46" s="1"/>
  <c r="I19" i="46"/>
  <c r="H19" i="46"/>
  <c r="G19" i="46"/>
  <c r="D19" i="46"/>
  <c r="J19" i="46" s="1"/>
  <c r="I18" i="46"/>
  <c r="H18" i="46"/>
  <c r="G18" i="46"/>
  <c r="D18" i="46"/>
  <c r="J18" i="46" s="1"/>
  <c r="I17" i="46"/>
  <c r="H17" i="46"/>
  <c r="G17" i="46"/>
  <c r="D17" i="46"/>
  <c r="J17" i="46" s="1"/>
  <c r="I16" i="46"/>
  <c r="H16" i="46"/>
  <c r="G16" i="46"/>
  <c r="D16" i="46"/>
  <c r="J16" i="46" s="1"/>
  <c r="I15" i="46"/>
  <c r="H15" i="46"/>
  <c r="G15" i="46"/>
  <c r="D15" i="46"/>
  <c r="J15" i="46" s="1"/>
  <c r="I14" i="46"/>
  <c r="H14" i="46"/>
  <c r="G14" i="46"/>
  <c r="D14" i="46"/>
  <c r="J14" i="46" s="1"/>
  <c r="I13" i="46"/>
  <c r="H13" i="46"/>
  <c r="G13" i="46"/>
  <c r="D13" i="46"/>
  <c r="J13" i="46" s="1"/>
  <c r="I12" i="46"/>
  <c r="H12" i="46"/>
  <c r="G12" i="46"/>
  <c r="D12" i="46"/>
  <c r="J12" i="46" s="1"/>
  <c r="I11" i="46"/>
  <c r="H11" i="46"/>
  <c r="G11" i="46"/>
  <c r="D11" i="46"/>
  <c r="J11" i="46" s="1"/>
  <c r="I10" i="46"/>
  <c r="H10" i="46"/>
  <c r="G10" i="46"/>
  <c r="D10" i="46"/>
  <c r="J10" i="46" s="1"/>
  <c r="I9" i="46"/>
  <c r="I22" i="46" s="1"/>
  <c r="H9" i="46"/>
  <c r="G9" i="46"/>
  <c r="G22" i="46" s="1"/>
  <c r="D22" i="46"/>
  <c r="M16" i="31" l="1"/>
  <c r="J16" i="31"/>
  <c r="H22" i="46"/>
  <c r="G16" i="31"/>
  <c r="M17" i="30"/>
  <c r="J17" i="30"/>
  <c r="J9" i="46"/>
  <c r="J22" i="46" s="1"/>
  <c r="C23" i="48"/>
  <c r="E23" i="48"/>
  <c r="F23" i="48"/>
  <c r="B23" i="48"/>
  <c r="D9" i="48"/>
  <c r="G9" i="48"/>
  <c r="C9" i="5"/>
  <c r="D9" i="27"/>
  <c r="D10" i="26" l="1"/>
  <c r="D11" i="26"/>
  <c r="D12" i="26"/>
  <c r="D13" i="26"/>
  <c r="D14" i="26"/>
  <c r="D15" i="26"/>
  <c r="D16" i="26"/>
  <c r="D17" i="26"/>
  <c r="D18" i="26"/>
  <c r="D19" i="26"/>
  <c r="D20" i="26"/>
  <c r="D9" i="26"/>
  <c r="G10" i="26"/>
  <c r="G11" i="26"/>
  <c r="G12" i="26"/>
  <c r="G13" i="26"/>
  <c r="G14" i="26"/>
  <c r="G15" i="26"/>
  <c r="G16" i="26"/>
  <c r="G17" i="26"/>
  <c r="G18" i="26"/>
  <c r="G19" i="26"/>
  <c r="G20" i="26"/>
  <c r="G9" i="26"/>
  <c r="F21" i="26"/>
  <c r="E21" i="26"/>
  <c r="C21" i="26"/>
  <c r="B21" i="26"/>
  <c r="C20" i="32"/>
  <c r="E20" i="32"/>
  <c r="F20" i="32"/>
  <c r="H20" i="32"/>
  <c r="I20" i="32"/>
  <c r="K20" i="32"/>
  <c r="L20" i="32"/>
  <c r="B20" i="32"/>
  <c r="M20" i="32"/>
  <c r="D19" i="32"/>
  <c r="D10" i="27"/>
  <c r="D11" i="27"/>
  <c r="D12" i="27"/>
  <c r="D13" i="27"/>
  <c r="D14" i="27"/>
  <c r="D15" i="27"/>
  <c r="D16" i="27"/>
  <c r="D17" i="27"/>
  <c r="D18" i="27"/>
  <c r="D19" i="27"/>
  <c r="D20" i="27"/>
  <c r="D21" i="27"/>
  <c r="D22" i="27"/>
  <c r="D23" i="27"/>
  <c r="D24" i="27"/>
  <c r="G10" i="27"/>
  <c r="G11" i="27"/>
  <c r="G12" i="27"/>
  <c r="G13" i="27"/>
  <c r="G14" i="27"/>
  <c r="G15" i="27"/>
  <c r="G16" i="27"/>
  <c r="G17" i="27"/>
  <c r="G18" i="27"/>
  <c r="G19" i="27"/>
  <c r="G20" i="27"/>
  <c r="G21" i="27"/>
  <c r="G22" i="27"/>
  <c r="G23" i="27"/>
  <c r="G24" i="27"/>
  <c r="G9" i="27"/>
  <c r="K24" i="33"/>
  <c r="M24" i="33"/>
  <c r="D10" i="24"/>
  <c r="D11" i="24"/>
  <c r="D12" i="24"/>
  <c r="D13" i="24"/>
  <c r="D14" i="24"/>
  <c r="D15" i="24"/>
  <c r="D16" i="24"/>
  <c r="D17" i="24"/>
  <c r="D9" i="24"/>
  <c r="G10" i="24"/>
  <c r="G11" i="24"/>
  <c r="G12" i="24"/>
  <c r="G13" i="24"/>
  <c r="G14" i="24"/>
  <c r="G15" i="24"/>
  <c r="G16" i="24"/>
  <c r="G17" i="24"/>
  <c r="G9" i="24"/>
  <c r="D10" i="28"/>
  <c r="D11" i="28"/>
  <c r="D12" i="28"/>
  <c r="D13" i="28"/>
  <c r="D14" i="28"/>
  <c r="D15" i="28"/>
  <c r="D16" i="28"/>
  <c r="D17" i="28"/>
  <c r="D9" i="28"/>
  <c r="G10" i="28"/>
  <c r="G11" i="28"/>
  <c r="G12" i="28"/>
  <c r="G13" i="28"/>
  <c r="G14" i="28"/>
  <c r="G15" i="28"/>
  <c r="G16" i="28"/>
  <c r="G17" i="28"/>
  <c r="G9" i="28"/>
  <c r="G11" i="25"/>
  <c r="G12" i="25"/>
  <c r="G13" i="25"/>
  <c r="G14" i="25"/>
  <c r="G15" i="25"/>
  <c r="G16" i="25"/>
  <c r="G17" i="25"/>
  <c r="G10" i="25"/>
  <c r="D11" i="25"/>
  <c r="D12" i="25"/>
  <c r="D13" i="25"/>
  <c r="D14" i="25"/>
  <c r="D15" i="25"/>
  <c r="D16" i="25"/>
  <c r="D17" i="25"/>
  <c r="D10" i="25"/>
  <c r="G10" i="29"/>
  <c r="G11" i="29"/>
  <c r="G12" i="29"/>
  <c r="G13" i="29"/>
  <c r="G14" i="29"/>
  <c r="G15" i="29"/>
  <c r="G9" i="29"/>
  <c r="D10" i="29"/>
  <c r="D11" i="29"/>
  <c r="D12" i="29"/>
  <c r="D13" i="29"/>
  <c r="D14" i="29"/>
  <c r="D15" i="29"/>
  <c r="D9" i="29"/>
  <c r="I15" i="29"/>
  <c r="H15" i="29"/>
  <c r="C20" i="47"/>
  <c r="B20" i="47"/>
  <c r="D21" i="26" l="1"/>
  <c r="G21" i="26"/>
  <c r="D20" i="47"/>
  <c r="J15" i="29"/>
  <c r="G10" i="48"/>
  <c r="G11" i="48"/>
  <c r="G12" i="48"/>
  <c r="G13" i="48"/>
  <c r="G14" i="48"/>
  <c r="G15" i="48"/>
  <c r="G16" i="48"/>
  <c r="G17" i="48"/>
  <c r="G18" i="48"/>
  <c r="G19" i="48"/>
  <c r="G20" i="48"/>
  <c r="G21" i="48"/>
  <c r="G22" i="48"/>
  <c r="D10" i="48"/>
  <c r="D11" i="48"/>
  <c r="D12" i="48"/>
  <c r="D13" i="48"/>
  <c r="D14" i="48"/>
  <c r="D15" i="48"/>
  <c r="D16" i="48"/>
  <c r="D17" i="48"/>
  <c r="D18" i="48"/>
  <c r="D19" i="48"/>
  <c r="D20" i="48"/>
  <c r="D21" i="48"/>
  <c r="D22" i="48"/>
  <c r="F20" i="47"/>
  <c r="E20" i="47"/>
  <c r="G10" i="47"/>
  <c r="C36" i="47" s="1"/>
  <c r="G11" i="47"/>
  <c r="C35" i="47" s="1"/>
  <c r="G12" i="47"/>
  <c r="C34" i="47" s="1"/>
  <c r="G13" i="47"/>
  <c r="C30" i="47" s="1"/>
  <c r="G14" i="47"/>
  <c r="C29" i="47" s="1"/>
  <c r="G15" i="47"/>
  <c r="C37" i="47" s="1"/>
  <c r="G16" i="47"/>
  <c r="C31" i="47" s="1"/>
  <c r="G17" i="47"/>
  <c r="C33" i="47" s="1"/>
  <c r="G18" i="47"/>
  <c r="C32" i="47" s="1"/>
  <c r="G19" i="47"/>
  <c r="C28" i="47" s="1"/>
  <c r="G9" i="47"/>
  <c r="C38" i="47" s="1"/>
  <c r="D10" i="47"/>
  <c r="B36" i="47" s="1"/>
  <c r="D11" i="47"/>
  <c r="B35" i="47" s="1"/>
  <c r="D12" i="47"/>
  <c r="B34" i="47" s="1"/>
  <c r="D13" i="47"/>
  <c r="B30" i="47" s="1"/>
  <c r="D14" i="47"/>
  <c r="B29" i="47" s="1"/>
  <c r="D15" i="47"/>
  <c r="B37" i="47" s="1"/>
  <c r="D16" i="47"/>
  <c r="B31" i="47" s="1"/>
  <c r="D17" i="47"/>
  <c r="B33" i="47" s="1"/>
  <c r="D18" i="47"/>
  <c r="B32" i="47" s="1"/>
  <c r="D19" i="47"/>
  <c r="B28" i="47" s="1"/>
  <c r="D9" i="47"/>
  <c r="B38" i="47" s="1"/>
  <c r="B39" i="47" l="1"/>
  <c r="C39" i="47"/>
  <c r="G23" i="48"/>
  <c r="G20" i="47"/>
  <c r="D23" i="48"/>
  <c r="B35" i="48"/>
  <c r="D18" i="32"/>
  <c r="D17" i="32"/>
  <c r="D16" i="32"/>
  <c r="D15" i="32"/>
  <c r="D14" i="32"/>
  <c r="D13" i="32"/>
  <c r="D12" i="32"/>
  <c r="D11" i="32"/>
  <c r="D10" i="32"/>
  <c r="D9" i="32"/>
  <c r="G20" i="32"/>
  <c r="D8" i="32"/>
  <c r="I24" i="33"/>
  <c r="H24" i="33"/>
  <c r="F24" i="33"/>
  <c r="E24" i="33"/>
  <c r="D23" i="33"/>
  <c r="D21" i="33"/>
  <c r="D20" i="33"/>
  <c r="D19" i="33"/>
  <c r="D18" i="33"/>
  <c r="D17" i="33"/>
  <c r="D16" i="33"/>
  <c r="D15" i="33"/>
  <c r="D14" i="33"/>
  <c r="D13" i="33"/>
  <c r="D12" i="33"/>
  <c r="D11" i="33"/>
  <c r="D10" i="33"/>
  <c r="D9" i="33"/>
  <c r="G24" i="33"/>
  <c r="D8" i="33"/>
  <c r="C17" i="30"/>
  <c r="B17" i="30"/>
  <c r="D16" i="30"/>
  <c r="D15" i="30"/>
  <c r="D14" i="30"/>
  <c r="D13" i="30"/>
  <c r="D12" i="30"/>
  <c r="D11" i="30"/>
  <c r="D10" i="30"/>
  <c r="D9" i="30"/>
  <c r="D8" i="30"/>
  <c r="I17" i="34"/>
  <c r="H17" i="34"/>
  <c r="F17" i="34"/>
  <c r="E17" i="34"/>
  <c r="C17" i="34"/>
  <c r="B17" i="34"/>
  <c r="D16" i="34"/>
  <c r="D15" i="34"/>
  <c r="D14" i="34"/>
  <c r="D13" i="34"/>
  <c r="D12" i="34"/>
  <c r="D11" i="34"/>
  <c r="D10" i="34"/>
  <c r="D9" i="34"/>
  <c r="G17" i="34"/>
  <c r="D8" i="34"/>
  <c r="C16" i="31"/>
  <c r="B16" i="31"/>
  <c r="D14" i="31"/>
  <c r="D13" i="31"/>
  <c r="D12" i="31"/>
  <c r="D11" i="31"/>
  <c r="D10" i="31"/>
  <c r="D9" i="31"/>
  <c r="D8" i="31"/>
  <c r="I16" i="35"/>
  <c r="H16" i="35"/>
  <c r="F16" i="35"/>
  <c r="E16" i="35"/>
  <c r="C16" i="35"/>
  <c r="B16" i="35"/>
  <c r="D15" i="35"/>
  <c r="D14" i="35"/>
  <c r="D13" i="35"/>
  <c r="D12" i="35"/>
  <c r="D11" i="35"/>
  <c r="D10" i="35"/>
  <c r="D9" i="35"/>
  <c r="G16" i="35"/>
  <c r="D8" i="35"/>
  <c r="H9" i="26"/>
  <c r="I9" i="26"/>
  <c r="H10" i="26"/>
  <c r="I10" i="26"/>
  <c r="H11" i="26"/>
  <c r="I11" i="26"/>
  <c r="H12" i="26"/>
  <c r="I12" i="26"/>
  <c r="H13" i="26"/>
  <c r="I13" i="26"/>
  <c r="H14" i="26"/>
  <c r="I14" i="26"/>
  <c r="H15" i="26"/>
  <c r="I15" i="26"/>
  <c r="H16" i="26"/>
  <c r="I16" i="26"/>
  <c r="H17" i="26"/>
  <c r="I17" i="26"/>
  <c r="H18" i="26"/>
  <c r="I18" i="26"/>
  <c r="H19" i="26"/>
  <c r="I19" i="26"/>
  <c r="H20" i="26"/>
  <c r="I20" i="26"/>
  <c r="I24" i="27"/>
  <c r="H24" i="27"/>
  <c r="I23" i="27"/>
  <c r="H23" i="27"/>
  <c r="I22" i="27"/>
  <c r="H22" i="27"/>
  <c r="I21" i="27"/>
  <c r="H21" i="27"/>
  <c r="I20" i="27"/>
  <c r="H20" i="27"/>
  <c r="I19" i="27"/>
  <c r="H19" i="27"/>
  <c r="I18" i="27"/>
  <c r="H18" i="27"/>
  <c r="I17" i="27"/>
  <c r="H17" i="27"/>
  <c r="I16" i="27"/>
  <c r="H16" i="27"/>
  <c r="I15" i="27"/>
  <c r="H15" i="27"/>
  <c r="I14" i="27"/>
  <c r="H14" i="27"/>
  <c r="I13" i="27"/>
  <c r="H13" i="27"/>
  <c r="I12" i="27"/>
  <c r="H12" i="27"/>
  <c r="I11" i="27"/>
  <c r="H11" i="27"/>
  <c r="I10" i="27"/>
  <c r="H10" i="27"/>
  <c r="H9" i="27"/>
  <c r="I9" i="27"/>
  <c r="B24" i="23"/>
  <c r="C25" i="27"/>
  <c r="E25" i="27"/>
  <c r="F25" i="27"/>
  <c r="B25" i="27"/>
  <c r="L24" i="33"/>
  <c r="B18" i="24"/>
  <c r="C18" i="28"/>
  <c r="E18" i="28"/>
  <c r="F18" i="28"/>
  <c r="B18" i="28"/>
  <c r="D18" i="28" s="1"/>
  <c r="K17" i="34"/>
  <c r="L17" i="34"/>
  <c r="C18" i="25"/>
  <c r="E18" i="25"/>
  <c r="F18" i="25"/>
  <c r="B18" i="25"/>
  <c r="H11" i="25"/>
  <c r="I11" i="25"/>
  <c r="H12" i="25"/>
  <c r="I12" i="25"/>
  <c r="H13" i="25"/>
  <c r="I13" i="25"/>
  <c r="H14" i="25"/>
  <c r="I14" i="25"/>
  <c r="H15" i="25"/>
  <c r="I15" i="25"/>
  <c r="H16" i="25"/>
  <c r="I16" i="25"/>
  <c r="H17" i="25"/>
  <c r="I17" i="25"/>
  <c r="I10" i="25"/>
  <c r="H10" i="25"/>
  <c r="B16" i="29"/>
  <c r="H14" i="23"/>
  <c r="K16" i="35"/>
  <c r="L16" i="35"/>
  <c r="C24" i="23"/>
  <c r="E24" i="23"/>
  <c r="F24" i="23"/>
  <c r="G16" i="23"/>
  <c r="H16" i="23"/>
  <c r="I16" i="23"/>
  <c r="G10" i="23"/>
  <c r="H10" i="23"/>
  <c r="I10" i="23"/>
  <c r="G12" i="23"/>
  <c r="H12" i="23"/>
  <c r="I12" i="23"/>
  <c r="G11" i="23"/>
  <c r="H11" i="23"/>
  <c r="I11" i="23"/>
  <c r="G13" i="23"/>
  <c r="H13" i="23"/>
  <c r="I13" i="23"/>
  <c r="G17" i="23"/>
  <c r="H17" i="23"/>
  <c r="I17" i="23"/>
  <c r="G15" i="23"/>
  <c r="H15" i="23"/>
  <c r="I15" i="23"/>
  <c r="G18" i="23"/>
  <c r="H18" i="23"/>
  <c r="I18" i="23"/>
  <c r="G21" i="23"/>
  <c r="H21" i="23"/>
  <c r="I21" i="23"/>
  <c r="G19" i="23"/>
  <c r="H19" i="23"/>
  <c r="I19" i="23"/>
  <c r="G9" i="23"/>
  <c r="H9" i="23"/>
  <c r="I9" i="23"/>
  <c r="G20" i="23"/>
  <c r="H20" i="23"/>
  <c r="I20" i="23"/>
  <c r="G22" i="23"/>
  <c r="H22" i="23"/>
  <c r="I22" i="23"/>
  <c r="G23" i="23"/>
  <c r="H23" i="23"/>
  <c r="I23" i="23"/>
  <c r="D16" i="23"/>
  <c r="D10" i="23"/>
  <c r="D12" i="23"/>
  <c r="D11" i="23"/>
  <c r="D13" i="23"/>
  <c r="D17" i="23"/>
  <c r="D15" i="23"/>
  <c r="D18" i="23"/>
  <c r="D21" i="23"/>
  <c r="D19" i="23"/>
  <c r="D9" i="23"/>
  <c r="D20" i="23"/>
  <c r="D22" i="23"/>
  <c r="D23" i="23"/>
  <c r="I14" i="23"/>
  <c r="G14" i="23"/>
  <c r="D14" i="23"/>
  <c r="B27" i="48"/>
  <c r="C27" i="48"/>
  <c r="H9" i="48"/>
  <c r="I9" i="48"/>
  <c r="B28"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H9" i="47"/>
  <c r="I9" i="47"/>
  <c r="H10" i="47"/>
  <c r="I10" i="47"/>
  <c r="H11" i="47"/>
  <c r="I11" i="47"/>
  <c r="H12" i="47"/>
  <c r="I12" i="47"/>
  <c r="H13" i="47"/>
  <c r="I13" i="47"/>
  <c r="H14" i="47"/>
  <c r="I14" i="47"/>
  <c r="H15" i="47"/>
  <c r="I15" i="47"/>
  <c r="H16" i="47"/>
  <c r="I16" i="47"/>
  <c r="H17" i="47"/>
  <c r="I17" i="47"/>
  <c r="H18" i="47"/>
  <c r="I18" i="47"/>
  <c r="H19" i="47"/>
  <c r="I19" i="47"/>
  <c r="G18" i="25" l="1"/>
  <c r="J16" i="25"/>
  <c r="G18" i="28"/>
  <c r="D17" i="30"/>
  <c r="D18" i="25"/>
  <c r="J18" i="48"/>
  <c r="J17" i="48"/>
  <c r="D25" i="27"/>
  <c r="J18" i="47"/>
  <c r="J17" i="47"/>
  <c r="J16" i="47"/>
  <c r="J15" i="47"/>
  <c r="J14" i="47"/>
  <c r="J9" i="47"/>
  <c r="J22" i="48"/>
  <c r="J21" i="48"/>
  <c r="J20" i="48"/>
  <c r="J19" i="48"/>
  <c r="J16" i="48"/>
  <c r="J15" i="48"/>
  <c r="J14" i="48"/>
  <c r="J13" i="48"/>
  <c r="J12" i="48"/>
  <c r="J11" i="48"/>
  <c r="J10" i="48"/>
  <c r="H23" i="48"/>
  <c r="J9" i="48"/>
  <c r="M16" i="35"/>
  <c r="J12" i="25"/>
  <c r="M17" i="34"/>
  <c r="D16" i="35"/>
  <c r="J16" i="35"/>
  <c r="D16" i="31"/>
  <c r="D17" i="34"/>
  <c r="J17" i="34"/>
  <c r="D24" i="33"/>
  <c r="J24" i="33"/>
  <c r="D20" i="32"/>
  <c r="J20" i="32"/>
  <c r="I23" i="48"/>
  <c r="J10" i="47"/>
  <c r="J13" i="47"/>
  <c r="J11" i="47"/>
  <c r="I20" i="47"/>
  <c r="I21" i="26"/>
  <c r="J9" i="26"/>
  <c r="H21" i="26"/>
  <c r="J13" i="27"/>
  <c r="J13" i="25"/>
  <c r="H18" i="25"/>
  <c r="J12" i="47"/>
  <c r="H20" i="47"/>
  <c r="J19" i="47"/>
  <c r="J10" i="27"/>
  <c r="B37" i="48"/>
  <c r="I18" i="25"/>
  <c r="J17" i="25"/>
  <c r="J15" i="25"/>
  <c r="J11" i="25"/>
  <c r="J12" i="27"/>
  <c r="J20" i="27"/>
  <c r="J15" i="27"/>
  <c r="J18" i="27"/>
  <c r="J14" i="27"/>
  <c r="G25" i="27"/>
  <c r="J9" i="27"/>
  <c r="J24" i="27"/>
  <c r="J23" i="27"/>
  <c r="J22" i="27"/>
  <c r="J19" i="27"/>
  <c r="J16" i="27"/>
  <c r="J11" i="27"/>
  <c r="J21" i="27"/>
  <c r="J17" i="27"/>
  <c r="I25" i="27"/>
  <c r="H25" i="27"/>
  <c r="J14" i="23"/>
  <c r="G24" i="23"/>
  <c r="H24" i="23"/>
  <c r="D24" i="23"/>
  <c r="I24" i="23"/>
  <c r="J22" i="23"/>
  <c r="J21" i="23"/>
  <c r="J13" i="23"/>
  <c r="J16" i="23"/>
  <c r="J14" i="25"/>
  <c r="J10" i="25"/>
  <c r="J18" i="23"/>
  <c r="J9" i="23"/>
  <c r="J15" i="23"/>
  <c r="J12" i="23"/>
  <c r="J20" i="23"/>
  <c r="J11" i="23"/>
  <c r="J23" i="23"/>
  <c r="J19" i="23"/>
  <c r="J17" i="23"/>
  <c r="J10" i="23"/>
  <c r="J23" i="48" l="1"/>
  <c r="J20" i="47"/>
  <c r="J18" i="25"/>
  <c r="J24" i="23"/>
  <c r="J25" i="27"/>
  <c r="J15" i="26" l="1"/>
  <c r="J14" i="26"/>
  <c r="J12" i="26"/>
  <c r="J10" i="26"/>
  <c r="F18" i="24"/>
  <c r="E18" i="24"/>
  <c r="C18" i="24"/>
  <c r="D18" i="24" s="1"/>
  <c r="I17" i="24"/>
  <c r="H17" i="24"/>
  <c r="I16" i="24"/>
  <c r="H16" i="24"/>
  <c r="I15" i="24"/>
  <c r="H15" i="24"/>
  <c r="I14" i="24"/>
  <c r="H14" i="24"/>
  <c r="I13" i="24"/>
  <c r="H13" i="24"/>
  <c r="I12" i="24"/>
  <c r="H12" i="24"/>
  <c r="I11" i="24"/>
  <c r="H11" i="24"/>
  <c r="I10" i="24"/>
  <c r="H10" i="24"/>
  <c r="I9" i="24"/>
  <c r="H9" i="24"/>
  <c r="I17" i="28"/>
  <c r="H17" i="28"/>
  <c r="I16" i="28"/>
  <c r="H16" i="28"/>
  <c r="I15" i="28"/>
  <c r="H15" i="28"/>
  <c r="I14" i="28"/>
  <c r="H14" i="28"/>
  <c r="I13" i="28"/>
  <c r="H13" i="28"/>
  <c r="I12" i="28"/>
  <c r="H12" i="28"/>
  <c r="I11" i="28"/>
  <c r="H11" i="28"/>
  <c r="I10" i="28"/>
  <c r="H10" i="28"/>
  <c r="I9" i="28"/>
  <c r="H9" i="28"/>
  <c r="F16" i="29"/>
  <c r="E16" i="29"/>
  <c r="C16" i="29"/>
  <c r="D16" i="29" s="1"/>
  <c r="I14" i="29"/>
  <c r="H14" i="29"/>
  <c r="I13" i="29"/>
  <c r="H13" i="29"/>
  <c r="I12" i="29"/>
  <c r="H12" i="29"/>
  <c r="I11" i="29"/>
  <c r="H11" i="29"/>
  <c r="I10" i="29"/>
  <c r="H10" i="29"/>
  <c r="I9" i="29"/>
  <c r="H9" i="29"/>
  <c r="F16" i="12"/>
  <c r="E16" i="12"/>
  <c r="C16" i="12"/>
  <c r="B16" i="12"/>
  <c r="I15" i="12"/>
  <c r="H15" i="12"/>
  <c r="J15" i="12" s="1"/>
  <c r="G15" i="12"/>
  <c r="D15" i="12"/>
  <c r="I14" i="12"/>
  <c r="H14" i="12"/>
  <c r="G14" i="12"/>
  <c r="D14" i="12"/>
  <c r="I13" i="12"/>
  <c r="H13" i="12"/>
  <c r="J13" i="12" s="1"/>
  <c r="G13" i="12"/>
  <c r="D13" i="12"/>
  <c r="I12" i="12"/>
  <c r="H12" i="12"/>
  <c r="G12" i="12"/>
  <c r="D12" i="12"/>
  <c r="I11" i="12"/>
  <c r="H11" i="12"/>
  <c r="J11" i="12" s="1"/>
  <c r="G11" i="12"/>
  <c r="D11" i="12"/>
  <c r="I10" i="12"/>
  <c r="H10" i="12"/>
  <c r="G10" i="12"/>
  <c r="D10" i="12"/>
  <c r="I9" i="12"/>
  <c r="I16" i="12" s="1"/>
  <c r="H9" i="12"/>
  <c r="H16" i="12" s="1"/>
  <c r="G9" i="12"/>
  <c r="D9" i="12"/>
  <c r="F30" i="13"/>
  <c r="E30" i="13"/>
  <c r="C30" i="13"/>
  <c r="B30" i="13"/>
  <c r="I29" i="13"/>
  <c r="H29" i="13"/>
  <c r="J29" i="13" s="1"/>
  <c r="G29" i="13"/>
  <c r="D29" i="13"/>
  <c r="I28" i="13"/>
  <c r="H28" i="13"/>
  <c r="G28" i="13"/>
  <c r="D28" i="13"/>
  <c r="I27" i="13"/>
  <c r="H27" i="13"/>
  <c r="J27" i="13" s="1"/>
  <c r="G27" i="13"/>
  <c r="D27" i="13"/>
  <c r="I26" i="13"/>
  <c r="H26" i="13"/>
  <c r="G26" i="13"/>
  <c r="D26" i="13"/>
  <c r="I25" i="13"/>
  <c r="H25" i="13"/>
  <c r="J25" i="13" s="1"/>
  <c r="G25" i="13"/>
  <c r="D25" i="13"/>
  <c r="I24" i="13"/>
  <c r="H24" i="13"/>
  <c r="G24" i="13"/>
  <c r="D24" i="13"/>
  <c r="I23" i="13"/>
  <c r="H23" i="13"/>
  <c r="J23" i="13" s="1"/>
  <c r="G23" i="13"/>
  <c r="D23" i="13"/>
  <c r="I22" i="13"/>
  <c r="H22" i="13"/>
  <c r="J22" i="13" s="1"/>
  <c r="G22" i="13"/>
  <c r="D22" i="13"/>
  <c r="I21" i="13"/>
  <c r="H21" i="13"/>
  <c r="J21" i="13" s="1"/>
  <c r="G21" i="13"/>
  <c r="D21" i="13"/>
  <c r="I20" i="13"/>
  <c r="H20" i="13"/>
  <c r="J20" i="13" s="1"/>
  <c r="G20" i="13"/>
  <c r="D20" i="13"/>
  <c r="I19" i="13"/>
  <c r="H19" i="13"/>
  <c r="J19" i="13" s="1"/>
  <c r="G19" i="13"/>
  <c r="D19" i="13"/>
  <c r="I18" i="13"/>
  <c r="H18" i="13"/>
  <c r="J18" i="13" s="1"/>
  <c r="G18" i="13"/>
  <c r="D18" i="13"/>
  <c r="I17" i="13"/>
  <c r="H17" i="13"/>
  <c r="J17" i="13" s="1"/>
  <c r="G17" i="13"/>
  <c r="D17" i="13"/>
  <c r="I16" i="13"/>
  <c r="H16" i="13"/>
  <c r="J16" i="13" s="1"/>
  <c r="G16" i="13"/>
  <c r="D16" i="13"/>
  <c r="I15" i="13"/>
  <c r="H15" i="13"/>
  <c r="J15" i="13" s="1"/>
  <c r="G15" i="13"/>
  <c r="D15" i="13"/>
  <c r="I14" i="13"/>
  <c r="H14" i="13"/>
  <c r="J14" i="13" s="1"/>
  <c r="G14" i="13"/>
  <c r="D14" i="13"/>
  <c r="I13" i="13"/>
  <c r="H13" i="13"/>
  <c r="J13" i="13" s="1"/>
  <c r="G13" i="13"/>
  <c r="D13" i="13"/>
  <c r="I12" i="13"/>
  <c r="H12" i="13"/>
  <c r="J12" i="13" s="1"/>
  <c r="G12" i="13"/>
  <c r="D12" i="13"/>
  <c r="I11" i="13"/>
  <c r="H11" i="13"/>
  <c r="J11" i="13" s="1"/>
  <c r="G11" i="13"/>
  <c r="D11" i="13"/>
  <c r="I10" i="13"/>
  <c r="H10" i="13"/>
  <c r="J10" i="13" s="1"/>
  <c r="G10" i="13"/>
  <c r="D10" i="13"/>
  <c r="I9" i="13"/>
  <c r="H9" i="13"/>
  <c r="G9" i="13"/>
  <c r="D9" i="13"/>
  <c r="F18" i="10"/>
  <c r="E18" i="10"/>
  <c r="C18" i="10"/>
  <c r="B18" i="10"/>
  <c r="I17" i="10"/>
  <c r="H17" i="10"/>
  <c r="G17" i="10"/>
  <c r="D17" i="10"/>
  <c r="I16" i="10"/>
  <c r="H16" i="10"/>
  <c r="G16" i="10"/>
  <c r="D16" i="10"/>
  <c r="I15" i="10"/>
  <c r="H15" i="10"/>
  <c r="G15" i="10"/>
  <c r="D15" i="10"/>
  <c r="I14" i="10"/>
  <c r="H14" i="10"/>
  <c r="G14" i="10"/>
  <c r="D14" i="10"/>
  <c r="I13" i="10"/>
  <c r="H13" i="10"/>
  <c r="G13" i="10"/>
  <c r="D13" i="10"/>
  <c r="I12" i="10"/>
  <c r="H12" i="10"/>
  <c r="G12" i="10"/>
  <c r="D12" i="10"/>
  <c r="I11" i="10"/>
  <c r="H11" i="10"/>
  <c r="G11" i="10"/>
  <c r="D11" i="10"/>
  <c r="I10" i="10"/>
  <c r="H10" i="10"/>
  <c r="G10" i="10"/>
  <c r="D10" i="10"/>
  <c r="I9" i="10"/>
  <c r="H9" i="10"/>
  <c r="G9" i="10"/>
  <c r="D9" i="10"/>
  <c r="J20" i="8"/>
  <c r="I20" i="8"/>
  <c r="K20" i="8" s="1"/>
  <c r="H20" i="8"/>
  <c r="E20" i="8"/>
  <c r="J19" i="8"/>
  <c r="I19" i="8"/>
  <c r="K19" i="8" s="1"/>
  <c r="H19" i="8"/>
  <c r="E19" i="8"/>
  <c r="J18" i="8"/>
  <c r="I18" i="8"/>
  <c r="K18" i="8" s="1"/>
  <c r="H18" i="8"/>
  <c r="E18" i="8"/>
  <c r="J17" i="8"/>
  <c r="I17" i="8"/>
  <c r="K17" i="8" s="1"/>
  <c r="H17" i="8"/>
  <c r="E17" i="8"/>
  <c r="J16" i="8"/>
  <c r="I16" i="8"/>
  <c r="K16" i="8" s="1"/>
  <c r="H16" i="8"/>
  <c r="E16" i="8"/>
  <c r="J15" i="8"/>
  <c r="J14" i="8" s="1"/>
  <c r="I15" i="8"/>
  <c r="K15" i="8" s="1"/>
  <c r="K14" i="8" s="1"/>
  <c r="H15" i="8"/>
  <c r="E15" i="8"/>
  <c r="G14" i="8"/>
  <c r="F14" i="8"/>
  <c r="D14" i="8"/>
  <c r="C14" i="8"/>
  <c r="J13" i="8"/>
  <c r="I13" i="8"/>
  <c r="H13" i="8"/>
  <c r="E13" i="8"/>
  <c r="J12" i="8"/>
  <c r="I12" i="8"/>
  <c r="H12" i="8"/>
  <c r="E12" i="8"/>
  <c r="J11" i="8"/>
  <c r="I11" i="8"/>
  <c r="H11" i="8"/>
  <c r="E11" i="8"/>
  <c r="J10" i="8"/>
  <c r="I10" i="8"/>
  <c r="I9" i="8" s="1"/>
  <c r="H10" i="8"/>
  <c r="H9" i="8" s="1"/>
  <c r="E10" i="8"/>
  <c r="E9" i="8" s="1"/>
  <c r="G9" i="8"/>
  <c r="F9" i="8"/>
  <c r="D9" i="8"/>
  <c r="D21" i="8" s="1"/>
  <c r="C9" i="8"/>
  <c r="F19" i="9"/>
  <c r="E19" i="9"/>
  <c r="C19" i="9"/>
  <c r="B19" i="9"/>
  <c r="I18" i="9"/>
  <c r="H18" i="9"/>
  <c r="J18" i="9" s="1"/>
  <c r="G18" i="9"/>
  <c r="D18" i="9"/>
  <c r="I17" i="9"/>
  <c r="H17" i="9"/>
  <c r="J17" i="9" s="1"/>
  <c r="G17" i="9"/>
  <c r="D17" i="9"/>
  <c r="I16" i="9"/>
  <c r="H16" i="9"/>
  <c r="J16" i="9" s="1"/>
  <c r="G16" i="9"/>
  <c r="D16" i="9"/>
  <c r="I15" i="9"/>
  <c r="H15" i="9"/>
  <c r="J15" i="9" s="1"/>
  <c r="G15" i="9"/>
  <c r="D15" i="9"/>
  <c r="I14" i="9"/>
  <c r="H14" i="9"/>
  <c r="J14" i="9" s="1"/>
  <c r="G14" i="9"/>
  <c r="D14" i="9"/>
  <c r="I13" i="9"/>
  <c r="H13" i="9"/>
  <c r="J13" i="9" s="1"/>
  <c r="G13" i="9"/>
  <c r="D13" i="9"/>
  <c r="I12" i="9"/>
  <c r="H12" i="9"/>
  <c r="J12" i="9" s="1"/>
  <c r="G12" i="9"/>
  <c r="D12" i="9"/>
  <c r="I11" i="9"/>
  <c r="H11" i="9"/>
  <c r="J11" i="9" s="1"/>
  <c r="G11" i="9"/>
  <c r="D11" i="9"/>
  <c r="I10" i="9"/>
  <c r="H10" i="9"/>
  <c r="J10" i="9" s="1"/>
  <c r="G10" i="9"/>
  <c r="D10" i="9"/>
  <c r="I9" i="9"/>
  <c r="H9" i="9"/>
  <c r="G9" i="9"/>
  <c r="D9" i="9"/>
  <c r="J42" i="5"/>
  <c r="I42" i="5"/>
  <c r="K42" i="5" s="1"/>
  <c r="H42" i="5"/>
  <c r="E42" i="5"/>
  <c r="J41" i="5"/>
  <c r="I41" i="5"/>
  <c r="K41" i="5" s="1"/>
  <c r="H41" i="5"/>
  <c r="E41" i="5"/>
  <c r="J40" i="5"/>
  <c r="I40" i="5"/>
  <c r="K40" i="5" s="1"/>
  <c r="H40" i="5"/>
  <c r="E40" i="5"/>
  <c r="J39" i="5"/>
  <c r="I39" i="5"/>
  <c r="K39" i="5" s="1"/>
  <c r="H39" i="5"/>
  <c r="E39" i="5"/>
  <c r="J38" i="5"/>
  <c r="I38" i="5"/>
  <c r="K38" i="5" s="1"/>
  <c r="H38" i="5"/>
  <c r="H37" i="5" s="1"/>
  <c r="E38" i="5"/>
  <c r="G37" i="5"/>
  <c r="F37" i="5"/>
  <c r="E37" i="5"/>
  <c r="D37" i="5"/>
  <c r="C37" i="5"/>
  <c r="J36" i="5"/>
  <c r="I36" i="5"/>
  <c r="H36" i="5"/>
  <c r="E36" i="5"/>
  <c r="J35" i="5"/>
  <c r="I35" i="5"/>
  <c r="H35" i="5"/>
  <c r="E35" i="5"/>
  <c r="J34" i="5"/>
  <c r="I34" i="5"/>
  <c r="H34" i="5"/>
  <c r="E34" i="5"/>
  <c r="E33" i="5" s="1"/>
  <c r="H33" i="5"/>
  <c r="G33" i="5"/>
  <c r="F33" i="5"/>
  <c r="D33" i="5"/>
  <c r="C33" i="5"/>
  <c r="I33" i="5" s="1"/>
  <c r="J32" i="5"/>
  <c r="I32" i="5"/>
  <c r="K32" i="5" s="1"/>
  <c r="H32" i="5"/>
  <c r="E32" i="5"/>
  <c r="J31" i="5"/>
  <c r="I31" i="5"/>
  <c r="K31" i="5" s="1"/>
  <c r="H31" i="5"/>
  <c r="E31" i="5"/>
  <c r="J30" i="5"/>
  <c r="I30" i="5"/>
  <c r="K30" i="5" s="1"/>
  <c r="H30" i="5"/>
  <c r="H29" i="5" s="1"/>
  <c r="E30" i="5"/>
  <c r="E29" i="5" s="1"/>
  <c r="G29" i="5"/>
  <c r="F29" i="5"/>
  <c r="D29" i="5"/>
  <c r="C29" i="5"/>
  <c r="I29" i="5" s="1"/>
  <c r="J28" i="5"/>
  <c r="I28" i="5"/>
  <c r="H28" i="5"/>
  <c r="E28" i="5"/>
  <c r="J27" i="5"/>
  <c r="I27" i="5"/>
  <c r="H27" i="5"/>
  <c r="E27" i="5"/>
  <c r="J26" i="5"/>
  <c r="I26" i="5"/>
  <c r="H26" i="5"/>
  <c r="E26" i="5"/>
  <c r="H25" i="5"/>
  <c r="G25" i="5"/>
  <c r="F25" i="5"/>
  <c r="E25" i="5"/>
  <c r="D25" i="5"/>
  <c r="C25" i="5"/>
  <c r="J24" i="5"/>
  <c r="I24" i="5"/>
  <c r="K24" i="5" s="1"/>
  <c r="H24" i="5"/>
  <c r="E24" i="5"/>
  <c r="J23" i="5"/>
  <c r="I23" i="5"/>
  <c r="K23" i="5" s="1"/>
  <c r="H23" i="5"/>
  <c r="E23" i="5"/>
  <c r="J22" i="5"/>
  <c r="I22" i="5"/>
  <c r="K22" i="5" s="1"/>
  <c r="H22" i="5"/>
  <c r="E22" i="5"/>
  <c r="G21" i="5"/>
  <c r="F21" i="5"/>
  <c r="D21" i="5"/>
  <c r="J21" i="5" s="1"/>
  <c r="C21" i="5"/>
  <c r="J20" i="5"/>
  <c r="I20" i="5"/>
  <c r="H20" i="5"/>
  <c r="E20" i="5"/>
  <c r="J19" i="5"/>
  <c r="I19" i="5"/>
  <c r="H19" i="5"/>
  <c r="E19" i="5"/>
  <c r="J18" i="5"/>
  <c r="I18" i="5"/>
  <c r="H18" i="5"/>
  <c r="E18" i="5"/>
  <c r="G17" i="5"/>
  <c r="F17" i="5"/>
  <c r="E17" i="5"/>
  <c r="D17" i="5"/>
  <c r="C17" i="5"/>
  <c r="J16" i="5"/>
  <c r="I16" i="5"/>
  <c r="K16" i="5" s="1"/>
  <c r="H16" i="5"/>
  <c r="E16" i="5"/>
  <c r="J15" i="5"/>
  <c r="I15" i="5"/>
  <c r="K15" i="5" s="1"/>
  <c r="H15" i="5"/>
  <c r="E15" i="5"/>
  <c r="J14" i="5"/>
  <c r="I14" i="5"/>
  <c r="K14" i="5" s="1"/>
  <c r="H14" i="5"/>
  <c r="E14" i="5"/>
  <c r="E13" i="5" s="1"/>
  <c r="H13" i="5"/>
  <c r="G13" i="5"/>
  <c r="F13" i="5"/>
  <c r="D13" i="5"/>
  <c r="C13" i="5"/>
  <c r="I13" i="5" s="1"/>
  <c r="J12" i="5"/>
  <c r="I12" i="5"/>
  <c r="K12" i="5" s="1"/>
  <c r="H12" i="5"/>
  <c r="E12" i="5"/>
  <c r="J11" i="5"/>
  <c r="I11" i="5"/>
  <c r="H11" i="5"/>
  <c r="E11" i="5"/>
  <c r="J10" i="5"/>
  <c r="I10" i="5"/>
  <c r="K10" i="5" s="1"/>
  <c r="H10" i="5"/>
  <c r="H9" i="5" s="1"/>
  <c r="E10" i="5"/>
  <c r="E9" i="5" s="1"/>
  <c r="G9" i="5"/>
  <c r="F9" i="5"/>
  <c r="I9" i="5" s="1"/>
  <c r="D9" i="5"/>
  <c r="I18" i="6"/>
  <c r="H18" i="6"/>
  <c r="J18" i="6" s="1"/>
  <c r="G18" i="6"/>
  <c r="D18" i="6"/>
  <c r="I17" i="6"/>
  <c r="H17" i="6"/>
  <c r="J17" i="6" s="1"/>
  <c r="G17" i="6"/>
  <c r="D17" i="6"/>
  <c r="I16" i="6"/>
  <c r="H16" i="6"/>
  <c r="J16" i="6" s="1"/>
  <c r="G16" i="6"/>
  <c r="D16" i="6"/>
  <c r="I15" i="6"/>
  <c r="H15" i="6"/>
  <c r="J15" i="6" s="1"/>
  <c r="G15" i="6"/>
  <c r="D15" i="6"/>
  <c r="I14" i="6"/>
  <c r="H14" i="6"/>
  <c r="J14" i="6" s="1"/>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H9" i="11"/>
  <c r="G9" i="1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D12" i="7"/>
  <c r="B24" i="7" s="1"/>
  <c r="I11" i="7"/>
  <c r="H11" i="7"/>
  <c r="G11" i="7"/>
  <c r="C23" i="7" s="1"/>
  <c r="D11" i="7"/>
  <c r="I10" i="7"/>
  <c r="H10" i="7"/>
  <c r="G10" i="7"/>
  <c r="C22" i="7" s="1"/>
  <c r="D10" i="7"/>
  <c r="B22" i="7" s="1"/>
  <c r="I9" i="7"/>
  <c r="H9" i="7"/>
  <c r="G9" i="7"/>
  <c r="D9" i="7"/>
  <c r="B21" i="7" s="1"/>
  <c r="I30" i="13" l="1"/>
  <c r="H30" i="13"/>
  <c r="E14" i="8"/>
  <c r="I19" i="9"/>
  <c r="H19" i="9"/>
  <c r="G19" i="9"/>
  <c r="D19" i="9"/>
  <c r="J9" i="8"/>
  <c r="J21" i="8" s="1"/>
  <c r="E21" i="8"/>
  <c r="E21" i="5"/>
  <c r="K27" i="5"/>
  <c r="K34" i="5"/>
  <c r="K36" i="5"/>
  <c r="C21" i="8"/>
  <c r="K12" i="8"/>
  <c r="H17" i="5"/>
  <c r="H21" i="5"/>
  <c r="J24" i="13"/>
  <c r="J26" i="13"/>
  <c r="J28" i="13"/>
  <c r="J10" i="12"/>
  <c r="J12" i="12"/>
  <c r="J14" i="12"/>
  <c r="H18" i="10"/>
  <c r="I18" i="10"/>
  <c r="I37" i="5"/>
  <c r="I30" i="11"/>
  <c r="J11" i="11"/>
  <c r="J15" i="11"/>
  <c r="J19" i="11"/>
  <c r="J23" i="11"/>
  <c r="J27" i="11"/>
  <c r="K11" i="5"/>
  <c r="I17" i="5"/>
  <c r="D18" i="10"/>
  <c r="D30" i="13"/>
  <c r="D16" i="12"/>
  <c r="G30" i="11"/>
  <c r="F21" i="8"/>
  <c r="I25" i="5"/>
  <c r="K26" i="5"/>
  <c r="K28" i="5"/>
  <c r="K35" i="5"/>
  <c r="K11" i="8"/>
  <c r="K13" i="8"/>
  <c r="H14" i="8"/>
  <c r="H21" i="8" s="1"/>
  <c r="G18" i="10"/>
  <c r="G30" i="13"/>
  <c r="G16" i="12"/>
  <c r="J10" i="10"/>
  <c r="J11" i="10"/>
  <c r="J12" i="10"/>
  <c r="J13" i="10"/>
  <c r="J14" i="10"/>
  <c r="J15" i="10"/>
  <c r="J16" i="10"/>
  <c r="J17" i="10"/>
  <c r="G18" i="24"/>
  <c r="J11" i="29"/>
  <c r="J12" i="29"/>
  <c r="J14" i="7"/>
  <c r="J15" i="7"/>
  <c r="J9" i="11"/>
  <c r="J12" i="11"/>
  <c r="J13" i="11"/>
  <c r="J14" i="11"/>
  <c r="J16" i="11"/>
  <c r="J17" i="11"/>
  <c r="J20" i="11"/>
  <c r="J21" i="11"/>
  <c r="J22" i="11"/>
  <c r="J24" i="11"/>
  <c r="J25" i="11"/>
  <c r="J28" i="11"/>
  <c r="J29" i="11"/>
  <c r="J9" i="6"/>
  <c r="J10" i="6"/>
  <c r="J11" i="6"/>
  <c r="J12" i="6"/>
  <c r="J13" i="6"/>
  <c r="J9" i="5"/>
  <c r="K9" i="5" s="1"/>
  <c r="J13" i="5"/>
  <c r="K13" i="5" s="1"/>
  <c r="J17" i="5"/>
  <c r="K17" i="5" s="1"/>
  <c r="K18" i="5"/>
  <c r="K19" i="5"/>
  <c r="K20" i="5"/>
  <c r="I21" i="5"/>
  <c r="K21" i="5" s="1"/>
  <c r="J25" i="5"/>
  <c r="K25" i="5" s="1"/>
  <c r="J29" i="5"/>
  <c r="K29" i="5" s="1"/>
  <c r="J33" i="5"/>
  <c r="K33" i="5" s="1"/>
  <c r="J37" i="5"/>
  <c r="K37" i="5" s="1"/>
  <c r="G21" i="8"/>
  <c r="I14" i="8"/>
  <c r="I21" i="8" s="1"/>
  <c r="G16" i="29"/>
  <c r="J13" i="28"/>
  <c r="J17" i="28"/>
  <c r="J16" i="28"/>
  <c r="J15" i="28"/>
  <c r="J14" i="28"/>
  <c r="J12" i="28"/>
  <c r="J11" i="28"/>
  <c r="I18" i="28"/>
  <c r="J10" i="28"/>
  <c r="J10" i="7"/>
  <c r="J11" i="7"/>
  <c r="D30" i="11"/>
  <c r="H30" i="11"/>
  <c r="J18" i="11"/>
  <c r="J26" i="11"/>
  <c r="J9" i="9"/>
  <c r="J19" i="9" s="1"/>
  <c r="K10" i="8"/>
  <c r="J9" i="10"/>
  <c r="J9" i="13"/>
  <c r="J9" i="12"/>
  <c r="J9" i="29"/>
  <c r="H18" i="24"/>
  <c r="J9" i="24"/>
  <c r="H18" i="28"/>
  <c r="J9" i="28"/>
  <c r="G16" i="7"/>
  <c r="C21" i="7"/>
  <c r="D16" i="7"/>
  <c r="B23" i="7"/>
  <c r="J9" i="7"/>
  <c r="I16" i="7"/>
  <c r="J12" i="7"/>
  <c r="J13" i="7"/>
  <c r="J10" i="11"/>
  <c r="J13" i="26"/>
  <c r="J16" i="26"/>
  <c r="J16" i="24"/>
  <c r="H16" i="7"/>
  <c r="J20" i="26"/>
  <c r="J18" i="26"/>
  <c r="J11" i="26"/>
  <c r="J19" i="26"/>
  <c r="J17" i="26"/>
  <c r="J14" i="24"/>
  <c r="J12" i="24"/>
  <c r="J11" i="24"/>
  <c r="J10" i="24"/>
  <c r="J17" i="24"/>
  <c r="J15" i="24"/>
  <c r="J13" i="24"/>
  <c r="I18" i="24"/>
  <c r="J14" i="29"/>
  <c r="J10" i="29"/>
  <c r="I16" i="29"/>
  <c r="J13" i="29"/>
  <c r="H16" i="29"/>
  <c r="J16" i="12" l="1"/>
  <c r="J30" i="11"/>
  <c r="J30" i="13"/>
  <c r="K9" i="8"/>
  <c r="K21" i="8" s="1"/>
  <c r="J18" i="10"/>
  <c r="J21" i="26"/>
  <c r="J18" i="28"/>
  <c r="J16" i="7"/>
  <c r="J16" i="29"/>
  <c r="J18" i="24"/>
</calcChain>
</file>

<file path=xl/sharedStrings.xml><?xml version="1.0" encoding="utf-8"?>
<sst xmlns="http://schemas.openxmlformats.org/spreadsheetml/2006/main" count="1322" uniqueCount="580">
  <si>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</si>
  <si>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</si>
  <si>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</si>
  <si>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</si>
  <si>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</si>
  <si>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</si>
  <si>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</si>
  <si>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</si>
  <si>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</si>
  <si>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</si>
  <si>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</si>
  <si>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</si>
  <si>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</si>
  <si>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</si>
  <si>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</si>
  <si>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</si>
  <si>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</si>
  <si>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</si>
  <si>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</si>
  <si>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</si>
  <si>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</si>
  <si>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</si>
  <si>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</si>
  <si>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</si>
  <si>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</si>
  <si>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</si>
  <si>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</si>
  <si>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</si>
  <si>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</si>
  <si>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</si>
  <si>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</si>
  <si>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</si>
  <si>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</si>
  <si>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</si>
  <si>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</si>
  <si>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</si>
  <si>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</si>
  <si>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</si>
  <si>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</si>
  <si>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</si>
  <si>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</si>
  <si>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</si>
  <si>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</si>
  <si>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</si>
  <si>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</si>
  <si>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</si>
  <si>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</si>
  <si>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الخور والذخيرة</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</si>
  <si>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</si>
  <si>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</si>
  <si>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</si>
  <si>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</si>
  <si>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</si>
  <si>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</si>
  <si>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</si>
  <si>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</si>
  <si>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</si>
  <si>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</si>
  <si>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</si>
  <si>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</si>
  <si>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</si>
  <si>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</si>
  <si>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</si>
  <si>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</si>
  <si>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</si>
  <si>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</si>
  <si>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</si>
  <si>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</si>
  <si>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</si>
  <si>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</si>
  <si>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</si>
  <si>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</si>
  <si>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</si>
  <si>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</si>
  <si>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</si>
  <si>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</si>
  <si>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</si>
  <si>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</si>
  <si>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</si>
  <si>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</si>
  <si>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</si>
  <si>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</si>
  <si>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</si>
  <si>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</si>
  <si>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</si>
  <si>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</si>
  <si>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</si>
  <si>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</si>
  <si>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</si>
  <si>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</si>
  <si>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</si>
  <si>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</si>
  <si>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</si>
  <si>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</si>
  <si>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</si>
  <si>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</si>
  <si>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</si>
  <si>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</si>
  <si>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</si>
  <si>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</si>
  <si>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</si>
  <si>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</si>
  <si>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</si>
  <si>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</si>
  <si>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</si>
  <si>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</si>
  <si>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</si>
  <si>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</si>
  <si>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</si>
  <si>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</si>
  <si>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</si>
  <si>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</si>
  <si>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</si>
  <si>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</si>
  <si>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</si>
  <si>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</si>
  <si>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</si>
  <si>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</si>
  <si>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</si>
  <si>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</si>
  <si>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</si>
  <si>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</si>
  <si>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</si>
  <si>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</si>
  <si>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</si>
  <si>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</si>
  <si>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</si>
  <si>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</si>
  <si>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</si>
  <si>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</si>
  <si>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</si>
  <si>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</si>
  <si>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</si>
  <si>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</si>
  <si>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</si>
  <si>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</si>
  <si>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</si>
  <si>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</si>
  <si>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</si>
  <si>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</si>
  <si>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</si>
  <si>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</si>
  <si>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</si>
  <si>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</si>
  <si>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</si>
  <si>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</si>
  <si>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</si>
  <si>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</si>
  <si>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</si>
  <si>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</si>
  <si>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</si>
  <si>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</si>
  <si>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</si>
  <si>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</si>
  <si>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</si>
  <si>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</si>
  <si>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</si>
  <si>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</si>
  <si>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</si>
  <si>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</si>
  <si>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</si>
  <si>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</si>
  <si>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</si>
  <si>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</si>
  <si>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</si>
  <si>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</si>
  <si>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</si>
  <si>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</si>
  <si>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</si>
  <si>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</si>
  <si>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</si>
  <si>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</si>
  <si>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</si>
  <si>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</si>
  <si>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</si>
  <si>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</si>
  <si>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</si>
  <si>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</si>
  <si>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</si>
  <si>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</si>
  <si>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</si>
  <si>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</si>
  <si>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</si>
  <si>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</si>
  <si>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</si>
  <si>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</si>
  <si>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</si>
  <si>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</si>
  <si>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</si>
  <si>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</si>
  <si>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</si>
  <si>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</si>
  <si>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</si>
  <si>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</si>
  <si>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</si>
  <si>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</si>
  <si>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</si>
  <si>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</si>
  <si>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</si>
  <si>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Type of Disibility</t>
  </si>
  <si>
    <t>Physical Disability</t>
  </si>
  <si>
    <t>اضطرابات النطق و اللغة</t>
  </si>
  <si>
    <t>Speech &amp; Language Disability</t>
  </si>
  <si>
    <t>Psycho-Social Disability</t>
  </si>
  <si>
    <t xml:space="preserve">Elderly Disability      </t>
  </si>
  <si>
    <t>الأقسام والوحدات</t>
  </si>
  <si>
    <t>Divisions</t>
  </si>
  <si>
    <t>Orthotic &amp;Prosthetic</t>
  </si>
  <si>
    <t>قسم علاج النطق</t>
  </si>
  <si>
    <t>Speech Therapy</t>
  </si>
  <si>
    <t>قسم تأهيل المجتمع</t>
  </si>
  <si>
    <t>CBR Department</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</si>
  <si>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</si>
  <si>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</si>
  <si>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</si>
  <si>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</si>
  <si>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</si>
  <si>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</si>
  <si>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</si>
  <si>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</si>
  <si>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</si>
  <si>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</si>
  <si>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</si>
  <si>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</si>
  <si>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</si>
  <si>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</si>
  <si>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</si>
  <si>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المجوع</t>
  </si>
  <si>
    <t>Occupation</t>
  </si>
  <si>
    <t>Physicians</t>
  </si>
  <si>
    <t>Physio Therapist</t>
  </si>
  <si>
    <t>فني علاج طبيعي</t>
  </si>
  <si>
    <t>PT Technician</t>
  </si>
  <si>
    <t>Occupational Therapist</t>
  </si>
  <si>
    <t xml:space="preserve">فني علاج وظيفي </t>
  </si>
  <si>
    <t>OT Technician</t>
  </si>
  <si>
    <t>Speech Therapist</t>
  </si>
  <si>
    <t>فني علاج نطق</t>
  </si>
  <si>
    <t>ST Technician</t>
  </si>
  <si>
    <t>فني اطراف صناعيه</t>
  </si>
  <si>
    <t>O &amp; P Technician</t>
  </si>
  <si>
    <t>أخصائي تربيه خاصه</t>
  </si>
  <si>
    <t>Special Educator</t>
  </si>
  <si>
    <t>مساعد تربية خاصة</t>
  </si>
  <si>
    <t>Assistant SE.ED</t>
  </si>
  <si>
    <t>ممرض</t>
  </si>
  <si>
    <t>Nurse</t>
  </si>
  <si>
    <t>Administrators</t>
  </si>
  <si>
    <t>عمال</t>
  </si>
  <si>
    <t>Aids</t>
  </si>
  <si>
    <t xml:space="preserve">نظراً لما توليه الدولة من اهتمام لفئة ذوي الإعاقة والمتمثلة في الخدمات المقدمة لهم عن طريق المراكز المتخصصة والعناية الطبية بمستشفى الرميلة والخدمات المتميزة التي يقدمها المجلس الأعلى للتعليم . </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</si>
  <si>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</si>
  <si>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</si>
  <si>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</si>
  <si>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</si>
  <si>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</si>
  <si>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</si>
  <si>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</si>
  <si>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</si>
  <si>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Rembering</t>
  </si>
  <si>
    <t>Understanding</t>
  </si>
  <si>
    <t xml:space="preserve"> Relation to Workforce</t>
  </si>
  <si>
    <t>Unemployment worked before</t>
  </si>
  <si>
    <t xml:space="preserve"> Unemployment never worked before</t>
  </si>
  <si>
    <t>Economically Active</t>
  </si>
  <si>
    <t>Economically Inactive Activity</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</si>
  <si>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</si>
  <si>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</si>
  <si>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</si>
  <si>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</si>
  <si>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</si>
  <si>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</si>
  <si>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</si>
  <si>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</si>
  <si>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</si>
  <si>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</si>
  <si>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</si>
  <si>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</si>
  <si>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</si>
  <si>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</si>
  <si>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</si>
  <si>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</si>
  <si>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</si>
  <si>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</si>
  <si>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Al Khor &amp; Al Zakhira</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</si>
  <si>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</si>
  <si>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</si>
  <si>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</si>
  <si>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</si>
  <si>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</si>
  <si>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</si>
  <si>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</si>
  <si>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</si>
  <si>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</si>
  <si>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</si>
  <si>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</si>
  <si>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</si>
  <si>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</si>
  <si>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</si>
  <si>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</si>
  <si>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</si>
  <si>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</si>
  <si>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</si>
  <si>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</si>
  <si>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</si>
  <si>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</si>
  <si>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</si>
  <si>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</si>
  <si>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</si>
  <si>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</si>
  <si>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</si>
  <si>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</si>
  <si>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</si>
  <si>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</si>
  <si>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</si>
  <si>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</si>
  <si>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</si>
  <si>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</si>
  <si>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</si>
  <si>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</si>
  <si>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</si>
  <si>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</si>
  <si>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</si>
  <si>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</si>
  <si>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</si>
  <si>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</si>
  <si>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</si>
  <si>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</si>
  <si>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</si>
  <si>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</si>
  <si>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</si>
  <si>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</si>
  <si>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</si>
  <si>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</si>
  <si>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</si>
  <si>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</si>
  <si>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</si>
  <si>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</si>
  <si>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</si>
  <si>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</si>
  <si>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</si>
  <si>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</si>
  <si>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</si>
  <si>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</si>
  <si>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</si>
  <si>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</si>
  <si>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</si>
  <si>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</si>
  <si>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</si>
  <si>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</si>
  <si>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</si>
  <si>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</si>
  <si>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</si>
  <si>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</si>
  <si>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</si>
  <si>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</si>
  <si>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</si>
  <si>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</si>
  <si>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</si>
  <si>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</si>
  <si>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</si>
  <si>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</si>
  <si>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</si>
  <si>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</si>
  <si>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</si>
  <si>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</si>
  <si>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</si>
  <si>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</si>
  <si>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</si>
  <si>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</si>
  <si>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</si>
  <si>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</si>
  <si>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</si>
  <si>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</si>
  <si>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</si>
  <si>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</si>
  <si>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</si>
  <si>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</si>
  <si>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 وحده الأمراض النفسية</t>
  </si>
  <si>
    <t>Alone psychiatric</t>
  </si>
  <si>
    <t xml:space="preserve">توزيع الصعوبات حسب الجنسية والنوع ونوع الصعوبة ودرجة الصعوبة </t>
  </si>
  <si>
    <t xml:space="preserve">    Autism</t>
  </si>
  <si>
    <t>التوحد</t>
  </si>
  <si>
    <t>Autism</t>
  </si>
  <si>
    <t>مديري الحالات ( منسقي الحالات)</t>
  </si>
  <si>
    <t>Case Managers</t>
  </si>
  <si>
    <t>O &amp; P Specialist</t>
  </si>
  <si>
    <t xml:space="preserve">مركز اوميغا </t>
  </si>
  <si>
    <t xml:space="preserve">متلازمة دون </t>
  </si>
  <si>
    <t>65سنة فأكثر</t>
  </si>
  <si>
    <t xml:space="preserve"> Less than 5 years</t>
  </si>
  <si>
    <t xml:space="preserve">أقـل من 5 سنوات </t>
  </si>
  <si>
    <t>Age group</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</si>
  <si>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</si>
  <si>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</si>
  <si>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</si>
  <si>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</si>
  <si>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</si>
  <si>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</si>
  <si>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</si>
  <si>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</si>
  <si>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</si>
  <si>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</si>
  <si>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</si>
  <si>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</si>
  <si>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</si>
  <si>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</si>
  <si>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 xml:space="preserve">   التوحد *</t>
  </si>
  <si>
    <t>* في السنوات السابقة كانت تدرج ضمن الإعاقة الذهنية</t>
  </si>
  <si>
    <t>Audio Education complex</t>
  </si>
  <si>
    <t>Qatar Paralympic Committee</t>
  </si>
  <si>
    <t>Qatar Centre of  Social Cultural for the Deaf</t>
  </si>
  <si>
    <t xml:space="preserve">Due to the attention paid by the state towards the disabled, reflected in the services provided through the specialized centers, medical care at Rumaila hospital and the distinct educational services rendered by the Supreme council for Education. </t>
  </si>
  <si>
    <t xml:space="preserve"> مراكز ذوي الإعاقة في الدولة .</t>
  </si>
  <si>
    <t xml:space="preserve"> الإتحاد القطري لرياضة ذوي الاحتياجات الخاصة.</t>
  </si>
  <si>
    <t xml:space="preserve"> مستشفى الرميلة .</t>
  </si>
  <si>
    <t>State's Disabled Centers .</t>
  </si>
  <si>
    <t>Rumaila Hospital .</t>
  </si>
  <si>
    <t>Qatar Society for Rehabilitation of Special Needs</t>
  </si>
  <si>
    <t>Al Noor Institute For The Blind</t>
  </si>
  <si>
    <t>Altamakon School for Comprehensive Education</t>
  </si>
  <si>
    <t>Qatar Social and Cultural Centre for The Blind</t>
  </si>
  <si>
    <t>Psychological Disability</t>
  </si>
  <si>
    <t xml:space="preserve"> Social searcher </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</si>
  <si>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</si>
  <si>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</si>
  <si>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</si>
  <si>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</si>
  <si>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</si>
  <si>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متلازمة دون
 Down Syndrome</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</si>
  <si>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</si>
  <si>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</si>
  <si>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</si>
  <si>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</si>
  <si>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</si>
  <si>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</si>
  <si>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</si>
  <si>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</si>
  <si>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</si>
  <si>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REGISTERED DISABLED CENTERS BY NATIONALITY, GENDER AND CENTER</t>
  </si>
  <si>
    <t>REGISTERED DISABLED CENTERS BY NATIONALITY, 
GENDER AND TYPE OF DISABILITY</t>
  </si>
  <si>
    <t>REGISTERED DISABLED CENTERS BY NATIONALITY, GENDER AND AGE GROUP</t>
  </si>
  <si>
    <t>EMPLOYEES AT DISABLED CENTERS BY NATIONALITY, GENDER AND OCCUPATION</t>
  </si>
  <si>
    <t>STAFF PROVIDING SERVICES FOR PEOPLE WITH DISABILITIES AT RUMEILAH HOSPITAL
 BY DEPARTMENT  AND GENDER</t>
  </si>
  <si>
    <t>STAFF PROVIDING SERVICES FOR PEOPLE WITH DISABILITIES AT RUMEILAH HOSPITAL
 BY DEPARTMENT , GENDER &amp; NATIONALITY</t>
  </si>
  <si>
    <t>STAFF PROVIDING SERVICES FOR DISABLED AT  RUMEILAH HOSPITAL 
BY OCCUPATION AND GENDER</t>
  </si>
  <si>
    <t>STAFF PROVIDING SERVICES FOR DISABLED AT  RUMEILAH HOSPITAL BY OCCUPATION,
 GENDER &amp; NATIONALITY</t>
  </si>
  <si>
    <t>الظعاين</t>
  </si>
  <si>
    <r>
      <t>The Ministry of Development Planning and Statistics is pleased to present this statistical chapter comprising data related to those registered at the specialized centers for</t>
    </r>
    <r>
      <rPr>
        <sz val="10"/>
        <color indexed="55"/>
        <rFont val="Arial"/>
        <family val="2"/>
      </rPr>
      <t xml:space="preserve"> </t>
    </r>
    <r>
      <rPr>
        <sz val="10"/>
        <rFont val="Arial"/>
        <family val="2"/>
      </rPr>
      <t>disabled</t>
    </r>
    <r>
      <rPr>
        <sz val="10"/>
        <color indexed="55"/>
        <rFont val="Arial"/>
        <family val="2"/>
      </rPr>
      <t>,</t>
    </r>
    <r>
      <rPr>
        <sz val="10"/>
        <rFont val="Arial"/>
        <family val="2"/>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</si>
  <si>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</si>
  <si>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</si>
  <si>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</si>
  <si>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</si>
  <si>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</si>
  <si>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</si>
  <si>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</si>
  <si>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</si>
  <si>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</si>
  <si>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</si>
  <si>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</si>
  <si>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</si>
  <si>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</si>
  <si>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</si>
  <si>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</si>
  <si>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</si>
  <si>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</si>
  <si>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</si>
  <si>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</si>
  <si>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</si>
  <si>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</si>
  <si>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</si>
  <si>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</si>
  <si>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</si>
  <si>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</si>
  <si>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</si>
  <si>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</si>
  <si>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</si>
  <si>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</si>
  <si>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</si>
  <si>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</si>
  <si>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</si>
  <si>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</si>
  <si>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</si>
  <si>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</si>
  <si>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</si>
  <si>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</si>
  <si>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</si>
  <si>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إعاقة نفسية و اجتماعية</t>
  </si>
  <si>
    <t>إعاقة نفسية واجتماعية</t>
  </si>
  <si>
    <t>اضطرابات النطق واللغة</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</si>
  <si>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الخدمه في أكثر من وحدة.</t>
  </si>
  <si>
    <t>إعاقات كبر السن</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</si>
  <si>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</si>
  <si>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</si>
  <si>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الموظفون الذين يقدمون خدمات للأشخاص ذوي الإعاقات في مستشفى الرميلة حسب المهنة والنوع</t>
  </si>
  <si>
    <t>أخصائي علاج طبيعي</t>
  </si>
  <si>
    <t xml:space="preserve">أخصائي علاج وظيفي </t>
  </si>
  <si>
    <t>أخصائي علاج نطق</t>
  </si>
  <si>
    <t>أخصائي اطراف صناعية</t>
  </si>
  <si>
    <t>إداريون</t>
  </si>
  <si>
    <t xml:space="preserve">أخصائي اطراف صناعية </t>
  </si>
  <si>
    <t>قسم الأطراف الصناعيه</t>
  </si>
  <si>
    <t>قسم تأهيل الأطفال</t>
  </si>
  <si>
    <t xml:space="preserve">الموظفون الذين يقدمون خدمات للأشخاص ذوي الإعاقات في مستشفى الرميلة حسب الأقسام والنوع </t>
  </si>
  <si>
    <t>الموظفون الذين يقدمون خدمات للأشخاص ذوي الإعاقات في مستشفى الرميلة حسب الأقسام والنوع والجنسية</t>
  </si>
  <si>
    <t>ذوو الإعاقة</t>
  </si>
  <si>
    <t xml:space="preserve">الأفراد ذوو الإعاقات (0- 14 سنة ) الذين تلقوا خدمات في مستشفى الرميلة حسب نوع الإعاقة والنوع </t>
  </si>
  <si>
    <t>INDIVIDUALS (15 YEARS AND ABOVE) WITH DISABILITIES ADMITTED AT RUMEILAH HOSPITAL 
BY TYPE OF DISABILITY AND GENDER (INPATIENT)</t>
  </si>
  <si>
    <t xml:space="preserve">الأفراد ذوو الإعاقات (15 سنة فأكثر) المقيمين في مستشفى الرميلة
حسب نوع الإعاقه والنوع (المرضى الداخليون) </t>
  </si>
  <si>
    <t>INDIVIDUALS (15 YEARS AND ABOVE ) WITH DISABILITIES REGISTERED AT RUMEILAH HOSPITAL
 BY TYPE OF DISABILITY AND GENDER</t>
  </si>
  <si>
    <t>الأفراد ذوو الإعاقات (15 سنة فأكثر) المقيمين في مستشفى الرميلة 
حسب نوع الإعاقة والنوع والجنسية  (المرضى الداخليون)</t>
  </si>
  <si>
    <t>INDIVIDUALS (15 YEARS AND ABOVE ) WITH DISABILITIES ADMITTED AT RUMEILAH HOSPITAL 
BY TYPE OF DISABILITY, GENDER AND NATIONALITY (INPATIENT)</t>
  </si>
  <si>
    <t>الأفراد ذوو الإعاقات (15 سنة فأكثر)الذين تلقوا خدمات في  مستشفى الرميلة 
حسب نوع الاعاقة والنوع والجنسية</t>
  </si>
  <si>
    <t>الموظفون الذين يقدمون خدمات للأشخاص ذوي الإعاقات في مستشفى الرميلة حسب المهنة والنوع والجنسية</t>
  </si>
  <si>
    <t>الأفراد ذوو الإعاقات (0- 14 سنة ) الذين تم إدخالهم الى مستشفى الرميلة 
حسب نوع الإعاقة والنوع ( المرضى الداخليون)</t>
  </si>
  <si>
    <t>INDIVIDUALS (0-14 YEARS)  WITH DISABILITIES ADMITTED TO RUMEILAH HOSPITAL 
BY TYPE OF DISABILITY AND GENDER (INPATIENT)</t>
  </si>
  <si>
    <t>INDIVIDUALS (0-14 YEARS) WITH DISABILITIES REGISTERED AT RUMEILAH HOSPITAL 
BY TYPE OF DISABILITY AND GENDER</t>
  </si>
  <si>
    <t>INDIVIDUALS (0-14 YEARS) WITH DISABILITIES ADMITTED TO RUMEILAH HOSPITAL 
BY TYPE OF DISABILITY, GENDER AND NATIONALITY (INPATIENT)</t>
  </si>
  <si>
    <t xml:space="preserve">INDIVIDUALS (0-14 YEARS) WITH DISABILITIES REGISTERED AT RUMEILAH HOSPITAL
 BY TYPE OF DISABILITY, GENDER AND NATIONALITY   </t>
  </si>
  <si>
    <t xml:space="preserve">الأفراد ذوو الإعاقات (15 سنة فأكثر) الذين تلقوا خدمات في  مستشفى الرميلة 
حسب نوع الإعاقة والنوع   </t>
  </si>
  <si>
    <t xml:space="preserve">INDIVIDUALS (15 YEARS AND ABOVE ) WITH DISABILITIES REGISTERED AT RUMEILAH HOSPITAL 
BY TYPE OF DISABILITY, GENDER AND NATIONALITY   </t>
  </si>
  <si>
    <t>الأفراد ذوو الإعاقات (0- 14 سنة ) الذين تلقوا خدمات في مستشفى الرميلة 
حسب نوع الإعاقة والنوع والجنسية</t>
  </si>
  <si>
    <t>الأفراد ذوو الإعاقات (0- 14 سنة ) الذين تم إدخالهم إلى مستشفى الرميلة 
حسب نوع الإعاقة والنوع والجنسية  ( المرضى الداخليون)</t>
  </si>
  <si>
    <t>مركز فرح لذوي الاحتياجات الخاصه</t>
  </si>
  <si>
    <t>2009 - 2012</t>
  </si>
  <si>
    <t>Step by Step Center</t>
  </si>
  <si>
    <t>AL Farah for Special Needs Center</t>
  </si>
  <si>
    <t>بعض الحالات مسجلة في أكثر من مركز لتلقي الخدمة</t>
  </si>
  <si>
    <t>Some cases registered in more than one center to receive service</t>
  </si>
  <si>
    <t>جدول رقم  (175)</t>
  </si>
  <si>
    <t>Table No. (175)</t>
  </si>
  <si>
    <t>جدول رقم  (176)</t>
  </si>
  <si>
    <t>Table No. (176)</t>
  </si>
  <si>
    <t>جدول رقم  (177)</t>
  </si>
  <si>
    <t>Table No. (177)</t>
  </si>
  <si>
    <t>جدول رقم  (178)</t>
  </si>
  <si>
    <t>Table No. (178)</t>
  </si>
  <si>
    <t>جدول رقم  (179)</t>
  </si>
  <si>
    <t>Table No. (179)</t>
  </si>
  <si>
    <t>جدول رقم  (180)</t>
  </si>
  <si>
    <t>Table No. (180)</t>
  </si>
  <si>
    <t>جدول رقم  (181)</t>
  </si>
  <si>
    <t>Table No. (181)</t>
  </si>
  <si>
    <t>Table No. (182)</t>
  </si>
  <si>
    <t>جدول رقم  (182)</t>
  </si>
  <si>
    <t>جدول رقم  (183)</t>
  </si>
  <si>
    <t>Table No. (183)</t>
  </si>
  <si>
    <t>جدول رقم  (184)</t>
  </si>
  <si>
    <t>Table No. (184)</t>
  </si>
  <si>
    <t>جدول رقم  (185)</t>
  </si>
  <si>
    <t>Table No. (185)</t>
  </si>
  <si>
    <t>جدول رقم  (186)</t>
  </si>
  <si>
    <t>Table No. (186)</t>
  </si>
  <si>
    <t>جدول رقم  (187)</t>
  </si>
  <si>
    <t>جدول رقم  (188)</t>
  </si>
  <si>
    <t>Table No. (189)</t>
  </si>
  <si>
    <t>جدول رقم  (189)</t>
  </si>
  <si>
    <t>جدول رقم  (190)</t>
  </si>
  <si>
    <t>Table No. (190)</t>
  </si>
  <si>
    <t>Table No. (191)</t>
  </si>
  <si>
    <t>جدول رقم  (191)</t>
  </si>
  <si>
    <t>جدول رقم  (192)</t>
  </si>
  <si>
    <t>Table No. (192)</t>
  </si>
  <si>
    <t>Table No. (193)</t>
  </si>
  <si>
    <t>جدول رقم  (193)</t>
  </si>
  <si>
    <t>جدول رقم  (194)</t>
  </si>
  <si>
    <t>Table No. (194)</t>
  </si>
  <si>
    <t>Table No. (195)</t>
  </si>
  <si>
    <t>جدول رقم  (195)</t>
  </si>
  <si>
    <t>جدول رقم  (196)</t>
  </si>
  <si>
    <t>Table No. (196)</t>
  </si>
  <si>
    <t>Table No. (197)</t>
  </si>
  <si>
    <t>جدول رقم  (197)</t>
  </si>
  <si>
    <t>Table No. (198)</t>
  </si>
  <si>
    <t>جدول رقم  (198)</t>
  </si>
  <si>
    <t>Table No. (187)</t>
  </si>
  <si>
    <t>Table No.(188)</t>
  </si>
  <si>
    <t>جدول رقم  (199)</t>
  </si>
  <si>
    <t>Table No. (199)</t>
  </si>
  <si>
    <t>الأفراد ذوو الصعوبات حسب الجنسية والنوع والبلدية
التعداد العام للسكان والمساكن والمنشآت، أبريل 2010
INDIVIDUALS WITH DISABILITIES BY NATIONALITY, GENDER, AND MUNICIPALITY
POPULATION, HOUSING &amp; ESTABLISHMENTS CENSUS, APRIL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</si>
</sst>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2"/>
      <name val="Traditional Arabic"/>
      <family val="1"/>
    </font>
    <font>
      <b/>
      <sz val="14"/>
      <name val="Traditional Arabic"/>
      <family val="1"/>
    </font>
    <font>
      <sz val="10"/>
      <color indexed="55"/>
      <name val="Arial"/>
      <family val="2"/>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b/>
      <sz val="13"/>
      <name val="Arial"/>
      <family val="2"/>
    </font>
    <font>
      <sz val="8"/>
      <color theme="1"/>
      <name val="Arial"/>
      <family val="2"/>
    </font>
    <font>
      <b/>
      <sz val="16"/>
      <name val="Arial"/>
      <family val="2"/>
    </font>
    <font>
      <sz val="13"/>
      <name val="Arial Rounded MT Bold"/>
      <family val="2"/>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6">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auto="1"/>
      </top>
      <bottom style="medium">
        <color theme="0"/>
      </bottom>
      <diagonal/>
    </border>
    <border>
      <left style="medium">
        <color theme="0"/>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auto="1"/>
      </top>
      <bottom/>
      <diagonal/>
    </border>
    <border>
      <left style="medium">
        <color theme="0"/>
      </left>
      <right style="medium">
        <color theme="0"/>
      </right>
      <top style="thin">
        <color theme="1"/>
      </top>
      <bottom style="thin">
        <color auto="1"/>
      </bottom>
      <diagonal/>
    </border>
  </borders>
  <cellStyleXfs count="28">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cellStyleXfs>
  <cellXfs count="381">
    <xf numFmtId="0" fontId="0" fillId="0" borderId="0" xfId="0"/>
    <xf numFmtId="0" fontId="1" fillId="0" borderId="0" xfId="1"/>
    <xf numFmtId="1" fontId="5" fillId="0" borderId="0" xfId="1" applyNumberFormat="1" applyFont="1" applyAlignment="1">
      <alignment horizontal="right" vertical="center"/>
    </xf>
    <xf numFmtId="1" fontId="6" fillId="0" borderId="0" xfId="1" applyNumberFormat="1" applyFont="1" applyAlignment="1">
      <alignment horizontal="right" vertical="center"/>
    </xf>
    <xf numFmtId="1" fontId="6" fillId="0" borderId="0" xfId="1" applyNumberFormat="1" applyFont="1" applyAlignment="1">
      <alignment horizontal="center" vertical="center"/>
    </xf>
    <xf numFmtId="1" fontId="7" fillId="0" borderId="0" xfId="1" applyNumberFormat="1" applyFont="1" applyAlignment="1">
      <alignment horizontal="left" vertical="center"/>
    </xf>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1" fontId="5" fillId="0" borderId="0" xfId="11" applyNumberFormat="1" applyFont="1" applyAlignment="1">
      <alignment horizontal="right" vertical="center"/>
    </xf>
    <xf numFmtId="1" fontId="6" fillId="0" borderId="0" xfId="11" applyNumberFormat="1" applyFont="1" applyAlignment="1">
      <alignment horizontal="center" vertical="center"/>
    </xf>
    <xf numFmtId="1" fontId="8" fillId="0" borderId="0" xfId="11" applyNumberFormat="1" applyFont="1" applyAlignment="1">
      <alignment horizontal="left" vertical="center"/>
    </xf>
    <xf numFmtId="0" fontId="12" fillId="0" borderId="0" xfId="11" applyFont="1"/>
    <xf numFmtId="0" fontId="8" fillId="0" borderId="0" xfId="1" applyFont="1"/>
    <xf numFmtId="0" fontId="13" fillId="0" borderId="0" xfId="12"/>
    <xf numFmtId="0" fontId="3" fillId="0" borderId="0" xfId="1" applyFont="1" applyAlignment="1">
      <alignment vertical="center"/>
    </xf>
    <xf numFmtId="0" fontId="8" fillId="0" borderId="0" xfId="1" applyFont="1" applyAlignment="1">
      <alignment vertical="center"/>
    </xf>
    <xf numFmtId="0" fontId="8" fillId="0" borderId="0" xfId="1" applyFont="1" applyAlignment="1">
      <alignment horizontal="center" vertical="center" wrapText="1"/>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Alignment="1">
      <alignment horizontal="center" vertical="center"/>
    </xf>
    <xf numFmtId="1" fontId="8" fillId="0" borderId="0" xfId="1" applyNumberFormat="1" applyFont="1" applyAlignment="1">
      <alignment horizontal="center" vertical="center"/>
    </xf>
    <xf numFmtId="0" fontId="8" fillId="0" borderId="0" xfId="1" applyFont="1" applyAlignment="1">
      <alignment vertical="center" wrapText="1"/>
    </xf>
    <xf numFmtId="0" fontId="16" fillId="0" borderId="0" xfId="1" applyFont="1" applyAlignment="1">
      <alignment horizontal="right" vertical="center" indent="1"/>
    </xf>
    <xf numFmtId="0" fontId="16" fillId="0" borderId="10" xfId="1" applyFont="1" applyBorder="1" applyAlignment="1">
      <alignment vertical="center"/>
    </xf>
    <xf numFmtId="0" fontId="6" fillId="0" borderId="0" xfId="1" applyFont="1" applyAlignment="1">
      <alignment horizontal="center" vertical="center"/>
    </xf>
    <xf numFmtId="0" fontId="3" fillId="0" borderId="0" xfId="1" applyFont="1" applyAlignment="1">
      <alignment horizontal="center" vertical="center"/>
    </xf>
    <xf numFmtId="0" fontId="6" fillId="0" borderId="0" xfId="1" applyFont="1" applyAlignment="1">
      <alignment horizontal="center" vertical="center" wrapText="1"/>
    </xf>
    <xf numFmtId="0" fontId="1" fillId="0" borderId="11" xfId="1" applyBorder="1" applyAlignment="1">
      <alignment horizontal="center" vertical="center"/>
    </xf>
    <xf numFmtId="0" fontId="10" fillId="0" borderId="0" xfId="1" applyFont="1" applyAlignment="1">
      <alignment vertical="center"/>
    </xf>
    <xf numFmtId="0" fontId="21" fillId="0" borderId="0" xfId="1" applyFont="1" applyAlignment="1">
      <alignment vertical="center"/>
    </xf>
    <xf numFmtId="0" fontId="13" fillId="0" borderId="0" xfId="1" applyFont="1" applyAlignment="1">
      <alignment horizontal="justify" vertical="center"/>
    </xf>
    <xf numFmtId="0" fontId="23" fillId="0" borderId="0" xfId="1" applyFont="1" applyAlignment="1">
      <alignment vertical="top"/>
    </xf>
    <xf numFmtId="0" fontId="1" fillId="0" borderId="0" xfId="1" applyAlignment="1">
      <alignment vertical="top"/>
    </xf>
    <xf numFmtId="0" fontId="1" fillId="0" borderId="0" xfId="1" applyAlignment="1">
      <alignment horizontal="right" vertical="top" readingOrder="2"/>
    </xf>
    <xf numFmtId="0" fontId="13" fillId="0" borderId="0" xfId="1" applyFont="1" applyAlignment="1">
      <alignment horizontal="justify" vertical="top"/>
    </xf>
    <xf numFmtId="0" fontId="25"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Alignment="1">
      <alignment horizontal="left" vertical="center" wrapText="1"/>
    </xf>
    <xf numFmtId="0" fontId="8" fillId="3" borderId="20" xfId="5" applyFont="1" applyFill="1" applyBorder="1">
      <alignment horizontal="center" vertical="center" wrapText="1"/>
    </xf>
    <xf numFmtId="3" fontId="13" fillId="0" borderId="5" xfId="8" applyNumberFormat="1" applyFont="1" applyBorder="1">
      <alignment horizontal="right" vertical="center" indent="1"/>
    </xf>
    <xf numFmtId="3" fontId="13" fillId="3" borderId="8" xfId="8" applyNumberFormat="1" applyFont="1" applyFill="1" applyBorder="1">
      <alignment horizontal="right" vertical="center" indent="1"/>
    </xf>
    <xf numFmtId="3" fontId="13" fillId="0" borderId="8" xfId="8" applyNumberFormat="1" applyFont="1" applyBorder="1">
      <alignment horizontal="right" vertical="center" indent="1"/>
    </xf>
    <xf numFmtId="3" fontId="13" fillId="0" borderId="13" xfId="8" applyNumberFormat="1" applyFont="1" applyBorder="1">
      <alignment horizontal="right" vertical="center" indent="1"/>
    </xf>
    <xf numFmtId="3" fontId="8" fillId="3" borderId="20" xfId="8" applyNumberFormat="1" applyFont="1" applyFill="1" applyBorder="1">
      <alignment horizontal="right" vertical="center" indent="1"/>
    </xf>
    <xf numFmtId="0" fontId="8" fillId="0" borderId="8" xfId="8" applyFont="1" applyBorder="1">
      <alignment horizontal="right" vertical="center" indent="1"/>
    </xf>
    <xf numFmtId="0" fontId="8" fillId="3" borderId="8" xfId="8" applyFont="1" applyFill="1" applyBorder="1">
      <alignment horizontal="right" vertical="center" indent="1"/>
    </xf>
    <xf numFmtId="0" fontId="27" fillId="0" borderId="0" xfId="1" applyFont="1" applyAlignment="1">
      <alignment horizontal="center" vertical="center"/>
    </xf>
    <xf numFmtId="0" fontId="28" fillId="0" borderId="0" xfId="1" applyFont="1" applyAlignment="1">
      <alignment horizontal="center" vertical="center" readingOrder="1"/>
    </xf>
    <xf numFmtId="0" fontId="29" fillId="0" borderId="0" xfId="1" applyFont="1" applyAlignment="1">
      <alignment horizontal="center" vertical="center"/>
    </xf>
    <xf numFmtId="0" fontId="30" fillId="0" borderId="0" xfId="1" applyFont="1" applyAlignment="1">
      <alignment horizontal="center" vertical="center"/>
    </xf>
    <xf numFmtId="0" fontId="31" fillId="0" borderId="0" xfId="1" applyFont="1"/>
    <xf numFmtId="3" fontId="8" fillId="0" borderId="5" xfId="8" applyNumberFormat="1" applyFont="1" applyBorder="1">
      <alignment horizontal="right" vertical="center" indent="1"/>
    </xf>
    <xf numFmtId="3" fontId="8" fillId="3" borderId="8" xfId="8" applyNumberFormat="1" applyFont="1" applyFill="1" applyBorder="1">
      <alignment horizontal="right" vertical="center" indent="1"/>
    </xf>
    <xf numFmtId="3" fontId="8" fillId="0" borderId="8" xfId="8" applyNumberFormat="1" applyFont="1" applyBorder="1">
      <alignment horizontal="right" vertical="center" indent="1"/>
    </xf>
    <xf numFmtId="3" fontId="8" fillId="0" borderId="13" xfId="8" applyNumberFormat="1" applyFont="1" applyBorder="1">
      <alignment horizontal="right" vertical="center" indent="1"/>
    </xf>
    <xf numFmtId="0" fontId="8" fillId="4" borderId="21" xfId="10" applyFont="1" applyFill="1" applyBorder="1" applyAlignment="1">
      <alignment horizontal="center" vertical="center"/>
    </xf>
    <xf numFmtId="0" fontId="13" fillId="0" borderId="0" xfId="1" applyFont="1"/>
    <xf numFmtId="0" fontId="26" fillId="0" borderId="8" xfId="8" applyFont="1" applyBorder="1" applyAlignment="1">
      <alignment horizontal="left" vertical="center" indent="1"/>
    </xf>
    <xf numFmtId="3" fontId="13" fillId="3" borderId="13" xfId="8" applyNumberFormat="1" applyFont="1" applyFill="1" applyBorder="1">
      <alignment horizontal="right" vertical="center" indent="1"/>
    </xf>
    <xf numFmtId="3" fontId="8" fillId="3" borderId="13" xfId="8" applyNumberFormat="1" applyFont="1" applyFill="1" applyBorder="1">
      <alignment horizontal="righ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lignment horizontal="right" vertical="center" wrapText="1" indent="1" readingOrder="2"/>
    </xf>
    <xf numFmtId="0" fontId="8" fillId="0" borderId="8" xfId="7" applyFont="1" applyFill="1" applyBorder="1">
      <alignment horizontal="right" vertical="center" wrapText="1" indent="1" readingOrder="2"/>
    </xf>
    <xf numFmtId="0" fontId="26" fillId="0" borderId="8" xfId="8" applyFont="1" applyBorder="1" applyAlignment="1">
      <alignment horizontal="left" vertical="center" wrapText="1" indent="1"/>
    </xf>
    <xf numFmtId="0" fontId="26" fillId="3" borderId="8" xfId="8" applyFont="1" applyFill="1" applyBorder="1" applyAlignment="1">
      <alignment horizontal="left" vertical="center" wrapText="1" indent="1"/>
    </xf>
    <xf numFmtId="0" fontId="8" fillId="0" borderId="5" xfId="7" applyFont="1" applyFill="1" applyBorder="1">
      <alignment horizontal="right" vertical="center" wrapText="1" indent="1" readingOrder="2"/>
    </xf>
    <xf numFmtId="0" fontId="10" fillId="0" borderId="5" xfId="8" applyFont="1" applyBorder="1" applyAlignment="1">
      <alignment horizontal="left" vertical="center" wrapText="1" indent="1"/>
    </xf>
    <xf numFmtId="0" fontId="8" fillId="0" borderId="13" xfId="7" applyFont="1" applyFill="1" applyBorder="1">
      <alignment horizontal="right" vertical="center" wrapText="1" indent="1" readingOrder="2"/>
    </xf>
    <xf numFmtId="0" fontId="26" fillId="0" borderId="13" xfId="8" applyFont="1" applyBorder="1" applyAlignment="1">
      <alignment horizontal="left" vertical="center" wrapText="1" indent="1"/>
    </xf>
    <xf numFmtId="0" fontId="8" fillId="3" borderId="35" xfId="7" applyFont="1" applyFill="1" applyBorder="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lignment horizontal="right" vertical="center" wrapText="1" indent="1" readingOrder="2"/>
    </xf>
    <xf numFmtId="0" fontId="26" fillId="3" borderId="22" xfId="8" applyFont="1" applyFill="1" applyBorder="1" applyAlignment="1">
      <alignment horizontal="left" vertical="center" wrapText="1" indent="1"/>
    </xf>
    <xf numFmtId="3" fontId="8" fillId="3" borderId="35" xfId="8" applyNumberFormat="1" applyFont="1" applyFill="1" applyBorder="1">
      <alignment horizontal="right" vertical="center" indent="1"/>
    </xf>
    <xf numFmtId="3" fontId="13" fillId="3" borderId="22" xfId="8" applyNumberFormat="1" applyFont="1" applyFill="1" applyBorder="1">
      <alignment horizontal="right" vertical="center" indent="1"/>
    </xf>
    <xf numFmtId="3" fontId="8" fillId="3" borderId="22" xfId="8" applyNumberFormat="1" applyFont="1" applyFill="1" applyBorder="1">
      <alignment horizontal="right" vertical="center" indent="1"/>
    </xf>
    <xf numFmtId="3" fontId="8" fillId="0" borderId="20" xfId="10" applyNumberFormat="1" applyFont="1" applyFill="1" applyBorder="1" applyAlignment="1">
      <alignment horizontal="center" vertical="center"/>
    </xf>
    <xf numFmtId="3" fontId="13" fillId="4" borderId="30" xfId="12" applyNumberFormat="1" applyFill="1" applyBorder="1" applyAlignment="1">
      <alignment horizontal="right" vertical="center" indent="1" shrinkToFi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3" fontId="13" fillId="3" borderId="24" xfId="12" applyNumberFormat="1" applyFill="1" applyBorder="1" applyAlignment="1">
      <alignment horizontal="right" vertical="center" indent="1" shrinkToFit="1"/>
    </xf>
    <xf numFmtId="0" fontId="10" fillId="3" borderId="24" xfId="12" applyFont="1" applyFill="1" applyBorder="1" applyAlignment="1">
      <alignment horizontal="left" vertical="center" wrapText="1" indent="1" shrinkToFit="1"/>
    </xf>
    <xf numFmtId="3" fontId="13" fillId="4" borderId="45" xfId="12" applyNumberFormat="1" applyFill="1" applyBorder="1" applyAlignment="1">
      <alignment horizontal="right" vertical="center"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3" fontId="8" fillId="4" borderId="30" xfId="12" applyNumberFormat="1" applyFont="1" applyFill="1" applyBorder="1" applyAlignment="1">
      <alignment horizontal="right" vertical="center" indent="1" shrinkToFit="1"/>
    </xf>
    <xf numFmtId="3" fontId="8" fillId="3" borderId="24" xfId="12" applyNumberFormat="1" applyFont="1" applyFill="1" applyBorder="1" applyAlignment="1">
      <alignment horizontal="right" vertical="center" indent="1" shrinkToFit="1"/>
    </xf>
    <xf numFmtId="3" fontId="8" fillId="4" borderId="45" xfId="12" applyNumberFormat="1" applyFont="1" applyFill="1" applyBorder="1" applyAlignment="1">
      <alignment horizontal="right" vertical="center" indent="1" shrinkToFit="1"/>
    </xf>
    <xf numFmtId="3" fontId="8" fillId="3" borderId="46" xfId="12" applyNumberFormat="1" applyFont="1" applyFill="1" applyBorder="1" applyAlignment="1">
      <alignment horizontal="left" vertical="center" wrapText="1" indent="1" readingOrder="1"/>
    </xf>
    <xf numFmtId="0" fontId="7" fillId="0" borderId="8" xfId="7" applyFont="1" applyFill="1" applyBorder="1">
      <alignment horizontal="right" vertical="center" wrapText="1" indent="1" readingOrder="2"/>
    </xf>
    <xf numFmtId="0" fontId="7" fillId="3" borderId="8" xfId="7" applyFont="1" applyFill="1" applyBorder="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lignment horizontal="right" vertical="center" wrapText="1" indent="1" readingOrder="2"/>
    </xf>
    <xf numFmtId="0" fontId="8" fillId="3" borderId="7" xfId="7" applyFont="1" applyFill="1" applyBorder="1">
      <alignment horizontal="right" vertical="center" wrapText="1" indent="1" readingOrder="2"/>
    </xf>
    <xf numFmtId="0" fontId="8" fillId="0" borderId="7" xfId="7" applyFont="1" applyFill="1" applyBorder="1">
      <alignment horizontal="right" vertical="center" wrapText="1" indent="1" readingOrder="2"/>
    </xf>
    <xf numFmtId="49" fontId="8" fillId="3" borderId="7" xfId="7" applyNumberFormat="1" applyFont="1" applyFill="1" applyBorder="1">
      <alignment horizontal="right" vertical="center" wrapText="1" indent="1" readingOrder="2"/>
    </xf>
    <xf numFmtId="49" fontId="8" fillId="0" borderId="7" xfId="7" applyNumberFormat="1" applyFont="1" applyFill="1" applyBorder="1">
      <alignment horizontal="right" vertical="center" wrapText="1" indent="1" readingOrder="2"/>
    </xf>
    <xf numFmtId="49" fontId="8" fillId="0" borderId="12" xfId="7" applyNumberFormat="1" applyFont="1" applyFill="1" applyBorder="1">
      <alignment horizontal="right" vertical="center" wrapText="1" indent="1" readingOrder="2"/>
    </xf>
    <xf numFmtId="0" fontId="7" fillId="0" borderId="6" xfId="1" applyFont="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Border="1" applyAlignment="1">
      <alignment horizontal="left" vertical="center" wrapText="1" indent="1"/>
    </xf>
    <xf numFmtId="0" fontId="7" fillId="0" borderId="14" xfId="1" applyFont="1" applyBorder="1" applyAlignment="1">
      <alignment horizontal="left" vertical="center" wrapText="1" indent="1"/>
    </xf>
    <xf numFmtId="0" fontId="13" fillId="0" borderId="6" xfId="9" applyFont="1" applyFill="1" applyBorder="1">
      <alignment horizontal="left" vertical="center" wrapText="1" indent="1"/>
    </xf>
    <xf numFmtId="0" fontId="13" fillId="3" borderId="9" xfId="9" applyFont="1" applyFill="1" applyBorder="1">
      <alignment horizontal="left" vertical="center" wrapText="1" indent="1"/>
    </xf>
    <xf numFmtId="0" fontId="13" fillId="0" borderId="9" xfId="9" applyFont="1" applyFill="1" applyBorder="1">
      <alignment horizontal="left" vertical="center" wrapText="1" indent="1"/>
    </xf>
    <xf numFmtId="0" fontId="13" fillId="0" borderId="14" xfId="9" applyFont="1" applyFill="1" applyBorder="1">
      <alignment horizontal="left" vertical="center" wrapText="1" indent="1"/>
    </xf>
    <xf numFmtId="0" fontId="1" fillId="0" borderId="8" xfId="8" applyFont="1" applyBorder="1">
      <alignment horizontal="right" vertical="center" indent="1"/>
    </xf>
    <xf numFmtId="0" fontId="1" fillId="3" borderId="8" xfId="8" applyFont="1" applyFill="1" applyBorder="1">
      <alignment horizontal="right" vertical="center" indent="1"/>
    </xf>
    <xf numFmtId="0" fontId="8" fillId="0" borderId="12" xfId="7" applyFont="1" applyFill="1" applyBorder="1">
      <alignment horizontal="right" vertical="center" wrapText="1" indent="1" readingOrder="2"/>
    </xf>
    <xf numFmtId="0" fontId="8" fillId="3" borderId="19" xfId="10" applyFont="1" applyFill="1" applyBorder="1" applyAlignment="1">
      <alignment horizontal="center" vertical="center" wrapText="1"/>
    </xf>
    <xf numFmtId="0" fontId="26" fillId="0" borderId="6" xfId="9" applyFont="1" applyFill="1" applyBorder="1">
      <alignment horizontal="left" vertical="center" wrapText="1" indent="1"/>
    </xf>
    <xf numFmtId="0" fontId="26" fillId="3" borderId="9" xfId="9" applyFont="1" applyFill="1" applyBorder="1">
      <alignment horizontal="left" vertical="center" wrapText="1" indent="1"/>
    </xf>
    <xf numFmtId="0" fontId="26" fillId="0" borderId="9" xfId="9" applyFont="1" applyFill="1" applyBorder="1">
      <alignment horizontal="left" vertical="center" wrapText="1" indent="1"/>
    </xf>
    <xf numFmtId="0" fontId="26" fillId="0" borderId="14" xfId="9" applyFont="1" applyFill="1" applyBorder="1">
      <alignment horizontal="left" vertical="center" wrapText="1" indent="1"/>
    </xf>
    <xf numFmtId="0" fontId="10" fillId="3" borderId="21" xfId="10" applyFont="1" applyFill="1" applyBorder="1" applyAlignment="1">
      <alignment horizontal="center" vertical="center"/>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Border="1">
      <alignment horizontal="right" vertical="center" indent="1"/>
    </xf>
    <xf numFmtId="3" fontId="1" fillId="3" borderId="8" xfId="8" applyNumberFormat="1" applyFont="1" applyFill="1" applyBorder="1">
      <alignment horizontal="right" vertical="center" indent="1"/>
    </xf>
    <xf numFmtId="3" fontId="1" fillId="0" borderId="8" xfId="8" applyNumberFormat="1" applyFont="1" applyBorder="1">
      <alignment horizontal="right" vertical="center" indent="1"/>
    </xf>
    <xf numFmtId="3" fontId="1" fillId="0" borderId="13" xfId="8" applyNumberFormat="1" applyFont="1" applyBorder="1">
      <alignment horizontal="right" vertical="center" indent="1"/>
    </xf>
    <xf numFmtId="3" fontId="8" fillId="3" borderId="20" xfId="10" applyNumberFormat="1" applyFont="1" applyFill="1" applyBorder="1" applyAlignment="1">
      <alignment horizontal="right" vertical="center" indent="1"/>
    </xf>
    <xf numFmtId="0" fontId="1" fillId="0" borderId="29" xfId="1" applyBorder="1" applyAlignment="1">
      <alignment horizontal="right" vertical="center" wrapText="1" indent="1"/>
    </xf>
    <xf numFmtId="0" fontId="1" fillId="3" borderId="23" xfId="1" applyFill="1" applyBorder="1" applyAlignment="1">
      <alignment horizontal="right" vertical="center" wrapText="1" indent="1"/>
    </xf>
    <xf numFmtId="0" fontId="1" fillId="0" borderId="23" xfId="1" applyBorder="1" applyAlignment="1">
      <alignment horizontal="right" vertical="center" wrapText="1" indent="1"/>
    </xf>
    <xf numFmtId="0" fontId="1" fillId="3" borderId="26" xfId="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Border="1" applyAlignment="1">
      <alignment horizontal="center" vertical="center"/>
    </xf>
    <xf numFmtId="0" fontId="1" fillId="3" borderId="24" xfId="1" applyFill="1" applyBorder="1" applyAlignment="1">
      <alignment horizontal="center" vertical="center"/>
    </xf>
    <xf numFmtId="0" fontId="1" fillId="0" borderId="24" xfId="1" applyBorder="1" applyAlignment="1">
      <alignment horizontal="center" vertical="center"/>
    </xf>
    <xf numFmtId="0" fontId="1" fillId="3" borderId="27" xfId="1" applyFill="1" applyBorder="1" applyAlignment="1">
      <alignment horizontal="center" vertical="center"/>
    </xf>
    <xf numFmtId="0" fontId="33" fillId="0" borderId="31" xfId="0" applyFont="1" applyBorder="1" applyAlignment="1">
      <alignment horizontal="left" vertical="center" wrapText="1" indent="1"/>
    </xf>
    <xf numFmtId="0" fontId="33" fillId="3" borderId="25" xfId="0" applyFont="1" applyFill="1" applyBorder="1" applyAlignment="1">
      <alignment horizontal="left" vertical="center" wrapText="1" indent="1"/>
    </xf>
    <xf numFmtId="0" fontId="33" fillId="0" borderId="25" xfId="0" applyFont="1" applyBorder="1" applyAlignment="1">
      <alignment horizontal="left" vertical="center" wrapText="1" indent="1"/>
    </xf>
    <xf numFmtId="0" fontId="33" fillId="3" borderId="28" xfId="0" applyFont="1" applyFill="1" applyBorder="1" applyAlignment="1">
      <alignment horizontal="left" vertical="center" wrapText="1" indent="1"/>
    </xf>
    <xf numFmtId="0" fontId="1" fillId="0" borderId="6" xfId="9" applyFont="1" applyFill="1" applyBorder="1">
      <alignment horizontal="left" vertical="center" wrapText="1" indent="1"/>
    </xf>
    <xf numFmtId="0" fontId="1" fillId="3" borderId="9" xfId="9" applyFont="1" applyFill="1" applyBorder="1">
      <alignment horizontal="left" vertical="center" wrapText="1" indent="1"/>
    </xf>
    <xf numFmtId="0" fontId="1" fillId="0" borderId="9" xfId="9" applyFont="1" applyFill="1" applyBorder="1">
      <alignment horizontal="left" vertical="center" wrapText="1" indent="1"/>
    </xf>
    <xf numFmtId="0" fontId="1" fillId="0" borderId="14" xfId="9" applyFont="1" applyFill="1" applyBorder="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lignment horizontal="left" vertical="center" wrapText="1" indent="1"/>
    </xf>
    <xf numFmtId="0" fontId="26" fillId="3" borderId="8" xfId="8" applyFont="1" applyFill="1" applyBorder="1" applyAlignment="1">
      <alignment horizontal="left" vertical="center" indent="1"/>
    </xf>
    <xf numFmtId="0" fontId="7" fillId="3" borderId="55" xfId="7" applyFont="1" applyFill="1" applyBorder="1">
      <alignment horizontal="right" vertical="center" wrapText="1" indent="1" readingOrder="2"/>
    </xf>
    <xf numFmtId="3" fontId="13" fillId="3" borderId="55" xfId="8" applyNumberFormat="1" applyFont="1" applyFill="1" applyBorder="1">
      <alignment horizontal="right" vertical="center" indent="1"/>
    </xf>
    <xf numFmtId="3" fontId="8" fillId="3" borderId="55" xfId="8" applyNumberFormat="1" applyFont="1" applyFill="1" applyBorder="1">
      <alignment horizontal="right" vertical="center" indent="1"/>
    </xf>
    <xf numFmtId="0" fontId="26" fillId="3" borderId="55"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Border="1">
      <alignment horizontal="right" vertical="center" indent="1"/>
    </xf>
    <xf numFmtId="0" fontId="5" fillId="4" borderId="0" xfId="3" applyFont="1" applyFill="1" applyAlignment="1">
      <alignment horizontal="center" vertical="center"/>
    </xf>
    <xf numFmtId="3" fontId="8" fillId="0" borderId="61" xfId="8" applyNumberFormat="1" applyFont="1" applyBorder="1">
      <alignment horizontal="right" vertical="center" indent="1"/>
    </xf>
    <xf numFmtId="0" fontId="6" fillId="3" borderId="19" xfId="7" applyFont="1" applyFill="1" applyBorder="1">
      <alignment horizontal="right" vertical="center" wrapText="1" indent="1" readingOrder="2"/>
    </xf>
    <xf numFmtId="0" fontId="8" fillId="3" borderId="21" xfId="9" applyFont="1" applyFill="1" applyBorder="1">
      <alignment horizontal="left" vertical="center" wrapText="1" indent="1"/>
    </xf>
    <xf numFmtId="3" fontId="1" fillId="0" borderId="61" xfId="8" applyNumberFormat="1" applyFont="1" applyBorder="1">
      <alignment horizontal="right" vertical="center" indent="1"/>
    </xf>
    <xf numFmtId="0" fontId="8" fillId="0" borderId="57" xfId="7" applyFont="1" applyFill="1" applyBorder="1">
      <alignment horizontal="right" vertical="center" wrapText="1" indent="1" readingOrder="2"/>
    </xf>
    <xf numFmtId="0" fontId="26" fillId="0" borderId="18" xfId="9" applyFont="1" applyFill="1" applyBorder="1">
      <alignment horizontal="left" vertical="center" wrapText="1" indent="1"/>
    </xf>
    <xf numFmtId="0" fontId="8" fillId="3" borderId="12" xfId="7" applyFont="1" applyFill="1" applyBorder="1">
      <alignment horizontal="right" vertical="center" wrapText="1" indent="1" readingOrder="2"/>
    </xf>
    <xf numFmtId="0" fontId="26" fillId="3" borderId="14" xfId="9" applyFont="1" applyFill="1" applyBorder="1">
      <alignment horizontal="left" vertical="center" wrapText="1" indent="1"/>
    </xf>
    <xf numFmtId="0" fontId="7" fillId="0" borderId="5" xfId="7" applyFont="1" applyFill="1" applyBorder="1">
      <alignment horizontal="right" vertical="center" wrapText="1" indent="1" readingOrder="2"/>
    </xf>
    <xf numFmtId="0" fontId="26" fillId="0" borderId="5" xfId="8" applyFont="1" applyBorder="1" applyAlignment="1">
      <alignment horizontal="left" vertical="center" indent="1"/>
    </xf>
    <xf numFmtId="3" fontId="1" fillId="3" borderId="13" xfId="8" applyNumberFormat="1" applyFont="1" applyFill="1" applyBorder="1">
      <alignment horizontal="right" vertical="center" indent="1"/>
    </xf>
    <xf numFmtId="0" fontId="8" fillId="0" borderId="19" xfId="7" applyFont="1" applyFill="1" applyBorder="1" applyAlignment="1">
      <alignment horizontal="center" vertical="center" wrapText="1" readingOrder="2"/>
    </xf>
    <xf numFmtId="0" fontId="6" fillId="0" borderId="0" xfId="1" applyFont="1" applyAlignment="1">
      <alignment horizontal="center" vertical="center" readingOrder="2"/>
    </xf>
    <xf numFmtId="0" fontId="3" fillId="0" borderId="0" xfId="1" applyFont="1" applyAlignment="1">
      <alignment horizontal="center" vertical="center" readingOrder="2"/>
    </xf>
    <xf numFmtId="3" fontId="1" fillId="0" borderId="0" xfId="1" applyNumberFormat="1" applyAlignment="1">
      <alignment vertical="center"/>
    </xf>
    <xf numFmtId="3" fontId="8" fillId="0" borderId="6" xfId="8" applyNumberFormat="1" applyFont="1" applyBorder="1">
      <alignment horizontal="right" vertical="center" indent="1"/>
    </xf>
    <xf numFmtId="3" fontId="8" fillId="3" borderId="9" xfId="8" applyNumberFormat="1" applyFont="1" applyFill="1" applyBorder="1">
      <alignment horizontal="right" vertical="center" indent="1"/>
    </xf>
    <xf numFmtId="3" fontId="8" fillId="0" borderId="9" xfId="8" applyNumberFormat="1" applyFont="1" applyBorder="1">
      <alignment horizontal="right" vertical="center" indent="1"/>
    </xf>
    <xf numFmtId="3" fontId="8" fillId="0" borderId="14" xfId="8" applyNumberFormat="1" applyFont="1" applyBorder="1">
      <alignment horizontal="right" vertical="center" indent="1"/>
    </xf>
    <xf numFmtId="3" fontId="8" fillId="3" borderId="14" xfId="8" applyNumberFormat="1" applyFont="1" applyFill="1" applyBorder="1">
      <alignment horizontal="right" vertical="center" indent="1"/>
    </xf>
    <xf numFmtId="3" fontId="8" fillId="0" borderId="62" xfId="8" applyNumberFormat="1" applyFont="1" applyBorder="1">
      <alignment horizontal="right" vertical="center" indent="1"/>
    </xf>
    <xf numFmtId="3" fontId="1" fillId="3" borderId="22" xfId="8" applyNumberFormat="1" applyFont="1" applyFill="1" applyBorder="1">
      <alignment horizontal="right" vertical="center" indent="1"/>
    </xf>
    <xf numFmtId="0" fontId="8" fillId="3" borderId="50" xfId="7" applyFont="1" applyFill="1" applyBorder="1">
      <alignment horizontal="right" vertical="center" wrapText="1" indent="1" readingOrder="2"/>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lignment horizontal="left" vertical="center" wrapText="1" indent="1"/>
    </xf>
    <xf numFmtId="49" fontId="8" fillId="3" borderId="19" xfId="7" applyNumberFormat="1" applyFont="1" applyFill="1" applyBorder="1">
      <alignment horizontal="right" vertical="center" wrapText="1" indent="1" readingOrder="2"/>
    </xf>
    <xf numFmtId="49" fontId="26" fillId="0" borderId="18" xfId="9" applyNumberFormat="1" applyFont="1" applyFill="1" applyBorder="1">
      <alignment horizontal="left" vertical="center" wrapText="1" indent="1"/>
    </xf>
    <xf numFmtId="49" fontId="8" fillId="0" borderId="57" xfId="7" applyNumberFormat="1" applyFont="1" applyFill="1" applyBorder="1">
      <alignment horizontal="right" vertical="center" wrapText="1" indent="1" readingOrder="2"/>
    </xf>
    <xf numFmtId="49" fontId="26" fillId="3" borderId="9" xfId="9" applyNumberFormat="1" applyFont="1" applyFill="1" applyBorder="1">
      <alignment horizontal="left" vertical="center" wrapText="1" indent="1"/>
    </xf>
    <xf numFmtId="49" fontId="26" fillId="0" borderId="6" xfId="9" applyNumberFormat="1" applyFont="1" applyFill="1" applyBorder="1">
      <alignment horizontal="left" vertical="center" wrapText="1" indent="1"/>
    </xf>
    <xf numFmtId="49" fontId="8" fillId="0" borderId="4" xfId="7" applyNumberFormat="1" applyFont="1" applyFill="1" applyBorder="1">
      <alignment horizontal="right" vertical="center" wrapText="1" indent="1" readingOrder="2"/>
    </xf>
    <xf numFmtId="0" fontId="1" fillId="0" borderId="0" xfId="27"/>
    <xf numFmtId="3" fontId="8" fillId="0" borderId="0" xfId="8" applyNumberFormat="1" applyFont="1" applyBorder="1">
      <alignment horizontal="right" vertical="center" indent="1"/>
    </xf>
    <xf numFmtId="0" fontId="10" fillId="0" borderId="21" xfId="9" applyFont="1" applyFill="1" applyBorder="1">
      <alignment horizontal="left" vertical="center" wrapText="1" indent="1"/>
    </xf>
    <xf numFmtId="49" fontId="8" fillId="0" borderId="19" xfId="7" applyNumberFormat="1" applyFont="1" applyFill="1" applyBorder="1">
      <alignment horizontal="right" vertical="center" wrapText="1" indent="1" readingOrder="2"/>
    </xf>
    <xf numFmtId="49" fontId="26" fillId="3" borderId="14" xfId="9" applyNumberFormat="1" applyFont="1" applyFill="1" applyBorder="1">
      <alignment horizontal="left" vertical="center" wrapText="1" indent="1"/>
    </xf>
    <xf numFmtId="49" fontId="8" fillId="3" borderId="12" xfId="7" applyNumberFormat="1" applyFont="1" applyFill="1" applyBorder="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63"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lignment horizontal="right" vertical="center" indent="1"/>
    </xf>
    <xf numFmtId="49" fontId="1" fillId="0" borderId="0" xfId="1" applyNumberFormat="1" applyAlignment="1">
      <alignment vertical="center" wrapText="1"/>
    </xf>
    <xf numFmtId="3" fontId="13" fillId="0" borderId="0" xfId="11" applyNumberFormat="1"/>
    <xf numFmtId="0" fontId="8" fillId="0" borderId="59" xfId="10" applyFont="1" applyFill="1" applyBorder="1" applyAlignment="1">
      <alignment horizontal="center" vertical="center" wrapText="1"/>
    </xf>
    <xf numFmtId="0" fontId="10" fillId="0" borderId="39" xfId="10" applyFont="1" applyFill="1" applyBorder="1" applyAlignment="1">
      <alignment horizontal="center" vertical="center"/>
    </xf>
    <xf numFmtId="0" fontId="8" fillId="0" borderId="47" xfId="7" applyFont="1" applyFill="1" applyBorder="1">
      <alignment horizontal="right" vertical="center" wrapText="1" indent="1" readingOrder="2"/>
    </xf>
    <xf numFmtId="0" fontId="1" fillId="0" borderId="48" xfId="8" applyFont="1" applyBorder="1">
      <alignment horizontal="right" vertical="center" indent="1"/>
    </xf>
    <xf numFmtId="0" fontId="8" fillId="0" borderId="48" xfId="8" applyFont="1" applyBorder="1">
      <alignment horizontal="right" vertical="center" indent="1"/>
    </xf>
    <xf numFmtId="0" fontId="26" fillId="0" borderId="49" xfId="9" applyFont="1" applyFill="1" applyBorder="1">
      <alignment horizontal="left" vertical="center" wrapText="1" indent="1"/>
    </xf>
    <xf numFmtId="0" fontId="1" fillId="3" borderId="22" xfId="8" applyFont="1" applyFill="1" applyBorder="1">
      <alignment horizontal="right" vertical="center" indent="1"/>
    </xf>
    <xf numFmtId="0" fontId="8" fillId="3" borderId="22" xfId="8" applyFont="1" applyFill="1" applyBorder="1">
      <alignment horizontal="right" vertical="center" indent="1"/>
    </xf>
    <xf numFmtId="0" fontId="26" fillId="3" borderId="51" xfId="9" applyFont="1" applyFill="1" applyBorder="1">
      <alignment horizontal="left" vertical="center" wrapText="1" indent="1"/>
    </xf>
    <xf numFmtId="0" fontId="8" fillId="0" borderId="62" xfId="10" applyFont="1" applyFill="1" applyBorder="1" applyAlignment="1">
      <alignment horizontal="right" vertical="center" indent="1"/>
    </xf>
    <xf numFmtId="3" fontId="1" fillId="0" borderId="48" xfId="8" applyNumberFormat="1" applyFont="1" applyBorder="1">
      <alignment horizontal="right" vertical="center" indent="1"/>
    </xf>
    <xf numFmtId="3" fontId="8" fillId="0" borderId="48" xfId="8" applyNumberFormat="1" applyFont="1" applyBorder="1">
      <alignment horizontal="right" vertical="center" indent="1"/>
    </xf>
    <xf numFmtId="0" fontId="8" fillId="3" borderId="50" xfId="1" applyFont="1" applyFill="1" applyBorder="1" applyAlignment="1">
      <alignment horizontal="right" vertical="center"/>
    </xf>
    <xf numFmtId="3" fontId="1" fillId="3" borderId="22" xfId="8" quotePrefix="1" applyNumberFormat="1" applyFont="1" applyFill="1" applyBorder="1">
      <alignment horizontal="right" vertical="center" indent="1"/>
    </xf>
    <xf numFmtId="0" fontId="26" fillId="3" borderId="51" xfId="1" applyFont="1" applyFill="1" applyBorder="1" applyAlignment="1">
      <alignment horizontal="left" vertical="center"/>
    </xf>
    <xf numFmtId="0" fontId="8" fillId="0" borderId="19" xfId="7" applyFont="1" applyFill="1" applyBorder="1">
      <alignment horizontal="right" vertical="center" wrapText="1" indent="1" readingOrder="2"/>
    </xf>
    <xf numFmtId="0" fontId="26" fillId="0" borderId="21" xfId="9" applyFont="1" applyFill="1" applyBorder="1">
      <alignment horizontal="left" vertical="center" wrapText="1" indent="1"/>
    </xf>
    <xf numFmtId="0" fontId="10" fillId="0" borderId="21" xfId="9" applyFont="1" applyFill="1" applyBorder="1" applyAlignment="1">
      <alignment horizontal="left" vertical="center" wrapText="1"/>
    </xf>
    <xf numFmtId="0" fontId="10" fillId="3" borderId="62" xfId="5" applyFill="1" applyBorder="1">
      <alignment horizontal="center" vertical="center" wrapText="1"/>
    </xf>
    <xf numFmtId="0" fontId="18" fillId="3" borderId="7" xfId="7" applyFont="1" applyFill="1" applyBorder="1">
      <alignment horizontal="right" vertical="center" wrapText="1" indent="1" readingOrder="2"/>
    </xf>
    <xf numFmtId="0" fontId="8" fillId="3" borderId="21" xfId="5" applyFont="1" applyFill="1" applyBorder="1">
      <alignment horizontal="center" vertical="center" wrapText="1"/>
    </xf>
    <xf numFmtId="3" fontId="8" fillId="3" borderId="4" xfId="8" applyNumberFormat="1" applyFont="1" applyFill="1" applyBorder="1">
      <alignment horizontal="right" vertical="center" indent="1"/>
    </xf>
    <xf numFmtId="3" fontId="1" fillId="3" borderId="5" xfId="8" applyNumberFormat="1" applyFont="1" applyFill="1" applyBorder="1">
      <alignment horizontal="right" vertical="center" indent="1"/>
    </xf>
    <xf numFmtId="0" fontId="26" fillId="3" borderId="6" xfId="9" applyFont="1" applyFill="1" applyBorder="1">
      <alignment horizontal="left" vertical="center" wrapText="1" indent="1"/>
    </xf>
    <xf numFmtId="0" fontId="8" fillId="3" borderId="4" xfId="7" applyFont="1" applyFill="1" applyBorder="1">
      <alignment horizontal="right" vertical="center" wrapText="1" indent="1" readingOrder="2"/>
    </xf>
    <xf numFmtId="3" fontId="8" fillId="0" borderId="4" xfId="8" applyNumberFormat="1" applyFont="1" applyBorder="1">
      <alignment horizontal="right" vertical="center" indent="1"/>
    </xf>
    <xf numFmtId="0" fontId="5" fillId="0" borderId="0" xfId="0" applyFont="1" applyAlignment="1">
      <alignment horizontal="right" vertical="top" wrapText="1" indent="1"/>
    </xf>
    <xf numFmtId="0" fontId="22" fillId="0" borderId="0" xfId="1" applyFont="1" applyAlignment="1">
      <alignment horizontal="right" vertical="top" wrapText="1" indent="1"/>
    </xf>
    <xf numFmtId="3" fontId="8" fillId="3" borderId="48" xfId="8" applyNumberFormat="1" applyFont="1" applyFill="1" applyBorder="1">
      <alignment horizontal="right" vertical="center" indent="1"/>
    </xf>
    <xf numFmtId="3" fontId="8" fillId="3" borderId="61" xfId="8" applyNumberFormat="1" applyFont="1" applyFill="1" applyBorder="1">
      <alignment horizontal="right" vertical="center" indent="1"/>
    </xf>
    <xf numFmtId="0" fontId="10" fillId="3" borderId="20" xfId="5" applyFill="1" applyBorder="1">
      <alignment horizontal="center" vertical="center" wrapText="1"/>
    </xf>
    <xf numFmtId="3" fontId="8" fillId="0" borderId="22" xfId="8" applyNumberFormat="1" applyFont="1" applyBorder="1">
      <alignment horizontal="right" vertical="center" indent="1"/>
    </xf>
    <xf numFmtId="0" fontId="8" fillId="0" borderId="50" xfId="7" applyFont="1" applyFill="1" applyBorder="1">
      <alignment horizontal="right" vertical="center" wrapText="1" indent="1" readingOrder="2"/>
    </xf>
    <xf numFmtId="3" fontId="1" fillId="0" borderId="22" xfId="8" applyNumberFormat="1" applyFont="1" applyBorder="1">
      <alignment horizontal="right" vertical="center" indent="1"/>
    </xf>
    <xf numFmtId="0" fontId="26" fillId="0" borderId="51" xfId="9" applyFont="1" applyFill="1" applyBorder="1">
      <alignment horizontal="left" vertical="center" wrapText="1" indent="1"/>
    </xf>
    <xf numFmtId="0" fontId="34" fillId="0" borderId="0" xfId="0" applyFont="1" applyAlignment="1">
      <alignment horizontal="center" vertical="center"/>
    </xf>
    <xf numFmtId="0" fontId="1" fillId="0" borderId="0" xfId="0" applyFont="1" applyAlignment="1">
      <alignment vertical="center"/>
    </xf>
    <xf numFmtId="0" fontId="8" fillId="0" borderId="62" xfId="8" applyFont="1" applyBorder="1">
      <alignment horizontal="right" vertical="center" indent="1"/>
    </xf>
    <xf numFmtId="0" fontId="1" fillId="0" borderId="0" xfId="1" applyAlignment="1">
      <alignment horizontal="left" vertical="top" wrapText="1" indent="1"/>
    </xf>
    <xf numFmtId="0" fontId="8" fillId="0" borderId="0" xfId="1" applyFont="1" applyAlignment="1">
      <alignment horizontal="left" vertical="top" wrapText="1" indent="1"/>
    </xf>
    <xf numFmtId="49" fontId="1" fillId="0" borderId="0" xfId="1" applyNumberFormat="1" applyAlignment="1">
      <alignment vertical="top"/>
    </xf>
    <xf numFmtId="49" fontId="20" fillId="0" borderId="0" xfId="1" applyNumberFormat="1" applyFont="1" applyAlignment="1">
      <alignment horizontal="justify" vertical="top"/>
    </xf>
    <xf numFmtId="3" fontId="1" fillId="0" borderId="0" xfId="1" applyNumberFormat="1" applyAlignment="1">
      <alignment vertical="center" wrapText="1"/>
    </xf>
    <xf numFmtId="3" fontId="1" fillId="3" borderId="61" xfId="8" applyNumberFormat="1" applyFont="1" applyFill="1" applyBorder="1">
      <alignment horizontal="right" vertical="center" indent="1"/>
    </xf>
    <xf numFmtId="3" fontId="8" fillId="4" borderId="20" xfId="8" applyNumberFormat="1" applyFont="1" applyFill="1" applyBorder="1">
      <alignment horizontal="right" vertical="center" indent="1"/>
    </xf>
    <xf numFmtId="0" fontId="7" fillId="0" borderId="65" xfId="7" applyFont="1" applyFill="1" applyBorder="1">
      <alignment horizontal="right" vertical="center" wrapText="1" indent="1" readingOrder="2"/>
    </xf>
    <xf numFmtId="3" fontId="13" fillId="0" borderId="65" xfId="8" applyNumberFormat="1" applyFont="1" applyBorder="1">
      <alignment horizontal="right" vertical="center" indent="1"/>
    </xf>
    <xf numFmtId="3" fontId="8" fillId="0" borderId="65" xfId="8" applyNumberFormat="1" applyFont="1" applyBorder="1">
      <alignment horizontal="right" vertical="center" indent="1"/>
    </xf>
    <xf numFmtId="0" fontId="7" fillId="0" borderId="13" xfId="7" applyFont="1" applyFill="1" applyBorder="1">
      <alignment horizontal="right" vertical="center" wrapText="1" indent="1" readingOrder="2"/>
    </xf>
    <xf numFmtId="0" fontId="7" fillId="3" borderId="5" xfId="7" applyFont="1" applyFill="1" applyBorder="1">
      <alignment horizontal="right" vertical="center" wrapText="1" indent="1" readingOrder="2"/>
    </xf>
    <xf numFmtId="3" fontId="13" fillId="3" borderId="5" xfId="8" applyNumberFormat="1" applyFont="1" applyFill="1" applyBorder="1">
      <alignment horizontal="right" vertical="center" indent="1"/>
    </xf>
    <xf numFmtId="0" fontId="7" fillId="3" borderId="65" xfId="7" applyFont="1" applyFill="1" applyBorder="1">
      <alignment horizontal="right" vertical="center" wrapText="1" indent="1" readingOrder="2"/>
    </xf>
    <xf numFmtId="3" fontId="13" fillId="3" borderId="65" xfId="8" applyNumberFormat="1" applyFont="1" applyFill="1" applyBorder="1">
      <alignment horizontal="right" vertical="center" indent="1"/>
    </xf>
    <xf numFmtId="3" fontId="8" fillId="3" borderId="65" xfId="8" applyNumberFormat="1" applyFont="1" applyFill="1" applyBorder="1">
      <alignment horizontal="right" vertical="center" indent="1"/>
    </xf>
    <xf numFmtId="0" fontId="7" fillId="3" borderId="13" xfId="7" applyFont="1" applyFill="1" applyBorder="1">
      <alignment horizontal="right" vertical="center" wrapText="1" indent="1" readingOrder="2"/>
    </xf>
    <xf numFmtId="0" fontId="26" fillId="0" borderId="13" xfId="8" applyFont="1" applyBorder="1" applyAlignment="1">
      <alignment horizontal="left" vertical="center" indent="1"/>
    </xf>
    <xf numFmtId="0" fontId="26" fillId="3" borderId="5" xfId="8" applyFont="1" applyFill="1" applyBorder="1" applyAlignment="1">
      <alignment horizontal="left" vertical="center" indent="1"/>
    </xf>
    <xf numFmtId="0" fontId="26" fillId="3" borderId="65" xfId="8" applyFont="1" applyFill="1" applyBorder="1" applyAlignment="1">
      <alignment horizontal="left" vertical="center" indent="1"/>
    </xf>
    <xf numFmtId="0" fontId="26" fillId="3" borderId="13" xfId="8" applyFont="1" applyFill="1" applyBorder="1" applyAlignment="1">
      <alignment horizontal="left" vertical="center" indent="1"/>
    </xf>
    <xf numFmtId="0" fontId="26" fillId="0" borderId="65" xfId="8" applyFont="1" applyBorder="1" applyAlignment="1">
      <alignment horizontal="left" vertical="center" indent="1"/>
    </xf>
    <xf numFmtId="0" fontId="7" fillId="0" borderId="20" xfId="7" applyFont="1" applyFill="1" applyBorder="1">
      <alignment horizontal="right" vertical="center" wrapText="1" indent="1" readingOrder="2"/>
    </xf>
    <xf numFmtId="3" fontId="13" fillId="0" borderId="20" xfId="8" applyNumberFormat="1" applyFont="1" applyBorder="1">
      <alignment horizontal="right" vertical="center" indent="1"/>
    </xf>
    <xf numFmtId="0" fontId="26" fillId="0" borderId="20" xfId="8" applyFont="1" applyBorder="1" applyAlignment="1">
      <alignment horizontal="left" vertical="center" indent="1"/>
    </xf>
    <xf numFmtId="0" fontId="35" fillId="0" borderId="0" xfId="0" applyFont="1" applyAlignment="1">
      <alignment horizontal="center" vertical="center" wrapText="1"/>
    </xf>
    <xf numFmtId="0" fontId="1" fillId="0" borderId="0" xfId="11" applyFont="1" applyAlignment="1">
      <alignment wrapText="1"/>
    </xf>
    <xf numFmtId="0" fontId="7" fillId="0" borderId="62" xfId="7" applyFont="1" applyFill="1" applyBorder="1">
      <alignment horizontal="right" vertical="center" wrapText="1" indent="1" readingOrder="2"/>
    </xf>
    <xf numFmtId="3" fontId="13" fillId="0" borderId="62" xfId="8" applyNumberFormat="1" applyFont="1" applyBorder="1">
      <alignment horizontal="right" vertical="center" indent="1"/>
    </xf>
    <xf numFmtId="0" fontId="26" fillId="0" borderId="62" xfId="8" applyFont="1" applyBorder="1" applyAlignment="1">
      <alignment horizontal="left" vertical="center" indent="1"/>
    </xf>
    <xf numFmtId="49" fontId="26" fillId="3" borderId="6" xfId="9" applyNumberFormat="1" applyFont="1" applyFill="1" applyBorder="1">
      <alignment horizontal="left" vertical="center" wrapText="1" indent="1"/>
    </xf>
    <xf numFmtId="3" fontId="8" fillId="3" borderId="51" xfId="8" applyNumberFormat="1" applyFont="1" applyFill="1" applyBorder="1">
      <alignment horizontal="right" vertical="center" indent="1"/>
    </xf>
    <xf numFmtId="0" fontId="8" fillId="4" borderId="59" xfId="7" applyFont="1" applyFill="1" applyBorder="1">
      <alignment horizontal="right" vertical="center" wrapText="1" indent="1" readingOrder="2"/>
    </xf>
    <xf numFmtId="3" fontId="8" fillId="4" borderId="62" xfId="8" applyNumberFormat="1" applyFont="1" applyFill="1" applyBorder="1">
      <alignment horizontal="right" vertical="center" indent="1"/>
    </xf>
    <xf numFmtId="0" fontId="26" fillId="4" borderId="39" xfId="9" applyFont="1" applyFill="1" applyBorder="1">
      <alignment horizontal="left" vertical="center" wrapText="1" indent="1"/>
    </xf>
    <xf numFmtId="0" fontId="8" fillId="4" borderId="7" xfId="7" applyFont="1" applyFill="1" applyBorder="1">
      <alignment horizontal="right" vertical="center" wrapText="1" indent="1" readingOrder="2"/>
    </xf>
    <xf numFmtId="3" fontId="1" fillId="4" borderId="8" xfId="8" applyNumberFormat="1" applyFont="1" applyFill="1" applyBorder="1">
      <alignment horizontal="right" vertical="center" indent="1"/>
    </xf>
    <xf numFmtId="3" fontId="8" fillId="4" borderId="8" xfId="8" applyNumberFormat="1" applyFont="1" applyFill="1" applyBorder="1">
      <alignment horizontal="right" vertical="center" indent="1"/>
    </xf>
    <xf numFmtId="0" fontId="26" fillId="4" borderId="9" xfId="9" applyFont="1" applyFill="1" applyBorder="1">
      <alignment horizontal="left" vertical="center" wrapText="1" indent="1"/>
    </xf>
    <xf numFmtId="0" fontId="8" fillId="4" borderId="36" xfId="7" applyFont="1" applyFill="1" applyBorder="1">
      <alignment horizontal="right" vertical="center" wrapText="1" indent="1" readingOrder="2"/>
    </xf>
    <xf numFmtId="3" fontId="8" fillId="4" borderId="37" xfId="8" applyNumberFormat="1" applyFont="1" applyFill="1" applyBorder="1">
      <alignment horizontal="right" vertical="center" indent="1"/>
    </xf>
    <xf numFmtId="0" fontId="26" fillId="4" borderId="38" xfId="9" applyFont="1" applyFill="1" applyBorder="1">
      <alignment horizontal="left" vertical="center" wrapText="1" indent="1"/>
    </xf>
    <xf numFmtId="0" fontId="8" fillId="4" borderId="19" xfId="7" applyFont="1" applyFill="1" applyBorder="1" applyAlignment="1">
      <alignment horizontal="center" vertical="center" wrapText="1" readingOrder="2"/>
    </xf>
    <xf numFmtId="0" fontId="10" fillId="4" borderId="21" xfId="9" applyFont="1" applyFill="1" applyBorder="1" applyAlignment="1">
      <alignment horizontal="center" vertical="center" wrapText="1" readingOrder="2"/>
    </xf>
    <xf numFmtId="0" fontId="3" fillId="0" borderId="0" xfId="2" applyFont="1" applyAlignment="1">
      <alignment horizontal="center" vertical="center"/>
    </xf>
    <xf numFmtId="0" fontId="5" fillId="0" borderId="0" xfId="3" applyFont="1" applyAlignment="1">
      <alignment horizontal="center" vertical="center" wrapText="1"/>
    </xf>
    <xf numFmtId="0" fontId="5" fillId="0" borderId="0" xfId="3" applyFont="1" applyAlignment="1">
      <alignment horizontal="center" vertical="center"/>
    </xf>
    <xf numFmtId="0" fontId="3" fillId="0" borderId="0" xfId="3" applyFont="1" applyAlignment="1">
      <alignment horizontal="center" vertical="center"/>
    </xf>
    <xf numFmtId="1" fontId="5" fillId="3" borderId="19" xfId="4" applyFont="1" applyFill="1" applyBorder="1">
      <alignment horizontal="center" vertical="center"/>
    </xf>
    <xf numFmtId="0" fontId="8" fillId="3" borderId="20" xfId="5" applyFont="1" applyFill="1" applyBorder="1" applyAlignment="1">
      <alignment horizontal="center" vertical="center"/>
    </xf>
    <xf numFmtId="0" fontId="8" fillId="3" borderId="21" xfId="6" applyFont="1" applyFill="1" applyBorder="1">
      <alignment horizontal="center" vertical="center" wrapText="1"/>
    </xf>
    <xf numFmtId="0" fontId="8" fillId="3" borderId="20" xfId="5" applyFont="1" applyFill="1" applyBorder="1">
      <alignment horizontal="center" vertical="center" wrapText="1"/>
    </xf>
    <xf numFmtId="0" fontId="15" fillId="3" borderId="9" xfId="9" applyFont="1" applyFill="1" applyBorder="1" applyAlignment="1">
      <alignment horizontal="center" vertical="center" wrapText="1"/>
    </xf>
    <xf numFmtId="0" fontId="15" fillId="3" borderId="56"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8" fillId="3" borderId="7" xfId="7" applyFont="1" applyFill="1" applyBorder="1" applyAlignment="1">
      <alignment horizontal="center" vertical="center" wrapText="1" readingOrder="2"/>
    </xf>
    <xf numFmtId="0" fontId="8" fillId="0" borderId="7" xfId="7" applyFont="1" applyFill="1" applyBorder="1" applyAlignment="1">
      <alignment horizontal="center" vertical="center" wrapText="1" readingOrder="2"/>
    </xf>
    <xf numFmtId="0" fontId="8" fillId="3" borderId="54" xfId="7" applyFont="1" applyFill="1" applyBorder="1" applyAlignment="1">
      <alignment horizontal="center" vertical="center" wrapText="1" readingOrder="2"/>
    </xf>
    <xf numFmtId="0" fontId="8" fillId="0" borderId="4" xfId="7" applyFont="1" applyFill="1" applyBorder="1" applyAlignment="1">
      <alignment horizontal="center" vertical="center" wrapText="1" readingOrder="2"/>
    </xf>
    <xf numFmtId="0" fontId="15" fillId="0" borderId="53" xfId="9" applyFont="1" applyFill="1" applyBorder="1" applyAlignment="1">
      <alignment horizontal="center" vertical="center" wrapText="1"/>
    </xf>
    <xf numFmtId="0" fontId="8" fillId="0" borderId="52" xfId="7" applyFont="1" applyFill="1" applyBorder="1" applyAlignment="1">
      <alignment horizontal="center" vertical="center" wrapText="1" readingOrder="2"/>
    </xf>
    <xf numFmtId="0" fontId="8" fillId="0" borderId="36" xfId="10" applyFont="1" applyFill="1" applyBorder="1" applyAlignment="1">
      <alignment horizontal="center" vertical="center" wrapText="1"/>
    </xf>
    <xf numFmtId="0" fontId="8" fillId="0" borderId="37" xfId="10" applyFont="1" applyFill="1" applyBorder="1" applyAlignment="1">
      <alignment horizontal="center" vertical="center" wrapText="1"/>
    </xf>
    <xf numFmtId="0" fontId="18" fillId="0" borderId="37" xfId="10" applyFont="1" applyFill="1" applyBorder="1" applyAlignment="1">
      <alignment horizontal="center" vertical="center"/>
    </xf>
    <xf numFmtId="0" fontId="18" fillId="0" borderId="38" xfId="10" applyFont="1" applyFill="1" applyBorder="1" applyAlignment="1">
      <alignment horizontal="center" vertical="center"/>
    </xf>
    <xf numFmtId="1" fontId="5" fillId="3" borderId="36" xfId="4" applyFont="1" applyFill="1" applyBorder="1">
      <alignment horizontal="center" vertical="center"/>
    </xf>
    <xf numFmtId="1" fontId="6" fillId="3" borderId="37" xfId="4" applyFont="1" applyFill="1" applyBorder="1">
      <alignment horizontal="center" vertical="center"/>
    </xf>
    <xf numFmtId="0" fontId="8" fillId="3" borderId="37" xfId="5" applyFont="1" applyFill="1" applyBorder="1" applyAlignment="1">
      <alignment horizontal="center" vertical="center"/>
    </xf>
    <xf numFmtId="0" fontId="8" fillId="3" borderId="38" xfId="6" applyFont="1" applyFill="1" applyBorder="1">
      <alignment horizontal="center" vertical="center" wrapText="1"/>
    </xf>
    <xf numFmtId="0" fontId="8" fillId="3" borderId="37" xfId="5" applyFont="1" applyFill="1" applyBorder="1">
      <alignment horizontal="center" vertical="center" wrapText="1"/>
    </xf>
    <xf numFmtId="1" fontId="5" fillId="3" borderId="20" xfId="4" applyFont="1" applyFill="1" applyBorder="1">
      <alignment horizontal="center" vertical="center"/>
    </xf>
    <xf numFmtId="0" fontId="8" fillId="3" borderId="21" xfId="5" applyFont="1" applyFill="1" applyBorder="1" applyAlignment="1">
      <alignment horizontal="center" vertical="center"/>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3" borderId="40" xfId="7" applyFont="1" applyFill="1" applyBorder="1" applyAlignment="1">
      <alignment horizontal="center" vertical="center" wrapText="1" readingOrder="2"/>
    </xf>
    <xf numFmtId="0" fontId="8" fillId="3" borderId="18" xfId="7" applyFont="1" applyFill="1" applyBorder="1" applyAlignment="1">
      <alignment horizontal="center" vertical="center" wrapText="1" readingOrder="2"/>
    </xf>
    <xf numFmtId="0" fontId="8" fillId="3" borderId="39" xfId="7" applyFont="1" applyFill="1" applyBorder="1" applyAlignment="1">
      <alignment horizontal="center" vertical="center" wrapText="1" readingOrder="2"/>
    </xf>
    <xf numFmtId="0" fontId="18" fillId="3" borderId="40" xfId="9" applyFont="1" applyFill="1" applyBorder="1" applyAlignment="1">
      <alignment horizontal="center" vertical="center" wrapText="1" readingOrder="2"/>
    </xf>
    <xf numFmtId="0" fontId="18" fillId="3" borderId="18" xfId="9" applyFont="1" applyFill="1" applyBorder="1" applyAlignment="1">
      <alignment horizontal="center" vertical="center" wrapText="1" readingOrder="2"/>
    </xf>
    <xf numFmtId="0" fontId="18" fillId="3" borderId="39" xfId="9" applyFont="1" applyFill="1" applyBorder="1" applyAlignment="1">
      <alignment horizontal="center" vertical="center" wrapText="1" readingOrder="2"/>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1" xfId="12" applyFont="1" applyFill="1" applyBorder="1" applyAlignment="1">
      <alignment horizontal="center" vertical="center" wrapText="1"/>
    </xf>
    <xf numFmtId="0" fontId="10" fillId="3" borderId="24" xfId="12" applyFont="1" applyFill="1" applyBorder="1" applyAlignment="1">
      <alignment horizontal="center" vertical="center" wrapText="1"/>
    </xf>
    <xf numFmtId="0" fontId="10" fillId="3" borderId="44" xfId="12" applyFont="1" applyFill="1" applyBorder="1" applyAlignment="1">
      <alignment horizontal="center" vertical="center" wrapText="1"/>
    </xf>
    <xf numFmtId="0" fontId="10" fillId="3" borderId="43" xfId="12" applyFont="1" applyFill="1" applyBorder="1" applyAlignment="1">
      <alignment horizontal="center" vertical="top"/>
    </xf>
    <xf numFmtId="1" fontId="9" fillId="3" borderId="58" xfId="4" applyFill="1" applyBorder="1">
      <alignment horizontal="center" vertical="center"/>
    </xf>
    <xf numFmtId="1" fontId="9" fillId="3" borderId="57" xfId="4" applyFill="1" applyBorder="1">
      <alignment horizontal="center" vertical="center"/>
    </xf>
    <xf numFmtId="1" fontId="9" fillId="3" borderId="59" xfId="4" applyFill="1" applyBorder="1">
      <alignment horizontal="center" vertical="center"/>
    </xf>
    <xf numFmtId="0" fontId="11" fillId="3" borderId="60" xfId="6" applyFill="1" applyBorder="1">
      <alignment horizontal="center" vertical="center" wrapText="1"/>
    </xf>
    <xf numFmtId="0" fontId="11" fillId="3" borderId="18" xfId="6" applyFill="1" applyBorder="1">
      <alignment horizontal="center" vertical="center" wrapText="1"/>
    </xf>
    <xf numFmtId="0" fontId="11" fillId="3" borderId="39" xfId="6" applyFill="1" applyBorder="1">
      <alignment horizontal="center" vertical="center" wrapText="1"/>
    </xf>
    <xf numFmtId="1" fontId="8" fillId="0" borderId="10" xfId="1" applyNumberFormat="1" applyFont="1" applyBorder="1" applyAlignment="1">
      <alignment horizontal="center" vertical="center"/>
    </xf>
    <xf numFmtId="0" fontId="3" fillId="0" borderId="0" xfId="2" applyFont="1" applyAlignment="1">
      <alignment horizontal="center" vertical="center" readingOrder="2"/>
    </xf>
    <xf numFmtId="0" fontId="6" fillId="0" borderId="0" xfId="1" applyFont="1" applyAlignment="1">
      <alignment horizontal="right" vertical="center" wrapText="1"/>
    </xf>
    <xf numFmtId="1" fontId="32" fillId="3" borderId="47" xfId="4" applyFont="1" applyFill="1" applyBorder="1">
      <alignment horizontal="center" vertical="center"/>
    </xf>
    <xf numFmtId="1" fontId="32" fillId="3" borderId="50" xfId="4" applyFont="1" applyFill="1" applyBorder="1">
      <alignment horizontal="center" vertical="center"/>
    </xf>
    <xf numFmtId="0" fontId="8" fillId="3" borderId="49" xfId="6" applyFont="1" applyFill="1" applyBorder="1">
      <alignment horizontal="center" vertical="center" wrapText="1"/>
    </xf>
    <xf numFmtId="0" fontId="8" fillId="3" borderId="51" xfId="6" applyFont="1" applyFill="1" applyBorder="1">
      <alignment horizontal="center" vertical="center" wrapText="1"/>
    </xf>
    <xf numFmtId="0" fontId="3" fillId="4" borderId="0" xfId="2" applyFont="1" applyFill="1" applyAlignment="1">
      <alignment horizontal="center" vertical="center" wrapText="1"/>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2" applyFont="1" applyFill="1" applyAlignment="1">
      <alignment horizontal="center" vertical="center" readingOrder="2"/>
    </xf>
    <xf numFmtId="0" fontId="8" fillId="3" borderId="21" xfId="5" applyFont="1" applyFill="1" applyBorder="1">
      <alignment horizontal="center" vertical="center" wrapText="1"/>
    </xf>
    <xf numFmtId="0" fontId="8" fillId="3" borderId="63" xfId="5" applyFont="1" applyFill="1" applyBorder="1">
      <alignment horizontal="center" vertical="center" wrapText="1"/>
    </xf>
    <xf numFmtId="0" fontId="8" fillId="3" borderId="19" xfId="5" applyFont="1" applyFill="1" applyBorder="1">
      <alignment horizontal="center" vertical="center" wrapText="1"/>
    </xf>
    <xf numFmtId="0" fontId="8" fillId="0" borderId="0" xfId="1" applyFont="1" applyAlignment="1">
      <alignment horizontal="right" vertical="center" wrapText="1" readingOrder="2"/>
    </xf>
    <xf numFmtId="0" fontId="26" fillId="0" borderId="0" xfId="1" applyFont="1" applyAlignment="1">
      <alignment horizontal="left" vertical="center" wrapText="1"/>
    </xf>
    <xf numFmtId="0" fontId="8" fillId="0" borderId="0" xfId="1" applyFont="1" applyAlignment="1">
      <alignment horizontal="right" vertical="center" wrapText="1"/>
    </xf>
    <xf numFmtId="0" fontId="18" fillId="0" borderId="0" xfId="1" applyFont="1" applyAlignment="1">
      <alignment horizontal="left" vertical="center" wrapText="1"/>
    </xf>
    <xf numFmtId="1" fontId="8" fillId="3" borderId="47" xfId="4" applyFont="1" applyFill="1" applyBorder="1">
      <alignment horizontal="center" vertical="center"/>
    </xf>
    <xf numFmtId="1" fontId="8" fillId="3" borderId="7" xfId="4" applyFont="1" applyFill="1" applyBorder="1">
      <alignment horizontal="center" vertical="center"/>
    </xf>
    <xf numFmtId="1" fontId="8" fillId="3" borderId="50" xfId="4" applyFont="1" applyFill="1" applyBorder="1">
      <alignment horizontal="center" vertical="center"/>
    </xf>
    <xf numFmtId="0" fontId="8" fillId="3" borderId="64" xfId="5" applyFont="1" applyFill="1" applyBorder="1" applyAlignment="1">
      <alignment horizontal="center" vertical="center"/>
    </xf>
    <xf numFmtId="0" fontId="10" fillId="3" borderId="49" xfId="6" applyFont="1" applyFill="1" applyBorder="1">
      <alignment horizontal="center" vertical="center" wrapText="1"/>
    </xf>
    <xf numFmtId="0" fontId="10" fillId="3" borderId="9" xfId="6" applyFont="1" applyFill="1" applyBorder="1">
      <alignment horizontal="center" vertical="center" wrapText="1"/>
    </xf>
    <xf numFmtId="0" fontId="10" fillId="3" borderId="51" xfId="6" applyFont="1" applyFill="1" applyBorder="1">
      <alignment horizontal="center" vertical="center" wrapText="1"/>
    </xf>
    <xf numFmtId="0" fontId="10" fillId="3" borderId="20" xfId="5" applyFill="1" applyBorder="1" applyAlignment="1">
      <alignment horizontal="center" vertical="center"/>
    </xf>
    <xf numFmtId="0" fontId="10" fillId="3" borderId="20" xfId="5" applyFill="1" applyBorder="1">
      <alignment horizontal="center" vertical="center" wrapText="1"/>
    </xf>
    <xf numFmtId="0" fontId="26" fillId="0" borderId="11" xfId="1" applyFont="1" applyBorder="1" applyAlignment="1">
      <alignment horizontal="left" vertical="center" wrapText="1"/>
    </xf>
    <xf numFmtId="0" fontId="8" fillId="0" borderId="11" xfId="1" applyFont="1" applyBorder="1" applyAlignment="1">
      <alignment horizontal="right" vertical="center" wrapText="1"/>
    </xf>
    <xf numFmtId="0" fontId="0" fillId="0" borderId="11" xfId="0" applyBorder="1" applyAlignment="1">
      <alignment horizontal="right" vertical="center" wrapText="1"/>
    </xf>
    <xf numFmtId="0" fontId="3" fillId="4" borderId="0" xfId="3" applyFont="1" applyFill="1" applyAlignment="1">
      <alignment horizontal="center" vertical="center" readingOrder="2"/>
    </xf>
    <xf numFmtId="0" fontId="8" fillId="3" borderId="60" xfId="5" applyFont="1" applyFill="1" applyBorder="1" applyAlignment="1">
      <alignment horizontal="center" vertical="center"/>
    </xf>
    <xf numFmtId="0" fontId="10" fillId="3" borderId="21" xfId="5" applyFill="1" applyBorder="1">
      <alignment horizontal="center" vertical="center" wrapText="1"/>
    </xf>
  </cellXfs>
  <cellStyles count="28">
    <cellStyle name="H1" xfId="2" xr:uid="{00000000-0005-0000-0000-000000000000}"/>
    <cellStyle name="H2" xfId="3" xr:uid="{00000000-0005-0000-0000-000001000000}"/>
    <cellStyle name="had" xfId="18" xr:uid="{00000000-0005-0000-0000-000002000000}"/>
    <cellStyle name="had 2" xfId="24" xr:uid="{00000000-0005-0000-0000-000003000000}"/>
    <cellStyle name="had0" xfId="19" xr:uid="{00000000-0005-0000-0000-000004000000}"/>
    <cellStyle name="Had1" xfId="4" xr:uid="{00000000-0005-0000-0000-000005000000}"/>
    <cellStyle name="Had2" xfId="6" xr:uid="{00000000-0005-0000-0000-000006000000}"/>
    <cellStyle name="Had3" xfId="5" xr:uid="{00000000-0005-0000-0000-000007000000}"/>
    <cellStyle name="inxa" xfId="20" xr:uid="{00000000-0005-0000-0000-000008000000}"/>
    <cellStyle name="inxe" xfId="21" xr:uid="{00000000-0005-0000-0000-000009000000}"/>
    <cellStyle name="Normal" xfId="0" builtinId="0"/>
    <cellStyle name="Normal 2" xfId="1" xr:uid="{00000000-0005-0000-0000-00000B000000}"/>
    <cellStyle name="Normal 2 2" xfId="11" xr:uid="{00000000-0005-0000-0000-00000C000000}"/>
    <cellStyle name="Normal 2 2 2" xfId="27" xr:uid="{00000000-0005-0000-0000-00000D000000}"/>
    <cellStyle name="Normal_ذوي الاحتياجات-بعد التعديل" xfId="12" xr:uid="{00000000-0005-0000-0000-00000E000000}"/>
    <cellStyle name="NotA" xfId="22" xr:uid="{00000000-0005-0000-0000-00000F000000}"/>
    <cellStyle name="T1" xfId="13" xr:uid="{00000000-0005-0000-0000-000010000000}"/>
    <cellStyle name="T1 2" xfId="25" xr:uid="{00000000-0005-0000-0000-000011000000}"/>
    <cellStyle name="T2" xfId="14" xr:uid="{00000000-0005-0000-0000-000012000000}"/>
    <cellStyle name="Total 2" xfId="10" xr:uid="{00000000-0005-0000-0000-000013000000}"/>
    <cellStyle name="Total1" xfId="17" xr:uid="{00000000-0005-0000-0000-000014000000}"/>
    <cellStyle name="TXT1" xfId="16" xr:uid="{00000000-0005-0000-0000-000015000000}"/>
    <cellStyle name="TXT1 2" xfId="26" xr:uid="{00000000-0005-0000-0000-000016000000}"/>
    <cellStyle name="TXT1_فصل ذوي الإعاقة- 2009" xfId="7" xr:uid="{00000000-0005-0000-0000-000017000000}"/>
    <cellStyle name="TXT2" xfId="8" xr:uid="{00000000-0005-0000-0000-000018000000}"/>
    <cellStyle name="TXT3" xfId="9" xr:uid="{00000000-0005-0000-0000-000019000000}"/>
    <cellStyle name="TXT4" xfId="15" xr:uid="{00000000-0005-0000-0000-00001A000000}"/>
    <cellStyle name="TXT5" xfId="23" xr:uid="{00000000-0005-0000-0000-00001B000000}"/>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3.xml"/><Relationship Id="rId26" Type="http://schemas.openxmlformats.org/officeDocument/2006/relationships/worksheet" Target="worksheets/sheet23.xml"/><Relationship Id="rId39" Type="http://schemas.openxmlformats.org/officeDocument/2006/relationships/customXml" Target="../customXml/item3.xml"/><Relationship Id="rId21" Type="http://schemas.openxmlformats.org/officeDocument/2006/relationships/worksheet" Target="worksheets/sheet18.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الأفراد ذوو الصعوبات حسب الجنسية والنوع والبلدية</a:t>
            </a:r>
          </a:p>
          <a:p>
            <a:pPr>
              <a:defRPr sz="1200"/>
            </a:pPr>
            <a:r>
              <a:rPr lang="ar-QA" sz="1400"/>
              <a:t>التعداد العام للسكان والمساكن والمنشآت، أبريل 2010</a:t>
            </a:r>
          </a:p>
          <a:p>
            <a:pPr>
              <a:defRPr sz="1200"/>
            </a:pPr>
            <a:r>
              <a:rPr lang="en-US" sz="1200">
                <a:latin typeface="Arial" panose="020B0604020202020204" pitchFamily="34" charset="0"/>
                <a:cs typeface="Arial" panose="020B0604020202020204" pitchFamily="34" charset="0"/>
              </a:rPr>
              <a:t>INDIVIDUALS WITH DISABILITIES BY NATIONALITY, GENDER, AND MUNICIPALITY</a:t>
            </a:r>
          </a:p>
          <a:p>
            <a:pPr>
              <a:defRPr sz="1200"/>
            </a:pPr>
            <a:r>
              <a:rPr lang="en-US" sz="1200">
                <a:latin typeface="Arial" panose="020B0604020202020204" pitchFamily="34" charset="0"/>
                <a:cs typeface="Arial" panose="020B0604020202020204" pitchFamily="34" charset="0"/>
              </a:rPr>
              <a:t>POPULATION, HOUSING &amp; ESTABLISHMENTS CENSUS, APRIL 2010</a:t>
            </a:r>
          </a:p>
        </c:rich>
      </c:tx>
      <c:overlay val="0"/>
    </c:title>
    <c:autoTitleDeleted val="0"/>
    <c:plotArea>
      <c:layout>
        <c:manualLayout>
          <c:layoutTarget val="inner"/>
          <c:xMode val="edge"/>
          <c:yMode val="edge"/>
          <c:x val="8.6665878369300495E-2"/>
          <c:y val="0.21530560638144774"/>
          <c:w val="0.87519679664615591"/>
          <c:h val="0.65103381920602221"/>
        </c:manualLayout>
      </c:layout>
      <c:barChart>
        <c:barDir val="col"/>
        <c:grouping val="clustered"/>
        <c:varyColors val="0"/>
        <c:ser>
          <c:idx val="0"/>
          <c:order val="0"/>
          <c:tx>
            <c:strRef>
              <c:f>'175'!$B$20</c:f>
              <c:strCache>
                <c:ptCount val="1"/>
                <c:pt idx="0">
                  <c:v>Qatari   قطري</c:v>
                </c:pt>
              </c:strCache>
            </c:strRef>
          </c:tx>
          <c:spPr>
            <a:solidFill>
              <a:srgbClr val="993366"/>
            </a:solidFill>
            <a:ln w="28575">
              <a:noFill/>
            </a:ln>
          </c:spPr>
          <c:invertIfNegative val="0"/>
          <c:cat>
            <c:strRef>
              <c:f>'175'!$A$21:$A$27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'175'!$B$21:$B$27</c:f>
              <c:numCache>
                <c:formatCode>#,##0</c:formatCode>
                <c:ptCount val="7"/>
                <c:pt idx="0">
                  <c:v>1005</c:v>
                </c:pt>
                <c:pt idx="1">
                  <c:v>1540</c:v>
                </c:pt>
                <c:pt idx="2">
                  <c:v>169</c:v>
                </c:pt>
                <c:pt idx="3">
                  <c:v>221</c:v>
                </c:pt>
                <c:pt idx="4">
                  <c:v>95</c:v>
                </c:pt>
                <c:pt idx="5">
                  <c:v>43</c:v>
                </c:pt>
                <c:pt idx="6">
                  <c:v>112</c:v>
                </c:pt>
              </c:numCache>
            </c:numRef>
          </c:val>
          <c:extLst>
            <c:ext xmlns:c16="http://schemas.microsoft.com/office/drawing/2014/chart" uri="{C3380CC4-5D6E-409C-BE32-E72D297353CC}">
              <c16:uniqueId val="{00000000-0728-49E6-8D84-E60F50D9A53C}"/>
            </c:ext>
          </c:extLst>
        </c:ser>
        <c:ser>
          <c:idx val="1"/>
          <c:order val="1"/>
          <c:tx>
            <c:strRef>
              <c:f>'175'!$C$20</c:f>
              <c:strCache>
                <c:ptCount val="1"/>
                <c:pt idx="0">
                  <c:v>Non- Qatari   غير قطري </c:v>
                </c:pt>
              </c:strCache>
            </c:strRef>
          </c:tx>
          <c:spPr>
            <a:solidFill>
              <a:schemeClr val="bg1">
                <a:lumMod val="75000"/>
              </a:schemeClr>
            </a:solidFill>
            <a:ln w="28575">
              <a:noFill/>
            </a:ln>
          </c:spPr>
          <c:invertIfNegative val="0"/>
          <c:cat>
            <c:strRef>
              <c:f>'175'!$A$21:$A$27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'175'!$C$21:$C$27</c:f>
              <c:numCache>
                <c:formatCode>#,##0</c:formatCode>
                <c:ptCount val="7"/>
                <c:pt idx="0">
                  <c:v>2197</c:v>
                </c:pt>
                <c:pt idx="1">
                  <c:v>1457</c:v>
                </c:pt>
                <c:pt idx="2">
                  <c:v>382</c:v>
                </c:pt>
                <c:pt idx="3">
                  <c:v>182</c:v>
                </c:pt>
                <c:pt idx="4">
                  <c:v>167</c:v>
                </c:pt>
                <c:pt idx="5">
                  <c:v>20</c:v>
                </c:pt>
                <c:pt idx="6">
                  <c:v>53</c:v>
                </c:pt>
              </c:numCache>
            </c:numRef>
          </c:val>
          <c:extLst>
            <c:ext xmlns:c16="http://schemas.microsoft.com/office/drawing/2014/chart" uri="{C3380CC4-5D6E-409C-BE32-E72D297353CC}">
              <c16:uniqueId val="{00000001-0728-49E6-8D84-E60F50D9A53C}"/>
            </c:ext>
          </c:extLst>
        </c:ser>
        <c:dLbls>
          <c:showLegendKey val="0"/>
          <c:showVal val="0"/>
          <c:showCatName val="0"/>
          <c:showSerName val="0"/>
          <c:showPercent val="0"/>
          <c:showBubbleSize val="0"/>
        </c:dLbls>
        <c:gapWidth val="150"/>
        <c:axId val="157023232"/>
        <c:axId val="161035008"/>
      </c:barChart>
      <c:catAx>
        <c:axId val="157023232"/>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61035008"/>
        <c:crosses val="autoZero"/>
        <c:auto val="1"/>
        <c:lblAlgn val="ctr"/>
        <c:lblOffset val="100"/>
        <c:noMultiLvlLbl val="0"/>
      </c:catAx>
      <c:valAx>
        <c:axId val="161035008"/>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57023232"/>
        <c:crosses val="autoZero"/>
        <c:crossBetween val="between"/>
      </c:valAx>
    </c:plotArea>
    <c:legend>
      <c:legendPos val="r"/>
      <c:layout>
        <c:manualLayout>
          <c:xMode val="edge"/>
          <c:yMode val="edge"/>
          <c:x val="0.80147504770094857"/>
          <c:y val="0.13530988260932206"/>
          <c:w val="0.15823546800677324"/>
          <c:h val="7.1282416068748591E-2"/>
        </c:manualLayout>
      </c:layout>
      <c:overlay val="0"/>
      <c:spPr>
        <a:noFill/>
      </c:spPr>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r>
              <a:rPr lang="ar-SA" sz="1600">
                <a:cs typeface="+mn-cs"/>
              </a:rPr>
              <a:t> 2012</a:t>
            </a:r>
            <a:endParaRPr lang="en-US" sz="1600">
              <a:cs typeface="+mn-cs"/>
            </a:endParaRPr>
          </a:p>
          <a:p>
            <a:pPr>
              <a:defRPr sz="1400"/>
            </a:pPr>
            <a:r>
              <a:rPr lang="en-US" sz="1300" b="1">
                <a:latin typeface="Arial" pitchFamily="34" charset="0"/>
                <a:cs typeface="Arial" pitchFamily="34" charset="0"/>
              </a:rPr>
              <a:t>REGISTERED DISABLED CENTERS BY NATIONALITY, GENDER &amp; TYPE OF DISIBALITY, 2012</a:t>
            </a:r>
            <a:endParaRPr lang="en-US" sz="1300">
              <a:latin typeface="Arial" pitchFamily="34" charset="0"/>
              <a:cs typeface="Arial" pitchFamily="34" charset="0"/>
            </a:endParaRPr>
          </a:p>
        </c:rich>
      </c:tx>
      <c:layout>
        <c:manualLayout>
          <c:xMode val="edge"/>
          <c:yMode val="edge"/>
          <c:x val="0.19497014050690398"/>
          <c:y val="2.9873693963117467E-2"/>
        </c:manualLayout>
      </c:layout>
      <c:overlay val="0"/>
    </c:title>
    <c:autoTitleDeleted val="0"/>
    <c:plotArea>
      <c:layout>
        <c:manualLayout>
          <c:layoutTarget val="inner"/>
          <c:xMode val="edge"/>
          <c:yMode val="edge"/>
          <c:x val="0.25424009029588035"/>
          <c:y val="0.1442873296190457"/>
          <c:w val="0.5775858751444467"/>
          <c:h val="0.78680405419296451"/>
        </c:manualLayout>
      </c:layout>
      <c:barChart>
        <c:barDir val="bar"/>
        <c:grouping val="clustered"/>
        <c:varyColors val="0"/>
        <c:ser>
          <c:idx val="1"/>
          <c:order val="0"/>
          <c:tx>
            <c:strRef>
              <c:f>'185'!$C$27</c:f>
              <c:strCache>
                <c:ptCount val="1"/>
                <c:pt idx="0">
                  <c:v>Non- Qatari   غير قطري </c:v>
                </c:pt>
              </c:strCache>
            </c:strRef>
          </c:tx>
          <c:spPr>
            <a:solidFill>
              <a:schemeClr val="bg1">
                <a:lumMod val="75000"/>
              </a:schemeClr>
            </a:solidFill>
          </c:spPr>
          <c:invertIfNegative val="0"/>
          <c:cat>
            <c:strRef>
              <c:f>'185'!$A$28:$A$38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'185'!$C$28:$C$38</c:f>
              <c:numCache>
                <c:formatCode>#,##0</c:formatCode>
                <c:ptCount val="11"/>
                <c:pt idx="0">
                  <c:v>12</c:v>
                </c:pt>
                <c:pt idx="1">
                  <c:v>11</c:v>
                </c:pt>
                <c:pt idx="2">
                  <c:v>22</c:v>
                </c:pt>
                <c:pt idx="3">
                  <c:v>36</c:v>
                </c:pt>
                <c:pt idx="4">
                  <c:v>114</c:v>
                </c:pt>
                <c:pt idx="5">
                  <c:v>167</c:v>
                </c:pt>
                <c:pt idx="6">
                  <c:v>418</c:v>
                </c:pt>
                <c:pt idx="7">
                  <c:v>323</c:v>
                </c:pt>
                <c:pt idx="8">
                  <c:v>545</c:v>
                </c:pt>
                <c:pt idx="9">
                  <c:v>789</c:v>
                </c:pt>
                <c:pt idx="10">
                  <c:v>569</c:v>
                </c:pt>
              </c:numCache>
            </c:numRef>
          </c:val>
          <c:extLst>
            <c:ext xmlns:c16="http://schemas.microsoft.com/office/drawing/2014/chart" uri="{C3380CC4-5D6E-409C-BE32-E72D297353CC}">
              <c16:uniqueId val="{00000000-BC89-4F06-B9B1-43D22DE750B2}"/>
            </c:ext>
          </c:extLst>
        </c:ser>
        <c:ser>
          <c:idx val="0"/>
          <c:order val="1"/>
          <c:tx>
            <c:strRef>
              <c:f>'185'!$B$27</c:f>
              <c:strCache>
                <c:ptCount val="1"/>
                <c:pt idx="0">
                  <c:v>Qatari   قطري</c:v>
                </c:pt>
              </c:strCache>
            </c:strRef>
          </c:tx>
          <c:spPr>
            <a:solidFill>
              <a:srgbClr val="993366"/>
            </a:solidFill>
          </c:spPr>
          <c:invertIfNegative val="0"/>
          <c:cat>
            <c:strRef>
              <c:f>'185'!$A$28:$A$38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'185'!$B$28:$B$38</c:f>
              <c:numCache>
                <c:formatCode>#,##0</c:formatCode>
                <c:ptCount val="11"/>
                <c:pt idx="0">
                  <c:v>12</c:v>
                </c:pt>
                <c:pt idx="1">
                  <c:v>7</c:v>
                </c:pt>
                <c:pt idx="2">
                  <c:v>3</c:v>
                </c:pt>
                <c:pt idx="3">
                  <c:v>2</c:v>
                </c:pt>
                <c:pt idx="4">
                  <c:v>142</c:v>
                </c:pt>
                <c:pt idx="5">
                  <c:v>171</c:v>
                </c:pt>
                <c:pt idx="6">
                  <c:v>338</c:v>
                </c:pt>
                <c:pt idx="7">
                  <c:v>472</c:v>
                </c:pt>
                <c:pt idx="8">
                  <c:v>889</c:v>
                </c:pt>
                <c:pt idx="9">
                  <c:v>965</c:v>
                </c:pt>
                <c:pt idx="10">
                  <c:v>935</c:v>
                </c:pt>
              </c:numCache>
            </c:numRef>
          </c:val>
          <c:extLst>
            <c:ext xmlns:c16="http://schemas.microsoft.com/office/drawing/2014/chart" uri="{C3380CC4-5D6E-409C-BE32-E72D297353CC}">
              <c16:uniqueId val="{00000001-BC89-4F06-B9B1-43D22DE750B2}"/>
            </c:ext>
          </c:extLst>
        </c:ser>
        <c:dLbls>
          <c:showLegendKey val="0"/>
          <c:showVal val="0"/>
          <c:showCatName val="0"/>
          <c:showSerName val="0"/>
          <c:showPercent val="0"/>
          <c:showBubbleSize val="0"/>
        </c:dLbls>
        <c:gapWidth val="91"/>
        <c:axId val="164353536"/>
        <c:axId val="164355072"/>
      </c:barChart>
      <c:catAx>
        <c:axId val="164353536"/>
        <c:scaling>
          <c:orientation val="minMax"/>
        </c:scaling>
        <c:delete val="0"/>
        <c:axPos val="l"/>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64355072"/>
        <c:crosses val="autoZero"/>
        <c:auto val="1"/>
        <c:lblAlgn val="ctr"/>
        <c:lblOffset val="100"/>
        <c:noMultiLvlLbl val="0"/>
      </c:catAx>
      <c:valAx>
        <c:axId val="164355072"/>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64353536"/>
        <c:crosses val="autoZero"/>
        <c:crossBetween val="between"/>
      </c:valAx>
    </c:plotArea>
    <c:legend>
      <c:legendPos val="r"/>
      <c:layout>
        <c:manualLayout>
          <c:xMode val="edge"/>
          <c:yMode val="edge"/>
          <c:x val="0.83287436510709201"/>
          <c:y val="0.32956575728295351"/>
          <c:w val="0.15823546800677324"/>
          <c:h val="0.10888032729590261"/>
        </c:manualLayout>
      </c:layout>
      <c:overlay val="0"/>
      <c:spPr>
        <a:noFill/>
      </c:spPr>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2012</a:t>
            </a:r>
            <a:endParaRPr lang="en-US" sz="1400">
              <a:cs typeface="+mn-cs"/>
            </a:endParaRPr>
          </a:p>
          <a:p>
            <a:pPr>
              <a:defRPr sz="1400"/>
            </a:pPr>
            <a:r>
              <a:rPr lang="en-US" sz="1200" b="1">
                <a:latin typeface="Arial" pitchFamily="34" charset="0"/>
                <a:cs typeface="Arial" pitchFamily="34" charset="0"/>
              </a:rPr>
              <a:t>REGISTERED DISABLED CENTERS BY NATIONALITY&amp; AGE GROUPS, 2012</a:t>
            </a:r>
            <a:endParaRPr lang="en-US" sz="1200">
              <a:latin typeface="Arial" pitchFamily="34" charset="0"/>
              <a:cs typeface="Arial" pitchFamily="34" charset="0"/>
            </a:endParaRPr>
          </a:p>
        </c:rich>
      </c:tx>
      <c:layout>
        <c:manualLayout>
          <c:xMode val="edge"/>
          <c:yMode val="edge"/>
          <c:x val="0.23393165085133652"/>
          <c:y val="3.3385498174230574E-2"/>
        </c:manualLayout>
      </c:layout>
      <c:overlay val="0"/>
    </c:title>
    <c:autoTitleDeleted val="0"/>
    <c:plotArea>
      <c:layout>
        <c:manualLayout>
          <c:layoutTarget val="inner"/>
          <c:xMode val="edge"/>
          <c:yMode val="edge"/>
          <c:x val="7.8474752089435926E-2"/>
          <c:y val="0.21530560638144774"/>
          <c:w val="0.87792717207277748"/>
          <c:h val="0.6781878662034132"/>
        </c:manualLayout>
      </c:layout>
      <c:lineChart>
        <c:grouping val="standard"/>
        <c:varyColors val="0"/>
        <c:ser>
          <c:idx val="0"/>
          <c:order val="0"/>
          <c:tx>
            <c:strRef>
              <c:f>'186'!$B$26</c:f>
              <c:strCache>
                <c:ptCount val="1"/>
                <c:pt idx="0">
                  <c:v>Qatari   قطري</c:v>
                </c:pt>
              </c:strCache>
            </c:strRef>
          </c:tx>
          <c:spPr>
            <a:ln>
              <a:solidFill>
                <a:srgbClr val="993366"/>
              </a:solidFill>
            </a:ln>
          </c:spPr>
          <c:marker>
            <c:spPr>
              <a:solidFill>
                <a:srgbClr val="993366"/>
              </a:solidFill>
              <a:ln>
                <a:solidFill>
                  <a:srgbClr val="993366"/>
                </a:solidFill>
              </a:ln>
            </c:spPr>
          </c:marker>
          <c:cat>
            <c:strRef>
              <c:f>'186'!$A$27:$A$40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'186'!$B$27:$B$40</c:f>
              <c:numCache>
                <c:formatCode>#,##0</c:formatCode>
                <c:ptCount val="14"/>
                <c:pt idx="0">
                  <c:v>128</c:v>
                </c:pt>
                <c:pt idx="1">
                  <c:v>420</c:v>
                </c:pt>
                <c:pt idx="2">
                  <c:v>527</c:v>
                </c:pt>
                <c:pt idx="3">
                  <c:v>565</c:v>
                </c:pt>
                <c:pt idx="4">
                  <c:v>465</c:v>
                </c:pt>
                <c:pt idx="5">
                  <c:v>332</c:v>
                </c:pt>
                <c:pt idx="6">
                  <c:v>277</c:v>
                </c:pt>
                <c:pt idx="7">
                  <c:v>237</c:v>
                </c:pt>
                <c:pt idx="8">
                  <c:v>217</c:v>
                </c:pt>
                <c:pt idx="9">
                  <c:v>176</c:v>
                </c:pt>
                <c:pt idx="10">
                  <c:v>107</c:v>
                </c:pt>
                <c:pt idx="11">
                  <c:v>111</c:v>
                </c:pt>
                <c:pt idx="12">
                  <c:v>71</c:v>
                </c:pt>
                <c:pt idx="13">
                  <c:v>303</c:v>
                </c:pt>
              </c:numCache>
            </c:numRef>
          </c:val>
          <c:smooth val="0"/>
          <c:extLst>
            <c:ext xmlns:c16="http://schemas.microsoft.com/office/drawing/2014/chart" uri="{C3380CC4-5D6E-409C-BE32-E72D297353CC}">
              <c16:uniqueId val="{00000000-4E68-4FE8-8BFA-72BE553B2F98}"/>
            </c:ext>
          </c:extLst>
        </c:ser>
        <c:ser>
          <c:idx val="1"/>
          <c:order val="1"/>
          <c:tx>
            <c:strRef>
              <c:f>'186'!$C$26</c:f>
              <c:strCache>
                <c:ptCount val="1"/>
                <c:pt idx="0">
                  <c:v>Non- Qatari   غير قطري </c:v>
                </c:pt>
              </c:strCache>
            </c:strRef>
          </c:tx>
          <c:spPr>
            <a:ln>
              <a:solidFill>
                <a:prstClr val="white">
                  <a:lumMod val="75000"/>
                </a:prstClr>
              </a:solidFill>
            </a:ln>
          </c:spPr>
          <c:marker>
            <c:spPr>
              <a:solidFill>
                <a:srgbClr val="EEECE1">
                  <a:lumMod val="50000"/>
                </a:srgbClr>
              </a:solidFill>
              <a:ln>
                <a:solidFill>
                  <a:prstClr val="white">
                    <a:lumMod val="75000"/>
                  </a:prstClr>
                </a:solidFill>
              </a:ln>
            </c:spPr>
          </c:marker>
          <c:cat>
            <c:strRef>
              <c:f>'186'!$A$27:$A$40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'186'!$C$27:$C$40</c:f>
              <c:numCache>
                <c:formatCode>#,##0</c:formatCode>
                <c:ptCount val="14"/>
                <c:pt idx="0">
                  <c:v>200</c:v>
                </c:pt>
                <c:pt idx="1">
                  <c:v>456</c:v>
                </c:pt>
                <c:pt idx="2">
                  <c:v>533</c:v>
                </c:pt>
                <c:pt idx="3">
                  <c:v>429</c:v>
                </c:pt>
                <c:pt idx="4">
                  <c:v>335</c:v>
                </c:pt>
                <c:pt idx="5">
                  <c:v>261</c:v>
                </c:pt>
                <c:pt idx="6">
                  <c:v>175</c:v>
                </c:pt>
                <c:pt idx="7">
                  <c:v>142</c:v>
                </c:pt>
                <c:pt idx="8">
                  <c:v>103</c:v>
                </c:pt>
                <c:pt idx="9">
                  <c:v>88</c:v>
                </c:pt>
                <c:pt idx="10">
                  <c:v>56</c:v>
                </c:pt>
                <c:pt idx="11">
                  <c:v>58</c:v>
                </c:pt>
                <c:pt idx="12">
                  <c:v>49</c:v>
                </c:pt>
                <c:pt idx="13">
                  <c:v>121</c:v>
                </c:pt>
              </c:numCache>
            </c:numRef>
          </c:val>
          <c:smooth val="0"/>
          <c:extLst>
            <c:ext xmlns:c16="http://schemas.microsoft.com/office/drawing/2014/chart" uri="{C3380CC4-5D6E-409C-BE32-E72D297353CC}">
              <c16:uniqueId val="{00000001-4E68-4FE8-8BFA-72BE553B2F98}"/>
            </c:ext>
          </c:extLst>
        </c:ser>
        <c:dLbls>
          <c:showLegendKey val="0"/>
          <c:showVal val="0"/>
          <c:showCatName val="0"/>
          <c:showSerName val="0"/>
          <c:showPercent val="0"/>
          <c:showBubbleSize val="0"/>
        </c:dLbls>
        <c:marker val="1"/>
        <c:smooth val="0"/>
        <c:axId val="165888384"/>
        <c:axId val="165890304"/>
      </c:lineChart>
      <c:catAx>
        <c:axId val="165888384"/>
        <c:scaling>
          <c:orientation val="minMax"/>
        </c:scaling>
        <c:delete val="0"/>
        <c:axPos val="b"/>
        <c:majorGridlines>
          <c:spPr>
            <a:ln w="15875">
              <a:solidFill>
                <a:schemeClr val="bg1">
                  <a:lumMod val="75000"/>
                </a:schemeClr>
              </a:solidFill>
            </a:ln>
          </c:spPr>
        </c:majorGridlines>
        <c:numFmt formatCode="General" sourceLinked="0"/>
        <c:majorTickMark val="none"/>
        <c:minorTickMark val="none"/>
        <c:tickLblPos val="nextTo"/>
        <c:txPr>
          <a:bodyPr/>
          <a:lstStyle/>
          <a:p>
            <a:pPr>
              <a:defRPr sz="1000">
                <a:latin typeface="Arial" pitchFamily="34" charset="0"/>
                <a:cs typeface="Arial" pitchFamily="34" charset="0"/>
              </a:defRPr>
            </a:pPr>
            <a:endParaRPr lang="en-US"/>
          </a:p>
        </c:txPr>
        <c:crossAx val="165890304"/>
        <c:crosses val="autoZero"/>
        <c:auto val="1"/>
        <c:lblAlgn val="ctr"/>
        <c:lblOffset val="100"/>
        <c:noMultiLvlLbl val="0"/>
      </c:catAx>
      <c:valAx>
        <c:axId val="165890304"/>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65888384"/>
        <c:crosses val="autoZero"/>
        <c:crossBetween val="between"/>
      </c:valAx>
    </c:plotArea>
    <c:legend>
      <c:legendPos val="r"/>
      <c:layout>
        <c:manualLayout>
          <c:xMode val="edge"/>
          <c:yMode val="edge"/>
          <c:x val="0.80147504770094857"/>
          <c:y val="0.13530988260932206"/>
          <c:w val="0.17726962457337891"/>
          <c:h val="7.1282416068748591E-2"/>
        </c:manualLayout>
      </c:layout>
      <c:overlay val="0"/>
      <c:spPr>
        <a:noFill/>
      </c:spPr>
      <c:txPr>
        <a:bodyPr/>
        <a:lstStyle/>
        <a:p>
          <a:pPr>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tabSelected="1"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(44)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5" workbookViewId="0"/>
  </sheetViews>
  <pageMargins left="0" right="0" top="0.55118110236220474" bottom="0" header="0" footer="0"/>
  <pageSetup paperSize="9" orientation="landscape" r:id="rId1"/>
  <headerFooter>
    <oddFooter>&amp;C&amp;"Arial,Regular"Graph No. (45)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100-000000000000}">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&amp;CGraph No. (46)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428625</xdr:colOff>
      <xdr:row>0</xdr:row>
      <xdr:rowOff>85725</xdr:rowOff>
    </xdr:from>
    <xdr:to>
      <xdr:col>12</xdr:col>
      <xdr:colOff>1171575</xdr:colOff>
      <xdr:row>2</xdr:row>
      <xdr:rowOff>277718</xdr:rowOff>
    </xdr:to>
    <xdr:pic>
      <xdr:nvPicPr>
        <xdr:cNvPr id="2" name="Picture 1" descr="Ministry of Development Planning and Statistics.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9979875900" y="85725"/>
          <a:ext cx="742950" cy="6491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66675</xdr:rowOff>
    </xdr:from>
    <xdr:to>
      <xdr:col>10</xdr:col>
      <xdr:colOff>1962150</xdr:colOff>
      <xdr:row>2</xdr:row>
      <xdr:rowOff>258668</xdr:rowOff>
    </xdr:to>
    <xdr:pic>
      <xdr:nvPicPr>
        <xdr:cNvPr id="2" name="Picture 1" descr="Ministry of Development Planning and Statistics.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1590675</xdr:colOff>
      <xdr:row>0</xdr:row>
      <xdr:rowOff>66675</xdr:rowOff>
    </xdr:from>
    <xdr:to>
      <xdr:col>10</xdr:col>
      <xdr:colOff>2333625</xdr:colOff>
      <xdr:row>2</xdr:row>
      <xdr:rowOff>258668</xdr:rowOff>
    </xdr:to>
    <xdr:pic>
      <xdr:nvPicPr>
        <xdr:cNvPr id="2" name="Picture 1" descr="Ministry of Development Planning and Statistics.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1095375</xdr:colOff>
      <xdr:row>0</xdr:row>
      <xdr:rowOff>76200</xdr:rowOff>
    </xdr:from>
    <xdr:to>
      <xdr:col>10</xdr:col>
      <xdr:colOff>1838325</xdr:colOff>
      <xdr:row>2</xdr:row>
      <xdr:rowOff>268193</xdr:rowOff>
    </xdr:to>
    <xdr:pic>
      <xdr:nvPicPr>
        <xdr:cNvPr id="2" name="Picture 1" descr="Ministry of Development Planning and Statistics.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9981076050" y="76200"/>
          <a:ext cx="742950" cy="64919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1047750</xdr:colOff>
      <xdr:row>0</xdr:row>
      <xdr:rowOff>66675</xdr:rowOff>
    </xdr:from>
    <xdr:to>
      <xdr:col>10</xdr:col>
      <xdr:colOff>1790700</xdr:colOff>
      <xdr:row>3</xdr:row>
      <xdr:rowOff>30068</xdr:rowOff>
    </xdr:to>
    <xdr:pic>
      <xdr:nvPicPr>
        <xdr:cNvPr id="2" name="Picture 1" descr="Ministry of Development Planning and Statistics.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9981628500" y="66675"/>
          <a:ext cx="742950" cy="6491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1047750</xdr:colOff>
      <xdr:row>0</xdr:row>
      <xdr:rowOff>133350</xdr:rowOff>
    </xdr:from>
    <xdr:to>
      <xdr:col>10</xdr:col>
      <xdr:colOff>1790700</xdr:colOff>
      <xdr:row>2</xdr:row>
      <xdr:rowOff>325343</xdr:rowOff>
    </xdr:to>
    <xdr:pic>
      <xdr:nvPicPr>
        <xdr:cNvPr id="2" name="Picture 1" descr="Ministry of Development Planning and Statistics.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9981628500" y="133350"/>
          <a:ext cx="742950" cy="6491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219765" cy="6801971"/>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0.01418</cdr:x>
      <cdr:y>0.01977</cdr:y>
    </cdr:from>
    <cdr:to>
      <cdr:x>0.08648</cdr:x>
      <cdr:y>0.11521</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DFF6DC5F-B482-4060-A7A7-B376A58DBE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5677" y="134471"/>
          <a:ext cx="742950" cy="649193"/>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0</xdr:row>
      <xdr:rowOff>66675</xdr:rowOff>
    </xdr:from>
    <xdr:to>
      <xdr:col>10</xdr:col>
      <xdr:colOff>1847850</xdr:colOff>
      <xdr:row>3</xdr:row>
      <xdr:rowOff>30068</xdr:rowOff>
    </xdr:to>
    <xdr:pic>
      <xdr:nvPicPr>
        <xdr:cNvPr id="2" name="Picture 1" descr="Ministry of Development Planning and Statistics.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9981571350" y="66675"/>
          <a:ext cx="742950" cy="64919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xdr:col>
      <xdr:colOff>1819275</xdr:colOff>
      <xdr:row>0</xdr:row>
      <xdr:rowOff>62514</xdr:rowOff>
    </xdr:from>
    <xdr:to>
      <xdr:col>2</xdr:col>
      <xdr:colOff>2562225</xdr:colOff>
      <xdr:row>0</xdr:row>
      <xdr:rowOff>711707</xdr:rowOff>
    </xdr:to>
    <xdr:pic>
      <xdr:nvPicPr>
        <xdr:cNvPr id="2" name="Picture 1" descr="Ministry of Development Planning and Statistics.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9985600425" y="62514"/>
          <a:ext cx="742950" cy="64919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0.00615</cdr:x>
      <cdr:y>0.01095</cdr:y>
    </cdr:from>
    <cdr:to>
      <cdr:x>0.08615</cdr:x>
      <cdr:y>0.11762</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F900237C-9D65-E22B-36D5-E642DA1632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66675"/>
          <a:ext cx="742950" cy="649193"/>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10</xdr:col>
      <xdr:colOff>1276350</xdr:colOff>
      <xdr:row>0</xdr:row>
      <xdr:rowOff>66675</xdr:rowOff>
    </xdr:from>
    <xdr:to>
      <xdr:col>10</xdr:col>
      <xdr:colOff>2019300</xdr:colOff>
      <xdr:row>3</xdr:row>
      <xdr:rowOff>30068</xdr:rowOff>
    </xdr:to>
    <xdr:pic>
      <xdr:nvPicPr>
        <xdr:cNvPr id="2" name="Picture 1" descr="Ministry of Development Planning and Statistics.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9981552300" y="66675"/>
          <a:ext cx="742950" cy="64919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638175</xdr:colOff>
      <xdr:row>0</xdr:row>
      <xdr:rowOff>114300</xdr:rowOff>
    </xdr:from>
    <xdr:to>
      <xdr:col>13</xdr:col>
      <xdr:colOff>1381125</xdr:colOff>
      <xdr:row>2</xdr:row>
      <xdr:rowOff>1493</xdr:rowOff>
    </xdr:to>
    <xdr:pic>
      <xdr:nvPicPr>
        <xdr:cNvPr id="2" name="Picture 1" descr="Ministry of Development Planning and Statistics.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9979275825" y="114300"/>
          <a:ext cx="742950" cy="64919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857250</xdr:colOff>
      <xdr:row>0</xdr:row>
      <xdr:rowOff>76200</xdr:rowOff>
    </xdr:from>
    <xdr:to>
      <xdr:col>13</xdr:col>
      <xdr:colOff>1600200</xdr:colOff>
      <xdr:row>2</xdr:row>
      <xdr:rowOff>268193</xdr:rowOff>
    </xdr:to>
    <xdr:pic>
      <xdr:nvPicPr>
        <xdr:cNvPr id="2" name="Picture 1" descr="Ministry of Development Planning and Statistics.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9979237725" y="76200"/>
          <a:ext cx="742950" cy="64919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923925</xdr:colOff>
      <xdr:row>0</xdr:row>
      <xdr:rowOff>142875</xdr:rowOff>
    </xdr:from>
    <xdr:to>
      <xdr:col>10</xdr:col>
      <xdr:colOff>1666875</xdr:colOff>
      <xdr:row>2</xdr:row>
      <xdr:rowOff>68168</xdr:rowOff>
    </xdr:to>
    <xdr:pic>
      <xdr:nvPicPr>
        <xdr:cNvPr id="2" name="Picture 1" descr="Ministry of Development Planning and Statistics.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9981028425" y="142875"/>
          <a:ext cx="742950" cy="64919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857250</xdr:colOff>
      <xdr:row>0</xdr:row>
      <xdr:rowOff>85725</xdr:rowOff>
    </xdr:from>
    <xdr:to>
      <xdr:col>10</xdr:col>
      <xdr:colOff>1600200</xdr:colOff>
      <xdr:row>2</xdr:row>
      <xdr:rowOff>39593</xdr:rowOff>
    </xdr:to>
    <xdr:pic>
      <xdr:nvPicPr>
        <xdr:cNvPr id="2" name="Picture 1" descr="Ministry of Development Planning and Statistics.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9981095100" y="85725"/>
          <a:ext cx="742950" cy="64919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13</xdr:col>
      <xdr:colOff>704850</xdr:colOff>
      <xdr:row>0</xdr:row>
      <xdr:rowOff>85725</xdr:rowOff>
    </xdr:from>
    <xdr:to>
      <xdr:col>13</xdr:col>
      <xdr:colOff>1447800</xdr:colOff>
      <xdr:row>2</xdr:row>
      <xdr:rowOff>20543</xdr:rowOff>
    </xdr:to>
    <xdr:pic>
      <xdr:nvPicPr>
        <xdr:cNvPr id="2" name="Picture 1" descr="Ministry of Development Planning and Statistics.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9979228200" y="85725"/>
          <a:ext cx="742950" cy="64919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695325</xdr:colOff>
      <xdr:row>0</xdr:row>
      <xdr:rowOff>66675</xdr:rowOff>
    </xdr:from>
    <xdr:to>
      <xdr:col>13</xdr:col>
      <xdr:colOff>1438275</xdr:colOff>
      <xdr:row>1</xdr:row>
      <xdr:rowOff>191993</xdr:rowOff>
    </xdr:to>
    <xdr:pic>
      <xdr:nvPicPr>
        <xdr:cNvPr id="2" name="Picture 1" descr="Ministry of Development Planning and Statistics.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9979237725" y="66675"/>
          <a:ext cx="742950" cy="64919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39593</xdr:rowOff>
    </xdr:to>
    <xdr:pic>
      <xdr:nvPicPr>
        <xdr:cNvPr id="2" name="Picture 1" descr="Ministry of Development Planning and Statistics.jpg">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1666875</xdr:colOff>
      <xdr:row>1</xdr:row>
      <xdr:rowOff>201518</xdr:rowOff>
    </xdr:to>
    <xdr:pic>
      <xdr:nvPicPr>
        <xdr:cNvPr id="2" name="Picture 1" descr="Ministry of Development Planning and Statistics.jpg">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9981028425" y="66675"/>
          <a:ext cx="742950" cy="6491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857250</xdr:colOff>
      <xdr:row>0</xdr:row>
      <xdr:rowOff>97563</xdr:rowOff>
    </xdr:from>
    <xdr:to>
      <xdr:col>10</xdr:col>
      <xdr:colOff>1543050</xdr:colOff>
      <xdr:row>3</xdr:row>
      <xdr:rowOff>20543</xdr:rowOff>
    </xdr:to>
    <xdr:pic>
      <xdr:nvPicPr>
        <xdr:cNvPr id="2" name="Picture 1" descr="Ministry of Development Planning and Statistics.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981114150" y="97563"/>
          <a:ext cx="685800" cy="5992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13</xdr:col>
      <xdr:colOff>733425</xdr:colOff>
      <xdr:row>0</xdr:row>
      <xdr:rowOff>95250</xdr:rowOff>
    </xdr:from>
    <xdr:to>
      <xdr:col>13</xdr:col>
      <xdr:colOff>1476375</xdr:colOff>
      <xdr:row>2</xdr:row>
      <xdr:rowOff>306293</xdr:rowOff>
    </xdr:to>
    <xdr:pic>
      <xdr:nvPicPr>
        <xdr:cNvPr id="2" name="Picture 1" descr="Ministry of Development Planning and Statistics.jpg">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9979209150" y="95250"/>
          <a:ext cx="742950" cy="64919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828675</xdr:colOff>
      <xdr:row>0</xdr:row>
      <xdr:rowOff>95250</xdr:rowOff>
    </xdr:from>
    <xdr:to>
      <xdr:col>10</xdr:col>
      <xdr:colOff>1571625</xdr:colOff>
      <xdr:row>2</xdr:row>
      <xdr:rowOff>306293</xdr:rowOff>
    </xdr:to>
    <xdr:pic>
      <xdr:nvPicPr>
        <xdr:cNvPr id="2" name="Picture 1" descr="Ministry of Development Planning and Statistics.jpg">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9981123675" y="95250"/>
          <a:ext cx="742950" cy="64919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904875</xdr:colOff>
      <xdr:row>0</xdr:row>
      <xdr:rowOff>57150</xdr:rowOff>
    </xdr:from>
    <xdr:to>
      <xdr:col>13</xdr:col>
      <xdr:colOff>1647825</xdr:colOff>
      <xdr:row>2</xdr:row>
      <xdr:rowOff>230093</xdr:rowOff>
    </xdr:to>
    <xdr:pic>
      <xdr:nvPicPr>
        <xdr:cNvPr id="2" name="Picture 1" descr="Ministry of Development Planning and Statistics.jpg">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9979218675" y="57150"/>
          <a:ext cx="742950" cy="64919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306293</xdr:rowOff>
    </xdr:to>
    <xdr:pic>
      <xdr:nvPicPr>
        <xdr:cNvPr id="2" name="Picture 1" descr="Ministry of Development Planning and Statistics.jpg">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83700" cy="6083300"/>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0.00615</cdr:x>
      <cdr:y>0.01252</cdr:y>
    </cdr:from>
    <cdr:to>
      <cdr:x>0.08615</cdr:x>
      <cdr:y>0.11918</cdr:y>
    </cdr:to>
    <cdr:pic>
      <cdr:nvPicPr>
        <cdr:cNvPr id="2" name="Picture 1" descr="Ministry of Development Planning and Statistics.jpg">
          <a:extLst xmlns:a="http://schemas.openxmlformats.org/drawingml/2006/main">
            <a:ext uri="{FF2B5EF4-FFF2-40B4-BE49-F238E27FC236}">
              <a16:creationId xmlns:a16="http://schemas.microsoft.com/office/drawing/2014/main" id="{6580BBD4-B81F-6BE1-7054-B7E5223768E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762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609600</xdr:colOff>
      <xdr:row>0</xdr:row>
      <xdr:rowOff>95250</xdr:rowOff>
    </xdr:from>
    <xdr:to>
      <xdr:col>10</xdr:col>
      <xdr:colOff>1352550</xdr:colOff>
      <xdr:row>2</xdr:row>
      <xdr:rowOff>249143</xdr:rowOff>
    </xdr:to>
    <xdr:pic>
      <xdr:nvPicPr>
        <xdr:cNvPr id="2" name="Picture 1" descr="Ministry of Development Planning and Statistics.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9981076050" y="95250"/>
          <a:ext cx="742950" cy="6491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1181100</xdr:colOff>
      <xdr:row>0</xdr:row>
      <xdr:rowOff>76200</xdr:rowOff>
    </xdr:from>
    <xdr:to>
      <xdr:col>10</xdr:col>
      <xdr:colOff>1924050</xdr:colOff>
      <xdr:row>3</xdr:row>
      <xdr:rowOff>49118</xdr:rowOff>
    </xdr:to>
    <xdr:pic>
      <xdr:nvPicPr>
        <xdr:cNvPr id="2" name="Picture 1" descr="Ministry of Development Planning and Statistics.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9981104625" y="76200"/>
          <a:ext cx="742950" cy="649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349898</xdr:colOff>
      <xdr:row>0</xdr:row>
      <xdr:rowOff>48597</xdr:rowOff>
    </xdr:from>
    <xdr:to>
      <xdr:col>12</xdr:col>
      <xdr:colOff>1092848</xdr:colOff>
      <xdr:row>3</xdr:row>
      <xdr:rowOff>27152</xdr:rowOff>
    </xdr:to>
    <xdr:pic>
      <xdr:nvPicPr>
        <xdr:cNvPr id="2" name="Picture 1" descr="Ministry of Development Planning and Statistics.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10024416744" y="48597"/>
          <a:ext cx="742950" cy="6491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95250</xdr:rowOff>
    </xdr:from>
    <xdr:to>
      <xdr:col>10</xdr:col>
      <xdr:colOff>1724025</xdr:colOff>
      <xdr:row>2</xdr:row>
      <xdr:rowOff>287243</xdr:rowOff>
    </xdr:to>
    <xdr:pic>
      <xdr:nvPicPr>
        <xdr:cNvPr id="2" name="Picture 1" descr="Ministry of Development Planning and Statistics.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9981057000" y="95250"/>
          <a:ext cx="742950" cy="6491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2:A26"/>
  <sheetViews>
    <sheetView rightToLeft="1" view="pageBreakPreview" zoomScale="98" zoomScaleNormal="100" zoomScaleSheetLayoutView="98" workbookViewId="0">
      <selection activeCell="A10" sqref="A10"/>
    </sheetView>
  </sheetViews>
  <sheetFormatPr defaultColWidth="9.1796875" defaultRowHeight="12.5" x14ac:dyDescent="0.25"/>
  <cols>
    <col min="1" max="1" width="74.81640625" style="1" customWidth="1"/>
    <col min="2" max="16384" width="9.1796875" style="1"/>
  </cols>
  <sheetData>
    <row r="2" spans="1:1" ht="66" customHeight="1" x14ac:dyDescent="0.25">
      <c r="A2" s="51"/>
    </row>
    <row r="3" spans="1:1" ht="35" x14ac:dyDescent="0.25">
      <c r="A3" s="52" t="s">
        <v>296</v>
      </c>
    </row>
    <row r="4" spans="1:1" ht="26" x14ac:dyDescent="0.25">
      <c r="A4" s="53"/>
    </row>
    <row r="5" spans="1:1" ht="20" x14ac:dyDescent="0.25">
      <c r="A5" s="54"/>
    </row>
    <row r="7" spans="1:1" ht="42" customHeight="1" x14ac:dyDescent="0.25"/>
    <row r="25" spans="1:1" ht="6.75" customHeight="1" x14ac:dyDescent="0.25"/>
    <row r="26" spans="1:1" ht="20" x14ac:dyDescent="0.4">
      <c r="A26" s="55"/>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
  <sheetViews>
    <sheetView rightToLeft="1" view="pageBreakPreview" zoomScaleNormal="100" zoomScaleSheetLayoutView="100" workbookViewId="0">
      <selection activeCell="K5" sqref="A5:K5"/>
    </sheetView>
  </sheetViews>
  <sheetFormatPr defaultColWidth="9.1796875" defaultRowHeight="12.5" x14ac:dyDescent="0.25"/>
  <cols>
    <col min="1" max="1" width="30.7265625" style="9" customWidth="1"/>
    <col min="2" max="10" width="8.7265625" style="9" customWidth="1"/>
    <col min="11" max="11" width="30.7265625" style="9" customWidth="1"/>
    <col min="12" max="16384" width="9.1796875" style="9"/>
  </cols>
  <sheetData>
    <row r="1" spans="1:12" ht="18" x14ac:dyDescent="0.25">
      <c r="A1" s="292" t="s">
        <v>476</v>
      </c>
      <c r="B1" s="292"/>
      <c r="C1" s="292"/>
      <c r="D1" s="292"/>
      <c r="E1" s="292"/>
      <c r="F1" s="292"/>
      <c r="G1" s="292"/>
      <c r="H1" s="292"/>
      <c r="I1" s="292"/>
      <c r="J1" s="292"/>
      <c r="K1" s="292"/>
    </row>
    <row r="2" spans="1:12" ht="18" x14ac:dyDescent="0.25">
      <c r="A2" s="295" t="s">
        <v>285</v>
      </c>
      <c r="B2" s="295"/>
      <c r="C2" s="295"/>
      <c r="D2" s="295"/>
      <c r="E2" s="295"/>
      <c r="F2" s="295"/>
      <c r="G2" s="295"/>
      <c r="H2" s="295"/>
      <c r="I2" s="295"/>
      <c r="J2" s="295"/>
      <c r="K2" s="295"/>
    </row>
    <row r="3" spans="1:12" ht="35.25" customHeight="1" x14ac:dyDescent="0.25">
      <c r="A3" s="293" t="s">
        <v>436</v>
      </c>
      <c r="B3" s="293"/>
      <c r="C3" s="293"/>
      <c r="D3" s="293"/>
      <c r="E3" s="293"/>
      <c r="F3" s="293"/>
      <c r="G3" s="293"/>
      <c r="H3" s="293"/>
      <c r="I3" s="293"/>
      <c r="J3" s="293"/>
      <c r="K3" s="293"/>
    </row>
    <row r="4" spans="1:12" ht="15.5" x14ac:dyDescent="0.25">
      <c r="A4" s="294" t="s">
        <v>426</v>
      </c>
      <c r="B4" s="294"/>
      <c r="C4" s="294"/>
      <c r="D4" s="294"/>
      <c r="E4" s="294"/>
      <c r="F4" s="294"/>
      <c r="G4" s="294"/>
      <c r="H4" s="294"/>
      <c r="I4" s="294"/>
      <c r="J4" s="294"/>
      <c r="K4" s="294"/>
    </row>
    <row r="5" spans="1:12" ht="15.5" x14ac:dyDescent="0.25">
      <c r="A5" s="10" t="s">
        <v>541</v>
      </c>
      <c r="B5" s="11"/>
      <c r="C5" s="11"/>
      <c r="D5" s="11"/>
      <c r="E5" s="11"/>
      <c r="F5" s="11"/>
      <c r="G5" s="11"/>
      <c r="H5" s="11"/>
      <c r="I5" s="11"/>
      <c r="J5" s="11"/>
      <c r="K5" s="12" t="s">
        <v>542</v>
      </c>
    </row>
    <row r="6" spans="1:12" s="15" customFormat="1" ht="18.75" customHeight="1" thickBot="1" x14ac:dyDescent="0.35">
      <c r="A6" s="333" t="s">
        <v>297</v>
      </c>
      <c r="B6" s="336" t="s">
        <v>195</v>
      </c>
      <c r="C6" s="336"/>
      <c r="D6" s="336"/>
      <c r="E6" s="336" t="s">
        <v>197</v>
      </c>
      <c r="F6" s="336"/>
      <c r="G6" s="336"/>
      <c r="H6" s="336" t="s">
        <v>51</v>
      </c>
      <c r="I6" s="336"/>
      <c r="J6" s="336"/>
      <c r="K6" s="337" t="s">
        <v>228</v>
      </c>
    </row>
    <row r="7" spans="1:12" s="15" customFormat="1" ht="15" customHeight="1" thickTop="1" thickBot="1" x14ac:dyDescent="0.3">
      <c r="A7" s="334"/>
      <c r="B7" s="340" t="s">
        <v>196</v>
      </c>
      <c r="C7" s="340"/>
      <c r="D7" s="340"/>
      <c r="E7" s="340" t="s">
        <v>298</v>
      </c>
      <c r="F7" s="340"/>
      <c r="G7" s="340"/>
      <c r="H7" s="340" t="s">
        <v>12</v>
      </c>
      <c r="I7" s="340"/>
      <c r="J7" s="340"/>
      <c r="K7" s="338"/>
    </row>
    <row r="8" spans="1:12" s="15" customFormat="1" ht="27" customHeight="1" thickTop="1" x14ac:dyDescent="0.25">
      <c r="A8" s="335"/>
      <c r="B8" s="43" t="s">
        <v>290</v>
      </c>
      <c r="C8" s="43" t="s">
        <v>291</v>
      </c>
      <c r="D8" s="43" t="s">
        <v>313</v>
      </c>
      <c r="E8" s="43" t="s">
        <v>290</v>
      </c>
      <c r="F8" s="43" t="s">
        <v>291</v>
      </c>
      <c r="G8" s="43" t="s">
        <v>313</v>
      </c>
      <c r="H8" s="43" t="s">
        <v>290</v>
      </c>
      <c r="I8" s="43" t="s">
        <v>291</v>
      </c>
      <c r="J8" s="43" t="s">
        <v>313</v>
      </c>
      <c r="K8" s="339"/>
    </row>
    <row r="9" spans="1:12" s="15" customFormat="1" ht="29.25" customHeight="1" thickBot="1" x14ac:dyDescent="0.3">
      <c r="A9" s="186" t="s">
        <v>299</v>
      </c>
      <c r="B9" s="83">
        <v>16</v>
      </c>
      <c r="C9" s="83">
        <v>1</v>
      </c>
      <c r="D9" s="91">
        <f t="shared" ref="D9:D17" si="0">SUM(B9:C9)</f>
        <v>17</v>
      </c>
      <c r="E9" s="83">
        <v>141</v>
      </c>
      <c r="F9" s="83">
        <v>7</v>
      </c>
      <c r="G9" s="91">
        <f t="shared" ref="G9:G17" si="1">SUM(E9:F9)</f>
        <v>148</v>
      </c>
      <c r="H9" s="83">
        <f t="shared" ref="H9:I17" si="2">SUM(E9,B9)</f>
        <v>157</v>
      </c>
      <c r="I9" s="83">
        <f t="shared" si="2"/>
        <v>8</v>
      </c>
      <c r="J9" s="91">
        <f t="shared" ref="J9:J17" si="3">SUM(H9:I9)</f>
        <v>165</v>
      </c>
      <c r="K9" s="84" t="s">
        <v>300</v>
      </c>
      <c r="L9" s="85"/>
    </row>
    <row r="10" spans="1:12" s="15" customFormat="1" ht="29.25" customHeight="1" thickTop="1" thickBot="1" x14ac:dyDescent="0.3">
      <c r="A10" s="187" t="s">
        <v>93</v>
      </c>
      <c r="B10" s="86">
        <v>9</v>
      </c>
      <c r="C10" s="86">
        <v>5</v>
      </c>
      <c r="D10" s="92">
        <f t="shared" si="0"/>
        <v>14</v>
      </c>
      <c r="E10" s="86">
        <v>111</v>
      </c>
      <c r="F10" s="86">
        <v>31</v>
      </c>
      <c r="G10" s="92">
        <f t="shared" si="1"/>
        <v>142</v>
      </c>
      <c r="H10" s="86">
        <f t="shared" si="2"/>
        <v>120</v>
      </c>
      <c r="I10" s="86">
        <f t="shared" si="2"/>
        <v>36</v>
      </c>
      <c r="J10" s="92">
        <f t="shared" si="3"/>
        <v>156</v>
      </c>
      <c r="K10" s="87" t="s">
        <v>94</v>
      </c>
      <c r="L10" s="85"/>
    </row>
    <row r="11" spans="1:12" s="15" customFormat="1" ht="29.25" customHeight="1" thickTop="1" thickBot="1" x14ac:dyDescent="0.3">
      <c r="A11" s="186" t="s">
        <v>301</v>
      </c>
      <c r="B11" s="83">
        <v>34</v>
      </c>
      <c r="C11" s="83">
        <v>3</v>
      </c>
      <c r="D11" s="91">
        <f t="shared" si="0"/>
        <v>37</v>
      </c>
      <c r="E11" s="83">
        <v>121</v>
      </c>
      <c r="F11" s="83">
        <v>28</v>
      </c>
      <c r="G11" s="91">
        <f t="shared" si="1"/>
        <v>149</v>
      </c>
      <c r="H11" s="83">
        <f t="shared" si="2"/>
        <v>155</v>
      </c>
      <c r="I11" s="83">
        <f t="shared" si="2"/>
        <v>31</v>
      </c>
      <c r="J11" s="91">
        <f t="shared" si="3"/>
        <v>186</v>
      </c>
      <c r="K11" s="84" t="s">
        <v>302</v>
      </c>
      <c r="L11" s="85"/>
    </row>
    <row r="12" spans="1:12" s="15" customFormat="1" ht="29.25" customHeight="1" thickTop="1" thickBot="1" x14ac:dyDescent="0.3">
      <c r="A12" s="187" t="s">
        <v>95</v>
      </c>
      <c r="B12" s="86">
        <v>48</v>
      </c>
      <c r="C12" s="86">
        <v>19</v>
      </c>
      <c r="D12" s="92">
        <f t="shared" si="0"/>
        <v>67</v>
      </c>
      <c r="E12" s="86">
        <v>145</v>
      </c>
      <c r="F12" s="86">
        <v>32</v>
      </c>
      <c r="G12" s="92">
        <f t="shared" si="1"/>
        <v>177</v>
      </c>
      <c r="H12" s="86">
        <f t="shared" si="2"/>
        <v>193</v>
      </c>
      <c r="I12" s="86">
        <f t="shared" si="2"/>
        <v>51</v>
      </c>
      <c r="J12" s="92">
        <f t="shared" si="3"/>
        <v>244</v>
      </c>
      <c r="K12" s="87" t="s">
        <v>96</v>
      </c>
      <c r="L12" s="85"/>
    </row>
    <row r="13" spans="1:12" s="15" customFormat="1" ht="29.25" customHeight="1" thickTop="1" thickBot="1" x14ac:dyDescent="0.3">
      <c r="A13" s="186" t="s">
        <v>303</v>
      </c>
      <c r="B13" s="83">
        <v>4</v>
      </c>
      <c r="C13" s="83">
        <v>0</v>
      </c>
      <c r="D13" s="91">
        <f t="shared" si="0"/>
        <v>4</v>
      </c>
      <c r="E13" s="83">
        <v>126</v>
      </c>
      <c r="F13" s="83">
        <v>19</v>
      </c>
      <c r="G13" s="91">
        <f t="shared" si="1"/>
        <v>145</v>
      </c>
      <c r="H13" s="83">
        <f t="shared" si="2"/>
        <v>130</v>
      </c>
      <c r="I13" s="83">
        <f t="shared" si="2"/>
        <v>19</v>
      </c>
      <c r="J13" s="91">
        <f t="shared" si="3"/>
        <v>149</v>
      </c>
      <c r="K13" s="84" t="s">
        <v>304</v>
      </c>
      <c r="L13" s="85"/>
    </row>
    <row r="14" spans="1:12" s="15" customFormat="1" ht="29.25" customHeight="1" thickTop="1" thickBot="1" x14ac:dyDescent="0.3">
      <c r="A14" s="187" t="s">
        <v>305</v>
      </c>
      <c r="B14" s="86">
        <v>0</v>
      </c>
      <c r="C14" s="86">
        <v>0</v>
      </c>
      <c r="D14" s="92">
        <f t="shared" si="0"/>
        <v>0</v>
      </c>
      <c r="E14" s="86">
        <v>34</v>
      </c>
      <c r="F14" s="86">
        <v>0</v>
      </c>
      <c r="G14" s="92">
        <f t="shared" si="1"/>
        <v>34</v>
      </c>
      <c r="H14" s="86">
        <f t="shared" si="2"/>
        <v>34</v>
      </c>
      <c r="I14" s="86">
        <f t="shared" si="2"/>
        <v>0</v>
      </c>
      <c r="J14" s="92">
        <f t="shared" si="3"/>
        <v>34</v>
      </c>
      <c r="K14" s="87" t="s">
        <v>306</v>
      </c>
      <c r="L14" s="85"/>
    </row>
    <row r="15" spans="1:12" s="15" customFormat="1" ht="29.25" customHeight="1" thickTop="1" thickBot="1" x14ac:dyDescent="0.3">
      <c r="A15" s="186" t="s">
        <v>307</v>
      </c>
      <c r="B15" s="83">
        <v>7</v>
      </c>
      <c r="C15" s="83">
        <v>0</v>
      </c>
      <c r="D15" s="91">
        <f t="shared" si="0"/>
        <v>7</v>
      </c>
      <c r="E15" s="83">
        <v>206</v>
      </c>
      <c r="F15" s="83">
        <v>0</v>
      </c>
      <c r="G15" s="91">
        <f t="shared" si="1"/>
        <v>206</v>
      </c>
      <c r="H15" s="83">
        <f t="shared" si="2"/>
        <v>213</v>
      </c>
      <c r="I15" s="83">
        <f t="shared" si="2"/>
        <v>0</v>
      </c>
      <c r="J15" s="91">
        <f t="shared" si="3"/>
        <v>213</v>
      </c>
      <c r="K15" s="84" t="s">
        <v>308</v>
      </c>
      <c r="L15" s="85"/>
    </row>
    <row r="16" spans="1:12" s="15" customFormat="1" ht="29.25" customHeight="1" thickTop="1" thickBot="1" x14ac:dyDescent="0.3">
      <c r="A16" s="187" t="s">
        <v>309</v>
      </c>
      <c r="B16" s="86">
        <v>5</v>
      </c>
      <c r="C16" s="86">
        <v>0</v>
      </c>
      <c r="D16" s="92">
        <f t="shared" si="0"/>
        <v>5</v>
      </c>
      <c r="E16" s="86">
        <v>121</v>
      </c>
      <c r="F16" s="86">
        <v>1</v>
      </c>
      <c r="G16" s="92">
        <f t="shared" si="1"/>
        <v>122</v>
      </c>
      <c r="H16" s="86">
        <f t="shared" si="2"/>
        <v>126</v>
      </c>
      <c r="I16" s="86">
        <f t="shared" si="2"/>
        <v>1</v>
      </c>
      <c r="J16" s="92">
        <f t="shared" si="3"/>
        <v>127</v>
      </c>
      <c r="K16" s="87" t="s">
        <v>310</v>
      </c>
      <c r="L16" s="85"/>
    </row>
    <row r="17" spans="1:12" s="15" customFormat="1" ht="29.25" customHeight="1" thickTop="1" x14ac:dyDescent="0.25">
      <c r="A17" s="188" t="s">
        <v>97</v>
      </c>
      <c r="B17" s="88">
        <v>10</v>
      </c>
      <c r="C17" s="88">
        <v>2</v>
      </c>
      <c r="D17" s="93">
        <f t="shared" si="0"/>
        <v>12</v>
      </c>
      <c r="E17" s="88">
        <v>215</v>
      </c>
      <c r="F17" s="88">
        <v>69</v>
      </c>
      <c r="G17" s="93">
        <f t="shared" si="1"/>
        <v>284</v>
      </c>
      <c r="H17" s="88">
        <f t="shared" si="2"/>
        <v>225</v>
      </c>
      <c r="I17" s="88">
        <f t="shared" si="2"/>
        <v>71</v>
      </c>
      <c r="J17" s="93">
        <f t="shared" si="3"/>
        <v>296</v>
      </c>
      <c r="K17" s="89" t="s">
        <v>311</v>
      </c>
      <c r="L17" s="85"/>
    </row>
    <row r="18" spans="1:12" s="15" customFormat="1" ht="28.5" customHeight="1" x14ac:dyDescent="0.25">
      <c r="A18" s="90" t="s">
        <v>51</v>
      </c>
      <c r="B18" s="94">
        <f t="shared" ref="B18:J18" si="4">SUM(B9:B17)</f>
        <v>133</v>
      </c>
      <c r="C18" s="94">
        <f t="shared" si="4"/>
        <v>30</v>
      </c>
      <c r="D18" s="94">
        <f t="shared" si="4"/>
        <v>163</v>
      </c>
      <c r="E18" s="94">
        <f t="shared" si="4"/>
        <v>1220</v>
      </c>
      <c r="F18" s="94">
        <f t="shared" si="4"/>
        <v>187</v>
      </c>
      <c r="G18" s="94">
        <f t="shared" si="4"/>
        <v>1407</v>
      </c>
      <c r="H18" s="94">
        <f t="shared" si="4"/>
        <v>1353</v>
      </c>
      <c r="I18" s="94">
        <f t="shared" si="4"/>
        <v>217</v>
      </c>
      <c r="J18" s="94">
        <f t="shared" si="4"/>
        <v>1570</v>
      </c>
      <c r="K18" s="90" t="s">
        <v>12</v>
      </c>
    </row>
  </sheetData>
  <mergeCells count="12">
    <mergeCell ref="A1:K1"/>
    <mergeCell ref="A3:K3"/>
    <mergeCell ref="A4:K4"/>
    <mergeCell ref="A2:K2"/>
    <mergeCell ref="A6:A8"/>
    <mergeCell ref="B6:D6"/>
    <mergeCell ref="E6:G6"/>
    <mergeCell ref="H6:J6"/>
    <mergeCell ref="K6:K8"/>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1"/>
  <sheetViews>
    <sheetView rightToLeft="1" view="pageBreakPreview" zoomScaleNormal="100" zoomScaleSheetLayoutView="100" workbookViewId="0">
      <selection activeCell="K5" sqref="A5:K5"/>
    </sheetView>
  </sheetViews>
  <sheetFormatPr defaultColWidth="9.1796875" defaultRowHeight="12.5" x14ac:dyDescent="0.25"/>
  <cols>
    <col min="1" max="1" width="32.453125" style="9" customWidth="1"/>
    <col min="2" max="10" width="8.7265625" style="9" customWidth="1"/>
    <col min="11" max="11" width="36.26953125" style="9" customWidth="1"/>
    <col min="12" max="16384" width="9.1796875" style="9"/>
  </cols>
  <sheetData>
    <row r="1" spans="1:11" ht="18" x14ac:dyDescent="0.25">
      <c r="A1" s="292" t="s">
        <v>477</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35.25" customHeight="1" x14ac:dyDescent="0.25">
      <c r="A3" s="293" t="s">
        <v>437</v>
      </c>
      <c r="B3" s="294"/>
      <c r="C3" s="294"/>
      <c r="D3" s="294"/>
      <c r="E3" s="294"/>
      <c r="F3" s="294"/>
      <c r="G3" s="294"/>
      <c r="H3" s="294"/>
      <c r="I3" s="294"/>
      <c r="J3" s="294"/>
      <c r="K3" s="294"/>
    </row>
    <row r="4" spans="1:11" ht="15.5" x14ac:dyDescent="0.25">
      <c r="A4" s="294" t="s">
        <v>426</v>
      </c>
      <c r="B4" s="294"/>
      <c r="C4" s="294"/>
      <c r="D4" s="294"/>
      <c r="E4" s="294"/>
      <c r="F4" s="294"/>
      <c r="G4" s="294"/>
      <c r="H4" s="294"/>
      <c r="I4" s="294"/>
      <c r="J4" s="294"/>
      <c r="K4" s="294"/>
    </row>
    <row r="5" spans="1:11" ht="15.5" x14ac:dyDescent="0.25">
      <c r="A5" s="10" t="s">
        <v>544</v>
      </c>
      <c r="B5" s="11"/>
      <c r="C5" s="11"/>
      <c r="D5" s="11"/>
      <c r="E5" s="11"/>
      <c r="F5" s="11"/>
      <c r="G5" s="11"/>
      <c r="H5" s="11"/>
      <c r="I5" s="11"/>
      <c r="J5" s="11"/>
      <c r="K5" s="12" t="s">
        <v>543</v>
      </c>
    </row>
    <row r="6" spans="1:11" ht="15.5" x14ac:dyDescent="0.25">
      <c r="A6" s="296" t="s">
        <v>140</v>
      </c>
      <c r="B6" s="297" t="s">
        <v>286</v>
      </c>
      <c r="C6" s="297"/>
      <c r="D6" s="297"/>
      <c r="E6" s="297"/>
      <c r="F6" s="297"/>
      <c r="G6" s="297"/>
      <c r="H6" s="297"/>
      <c r="I6" s="297"/>
      <c r="J6" s="297"/>
      <c r="K6" s="298" t="s">
        <v>57</v>
      </c>
    </row>
    <row r="7" spans="1:11" ht="16.5" customHeight="1" x14ac:dyDescent="0.25">
      <c r="A7" s="296"/>
      <c r="B7" s="297" t="s">
        <v>287</v>
      </c>
      <c r="C7" s="297"/>
      <c r="D7" s="297"/>
      <c r="E7" s="297" t="s">
        <v>288</v>
      </c>
      <c r="F7" s="297"/>
      <c r="G7" s="297"/>
      <c r="H7" s="299" t="s">
        <v>289</v>
      </c>
      <c r="I7" s="299"/>
      <c r="J7" s="299"/>
      <c r="K7" s="298"/>
    </row>
    <row r="8" spans="1:11" ht="24.75" customHeight="1" x14ac:dyDescent="0.25">
      <c r="A8" s="296"/>
      <c r="B8" s="43" t="s">
        <v>290</v>
      </c>
      <c r="C8" s="43" t="s">
        <v>291</v>
      </c>
      <c r="D8" s="43" t="s">
        <v>313</v>
      </c>
      <c r="E8" s="43" t="s">
        <v>290</v>
      </c>
      <c r="F8" s="43" t="s">
        <v>291</v>
      </c>
      <c r="G8" s="43" t="s">
        <v>313</v>
      </c>
      <c r="H8" s="43" t="s">
        <v>290</v>
      </c>
      <c r="I8" s="43" t="s">
        <v>291</v>
      </c>
      <c r="J8" s="43" t="s">
        <v>313</v>
      </c>
      <c r="K8" s="298"/>
    </row>
    <row r="9" spans="1:11" ht="14.25" customHeight="1" thickBot="1" x14ac:dyDescent="0.3">
      <c r="A9" s="100" t="s">
        <v>141</v>
      </c>
      <c r="B9" s="44">
        <v>0</v>
      </c>
      <c r="C9" s="44">
        <v>0</v>
      </c>
      <c r="D9" s="56">
        <f t="shared" ref="D9:D29" si="0">SUM(B9:C9)</f>
        <v>0</v>
      </c>
      <c r="E9" s="44">
        <v>36</v>
      </c>
      <c r="F9" s="44">
        <v>0</v>
      </c>
      <c r="G9" s="56">
        <f t="shared" ref="G9:G29" si="1">SUM(E9:F9)</f>
        <v>36</v>
      </c>
      <c r="H9" s="44">
        <f>B9+E9</f>
        <v>36</v>
      </c>
      <c r="I9" s="44">
        <f>C9+F9</f>
        <v>0</v>
      </c>
      <c r="J9" s="56">
        <f t="shared" ref="J9:J29" si="2">SUM(H9:I9)</f>
        <v>36</v>
      </c>
      <c r="K9" s="106" t="s">
        <v>142</v>
      </c>
    </row>
    <row r="10" spans="1:11" ht="14.25" customHeight="1" thickBot="1" x14ac:dyDescent="0.3">
      <c r="A10" s="101" t="s">
        <v>143</v>
      </c>
      <c r="B10" s="45">
        <v>0</v>
      </c>
      <c r="C10" s="45">
        <v>0</v>
      </c>
      <c r="D10" s="57">
        <f t="shared" si="0"/>
        <v>0</v>
      </c>
      <c r="E10" s="45">
        <v>34</v>
      </c>
      <c r="F10" s="45">
        <v>6</v>
      </c>
      <c r="G10" s="57">
        <f t="shared" si="1"/>
        <v>40</v>
      </c>
      <c r="H10" s="45">
        <f t="shared" ref="H10:I20" si="3">B10+E10</f>
        <v>34</v>
      </c>
      <c r="I10" s="45">
        <f t="shared" si="3"/>
        <v>6</v>
      </c>
      <c r="J10" s="57">
        <f t="shared" si="2"/>
        <v>40</v>
      </c>
      <c r="K10" s="107" t="s">
        <v>144</v>
      </c>
    </row>
    <row r="11" spans="1:11" ht="14.25" customHeight="1" thickBot="1" x14ac:dyDescent="0.3">
      <c r="A11" s="102" t="s">
        <v>145</v>
      </c>
      <c r="B11" s="46">
        <v>3</v>
      </c>
      <c r="C11" s="46">
        <v>0</v>
      </c>
      <c r="D11" s="58">
        <f t="shared" si="0"/>
        <v>3</v>
      </c>
      <c r="E11" s="46">
        <v>67</v>
      </c>
      <c r="F11" s="46">
        <v>2</v>
      </c>
      <c r="G11" s="58">
        <f t="shared" si="1"/>
        <v>69</v>
      </c>
      <c r="H11" s="46">
        <f t="shared" si="3"/>
        <v>70</v>
      </c>
      <c r="I11" s="46">
        <f t="shared" si="3"/>
        <v>2</v>
      </c>
      <c r="J11" s="58">
        <f t="shared" si="2"/>
        <v>72</v>
      </c>
      <c r="K11" s="108" t="s">
        <v>146</v>
      </c>
    </row>
    <row r="12" spans="1:11" ht="23.5" thickBot="1" x14ac:dyDescent="0.3">
      <c r="A12" s="101" t="s">
        <v>147</v>
      </c>
      <c r="B12" s="45">
        <v>1</v>
      </c>
      <c r="C12" s="45">
        <v>0</v>
      </c>
      <c r="D12" s="57">
        <f t="shared" si="0"/>
        <v>1</v>
      </c>
      <c r="E12" s="45">
        <v>10</v>
      </c>
      <c r="F12" s="45">
        <v>0</v>
      </c>
      <c r="G12" s="57">
        <f t="shared" si="1"/>
        <v>10</v>
      </c>
      <c r="H12" s="45">
        <f t="shared" si="3"/>
        <v>11</v>
      </c>
      <c r="I12" s="45">
        <f t="shared" si="3"/>
        <v>0</v>
      </c>
      <c r="J12" s="57">
        <f t="shared" si="2"/>
        <v>11</v>
      </c>
      <c r="K12" s="107" t="s">
        <v>148</v>
      </c>
    </row>
    <row r="13" spans="1:11" ht="26.5" thickBot="1" x14ac:dyDescent="0.3">
      <c r="A13" s="102" t="s">
        <v>149</v>
      </c>
      <c r="B13" s="46">
        <v>0</v>
      </c>
      <c r="C13" s="46">
        <v>0</v>
      </c>
      <c r="D13" s="58">
        <f t="shared" si="0"/>
        <v>0</v>
      </c>
      <c r="E13" s="46">
        <v>1</v>
      </c>
      <c r="F13" s="46">
        <v>0</v>
      </c>
      <c r="G13" s="58">
        <f t="shared" si="1"/>
        <v>1</v>
      </c>
      <c r="H13" s="46">
        <f t="shared" si="3"/>
        <v>1</v>
      </c>
      <c r="I13" s="46">
        <f t="shared" si="3"/>
        <v>0</v>
      </c>
      <c r="J13" s="58">
        <f t="shared" si="2"/>
        <v>1</v>
      </c>
      <c r="K13" s="108" t="s">
        <v>150</v>
      </c>
    </row>
    <row r="14" spans="1:11" ht="13.5" thickBot="1" x14ac:dyDescent="0.3">
      <c r="A14" s="103" t="s">
        <v>151</v>
      </c>
      <c r="B14" s="45">
        <v>2</v>
      </c>
      <c r="C14" s="45">
        <v>0</v>
      </c>
      <c r="D14" s="57">
        <f t="shared" si="0"/>
        <v>2</v>
      </c>
      <c r="E14" s="45">
        <v>279</v>
      </c>
      <c r="F14" s="45">
        <v>13</v>
      </c>
      <c r="G14" s="57">
        <f t="shared" si="1"/>
        <v>292</v>
      </c>
      <c r="H14" s="45">
        <f t="shared" si="3"/>
        <v>281</v>
      </c>
      <c r="I14" s="45">
        <f t="shared" si="3"/>
        <v>13</v>
      </c>
      <c r="J14" s="57">
        <f t="shared" si="2"/>
        <v>294</v>
      </c>
      <c r="K14" s="107" t="s">
        <v>152</v>
      </c>
    </row>
    <row r="15" spans="1:11" ht="26.5" thickBot="1" x14ac:dyDescent="0.3">
      <c r="A15" s="104" t="s">
        <v>153</v>
      </c>
      <c r="B15" s="46">
        <v>4</v>
      </c>
      <c r="C15" s="46">
        <v>0</v>
      </c>
      <c r="D15" s="58">
        <f t="shared" si="0"/>
        <v>4</v>
      </c>
      <c r="E15" s="46">
        <v>246</v>
      </c>
      <c r="F15" s="46">
        <v>11</v>
      </c>
      <c r="G15" s="58">
        <f t="shared" si="1"/>
        <v>257</v>
      </c>
      <c r="H15" s="46">
        <f t="shared" si="3"/>
        <v>250</v>
      </c>
      <c r="I15" s="46">
        <f t="shared" si="3"/>
        <v>11</v>
      </c>
      <c r="J15" s="58">
        <f t="shared" si="2"/>
        <v>261</v>
      </c>
      <c r="K15" s="108" t="s">
        <v>154</v>
      </c>
    </row>
    <row r="16" spans="1:11" ht="13.5" thickBot="1" x14ac:dyDescent="0.3">
      <c r="A16" s="103" t="s">
        <v>155</v>
      </c>
      <c r="B16" s="45">
        <v>3</v>
      </c>
      <c r="C16" s="45">
        <v>0</v>
      </c>
      <c r="D16" s="57">
        <f t="shared" si="0"/>
        <v>3</v>
      </c>
      <c r="E16" s="45">
        <v>36</v>
      </c>
      <c r="F16" s="45">
        <v>2</v>
      </c>
      <c r="G16" s="57">
        <f t="shared" si="1"/>
        <v>38</v>
      </c>
      <c r="H16" s="45">
        <f t="shared" si="3"/>
        <v>39</v>
      </c>
      <c r="I16" s="45">
        <f t="shared" si="3"/>
        <v>2</v>
      </c>
      <c r="J16" s="57">
        <f t="shared" si="2"/>
        <v>41</v>
      </c>
      <c r="K16" s="107" t="s">
        <v>156</v>
      </c>
    </row>
    <row r="17" spans="1:11" ht="13.5" thickBot="1" x14ac:dyDescent="0.3">
      <c r="A17" s="104" t="s">
        <v>157</v>
      </c>
      <c r="B17" s="46">
        <v>1</v>
      </c>
      <c r="C17" s="46">
        <v>0</v>
      </c>
      <c r="D17" s="58">
        <f t="shared" si="0"/>
        <v>1</v>
      </c>
      <c r="E17" s="46">
        <v>25</v>
      </c>
      <c r="F17" s="46">
        <v>4</v>
      </c>
      <c r="G17" s="58">
        <f t="shared" si="1"/>
        <v>29</v>
      </c>
      <c r="H17" s="46">
        <f t="shared" si="3"/>
        <v>26</v>
      </c>
      <c r="I17" s="46">
        <f t="shared" si="3"/>
        <v>4</v>
      </c>
      <c r="J17" s="58">
        <f t="shared" si="2"/>
        <v>30</v>
      </c>
      <c r="K17" s="108" t="s">
        <v>158</v>
      </c>
    </row>
    <row r="18" spans="1:11" ht="13.5" thickBot="1" x14ac:dyDescent="0.3">
      <c r="A18" s="103" t="s">
        <v>159</v>
      </c>
      <c r="B18" s="45">
        <v>13</v>
      </c>
      <c r="C18" s="45">
        <v>1</v>
      </c>
      <c r="D18" s="57">
        <f t="shared" si="0"/>
        <v>14</v>
      </c>
      <c r="E18" s="45">
        <v>16</v>
      </c>
      <c r="F18" s="45">
        <v>2</v>
      </c>
      <c r="G18" s="57">
        <f t="shared" si="1"/>
        <v>18</v>
      </c>
      <c r="H18" s="45">
        <f t="shared" si="3"/>
        <v>29</v>
      </c>
      <c r="I18" s="45">
        <f t="shared" si="3"/>
        <v>3</v>
      </c>
      <c r="J18" s="57">
        <f t="shared" si="2"/>
        <v>32</v>
      </c>
      <c r="K18" s="107" t="s">
        <v>160</v>
      </c>
    </row>
    <row r="19" spans="1:11" ht="13.5" thickBot="1" x14ac:dyDescent="0.3">
      <c r="A19" s="104" t="s">
        <v>161</v>
      </c>
      <c r="B19" s="46">
        <v>5</v>
      </c>
      <c r="C19" s="46">
        <v>1</v>
      </c>
      <c r="D19" s="58">
        <f t="shared" si="0"/>
        <v>6</v>
      </c>
      <c r="E19" s="46">
        <v>30</v>
      </c>
      <c r="F19" s="46">
        <v>7</v>
      </c>
      <c r="G19" s="58">
        <f t="shared" si="1"/>
        <v>37</v>
      </c>
      <c r="H19" s="46">
        <f t="shared" si="3"/>
        <v>35</v>
      </c>
      <c r="I19" s="46">
        <f t="shared" si="3"/>
        <v>8</v>
      </c>
      <c r="J19" s="58">
        <f t="shared" si="2"/>
        <v>43</v>
      </c>
      <c r="K19" s="108" t="s">
        <v>162</v>
      </c>
    </row>
    <row r="20" spans="1:11" ht="13.5" thickBot="1" x14ac:dyDescent="0.3">
      <c r="A20" s="103" t="s">
        <v>163</v>
      </c>
      <c r="B20" s="45">
        <v>1</v>
      </c>
      <c r="C20" s="45">
        <v>0</v>
      </c>
      <c r="D20" s="57">
        <f t="shared" si="0"/>
        <v>1</v>
      </c>
      <c r="E20" s="45">
        <v>17</v>
      </c>
      <c r="F20" s="45">
        <v>1</v>
      </c>
      <c r="G20" s="57">
        <f t="shared" si="1"/>
        <v>18</v>
      </c>
      <c r="H20" s="45">
        <f t="shared" si="3"/>
        <v>18</v>
      </c>
      <c r="I20" s="45">
        <f t="shared" si="3"/>
        <v>1</v>
      </c>
      <c r="J20" s="57">
        <f t="shared" si="2"/>
        <v>19</v>
      </c>
      <c r="K20" s="107" t="s">
        <v>164</v>
      </c>
    </row>
    <row r="21" spans="1:11" ht="13.5" thickBot="1" x14ac:dyDescent="0.3">
      <c r="A21" s="104" t="s">
        <v>165</v>
      </c>
      <c r="B21" s="46">
        <v>0</v>
      </c>
      <c r="C21" s="46">
        <v>0</v>
      </c>
      <c r="D21" s="58">
        <f t="shared" si="0"/>
        <v>0</v>
      </c>
      <c r="E21" s="46">
        <v>35</v>
      </c>
      <c r="F21" s="46">
        <v>4</v>
      </c>
      <c r="G21" s="58">
        <f t="shared" si="1"/>
        <v>39</v>
      </c>
      <c r="H21" s="46">
        <f>B21+E21</f>
        <v>35</v>
      </c>
      <c r="I21" s="46">
        <f>C21+F21</f>
        <v>4</v>
      </c>
      <c r="J21" s="58">
        <f t="shared" si="2"/>
        <v>39</v>
      </c>
      <c r="K21" s="108" t="s">
        <v>166</v>
      </c>
    </row>
    <row r="22" spans="1:11" ht="13.5" thickBot="1" x14ac:dyDescent="0.3">
      <c r="A22" s="103" t="s">
        <v>167</v>
      </c>
      <c r="B22" s="45">
        <v>2</v>
      </c>
      <c r="C22" s="45">
        <v>0</v>
      </c>
      <c r="D22" s="57">
        <f t="shared" si="0"/>
        <v>2</v>
      </c>
      <c r="E22" s="45">
        <v>24</v>
      </c>
      <c r="F22" s="45">
        <v>4</v>
      </c>
      <c r="G22" s="57">
        <f t="shared" si="1"/>
        <v>28</v>
      </c>
      <c r="H22" s="45">
        <f t="shared" ref="H22:I29" si="4">B22+E22</f>
        <v>26</v>
      </c>
      <c r="I22" s="45">
        <f t="shared" si="4"/>
        <v>4</v>
      </c>
      <c r="J22" s="57">
        <f t="shared" si="2"/>
        <v>30</v>
      </c>
      <c r="K22" s="107" t="s">
        <v>168</v>
      </c>
    </row>
    <row r="23" spans="1:11" ht="26.5" thickBot="1" x14ac:dyDescent="0.3">
      <c r="A23" s="104" t="s">
        <v>169</v>
      </c>
      <c r="B23" s="46">
        <v>81</v>
      </c>
      <c r="C23" s="46">
        <v>10</v>
      </c>
      <c r="D23" s="58">
        <f t="shared" si="0"/>
        <v>91</v>
      </c>
      <c r="E23" s="46">
        <v>156</v>
      </c>
      <c r="F23" s="46">
        <v>6</v>
      </c>
      <c r="G23" s="58">
        <f t="shared" si="1"/>
        <v>162</v>
      </c>
      <c r="H23" s="46">
        <f t="shared" si="4"/>
        <v>237</v>
      </c>
      <c r="I23" s="46">
        <f t="shared" si="4"/>
        <v>16</v>
      </c>
      <c r="J23" s="58">
        <f t="shared" si="2"/>
        <v>253</v>
      </c>
      <c r="K23" s="108" t="s">
        <v>170</v>
      </c>
    </row>
    <row r="24" spans="1:11" ht="13.5" thickBot="1" x14ac:dyDescent="0.3">
      <c r="A24" s="103" t="s">
        <v>171</v>
      </c>
      <c r="B24" s="45">
        <v>7</v>
      </c>
      <c r="C24" s="45">
        <v>8</v>
      </c>
      <c r="D24" s="57">
        <f t="shared" si="0"/>
        <v>15</v>
      </c>
      <c r="E24" s="45">
        <v>36</v>
      </c>
      <c r="F24" s="45">
        <v>28</v>
      </c>
      <c r="G24" s="57">
        <f t="shared" si="1"/>
        <v>64</v>
      </c>
      <c r="H24" s="45">
        <f t="shared" si="4"/>
        <v>43</v>
      </c>
      <c r="I24" s="45">
        <f t="shared" si="4"/>
        <v>36</v>
      </c>
      <c r="J24" s="57">
        <f t="shared" si="2"/>
        <v>79</v>
      </c>
      <c r="K24" s="107" t="s">
        <v>172</v>
      </c>
    </row>
    <row r="25" spans="1:11" ht="13.5" thickBot="1" x14ac:dyDescent="0.3">
      <c r="A25" s="104" t="s">
        <v>173</v>
      </c>
      <c r="B25" s="46">
        <v>9</v>
      </c>
      <c r="C25" s="46">
        <v>8</v>
      </c>
      <c r="D25" s="58">
        <f t="shared" si="0"/>
        <v>17</v>
      </c>
      <c r="E25" s="46">
        <v>29</v>
      </c>
      <c r="F25" s="46">
        <v>21</v>
      </c>
      <c r="G25" s="58">
        <f t="shared" si="1"/>
        <v>50</v>
      </c>
      <c r="H25" s="46">
        <f t="shared" si="4"/>
        <v>38</v>
      </c>
      <c r="I25" s="46">
        <f t="shared" si="4"/>
        <v>29</v>
      </c>
      <c r="J25" s="58">
        <f t="shared" si="2"/>
        <v>67</v>
      </c>
      <c r="K25" s="108" t="s">
        <v>174</v>
      </c>
    </row>
    <row r="26" spans="1:11" ht="13.5" thickBot="1" x14ac:dyDescent="0.3">
      <c r="A26" s="103" t="s">
        <v>175</v>
      </c>
      <c r="B26" s="45">
        <v>1</v>
      </c>
      <c r="C26" s="45">
        <v>0</v>
      </c>
      <c r="D26" s="57">
        <f t="shared" si="0"/>
        <v>1</v>
      </c>
      <c r="E26" s="45">
        <v>13</v>
      </c>
      <c r="F26" s="45">
        <v>0</v>
      </c>
      <c r="G26" s="57">
        <f t="shared" si="1"/>
        <v>13</v>
      </c>
      <c r="H26" s="45">
        <f t="shared" si="4"/>
        <v>14</v>
      </c>
      <c r="I26" s="45">
        <f t="shared" si="4"/>
        <v>0</v>
      </c>
      <c r="J26" s="57">
        <f t="shared" si="2"/>
        <v>14</v>
      </c>
      <c r="K26" s="107" t="s">
        <v>176</v>
      </c>
    </row>
    <row r="27" spans="1:11" ht="13.5" thickBot="1" x14ac:dyDescent="0.3">
      <c r="A27" s="104" t="s">
        <v>177</v>
      </c>
      <c r="B27" s="46">
        <v>0</v>
      </c>
      <c r="C27" s="46">
        <v>2</v>
      </c>
      <c r="D27" s="58">
        <f t="shared" si="0"/>
        <v>2</v>
      </c>
      <c r="E27" s="46">
        <v>20</v>
      </c>
      <c r="F27" s="46">
        <v>2</v>
      </c>
      <c r="G27" s="58">
        <f t="shared" si="1"/>
        <v>22</v>
      </c>
      <c r="H27" s="46">
        <f t="shared" si="4"/>
        <v>20</v>
      </c>
      <c r="I27" s="46">
        <f t="shared" si="4"/>
        <v>4</v>
      </c>
      <c r="J27" s="58">
        <f t="shared" si="2"/>
        <v>24</v>
      </c>
      <c r="K27" s="108" t="s">
        <v>178</v>
      </c>
    </row>
    <row r="28" spans="1:11" ht="39.5" thickBot="1" x14ac:dyDescent="0.3">
      <c r="A28" s="103" t="s">
        <v>179</v>
      </c>
      <c r="B28" s="45">
        <v>0</v>
      </c>
      <c r="C28" s="45">
        <v>0</v>
      </c>
      <c r="D28" s="57">
        <f t="shared" si="0"/>
        <v>0</v>
      </c>
      <c r="E28" s="45">
        <v>103</v>
      </c>
      <c r="F28" s="45">
        <v>73</v>
      </c>
      <c r="G28" s="57">
        <f t="shared" si="1"/>
        <v>176</v>
      </c>
      <c r="H28" s="45">
        <f t="shared" si="4"/>
        <v>103</v>
      </c>
      <c r="I28" s="45">
        <f t="shared" si="4"/>
        <v>73</v>
      </c>
      <c r="J28" s="57">
        <f t="shared" si="2"/>
        <v>176</v>
      </c>
      <c r="K28" s="107" t="s">
        <v>180</v>
      </c>
    </row>
    <row r="29" spans="1:11" ht="26" x14ac:dyDescent="0.25">
      <c r="A29" s="105" t="s">
        <v>181</v>
      </c>
      <c r="B29" s="47">
        <v>0</v>
      </c>
      <c r="C29" s="47">
        <v>0</v>
      </c>
      <c r="D29" s="59">
        <f t="shared" si="0"/>
        <v>0</v>
      </c>
      <c r="E29" s="47">
        <v>7</v>
      </c>
      <c r="F29" s="47">
        <v>1</v>
      </c>
      <c r="G29" s="59">
        <f t="shared" si="1"/>
        <v>8</v>
      </c>
      <c r="H29" s="47">
        <f t="shared" si="4"/>
        <v>7</v>
      </c>
      <c r="I29" s="47">
        <f t="shared" si="4"/>
        <v>1</v>
      </c>
      <c r="J29" s="59">
        <f t="shared" si="2"/>
        <v>8</v>
      </c>
      <c r="K29" s="109" t="s">
        <v>182</v>
      </c>
    </row>
    <row r="30" spans="1:11" ht="30" customHeight="1" x14ac:dyDescent="0.25">
      <c r="A30" s="97" t="s">
        <v>51</v>
      </c>
      <c r="B30" s="98">
        <f>SUM(B9:B29)</f>
        <v>133</v>
      </c>
      <c r="C30" s="98">
        <f t="shared" ref="C30:J30" si="5">SUM(C9:C29)</f>
        <v>30</v>
      </c>
      <c r="D30" s="98">
        <f t="shared" si="5"/>
        <v>163</v>
      </c>
      <c r="E30" s="98">
        <f t="shared" si="5"/>
        <v>1220</v>
      </c>
      <c r="F30" s="98">
        <f t="shared" si="5"/>
        <v>187</v>
      </c>
      <c r="G30" s="98">
        <f t="shared" si="5"/>
        <v>1407</v>
      </c>
      <c r="H30" s="98">
        <f t="shared" si="5"/>
        <v>1353</v>
      </c>
      <c r="I30" s="98">
        <f t="shared" si="5"/>
        <v>217</v>
      </c>
      <c r="J30" s="98">
        <f t="shared" si="5"/>
        <v>1570</v>
      </c>
      <c r="K30" s="99" t="s">
        <v>52</v>
      </c>
    </row>
    <row r="31" spans="1:11" ht="13" x14ac:dyDescent="0.3">
      <c r="D31" s="13"/>
      <c r="G31" s="13"/>
      <c r="J31"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6"/>
  <sheetViews>
    <sheetView rightToLeft="1" view="pageBreakPreview" zoomScaleNormal="100" zoomScaleSheetLayoutView="100" workbookViewId="0">
      <selection activeCell="K5" sqref="A5:K5"/>
    </sheetView>
  </sheetViews>
  <sheetFormatPr defaultColWidth="9.1796875" defaultRowHeight="12.5" x14ac:dyDescent="0.25"/>
  <cols>
    <col min="1" max="1" width="27.453125" style="9" customWidth="1"/>
    <col min="2" max="10" width="8.7265625" style="9" customWidth="1"/>
    <col min="11" max="11" width="29" style="9" customWidth="1"/>
    <col min="12" max="16384" width="9.1796875" style="9"/>
  </cols>
  <sheetData>
    <row r="1" spans="1:11" ht="18" x14ac:dyDescent="0.25">
      <c r="A1" s="292" t="s">
        <v>478</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33" customHeight="1" x14ac:dyDescent="0.25">
      <c r="A3" s="293" t="s">
        <v>438</v>
      </c>
      <c r="B3" s="294"/>
      <c r="C3" s="294"/>
      <c r="D3" s="294"/>
      <c r="E3" s="294"/>
      <c r="F3" s="294"/>
      <c r="G3" s="294"/>
      <c r="H3" s="294"/>
      <c r="I3" s="294"/>
      <c r="J3" s="294"/>
      <c r="K3" s="294"/>
    </row>
    <row r="4" spans="1:11" ht="15.5" x14ac:dyDescent="0.25">
      <c r="A4" s="294" t="s">
        <v>426</v>
      </c>
      <c r="B4" s="294"/>
      <c r="C4" s="294"/>
      <c r="D4" s="294"/>
      <c r="E4" s="294"/>
      <c r="F4" s="294"/>
      <c r="G4" s="294"/>
      <c r="H4" s="294"/>
      <c r="I4" s="294"/>
      <c r="J4" s="294"/>
      <c r="K4" s="294"/>
    </row>
    <row r="5" spans="1:11" ht="15.5" x14ac:dyDescent="0.25">
      <c r="A5" s="10" t="s">
        <v>545</v>
      </c>
      <c r="B5" s="11"/>
      <c r="C5" s="11"/>
      <c r="D5" s="11"/>
      <c r="E5" s="11"/>
      <c r="F5" s="11"/>
      <c r="G5" s="11"/>
      <c r="H5" s="11"/>
      <c r="I5" s="11"/>
      <c r="J5" s="11"/>
      <c r="K5" s="12" t="s">
        <v>546</v>
      </c>
    </row>
    <row r="6" spans="1:11" ht="15.5" x14ac:dyDescent="0.25">
      <c r="A6" s="296" t="s">
        <v>124</v>
      </c>
      <c r="B6" s="297" t="s">
        <v>286</v>
      </c>
      <c r="C6" s="297"/>
      <c r="D6" s="297"/>
      <c r="E6" s="297"/>
      <c r="F6" s="297"/>
      <c r="G6" s="297"/>
      <c r="H6" s="297"/>
      <c r="I6" s="297"/>
      <c r="J6" s="297"/>
      <c r="K6" s="298" t="s">
        <v>125</v>
      </c>
    </row>
    <row r="7" spans="1:11" ht="16.5" customHeight="1" x14ac:dyDescent="0.25">
      <c r="A7" s="296"/>
      <c r="B7" s="297" t="s">
        <v>287</v>
      </c>
      <c r="C7" s="297"/>
      <c r="D7" s="297"/>
      <c r="E7" s="297" t="s">
        <v>288</v>
      </c>
      <c r="F7" s="297"/>
      <c r="G7" s="297"/>
      <c r="H7" s="299" t="s">
        <v>289</v>
      </c>
      <c r="I7" s="299"/>
      <c r="J7" s="299"/>
      <c r="K7" s="298"/>
    </row>
    <row r="8" spans="1:11" ht="23" x14ac:dyDescent="0.25">
      <c r="A8" s="296"/>
      <c r="B8" s="43" t="s">
        <v>290</v>
      </c>
      <c r="C8" s="43" t="s">
        <v>291</v>
      </c>
      <c r="D8" s="43" t="s">
        <v>313</v>
      </c>
      <c r="E8" s="43" t="s">
        <v>290</v>
      </c>
      <c r="F8" s="43" t="s">
        <v>291</v>
      </c>
      <c r="G8" s="43" t="s">
        <v>313</v>
      </c>
      <c r="H8" s="43" t="s">
        <v>290</v>
      </c>
      <c r="I8" s="43" t="s">
        <v>291</v>
      </c>
      <c r="J8" s="43" t="s">
        <v>313</v>
      </c>
      <c r="K8" s="298"/>
    </row>
    <row r="9" spans="1:11" ht="27" customHeight="1" thickBot="1" x14ac:dyDescent="0.3">
      <c r="A9" s="100" t="s">
        <v>126</v>
      </c>
      <c r="B9" s="44">
        <v>96</v>
      </c>
      <c r="C9" s="44">
        <v>21</v>
      </c>
      <c r="D9" s="56">
        <f t="shared" ref="D9:D15" si="0">SUM(B9:C9)</f>
        <v>117</v>
      </c>
      <c r="E9" s="44">
        <v>211</v>
      </c>
      <c r="F9" s="44">
        <v>26</v>
      </c>
      <c r="G9" s="56">
        <f t="shared" ref="G9:G15" si="1">SUM(E9:F9)</f>
        <v>237</v>
      </c>
      <c r="H9" s="44">
        <f>B9+E9</f>
        <v>307</v>
      </c>
      <c r="I9" s="44">
        <f>C9+F9</f>
        <v>47</v>
      </c>
      <c r="J9" s="56">
        <f t="shared" ref="J9:J15" si="2">SUM(H9:I9)</f>
        <v>354</v>
      </c>
      <c r="K9" s="110" t="s">
        <v>127</v>
      </c>
    </row>
    <row r="10" spans="1:11" ht="27" customHeight="1" thickBot="1" x14ac:dyDescent="0.3">
      <c r="A10" s="101" t="s">
        <v>128</v>
      </c>
      <c r="B10" s="45">
        <v>15</v>
      </c>
      <c r="C10" s="45">
        <v>6</v>
      </c>
      <c r="D10" s="57">
        <f t="shared" si="0"/>
        <v>21</v>
      </c>
      <c r="E10" s="45">
        <v>68</v>
      </c>
      <c r="F10" s="45">
        <v>24</v>
      </c>
      <c r="G10" s="57">
        <f t="shared" si="1"/>
        <v>92</v>
      </c>
      <c r="H10" s="45">
        <f t="shared" ref="H10:I15" si="3">B10+E10</f>
        <v>83</v>
      </c>
      <c r="I10" s="45">
        <f t="shared" si="3"/>
        <v>30</v>
      </c>
      <c r="J10" s="57">
        <f t="shared" si="2"/>
        <v>113</v>
      </c>
      <c r="K10" s="111" t="s">
        <v>129</v>
      </c>
    </row>
    <row r="11" spans="1:11" ht="27" customHeight="1" thickBot="1" x14ac:dyDescent="0.3">
      <c r="A11" s="102" t="s">
        <v>130</v>
      </c>
      <c r="B11" s="46">
        <v>7</v>
      </c>
      <c r="C11" s="46">
        <v>1</v>
      </c>
      <c r="D11" s="58">
        <f t="shared" si="0"/>
        <v>8</v>
      </c>
      <c r="E11" s="46">
        <v>46</v>
      </c>
      <c r="F11" s="46">
        <v>3</v>
      </c>
      <c r="G11" s="58">
        <f t="shared" si="1"/>
        <v>49</v>
      </c>
      <c r="H11" s="46">
        <f t="shared" si="3"/>
        <v>53</v>
      </c>
      <c r="I11" s="46">
        <f t="shared" si="3"/>
        <v>4</v>
      </c>
      <c r="J11" s="58">
        <f t="shared" si="2"/>
        <v>57</v>
      </c>
      <c r="K11" s="112" t="s">
        <v>131</v>
      </c>
    </row>
    <row r="12" spans="1:11" ht="27" customHeight="1" thickBot="1" x14ac:dyDescent="0.3">
      <c r="A12" s="101" t="s">
        <v>132</v>
      </c>
      <c r="B12" s="45">
        <v>14</v>
      </c>
      <c r="C12" s="45">
        <v>0</v>
      </c>
      <c r="D12" s="57">
        <f t="shared" si="0"/>
        <v>14</v>
      </c>
      <c r="E12" s="45">
        <v>783</v>
      </c>
      <c r="F12" s="45">
        <v>60</v>
      </c>
      <c r="G12" s="57">
        <f t="shared" si="1"/>
        <v>843</v>
      </c>
      <c r="H12" s="45">
        <f t="shared" si="3"/>
        <v>797</v>
      </c>
      <c r="I12" s="45">
        <f t="shared" si="3"/>
        <v>60</v>
      </c>
      <c r="J12" s="57">
        <f t="shared" si="2"/>
        <v>857</v>
      </c>
      <c r="K12" s="111" t="s">
        <v>133</v>
      </c>
    </row>
    <row r="13" spans="1:11" ht="27" customHeight="1" thickBot="1" x14ac:dyDescent="0.3">
      <c r="A13" s="102" t="s">
        <v>134</v>
      </c>
      <c r="B13" s="46">
        <v>0</v>
      </c>
      <c r="C13" s="46">
        <v>0</v>
      </c>
      <c r="D13" s="58">
        <f t="shared" si="0"/>
        <v>0</v>
      </c>
      <c r="E13" s="46">
        <v>7</v>
      </c>
      <c r="F13" s="46">
        <v>1</v>
      </c>
      <c r="G13" s="58">
        <f t="shared" si="1"/>
        <v>8</v>
      </c>
      <c r="H13" s="46">
        <f t="shared" si="3"/>
        <v>7</v>
      </c>
      <c r="I13" s="46">
        <f t="shared" si="3"/>
        <v>1</v>
      </c>
      <c r="J13" s="58">
        <f t="shared" si="2"/>
        <v>8</v>
      </c>
      <c r="K13" s="112" t="s">
        <v>135</v>
      </c>
    </row>
    <row r="14" spans="1:11" ht="27" customHeight="1" thickBot="1" x14ac:dyDescent="0.3">
      <c r="A14" s="101" t="s">
        <v>136</v>
      </c>
      <c r="B14" s="45">
        <v>1</v>
      </c>
      <c r="C14" s="45">
        <v>2</v>
      </c>
      <c r="D14" s="57">
        <f t="shared" si="0"/>
        <v>3</v>
      </c>
      <c r="E14" s="45">
        <v>2</v>
      </c>
      <c r="F14" s="45">
        <v>0</v>
      </c>
      <c r="G14" s="57">
        <f t="shared" si="1"/>
        <v>2</v>
      </c>
      <c r="H14" s="45">
        <f t="shared" si="3"/>
        <v>3</v>
      </c>
      <c r="I14" s="45">
        <f t="shared" si="3"/>
        <v>2</v>
      </c>
      <c r="J14" s="57">
        <f t="shared" si="2"/>
        <v>5</v>
      </c>
      <c r="K14" s="111" t="s">
        <v>137</v>
      </c>
    </row>
    <row r="15" spans="1:11" ht="27" customHeight="1" x14ac:dyDescent="0.25">
      <c r="A15" s="116" t="s">
        <v>138</v>
      </c>
      <c r="B15" s="47">
        <v>0</v>
      </c>
      <c r="C15" s="47">
        <v>0</v>
      </c>
      <c r="D15" s="59">
        <f t="shared" si="0"/>
        <v>0</v>
      </c>
      <c r="E15" s="47">
        <v>103</v>
      </c>
      <c r="F15" s="47">
        <v>73</v>
      </c>
      <c r="G15" s="59">
        <f t="shared" si="1"/>
        <v>176</v>
      </c>
      <c r="H15" s="47">
        <f t="shared" si="3"/>
        <v>103</v>
      </c>
      <c r="I15" s="47">
        <f t="shared" si="3"/>
        <v>73</v>
      </c>
      <c r="J15" s="59">
        <f t="shared" si="2"/>
        <v>176</v>
      </c>
      <c r="K15" s="113" t="s">
        <v>139</v>
      </c>
    </row>
    <row r="16" spans="1:11" ht="33.75" customHeight="1" x14ac:dyDescent="0.25">
      <c r="A16" s="184" t="s">
        <v>51</v>
      </c>
      <c r="B16" s="48">
        <f>SUM(B9:B15)</f>
        <v>133</v>
      </c>
      <c r="C16" s="48">
        <f t="shared" ref="C16:J16" si="4">SUM(C9:C15)</f>
        <v>30</v>
      </c>
      <c r="D16" s="48">
        <f t="shared" si="4"/>
        <v>163</v>
      </c>
      <c r="E16" s="48">
        <f t="shared" si="4"/>
        <v>1220</v>
      </c>
      <c r="F16" s="48">
        <f t="shared" si="4"/>
        <v>187</v>
      </c>
      <c r="G16" s="48">
        <f t="shared" si="4"/>
        <v>1407</v>
      </c>
      <c r="H16" s="48">
        <f t="shared" si="4"/>
        <v>1353</v>
      </c>
      <c r="I16" s="48">
        <f t="shared" si="4"/>
        <v>217</v>
      </c>
      <c r="J16" s="48">
        <f t="shared" si="4"/>
        <v>1570</v>
      </c>
      <c r="K16" s="150" t="s">
        <v>52</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E24"/>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6" style="19" customWidth="1"/>
    <col min="2" max="2" width="7.81640625" style="20" customWidth="1"/>
    <col min="3" max="10" width="7.81640625" style="19" customWidth="1"/>
    <col min="11" max="11" width="28.453125" style="19" customWidth="1"/>
    <col min="12" max="13" width="6.7265625" style="19" customWidth="1"/>
    <col min="14" max="14" width="3.54296875" style="19" customWidth="1"/>
    <col min="15" max="15" width="10.453125" style="19" customWidth="1"/>
    <col min="16" max="16" width="9.81640625" style="19" bestFit="1" customWidth="1"/>
    <col min="17" max="17" width="25.7265625" style="19" customWidth="1"/>
    <col min="18" max="16384" width="9.1796875" style="19"/>
  </cols>
  <sheetData>
    <row r="1" spans="1:57" s="16" customFormat="1" ht="18" x14ac:dyDescent="0.35">
      <c r="A1" s="292" t="s">
        <v>404</v>
      </c>
      <c r="B1" s="292"/>
      <c r="C1" s="292"/>
      <c r="D1" s="292"/>
      <c r="E1" s="292"/>
      <c r="F1" s="292"/>
      <c r="G1" s="292"/>
      <c r="H1" s="292"/>
      <c r="I1" s="292"/>
      <c r="J1" s="292"/>
      <c r="K1" s="292"/>
      <c r="L1" s="21"/>
      <c r="M1" s="21"/>
      <c r="N1" s="21"/>
      <c r="O1" s="21"/>
      <c r="P1" s="21"/>
      <c r="Q1" s="21"/>
    </row>
    <row r="2" spans="1:57" s="16" customFormat="1" ht="18" x14ac:dyDescent="0.35">
      <c r="A2" s="348">
        <v>2012</v>
      </c>
      <c r="B2" s="348"/>
      <c r="C2" s="348"/>
      <c r="D2" s="348"/>
      <c r="E2" s="348"/>
      <c r="F2" s="348"/>
      <c r="G2" s="348"/>
      <c r="H2" s="348"/>
      <c r="I2" s="348"/>
      <c r="J2" s="348"/>
      <c r="K2" s="348"/>
      <c r="L2" s="22"/>
      <c r="M2" s="22"/>
      <c r="N2" s="22"/>
      <c r="O2" s="22"/>
      <c r="P2" s="22"/>
      <c r="Q2" s="22"/>
    </row>
    <row r="3" spans="1:57" s="16" customFormat="1" ht="18" x14ac:dyDescent="0.35">
      <c r="A3" s="294" t="s">
        <v>439</v>
      </c>
      <c r="B3" s="294"/>
      <c r="C3" s="294"/>
      <c r="D3" s="294"/>
      <c r="E3" s="294"/>
      <c r="F3" s="294"/>
      <c r="G3" s="294"/>
      <c r="H3" s="294"/>
      <c r="I3" s="294"/>
      <c r="J3" s="294"/>
      <c r="K3" s="294"/>
      <c r="L3" s="22"/>
      <c r="M3" s="22"/>
      <c r="N3" s="22"/>
      <c r="O3" s="22"/>
      <c r="P3" s="22"/>
      <c r="Q3" s="22"/>
    </row>
    <row r="4" spans="1:57" s="24" customFormat="1" ht="15.5" x14ac:dyDescent="0.35">
      <c r="A4" s="294">
        <v>2012</v>
      </c>
      <c r="B4" s="294"/>
      <c r="C4" s="294"/>
      <c r="D4" s="294"/>
      <c r="E4" s="294"/>
      <c r="F4" s="294"/>
      <c r="G4" s="294"/>
      <c r="H4" s="294"/>
      <c r="I4" s="294"/>
      <c r="J4" s="294"/>
      <c r="K4" s="294"/>
      <c r="Q4" s="6"/>
    </row>
    <row r="5" spans="1:57" s="25" customFormat="1" ht="15.5" x14ac:dyDescent="0.35">
      <c r="A5" s="2" t="s">
        <v>547</v>
      </c>
      <c r="B5" s="347"/>
      <c r="C5" s="347"/>
      <c r="D5" s="347"/>
      <c r="E5" s="347"/>
      <c r="F5" s="347"/>
      <c r="G5" s="347"/>
      <c r="H5" s="347"/>
      <c r="I5" s="347"/>
      <c r="J5" s="347"/>
      <c r="K5" s="6" t="s">
        <v>548</v>
      </c>
    </row>
    <row r="6" spans="1:57" s="23" customFormat="1" ht="22.5" customHeight="1" x14ac:dyDescent="0.35">
      <c r="A6" s="341" t="s">
        <v>183</v>
      </c>
      <c r="B6" s="297" t="s">
        <v>286</v>
      </c>
      <c r="C6" s="297"/>
      <c r="D6" s="297"/>
      <c r="E6" s="297"/>
      <c r="F6" s="297"/>
      <c r="G6" s="297"/>
      <c r="H6" s="297"/>
      <c r="I6" s="297"/>
      <c r="J6" s="297"/>
      <c r="K6" s="344" t="s">
        <v>184</v>
      </c>
    </row>
    <row r="7" spans="1:57" s="27" customFormat="1" ht="28.5" customHeight="1" x14ac:dyDescent="0.35">
      <c r="A7" s="342"/>
      <c r="B7" s="297" t="s">
        <v>336</v>
      </c>
      <c r="C7" s="297"/>
      <c r="D7" s="297"/>
      <c r="E7" s="297" t="s">
        <v>337</v>
      </c>
      <c r="F7" s="297"/>
      <c r="G7" s="297"/>
      <c r="H7" s="299" t="s">
        <v>338</v>
      </c>
      <c r="I7" s="299"/>
      <c r="J7" s="299"/>
      <c r="K7" s="345"/>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row>
    <row r="8" spans="1:57" s="197" customFormat="1" ht="27" customHeight="1" x14ac:dyDescent="0.25">
      <c r="A8" s="343"/>
      <c r="B8" s="43" t="s">
        <v>290</v>
      </c>
      <c r="C8" s="43" t="s">
        <v>291</v>
      </c>
      <c r="D8" s="43" t="s">
        <v>313</v>
      </c>
      <c r="E8" s="43" t="s">
        <v>290</v>
      </c>
      <c r="F8" s="43" t="s">
        <v>291</v>
      </c>
      <c r="G8" s="43" t="s">
        <v>313</v>
      </c>
      <c r="H8" s="43" t="s">
        <v>290</v>
      </c>
      <c r="I8" s="43" t="s">
        <v>291</v>
      </c>
      <c r="J8" s="43" t="s">
        <v>313</v>
      </c>
      <c r="K8" s="346"/>
      <c r="M8" s="198"/>
      <c r="O8" s="198"/>
    </row>
    <row r="9" spans="1:57" s="31" customFormat="1" ht="25.5" customHeight="1" thickBot="1" x14ac:dyDescent="0.4">
      <c r="A9" s="196" t="s">
        <v>191</v>
      </c>
      <c r="B9" s="126">
        <v>1543</v>
      </c>
      <c r="C9" s="126">
        <v>1081</v>
      </c>
      <c r="D9" s="56">
        <f>C9+B9</f>
        <v>2624</v>
      </c>
      <c r="E9" s="126">
        <v>1211</v>
      </c>
      <c r="F9" s="126">
        <v>718</v>
      </c>
      <c r="G9" s="56">
        <f t="shared" ref="G9:G21" si="0">E9+F9</f>
        <v>1929</v>
      </c>
      <c r="H9" s="126">
        <f t="shared" ref="H9:J21" si="1">B9+E9</f>
        <v>2754</v>
      </c>
      <c r="I9" s="126">
        <f t="shared" si="1"/>
        <v>1799</v>
      </c>
      <c r="J9" s="56">
        <f t="shared" si="1"/>
        <v>4553</v>
      </c>
      <c r="K9" s="195" t="s">
        <v>418</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row>
    <row r="10" spans="1:57" s="31" customFormat="1" ht="25.5" customHeight="1" thickBot="1" x14ac:dyDescent="0.4">
      <c r="A10" s="103" t="s">
        <v>185</v>
      </c>
      <c r="B10" s="127">
        <v>284</v>
      </c>
      <c r="C10" s="127">
        <v>178</v>
      </c>
      <c r="D10" s="57">
        <f t="shared" ref="D10:D21" si="2">C10+B10</f>
        <v>462</v>
      </c>
      <c r="E10" s="127">
        <v>162</v>
      </c>
      <c r="F10" s="127">
        <v>81</v>
      </c>
      <c r="G10" s="57">
        <f t="shared" si="0"/>
        <v>243</v>
      </c>
      <c r="H10" s="127">
        <f t="shared" si="1"/>
        <v>446</v>
      </c>
      <c r="I10" s="127">
        <f t="shared" si="1"/>
        <v>259</v>
      </c>
      <c r="J10" s="57">
        <f t="shared" si="1"/>
        <v>705</v>
      </c>
      <c r="K10" s="194" t="s">
        <v>186</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row>
    <row r="11" spans="1:57" s="31" customFormat="1" ht="25.5" customHeight="1" thickBot="1" x14ac:dyDescent="0.4">
      <c r="A11" s="196" t="s">
        <v>321</v>
      </c>
      <c r="B11" s="126">
        <v>11</v>
      </c>
      <c r="C11" s="126">
        <v>10</v>
      </c>
      <c r="D11" s="56">
        <f t="shared" si="2"/>
        <v>21</v>
      </c>
      <c r="E11" s="126">
        <v>31</v>
      </c>
      <c r="F11" s="126">
        <v>25</v>
      </c>
      <c r="G11" s="56">
        <f t="shared" si="0"/>
        <v>56</v>
      </c>
      <c r="H11" s="126">
        <f t="shared" si="1"/>
        <v>42</v>
      </c>
      <c r="I11" s="126">
        <f t="shared" si="1"/>
        <v>35</v>
      </c>
      <c r="J11" s="56">
        <f t="shared" si="1"/>
        <v>77</v>
      </c>
      <c r="K11" s="195" t="s">
        <v>409</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2" spans="1:57" s="31" customFormat="1" ht="25.5" customHeight="1" thickBot="1" x14ac:dyDescent="0.4">
      <c r="A12" s="103" t="s">
        <v>187</v>
      </c>
      <c r="B12" s="127">
        <v>129</v>
      </c>
      <c r="C12" s="127">
        <v>149</v>
      </c>
      <c r="D12" s="57">
        <f t="shared" si="2"/>
        <v>278</v>
      </c>
      <c r="E12" s="127">
        <v>136</v>
      </c>
      <c r="F12" s="127">
        <v>91</v>
      </c>
      <c r="G12" s="57">
        <f t="shared" si="0"/>
        <v>227</v>
      </c>
      <c r="H12" s="127">
        <f t="shared" si="1"/>
        <v>265</v>
      </c>
      <c r="I12" s="127">
        <f t="shared" si="1"/>
        <v>240</v>
      </c>
      <c r="J12" s="57">
        <f t="shared" si="1"/>
        <v>505</v>
      </c>
      <c r="K12" s="278" t="s">
        <v>419</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row>
    <row r="13" spans="1:57" s="31" customFormat="1" ht="25.5" customHeight="1" thickBot="1" x14ac:dyDescent="0.4">
      <c r="A13" s="196" t="s">
        <v>188</v>
      </c>
      <c r="B13" s="126">
        <v>24</v>
      </c>
      <c r="C13" s="126">
        <v>13</v>
      </c>
      <c r="D13" s="56">
        <f t="shared" si="2"/>
        <v>37</v>
      </c>
      <c r="E13" s="126">
        <v>31</v>
      </c>
      <c r="F13" s="126">
        <v>15</v>
      </c>
      <c r="G13" s="56">
        <f t="shared" si="0"/>
        <v>46</v>
      </c>
      <c r="H13" s="126">
        <f t="shared" si="1"/>
        <v>55</v>
      </c>
      <c r="I13" s="126">
        <f t="shared" si="1"/>
        <v>28</v>
      </c>
      <c r="J13" s="56">
        <f t="shared" si="1"/>
        <v>83</v>
      </c>
      <c r="K13" s="195" t="s">
        <v>189</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7" s="31" customFormat="1" ht="25.5" customHeight="1" thickBot="1" x14ac:dyDescent="0.4">
      <c r="A14" s="103" t="s">
        <v>190</v>
      </c>
      <c r="B14" s="127">
        <v>19</v>
      </c>
      <c r="C14" s="127">
        <v>6</v>
      </c>
      <c r="D14" s="57">
        <f t="shared" si="2"/>
        <v>25</v>
      </c>
      <c r="E14" s="127">
        <v>19</v>
      </c>
      <c r="F14" s="127">
        <v>13</v>
      </c>
      <c r="G14" s="57">
        <f t="shared" si="0"/>
        <v>32</v>
      </c>
      <c r="H14" s="127">
        <f t="shared" si="1"/>
        <v>38</v>
      </c>
      <c r="I14" s="127">
        <f t="shared" si="1"/>
        <v>19</v>
      </c>
      <c r="J14" s="57">
        <f t="shared" si="1"/>
        <v>57</v>
      </c>
      <c r="K14" s="194" t="s">
        <v>420</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row>
    <row r="15" spans="1:57" s="31" customFormat="1" ht="25.5" customHeight="1" thickBot="1" x14ac:dyDescent="0.4">
      <c r="A15" s="196" t="s">
        <v>192</v>
      </c>
      <c r="B15" s="126">
        <v>68</v>
      </c>
      <c r="C15" s="126">
        <v>54</v>
      </c>
      <c r="D15" s="56">
        <f t="shared" si="2"/>
        <v>122</v>
      </c>
      <c r="E15" s="126">
        <v>102</v>
      </c>
      <c r="F15" s="126">
        <v>34</v>
      </c>
      <c r="G15" s="56">
        <f t="shared" si="0"/>
        <v>136</v>
      </c>
      <c r="H15" s="126">
        <f t="shared" si="1"/>
        <v>170</v>
      </c>
      <c r="I15" s="126">
        <f t="shared" si="1"/>
        <v>88</v>
      </c>
      <c r="J15" s="56">
        <f t="shared" si="1"/>
        <v>258</v>
      </c>
      <c r="K15" s="195" t="s">
        <v>411</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row>
    <row r="16" spans="1:57" s="31" customFormat="1" ht="25.5" customHeight="1" thickBot="1" x14ac:dyDescent="0.4">
      <c r="A16" s="103" t="s">
        <v>193</v>
      </c>
      <c r="B16" s="127">
        <v>173</v>
      </c>
      <c r="C16" s="127">
        <v>64</v>
      </c>
      <c r="D16" s="57">
        <f t="shared" si="2"/>
        <v>237</v>
      </c>
      <c r="E16" s="127">
        <v>57</v>
      </c>
      <c r="F16" s="127">
        <v>33</v>
      </c>
      <c r="G16" s="57">
        <f t="shared" si="0"/>
        <v>90</v>
      </c>
      <c r="H16" s="127">
        <f t="shared" si="1"/>
        <v>230</v>
      </c>
      <c r="I16" s="127">
        <f t="shared" si="1"/>
        <v>97</v>
      </c>
      <c r="J16" s="57">
        <f t="shared" si="1"/>
        <v>327</v>
      </c>
      <c r="K16" s="194" t="s">
        <v>410</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row>
    <row r="17" spans="1:56" s="31" customFormat="1" ht="25.5" customHeight="1" thickBot="1" x14ac:dyDescent="0.4">
      <c r="A17" s="196" t="s">
        <v>194</v>
      </c>
      <c r="B17" s="126">
        <v>53</v>
      </c>
      <c r="C17" s="126">
        <v>46</v>
      </c>
      <c r="D17" s="56">
        <f>C17+B17</f>
        <v>99</v>
      </c>
      <c r="E17" s="126">
        <v>52</v>
      </c>
      <c r="F17" s="126">
        <v>23</v>
      </c>
      <c r="G17" s="56">
        <f>E17+F17</f>
        <v>75</v>
      </c>
      <c r="H17" s="126">
        <f>B17+E17</f>
        <v>105</v>
      </c>
      <c r="I17" s="126">
        <f>C17+F17</f>
        <v>69</v>
      </c>
      <c r="J17" s="56">
        <f>D17+G17</f>
        <v>174</v>
      </c>
      <c r="K17" s="195" t="s">
        <v>421</v>
      </c>
      <c r="L17" s="28"/>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row>
    <row r="18" spans="1:56" s="31" customFormat="1" ht="25.5" customHeight="1" thickBot="1" x14ac:dyDescent="0.4">
      <c r="A18" s="103" t="s">
        <v>318</v>
      </c>
      <c r="B18" s="127">
        <v>2</v>
      </c>
      <c r="C18" s="127">
        <v>1</v>
      </c>
      <c r="D18" s="57">
        <f t="shared" si="2"/>
        <v>3</v>
      </c>
      <c r="E18" s="127">
        <v>21</v>
      </c>
      <c r="F18" s="127">
        <v>9</v>
      </c>
      <c r="G18" s="57">
        <f t="shared" si="0"/>
        <v>30</v>
      </c>
      <c r="H18" s="127">
        <f t="shared" si="1"/>
        <v>23</v>
      </c>
      <c r="I18" s="127">
        <f t="shared" si="1"/>
        <v>10</v>
      </c>
      <c r="J18" s="57">
        <f t="shared" si="1"/>
        <v>33</v>
      </c>
      <c r="K18" s="194" t="s">
        <v>525</v>
      </c>
      <c r="L18" s="28"/>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row>
    <row r="19" spans="1:56" s="31" customFormat="1" ht="25.5" customHeight="1" thickBot="1" x14ac:dyDescent="0.4">
      <c r="A19" s="196" t="s">
        <v>319</v>
      </c>
      <c r="B19" s="126">
        <v>10</v>
      </c>
      <c r="C19" s="126">
        <v>9</v>
      </c>
      <c r="D19" s="56">
        <f t="shared" si="2"/>
        <v>19</v>
      </c>
      <c r="E19" s="126">
        <v>55</v>
      </c>
      <c r="F19" s="126">
        <v>14</v>
      </c>
      <c r="G19" s="56">
        <f t="shared" si="0"/>
        <v>69</v>
      </c>
      <c r="H19" s="126">
        <f t="shared" si="1"/>
        <v>65</v>
      </c>
      <c r="I19" s="126">
        <f t="shared" si="1"/>
        <v>23</v>
      </c>
      <c r="J19" s="56">
        <f t="shared" si="1"/>
        <v>88</v>
      </c>
      <c r="K19" s="195" t="s">
        <v>320</v>
      </c>
      <c r="L19" s="28"/>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row>
    <row r="20" spans="1:56" s="31" customFormat="1" ht="25.5" customHeight="1" thickBot="1" x14ac:dyDescent="0.4">
      <c r="A20" s="103" t="s">
        <v>523</v>
      </c>
      <c r="B20" s="127">
        <v>4</v>
      </c>
      <c r="C20" s="127">
        <v>5</v>
      </c>
      <c r="D20" s="57">
        <f t="shared" si="2"/>
        <v>9</v>
      </c>
      <c r="E20" s="127">
        <v>14</v>
      </c>
      <c r="F20" s="127">
        <v>6</v>
      </c>
      <c r="G20" s="57">
        <f t="shared" si="0"/>
        <v>20</v>
      </c>
      <c r="H20" s="127">
        <f t="shared" si="1"/>
        <v>18</v>
      </c>
      <c r="I20" s="127">
        <f t="shared" si="1"/>
        <v>11</v>
      </c>
      <c r="J20" s="57">
        <f t="shared" si="1"/>
        <v>29</v>
      </c>
      <c r="K20" s="194" t="s">
        <v>526</v>
      </c>
      <c r="L20" s="28"/>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row>
    <row r="21" spans="1:56" s="31" customFormat="1" ht="25.5" customHeight="1" x14ac:dyDescent="0.35">
      <c r="A21" s="193" t="s">
        <v>387</v>
      </c>
      <c r="B21" s="163">
        <v>0</v>
      </c>
      <c r="C21" s="163">
        <v>0</v>
      </c>
      <c r="D21" s="160">
        <f t="shared" si="2"/>
        <v>0</v>
      </c>
      <c r="E21" s="163">
        <v>45</v>
      </c>
      <c r="F21" s="163">
        <v>8</v>
      </c>
      <c r="G21" s="160">
        <f t="shared" si="0"/>
        <v>53</v>
      </c>
      <c r="H21" s="163">
        <f t="shared" si="1"/>
        <v>45</v>
      </c>
      <c r="I21" s="163">
        <f t="shared" si="1"/>
        <v>8</v>
      </c>
      <c r="J21" s="160">
        <f t="shared" si="1"/>
        <v>53</v>
      </c>
      <c r="K21" s="192" t="s">
        <v>398</v>
      </c>
      <c r="L21" s="28"/>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row>
    <row r="22" spans="1:56" s="31" customFormat="1" ht="24.75" customHeight="1" x14ac:dyDescent="0.35">
      <c r="A22" s="191" t="s">
        <v>11</v>
      </c>
      <c r="B22" s="48">
        <f>SUM(B9:B21)</f>
        <v>2320</v>
      </c>
      <c r="C22" s="48">
        <f t="shared" ref="C22:J22" si="3">SUM(C9:C21)</f>
        <v>1616</v>
      </c>
      <c r="D22" s="48">
        <f t="shared" si="3"/>
        <v>3936</v>
      </c>
      <c r="E22" s="48">
        <f t="shared" si="3"/>
        <v>1936</v>
      </c>
      <c r="F22" s="48">
        <f t="shared" si="3"/>
        <v>1070</v>
      </c>
      <c r="G22" s="48">
        <f t="shared" si="3"/>
        <v>3006</v>
      </c>
      <c r="H22" s="48">
        <f t="shared" si="3"/>
        <v>4256</v>
      </c>
      <c r="I22" s="48">
        <f t="shared" si="3"/>
        <v>2686</v>
      </c>
      <c r="J22" s="48">
        <f t="shared" si="3"/>
        <v>6942</v>
      </c>
      <c r="K22" s="190" t="s">
        <v>12</v>
      </c>
      <c r="L22" s="28"/>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row>
    <row r="23" spans="1:56" ht="13" x14ac:dyDescent="0.35">
      <c r="A23" s="19" t="s">
        <v>527</v>
      </c>
      <c r="B23" s="189"/>
      <c r="D23" s="17"/>
      <c r="J23" s="17"/>
      <c r="K23" s="19" t="s">
        <v>528</v>
      </c>
    </row>
    <row r="24" spans="1:56" ht="20.149999999999999" customHeight="1" x14ac:dyDescent="0.35">
      <c r="O24" s="174"/>
    </row>
  </sheetData>
  <mergeCells count="11">
    <mergeCell ref="B5:J5"/>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40"/>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6" style="19" customWidth="1"/>
    <col min="2" max="2" width="7.81640625" style="20" customWidth="1"/>
    <col min="3" max="10" width="7.81640625" style="19" customWidth="1"/>
    <col min="11" max="11" width="28.453125" style="19" customWidth="1"/>
    <col min="12" max="13" width="6.7265625" style="19" customWidth="1"/>
    <col min="14" max="14" width="3.54296875" style="19" customWidth="1"/>
    <col min="15" max="15" width="10.453125" style="19" customWidth="1"/>
    <col min="16" max="16" width="9.81640625" style="19" bestFit="1" customWidth="1"/>
    <col min="17" max="17" width="25.7265625" style="19" customWidth="1"/>
    <col min="18" max="16384" width="9.1796875" style="19"/>
  </cols>
  <sheetData>
    <row r="1" spans="1:57" s="16" customFormat="1" ht="18" x14ac:dyDescent="0.35">
      <c r="A1" s="292" t="s">
        <v>395</v>
      </c>
      <c r="B1" s="292"/>
      <c r="C1" s="292"/>
      <c r="D1" s="292"/>
      <c r="E1" s="292"/>
      <c r="F1" s="292"/>
      <c r="G1" s="292"/>
      <c r="H1" s="292"/>
      <c r="I1" s="292"/>
      <c r="J1" s="292"/>
      <c r="K1" s="292"/>
      <c r="L1" s="21"/>
      <c r="M1" s="21"/>
      <c r="N1" s="21"/>
      <c r="O1" s="21"/>
      <c r="P1" s="21"/>
      <c r="Q1" s="21"/>
    </row>
    <row r="2" spans="1:57" s="16" customFormat="1" ht="18" x14ac:dyDescent="0.35">
      <c r="A2" s="348">
        <v>2012</v>
      </c>
      <c r="B2" s="348"/>
      <c r="C2" s="348"/>
      <c r="D2" s="348"/>
      <c r="E2" s="348"/>
      <c r="F2" s="348"/>
      <c r="G2" s="348"/>
      <c r="H2" s="348"/>
      <c r="I2" s="348"/>
      <c r="J2" s="348"/>
      <c r="K2" s="348"/>
      <c r="L2" s="22"/>
      <c r="M2" s="22"/>
      <c r="N2" s="22"/>
      <c r="O2" s="22"/>
      <c r="P2" s="22"/>
      <c r="Q2" s="22"/>
    </row>
    <row r="3" spans="1:57" s="16" customFormat="1" ht="36" customHeight="1" x14ac:dyDescent="0.35">
      <c r="A3" s="293" t="s">
        <v>440</v>
      </c>
      <c r="B3" s="294"/>
      <c r="C3" s="294"/>
      <c r="D3" s="294"/>
      <c r="E3" s="294"/>
      <c r="F3" s="294"/>
      <c r="G3" s="294"/>
      <c r="H3" s="294"/>
      <c r="I3" s="294"/>
      <c r="J3" s="294"/>
      <c r="K3" s="294"/>
      <c r="L3" s="22"/>
      <c r="M3" s="22"/>
      <c r="N3" s="22"/>
      <c r="O3" s="22"/>
      <c r="P3" s="22"/>
      <c r="Q3" s="22"/>
    </row>
    <row r="4" spans="1:57" s="24" customFormat="1" ht="15.5" x14ac:dyDescent="0.35">
      <c r="A4" s="294">
        <v>2012</v>
      </c>
      <c r="B4" s="294"/>
      <c r="C4" s="294"/>
      <c r="D4" s="294"/>
      <c r="E4" s="294"/>
      <c r="F4" s="294"/>
      <c r="G4" s="294"/>
      <c r="H4" s="294"/>
      <c r="I4" s="294"/>
      <c r="J4" s="294"/>
      <c r="K4" s="294"/>
      <c r="Q4" s="6"/>
    </row>
    <row r="5" spans="1:57" s="25" customFormat="1" ht="15.5" x14ac:dyDescent="0.35">
      <c r="A5" s="2" t="s">
        <v>549</v>
      </c>
      <c r="B5" s="347"/>
      <c r="C5" s="347"/>
      <c r="D5" s="347"/>
      <c r="E5" s="347"/>
      <c r="F5" s="347"/>
      <c r="G5" s="347"/>
      <c r="H5" s="347"/>
      <c r="I5" s="347"/>
      <c r="J5" s="347"/>
      <c r="K5" s="6" t="s">
        <v>550</v>
      </c>
    </row>
    <row r="6" spans="1:57" s="23" customFormat="1" ht="22.5" customHeight="1" x14ac:dyDescent="0.35">
      <c r="A6" s="341" t="s">
        <v>198</v>
      </c>
      <c r="B6" s="297" t="s">
        <v>312</v>
      </c>
      <c r="C6" s="297"/>
      <c r="D6" s="297"/>
      <c r="E6" s="297"/>
      <c r="F6" s="297"/>
      <c r="G6" s="297"/>
      <c r="H6" s="297"/>
      <c r="I6" s="297"/>
      <c r="J6" s="297"/>
      <c r="K6" s="344" t="s">
        <v>199</v>
      </c>
    </row>
    <row r="7" spans="1:57" s="27" customFormat="1" ht="28.5" customHeight="1" x14ac:dyDescent="0.35">
      <c r="A7" s="342"/>
      <c r="B7" s="297" t="s">
        <v>314</v>
      </c>
      <c r="C7" s="297"/>
      <c r="D7" s="297"/>
      <c r="E7" s="297" t="s">
        <v>315</v>
      </c>
      <c r="F7" s="297"/>
      <c r="G7" s="297"/>
      <c r="H7" s="299" t="s">
        <v>316</v>
      </c>
      <c r="I7" s="299"/>
      <c r="J7" s="299"/>
      <c r="K7" s="345"/>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row>
    <row r="8" spans="1:57" s="197" customFormat="1" ht="22.5" customHeight="1" x14ac:dyDescent="0.25">
      <c r="A8" s="343"/>
      <c r="B8" s="240" t="s">
        <v>290</v>
      </c>
      <c r="C8" s="240" t="s">
        <v>291</v>
      </c>
      <c r="D8" s="240" t="s">
        <v>313</v>
      </c>
      <c r="E8" s="240" t="s">
        <v>290</v>
      </c>
      <c r="F8" s="240" t="s">
        <v>291</v>
      </c>
      <c r="G8" s="240" t="s">
        <v>313</v>
      </c>
      <c r="H8" s="240" t="s">
        <v>290</v>
      </c>
      <c r="I8" s="240" t="s">
        <v>291</v>
      </c>
      <c r="J8" s="240" t="s">
        <v>313</v>
      </c>
      <c r="K8" s="346"/>
      <c r="M8" s="198"/>
      <c r="O8" s="198"/>
    </row>
    <row r="9" spans="1:57" s="31" customFormat="1" ht="26.25" customHeight="1" thickBot="1" x14ac:dyDescent="0.4">
      <c r="A9" s="196" t="s">
        <v>458</v>
      </c>
      <c r="B9" s="126">
        <v>601</v>
      </c>
      <c r="C9" s="126">
        <v>334</v>
      </c>
      <c r="D9" s="56">
        <f>B9+C9</f>
        <v>935</v>
      </c>
      <c r="E9" s="126">
        <v>383</v>
      </c>
      <c r="F9" s="126">
        <v>186</v>
      </c>
      <c r="G9" s="56">
        <f>E9+F9</f>
        <v>569</v>
      </c>
      <c r="H9" s="126">
        <f t="shared" ref="H9:H19" si="0">B9+E9</f>
        <v>984</v>
      </c>
      <c r="I9" s="126">
        <f t="shared" ref="I9:I19" si="1">C9+F9</f>
        <v>520</v>
      </c>
      <c r="J9" s="56">
        <f>H9+I9</f>
        <v>1504</v>
      </c>
      <c r="K9" s="195" t="s">
        <v>200</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6.25" customHeight="1" thickBot="1" x14ac:dyDescent="0.4">
      <c r="A10" s="103" t="s">
        <v>459</v>
      </c>
      <c r="B10" s="127">
        <v>513</v>
      </c>
      <c r="C10" s="127">
        <v>376</v>
      </c>
      <c r="D10" s="207">
        <f t="shared" ref="D10:D19" si="2">B10+C10</f>
        <v>889</v>
      </c>
      <c r="E10" s="127">
        <v>346</v>
      </c>
      <c r="F10" s="127">
        <v>199</v>
      </c>
      <c r="G10" s="207">
        <f t="shared" ref="G10:G20" si="3">E10+F10</f>
        <v>545</v>
      </c>
      <c r="H10" s="127">
        <f t="shared" si="0"/>
        <v>859</v>
      </c>
      <c r="I10" s="127">
        <f t="shared" si="1"/>
        <v>575</v>
      </c>
      <c r="J10" s="207">
        <f t="shared" ref="J10:J20" si="4">H10+I10</f>
        <v>1434</v>
      </c>
      <c r="K10" s="194" t="s">
        <v>32</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6.25" customHeight="1" thickBot="1" x14ac:dyDescent="0.4">
      <c r="A11" s="196" t="s">
        <v>460</v>
      </c>
      <c r="B11" s="126">
        <v>257</v>
      </c>
      <c r="C11" s="126">
        <v>215</v>
      </c>
      <c r="D11" s="56">
        <f t="shared" si="2"/>
        <v>472</v>
      </c>
      <c r="E11" s="126">
        <v>209</v>
      </c>
      <c r="F11" s="126">
        <v>114</v>
      </c>
      <c r="G11" s="56">
        <f t="shared" si="3"/>
        <v>323</v>
      </c>
      <c r="H11" s="126">
        <f t="shared" si="0"/>
        <v>466</v>
      </c>
      <c r="I11" s="126">
        <f t="shared" si="1"/>
        <v>329</v>
      </c>
      <c r="J11" s="56">
        <f t="shared" si="4"/>
        <v>795</v>
      </c>
      <c r="K11" s="195" t="s">
        <v>33</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6.25" customHeight="1" thickBot="1" x14ac:dyDescent="0.4">
      <c r="A12" s="103" t="s">
        <v>461</v>
      </c>
      <c r="B12" s="127">
        <v>178</v>
      </c>
      <c r="C12" s="127">
        <v>160</v>
      </c>
      <c r="D12" s="207">
        <f t="shared" si="2"/>
        <v>338</v>
      </c>
      <c r="E12" s="127">
        <v>273</v>
      </c>
      <c r="F12" s="127">
        <v>145</v>
      </c>
      <c r="G12" s="207">
        <f t="shared" si="3"/>
        <v>418</v>
      </c>
      <c r="H12" s="127">
        <f t="shared" si="0"/>
        <v>451</v>
      </c>
      <c r="I12" s="127">
        <f t="shared" si="1"/>
        <v>305</v>
      </c>
      <c r="J12" s="207">
        <f t="shared" si="4"/>
        <v>756</v>
      </c>
      <c r="K12" s="194" t="s">
        <v>34</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6.25" customHeight="1" thickBot="1" x14ac:dyDescent="0.4">
      <c r="A13" s="196" t="s">
        <v>201</v>
      </c>
      <c r="B13" s="126">
        <v>3</v>
      </c>
      <c r="C13" s="126">
        <v>0</v>
      </c>
      <c r="D13" s="56">
        <f t="shared" si="2"/>
        <v>3</v>
      </c>
      <c r="E13" s="126">
        <v>17</v>
      </c>
      <c r="F13" s="126">
        <v>5</v>
      </c>
      <c r="G13" s="56">
        <f t="shared" si="3"/>
        <v>22</v>
      </c>
      <c r="H13" s="126">
        <f t="shared" si="0"/>
        <v>20</v>
      </c>
      <c r="I13" s="126">
        <f t="shared" si="1"/>
        <v>5</v>
      </c>
      <c r="J13" s="56">
        <f t="shared" si="4"/>
        <v>25</v>
      </c>
      <c r="K13" s="195" t="s">
        <v>202</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6.25" customHeight="1" thickBot="1" x14ac:dyDescent="0.4">
      <c r="A14" s="103" t="s">
        <v>471</v>
      </c>
      <c r="B14" s="127">
        <v>5</v>
      </c>
      <c r="C14" s="127">
        <v>2</v>
      </c>
      <c r="D14" s="207">
        <f t="shared" si="2"/>
        <v>7</v>
      </c>
      <c r="E14" s="127">
        <v>9</v>
      </c>
      <c r="F14" s="127">
        <v>2</v>
      </c>
      <c r="G14" s="207">
        <f t="shared" si="3"/>
        <v>11</v>
      </c>
      <c r="H14" s="127">
        <f t="shared" si="0"/>
        <v>14</v>
      </c>
      <c r="I14" s="127">
        <f t="shared" si="1"/>
        <v>4</v>
      </c>
      <c r="J14" s="207">
        <f t="shared" si="4"/>
        <v>18</v>
      </c>
      <c r="K14" s="194" t="s">
        <v>422</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6.25" customHeight="1" thickBot="1" x14ac:dyDescent="0.4">
      <c r="A15" s="196" t="s">
        <v>462</v>
      </c>
      <c r="B15" s="126">
        <v>540</v>
      </c>
      <c r="C15" s="126">
        <v>425</v>
      </c>
      <c r="D15" s="56">
        <f t="shared" si="2"/>
        <v>965</v>
      </c>
      <c r="E15" s="126">
        <v>480</v>
      </c>
      <c r="F15" s="126">
        <v>309</v>
      </c>
      <c r="G15" s="56">
        <f t="shared" si="3"/>
        <v>789</v>
      </c>
      <c r="H15" s="126">
        <f t="shared" si="0"/>
        <v>1020</v>
      </c>
      <c r="I15" s="126">
        <f t="shared" si="1"/>
        <v>734</v>
      </c>
      <c r="J15" s="56">
        <f t="shared" si="4"/>
        <v>1754</v>
      </c>
      <c r="K15" s="195" t="s">
        <v>35</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6.25" customHeight="1" thickBot="1" x14ac:dyDescent="0.4">
      <c r="A16" s="103" t="s">
        <v>463</v>
      </c>
      <c r="B16" s="127">
        <v>1</v>
      </c>
      <c r="C16" s="127">
        <v>1</v>
      </c>
      <c r="D16" s="207">
        <f t="shared" si="2"/>
        <v>2</v>
      </c>
      <c r="E16" s="127">
        <v>30</v>
      </c>
      <c r="F16" s="127">
        <v>6</v>
      </c>
      <c r="G16" s="207">
        <f t="shared" si="3"/>
        <v>36</v>
      </c>
      <c r="H16" s="127">
        <f t="shared" si="0"/>
        <v>31</v>
      </c>
      <c r="I16" s="127">
        <f t="shared" si="1"/>
        <v>7</v>
      </c>
      <c r="J16" s="207">
        <f t="shared" si="4"/>
        <v>38</v>
      </c>
      <c r="K16" s="194" t="s">
        <v>36</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57" s="31" customFormat="1" ht="26.25" customHeight="1" thickBot="1" x14ac:dyDescent="0.4">
      <c r="A17" s="196" t="s">
        <v>388</v>
      </c>
      <c r="B17" s="126">
        <v>94</v>
      </c>
      <c r="C17" s="126">
        <v>77</v>
      </c>
      <c r="D17" s="56">
        <f t="shared" si="2"/>
        <v>171</v>
      </c>
      <c r="E17" s="126">
        <v>83</v>
      </c>
      <c r="F17" s="126">
        <v>84</v>
      </c>
      <c r="G17" s="56">
        <f t="shared" si="3"/>
        <v>167</v>
      </c>
      <c r="H17" s="126">
        <f t="shared" si="0"/>
        <v>177</v>
      </c>
      <c r="I17" s="126">
        <f t="shared" si="1"/>
        <v>161</v>
      </c>
      <c r="J17" s="56">
        <f t="shared" si="4"/>
        <v>338</v>
      </c>
      <c r="K17" s="195" t="s">
        <v>401</v>
      </c>
      <c r="L17" s="28"/>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row>
    <row r="18" spans="1:57" s="31" customFormat="1" ht="26.25" customHeight="1" thickBot="1" x14ac:dyDescent="0.4">
      <c r="A18" s="103" t="s">
        <v>382</v>
      </c>
      <c r="B18" s="127">
        <v>116</v>
      </c>
      <c r="C18" s="127">
        <v>26</v>
      </c>
      <c r="D18" s="207">
        <f t="shared" si="2"/>
        <v>142</v>
      </c>
      <c r="E18" s="127">
        <v>96</v>
      </c>
      <c r="F18" s="127">
        <v>18</v>
      </c>
      <c r="G18" s="207">
        <f t="shared" si="3"/>
        <v>114</v>
      </c>
      <c r="H18" s="127">
        <f t="shared" si="0"/>
        <v>212</v>
      </c>
      <c r="I18" s="127">
        <f t="shared" si="1"/>
        <v>44</v>
      </c>
      <c r="J18" s="207">
        <f t="shared" si="4"/>
        <v>256</v>
      </c>
      <c r="K18" s="194" t="s">
        <v>383</v>
      </c>
      <c r="L18" s="28"/>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row>
    <row r="19" spans="1:57" s="31" customFormat="1" ht="26.25" customHeight="1" x14ac:dyDescent="0.35">
      <c r="A19" s="193" t="s">
        <v>24</v>
      </c>
      <c r="B19" s="163">
        <v>12</v>
      </c>
      <c r="C19" s="163">
        <v>0</v>
      </c>
      <c r="D19" s="160">
        <f t="shared" si="2"/>
        <v>12</v>
      </c>
      <c r="E19" s="163">
        <v>10</v>
      </c>
      <c r="F19" s="163">
        <v>2</v>
      </c>
      <c r="G19" s="160">
        <f t="shared" si="3"/>
        <v>12</v>
      </c>
      <c r="H19" s="163">
        <f t="shared" si="0"/>
        <v>22</v>
      </c>
      <c r="I19" s="163">
        <f t="shared" si="1"/>
        <v>2</v>
      </c>
      <c r="J19" s="160">
        <f t="shared" si="4"/>
        <v>24</v>
      </c>
      <c r="K19" s="192" t="s">
        <v>25</v>
      </c>
      <c r="L19" s="28"/>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row>
    <row r="20" spans="1:57" s="31" customFormat="1" ht="26.25" customHeight="1" x14ac:dyDescent="0.35">
      <c r="A20" s="191" t="s">
        <v>51</v>
      </c>
      <c r="B20" s="48">
        <f>SUM(B9:B19)</f>
        <v>2320</v>
      </c>
      <c r="C20" s="48">
        <f>SUM(C9:C19)</f>
        <v>1616</v>
      </c>
      <c r="D20" s="48">
        <f>B20+C20</f>
        <v>3936</v>
      </c>
      <c r="E20" s="48">
        <f>SUM(E9:E19)</f>
        <v>1936</v>
      </c>
      <c r="F20" s="48">
        <f>SUM(F9:F19)</f>
        <v>1070</v>
      </c>
      <c r="G20" s="48">
        <f t="shared" si="3"/>
        <v>3006</v>
      </c>
      <c r="H20" s="48">
        <f>SUM(H9:H19)</f>
        <v>4256</v>
      </c>
      <c r="I20" s="48">
        <f>SUM(I9:I19)</f>
        <v>2686</v>
      </c>
      <c r="J20" s="48">
        <f t="shared" si="4"/>
        <v>6942</v>
      </c>
      <c r="K20" s="190" t="s">
        <v>52</v>
      </c>
      <c r="L20" s="28"/>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row>
    <row r="21" spans="1:57" ht="13" x14ac:dyDescent="0.35">
      <c r="A21" s="19" t="s">
        <v>527</v>
      </c>
      <c r="B21" s="189"/>
      <c r="D21" s="17"/>
      <c r="J21" s="17"/>
      <c r="K21" s="19" t="s">
        <v>528</v>
      </c>
    </row>
    <row r="22" spans="1:57" ht="20.149999999999999" customHeight="1" x14ac:dyDescent="0.35">
      <c r="B22" s="189"/>
      <c r="D22" s="17"/>
      <c r="J22" s="17"/>
    </row>
    <row r="23" spans="1:57" ht="20.149999999999999" customHeight="1" x14ac:dyDescent="0.35">
      <c r="B23" s="189"/>
      <c r="D23" s="17"/>
      <c r="G23" s="174"/>
      <c r="J23" s="17"/>
      <c r="L23" s="174"/>
      <c r="M23" s="174"/>
    </row>
    <row r="24" spans="1:57" ht="20.149999999999999" customHeight="1" x14ac:dyDescent="0.35">
      <c r="B24" s="189"/>
      <c r="D24" s="17"/>
      <c r="G24" s="174"/>
      <c r="J24" s="17"/>
      <c r="L24" s="174"/>
      <c r="M24" s="174"/>
    </row>
    <row r="25" spans="1:57" ht="20.149999999999999" customHeight="1" x14ac:dyDescent="0.35">
      <c r="B25" s="189"/>
      <c r="D25" s="17"/>
      <c r="G25" s="174"/>
      <c r="J25" s="17"/>
      <c r="L25" s="174"/>
      <c r="M25" s="174"/>
    </row>
    <row r="26" spans="1:57" ht="20.149999999999999" customHeight="1" x14ac:dyDescent="0.35">
      <c r="B26" s="189"/>
      <c r="D26" s="17"/>
      <c r="G26" s="174"/>
      <c r="J26" s="17"/>
      <c r="L26" s="174"/>
      <c r="M26" s="174"/>
    </row>
    <row r="27" spans="1:57" ht="20.149999999999999" customHeight="1" x14ac:dyDescent="0.35">
      <c r="B27" s="204" t="s">
        <v>336</v>
      </c>
      <c r="C27" s="204" t="s">
        <v>337</v>
      </c>
      <c r="D27" s="205"/>
      <c r="E27" s="206"/>
      <c r="G27" s="174"/>
      <c r="L27" s="174"/>
      <c r="M27" s="174"/>
      <c r="O27" s="174"/>
    </row>
    <row r="28" spans="1:57" ht="30" customHeight="1" x14ac:dyDescent="0.35">
      <c r="A28" s="252" t="s">
        <v>430</v>
      </c>
      <c r="B28" s="174">
        <f>D19</f>
        <v>12</v>
      </c>
      <c r="C28" s="174">
        <f>G19</f>
        <v>12</v>
      </c>
    </row>
    <row r="29" spans="1:57" ht="30" customHeight="1" x14ac:dyDescent="0.35">
      <c r="A29" s="252" t="s">
        <v>470</v>
      </c>
      <c r="B29" s="174">
        <f>D14</f>
        <v>7</v>
      </c>
      <c r="C29" s="174">
        <f>G14</f>
        <v>11</v>
      </c>
      <c r="G29" s="174"/>
      <c r="L29" s="174"/>
      <c r="M29" s="174"/>
    </row>
    <row r="30" spans="1:57" ht="30" customHeight="1" x14ac:dyDescent="0.35">
      <c r="A30" s="252" t="s">
        <v>427</v>
      </c>
      <c r="B30" s="174">
        <f>D13</f>
        <v>3</v>
      </c>
      <c r="C30" s="174">
        <f>G13</f>
        <v>22</v>
      </c>
      <c r="G30" s="174"/>
      <c r="L30" s="174"/>
      <c r="M30" s="174"/>
    </row>
    <row r="31" spans="1:57" ht="30" customHeight="1" x14ac:dyDescent="0.35">
      <c r="A31" s="252" t="s">
        <v>469</v>
      </c>
      <c r="B31" s="174">
        <f>D16</f>
        <v>2</v>
      </c>
      <c r="C31" s="174">
        <f>G16</f>
        <v>36</v>
      </c>
    </row>
    <row r="32" spans="1:57" ht="30" customHeight="1" x14ac:dyDescent="0.35">
      <c r="A32" s="252" t="s">
        <v>428</v>
      </c>
      <c r="B32" s="174">
        <f>D18</f>
        <v>142</v>
      </c>
      <c r="C32" s="174">
        <f>G18</f>
        <v>114</v>
      </c>
    </row>
    <row r="33" spans="1:15" ht="30" customHeight="1" x14ac:dyDescent="0.35">
      <c r="A33" s="252" t="s">
        <v>429</v>
      </c>
      <c r="B33" s="174">
        <f>D17</f>
        <v>171</v>
      </c>
      <c r="C33" s="174">
        <f>G17</f>
        <v>167</v>
      </c>
    </row>
    <row r="34" spans="1:15" ht="30" customHeight="1" x14ac:dyDescent="0.35">
      <c r="A34" s="252" t="s">
        <v>464</v>
      </c>
      <c r="B34" s="174">
        <f>D12</f>
        <v>338</v>
      </c>
      <c r="C34" s="174">
        <f>G12</f>
        <v>418</v>
      </c>
      <c r="G34" s="174"/>
      <c r="L34" s="174"/>
      <c r="M34" s="174"/>
    </row>
    <row r="35" spans="1:15" ht="30" customHeight="1" x14ac:dyDescent="0.35">
      <c r="A35" s="252" t="s">
        <v>465</v>
      </c>
      <c r="B35" s="174">
        <f>D11</f>
        <v>472</v>
      </c>
      <c r="C35" s="174">
        <f>G11</f>
        <v>323</v>
      </c>
      <c r="G35" s="174"/>
      <c r="L35" s="174"/>
      <c r="M35" s="174"/>
    </row>
    <row r="36" spans="1:15" ht="30" customHeight="1" x14ac:dyDescent="0.35">
      <c r="A36" s="252" t="s">
        <v>466</v>
      </c>
      <c r="B36" s="174">
        <f>D10</f>
        <v>889</v>
      </c>
      <c r="C36" s="174">
        <f>G10</f>
        <v>545</v>
      </c>
      <c r="G36" s="174"/>
      <c r="L36" s="174"/>
      <c r="M36" s="174"/>
      <c r="O36" s="174"/>
    </row>
    <row r="37" spans="1:15" ht="30" customHeight="1" x14ac:dyDescent="0.35">
      <c r="A37" s="252" t="s">
        <v>467</v>
      </c>
      <c r="B37" s="174">
        <f>D15</f>
        <v>965</v>
      </c>
      <c r="C37" s="174">
        <f>G15</f>
        <v>789</v>
      </c>
    </row>
    <row r="38" spans="1:15" ht="30" customHeight="1" x14ac:dyDescent="0.35">
      <c r="A38" s="252" t="s">
        <v>468</v>
      </c>
      <c r="B38" s="174">
        <f>D9</f>
        <v>935</v>
      </c>
      <c r="C38" s="174">
        <f>G9</f>
        <v>569</v>
      </c>
      <c r="G38" s="174"/>
      <c r="L38" s="174"/>
      <c r="M38" s="174"/>
    </row>
    <row r="39" spans="1:15" ht="20.149999999999999" customHeight="1" x14ac:dyDescent="0.35">
      <c r="B39" s="189">
        <f>SUM(B28:B38)</f>
        <v>3936</v>
      </c>
      <c r="C39" s="189">
        <f>SUM(C28:C38)</f>
        <v>3006</v>
      </c>
    </row>
    <row r="40" spans="1:15" ht="20.149999999999999" customHeight="1" x14ac:dyDescent="0.35">
      <c r="A40" s="203"/>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E40"/>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6" style="19" customWidth="1"/>
    <col min="2" max="2" width="7.81640625" style="20" customWidth="1"/>
    <col min="3" max="10" width="7.81640625" style="19" customWidth="1"/>
    <col min="11" max="11" width="28.453125" style="19" customWidth="1"/>
    <col min="12" max="13" width="6.7265625" style="19" customWidth="1"/>
    <col min="14" max="14" width="3.54296875" style="19" customWidth="1"/>
    <col min="15" max="15" width="10.453125" style="19" customWidth="1"/>
    <col min="16" max="16" width="9.81640625" style="19" bestFit="1" customWidth="1"/>
    <col min="17" max="17" width="25.7265625" style="19" customWidth="1"/>
    <col min="18" max="16384" width="9.1796875" style="19"/>
  </cols>
  <sheetData>
    <row r="1" spans="1:57" s="16" customFormat="1" ht="18" x14ac:dyDescent="0.35">
      <c r="A1" s="292" t="s">
        <v>393</v>
      </c>
      <c r="B1" s="292"/>
      <c r="C1" s="292"/>
      <c r="D1" s="292"/>
      <c r="E1" s="292"/>
      <c r="F1" s="292"/>
      <c r="G1" s="292"/>
      <c r="H1" s="292"/>
      <c r="I1" s="292"/>
      <c r="J1" s="292"/>
      <c r="K1" s="292"/>
      <c r="L1" s="21"/>
      <c r="M1" s="21"/>
      <c r="N1" s="21"/>
      <c r="O1" s="21"/>
      <c r="P1" s="21"/>
      <c r="Q1" s="21"/>
    </row>
    <row r="2" spans="1:57" s="16" customFormat="1" ht="18" x14ac:dyDescent="0.35">
      <c r="A2" s="348">
        <v>2012</v>
      </c>
      <c r="B2" s="348"/>
      <c r="C2" s="348"/>
      <c r="D2" s="348"/>
      <c r="E2" s="348"/>
      <c r="F2" s="348"/>
      <c r="G2" s="348"/>
      <c r="H2" s="348"/>
      <c r="I2" s="348"/>
      <c r="J2" s="348"/>
      <c r="K2" s="348"/>
      <c r="L2" s="22"/>
      <c r="M2" s="22"/>
      <c r="N2" s="22"/>
      <c r="O2" s="22"/>
      <c r="P2" s="22"/>
      <c r="Q2" s="22"/>
    </row>
    <row r="3" spans="1:57" s="16" customFormat="1" ht="18" x14ac:dyDescent="0.35">
      <c r="A3" s="294" t="s">
        <v>441</v>
      </c>
      <c r="B3" s="294"/>
      <c r="C3" s="294"/>
      <c r="D3" s="294"/>
      <c r="E3" s="294"/>
      <c r="F3" s="294"/>
      <c r="G3" s="294"/>
      <c r="H3" s="294"/>
      <c r="I3" s="294"/>
      <c r="J3" s="294"/>
      <c r="K3" s="294"/>
      <c r="L3" s="22"/>
      <c r="M3" s="22"/>
      <c r="N3" s="22"/>
      <c r="O3" s="22"/>
      <c r="P3" s="22"/>
      <c r="Q3" s="22"/>
    </row>
    <row r="4" spans="1:57" s="24" customFormat="1" ht="15.5" x14ac:dyDescent="0.35">
      <c r="A4" s="294">
        <v>2012</v>
      </c>
      <c r="B4" s="294"/>
      <c r="C4" s="294"/>
      <c r="D4" s="294"/>
      <c r="E4" s="294"/>
      <c r="F4" s="294"/>
      <c r="G4" s="294"/>
      <c r="H4" s="294"/>
      <c r="I4" s="294"/>
      <c r="J4" s="294"/>
      <c r="K4" s="294"/>
      <c r="Q4" s="6"/>
    </row>
    <row r="5" spans="1:57" s="25" customFormat="1" ht="15.5" x14ac:dyDescent="0.35">
      <c r="A5" s="2" t="s">
        <v>551</v>
      </c>
      <c r="B5" s="347"/>
      <c r="C5" s="347"/>
      <c r="D5" s="347"/>
      <c r="E5" s="347"/>
      <c r="F5" s="347"/>
      <c r="G5" s="347"/>
      <c r="H5" s="347"/>
      <c r="I5" s="347"/>
      <c r="J5" s="347"/>
      <c r="K5" s="6" t="s">
        <v>552</v>
      </c>
    </row>
    <row r="6" spans="1:57" s="23" customFormat="1" ht="22.5" customHeight="1" x14ac:dyDescent="0.35">
      <c r="A6" s="341" t="s">
        <v>98</v>
      </c>
      <c r="B6" s="297" t="s">
        <v>286</v>
      </c>
      <c r="C6" s="297"/>
      <c r="D6" s="297"/>
      <c r="E6" s="297"/>
      <c r="F6" s="297"/>
      <c r="G6" s="297"/>
      <c r="H6" s="297"/>
      <c r="I6" s="297"/>
      <c r="J6" s="297"/>
      <c r="K6" s="344" t="s">
        <v>392</v>
      </c>
    </row>
    <row r="7" spans="1:57" s="27" customFormat="1" ht="28.5" customHeight="1" x14ac:dyDescent="0.35">
      <c r="A7" s="342"/>
      <c r="B7" s="297" t="s">
        <v>336</v>
      </c>
      <c r="C7" s="297"/>
      <c r="D7" s="297"/>
      <c r="E7" s="297" t="s">
        <v>337</v>
      </c>
      <c r="F7" s="297"/>
      <c r="G7" s="297"/>
      <c r="H7" s="299" t="s">
        <v>338</v>
      </c>
      <c r="I7" s="299"/>
      <c r="J7" s="299"/>
      <c r="K7" s="345"/>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row>
    <row r="8" spans="1:57" s="197" customFormat="1" ht="25.5" customHeight="1" x14ac:dyDescent="0.25">
      <c r="A8" s="343"/>
      <c r="B8" s="240" t="s">
        <v>290</v>
      </c>
      <c r="C8" s="240" t="s">
        <v>291</v>
      </c>
      <c r="D8" s="240" t="s">
        <v>313</v>
      </c>
      <c r="E8" s="240" t="s">
        <v>290</v>
      </c>
      <c r="F8" s="240" t="s">
        <v>291</v>
      </c>
      <c r="G8" s="240" t="s">
        <v>313</v>
      </c>
      <c r="H8" s="240" t="s">
        <v>290</v>
      </c>
      <c r="I8" s="240" t="s">
        <v>291</v>
      </c>
      <c r="J8" s="240" t="s">
        <v>313</v>
      </c>
      <c r="K8" s="346"/>
      <c r="M8" s="198"/>
      <c r="O8" s="198"/>
    </row>
    <row r="9" spans="1:57" s="31" customFormat="1" ht="22" customHeight="1" thickBot="1" x14ac:dyDescent="0.4">
      <c r="A9" s="196" t="s">
        <v>391</v>
      </c>
      <c r="B9" s="126">
        <v>73</v>
      </c>
      <c r="C9" s="126">
        <v>55</v>
      </c>
      <c r="D9" s="56">
        <f>B9+C9</f>
        <v>128</v>
      </c>
      <c r="E9" s="126">
        <v>122</v>
      </c>
      <c r="F9" s="126">
        <v>78</v>
      </c>
      <c r="G9" s="56">
        <f>E9+F9</f>
        <v>200</v>
      </c>
      <c r="H9" s="126">
        <f t="shared" ref="H9:H22" si="0">B9+E9</f>
        <v>195</v>
      </c>
      <c r="I9" s="126">
        <f t="shared" ref="I9:I22" si="1">C9+F9</f>
        <v>133</v>
      </c>
      <c r="J9" s="56">
        <f>H9+I9</f>
        <v>328</v>
      </c>
      <c r="K9" s="195" t="s">
        <v>390</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2" customHeight="1" thickBot="1" x14ac:dyDescent="0.4">
      <c r="A10" s="103" t="s">
        <v>106</v>
      </c>
      <c r="B10" s="127">
        <v>226</v>
      </c>
      <c r="C10" s="127">
        <v>194</v>
      </c>
      <c r="D10" s="207">
        <f t="shared" ref="D10:D22" si="2">B10+C10</f>
        <v>420</v>
      </c>
      <c r="E10" s="127">
        <v>278</v>
      </c>
      <c r="F10" s="127">
        <v>178</v>
      </c>
      <c r="G10" s="207">
        <f t="shared" ref="G10:G22" si="3">E10+F10</f>
        <v>456</v>
      </c>
      <c r="H10" s="127">
        <f t="shared" si="0"/>
        <v>504</v>
      </c>
      <c r="I10" s="127">
        <f t="shared" si="1"/>
        <v>372</v>
      </c>
      <c r="J10" s="207">
        <f t="shared" ref="J10:J22" si="4">H10+I10</f>
        <v>876</v>
      </c>
      <c r="K10" s="194" t="s">
        <v>106</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2" customHeight="1" thickBot="1" x14ac:dyDescent="0.4">
      <c r="A11" s="196" t="s">
        <v>108</v>
      </c>
      <c r="B11" s="126">
        <v>297</v>
      </c>
      <c r="C11" s="126">
        <v>230</v>
      </c>
      <c r="D11" s="56">
        <f t="shared" si="2"/>
        <v>527</v>
      </c>
      <c r="E11" s="126">
        <v>330</v>
      </c>
      <c r="F11" s="126">
        <v>203</v>
      </c>
      <c r="G11" s="56">
        <f t="shared" si="3"/>
        <v>533</v>
      </c>
      <c r="H11" s="126">
        <f t="shared" si="0"/>
        <v>627</v>
      </c>
      <c r="I11" s="126">
        <f t="shared" si="1"/>
        <v>433</v>
      </c>
      <c r="J11" s="56">
        <f t="shared" si="4"/>
        <v>1060</v>
      </c>
      <c r="K11" s="195" t="s">
        <v>108</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2" customHeight="1" thickBot="1" x14ac:dyDescent="0.4">
      <c r="A12" s="103" t="s">
        <v>109</v>
      </c>
      <c r="B12" s="127">
        <v>328</v>
      </c>
      <c r="C12" s="127">
        <v>237</v>
      </c>
      <c r="D12" s="207">
        <f t="shared" si="2"/>
        <v>565</v>
      </c>
      <c r="E12" s="127">
        <v>288</v>
      </c>
      <c r="F12" s="127">
        <v>141</v>
      </c>
      <c r="G12" s="207">
        <f t="shared" si="3"/>
        <v>429</v>
      </c>
      <c r="H12" s="127">
        <f t="shared" si="0"/>
        <v>616</v>
      </c>
      <c r="I12" s="127">
        <f t="shared" si="1"/>
        <v>378</v>
      </c>
      <c r="J12" s="207">
        <f t="shared" si="4"/>
        <v>994</v>
      </c>
      <c r="K12" s="194" t="s">
        <v>109</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2" customHeight="1" thickBot="1" x14ac:dyDescent="0.4">
      <c r="A13" s="196" t="s">
        <v>110</v>
      </c>
      <c r="B13" s="126">
        <v>307</v>
      </c>
      <c r="C13" s="126">
        <v>158</v>
      </c>
      <c r="D13" s="56">
        <f t="shared" si="2"/>
        <v>465</v>
      </c>
      <c r="E13" s="126">
        <v>205</v>
      </c>
      <c r="F13" s="126">
        <v>130</v>
      </c>
      <c r="G13" s="56">
        <f t="shared" si="3"/>
        <v>335</v>
      </c>
      <c r="H13" s="126">
        <f t="shared" si="0"/>
        <v>512</v>
      </c>
      <c r="I13" s="126">
        <f t="shared" si="1"/>
        <v>288</v>
      </c>
      <c r="J13" s="56">
        <f t="shared" si="4"/>
        <v>800</v>
      </c>
      <c r="K13" s="195" t="s">
        <v>110</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2" customHeight="1" thickBot="1" x14ac:dyDescent="0.4">
      <c r="A14" s="103" t="s">
        <v>111</v>
      </c>
      <c r="B14" s="127">
        <v>204</v>
      </c>
      <c r="C14" s="127">
        <v>128</v>
      </c>
      <c r="D14" s="207">
        <f t="shared" si="2"/>
        <v>332</v>
      </c>
      <c r="E14" s="127">
        <v>169</v>
      </c>
      <c r="F14" s="127">
        <v>92</v>
      </c>
      <c r="G14" s="207">
        <f t="shared" si="3"/>
        <v>261</v>
      </c>
      <c r="H14" s="127">
        <f t="shared" si="0"/>
        <v>373</v>
      </c>
      <c r="I14" s="127">
        <f t="shared" si="1"/>
        <v>220</v>
      </c>
      <c r="J14" s="207">
        <f t="shared" si="4"/>
        <v>593</v>
      </c>
      <c r="K14" s="194" t="s">
        <v>111</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2" customHeight="1" thickBot="1" x14ac:dyDescent="0.4">
      <c r="A15" s="196" t="s">
        <v>112</v>
      </c>
      <c r="B15" s="126">
        <v>174</v>
      </c>
      <c r="C15" s="126">
        <v>103</v>
      </c>
      <c r="D15" s="56">
        <f t="shared" si="2"/>
        <v>277</v>
      </c>
      <c r="E15" s="126">
        <v>115</v>
      </c>
      <c r="F15" s="126">
        <v>60</v>
      </c>
      <c r="G15" s="56">
        <f t="shared" si="3"/>
        <v>175</v>
      </c>
      <c r="H15" s="126">
        <f t="shared" si="0"/>
        <v>289</v>
      </c>
      <c r="I15" s="126">
        <f t="shared" si="1"/>
        <v>163</v>
      </c>
      <c r="J15" s="56">
        <f t="shared" si="4"/>
        <v>452</v>
      </c>
      <c r="K15" s="195" t="s">
        <v>112</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2" customHeight="1" thickBot="1" x14ac:dyDescent="0.4">
      <c r="A16" s="103" t="s">
        <v>113</v>
      </c>
      <c r="B16" s="127">
        <v>145</v>
      </c>
      <c r="C16" s="127">
        <v>92</v>
      </c>
      <c r="D16" s="207">
        <f t="shared" si="2"/>
        <v>237</v>
      </c>
      <c r="E16" s="127">
        <v>95</v>
      </c>
      <c r="F16" s="127">
        <v>47</v>
      </c>
      <c r="G16" s="207">
        <f t="shared" si="3"/>
        <v>142</v>
      </c>
      <c r="H16" s="127">
        <f t="shared" si="0"/>
        <v>240</v>
      </c>
      <c r="I16" s="127">
        <f t="shared" si="1"/>
        <v>139</v>
      </c>
      <c r="J16" s="207">
        <f t="shared" si="4"/>
        <v>379</v>
      </c>
      <c r="K16" s="194" t="s">
        <v>113</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57" s="31" customFormat="1" ht="22" customHeight="1" thickBot="1" x14ac:dyDescent="0.4">
      <c r="A17" s="196" t="s">
        <v>114</v>
      </c>
      <c r="B17" s="126">
        <v>138</v>
      </c>
      <c r="C17" s="126">
        <v>79</v>
      </c>
      <c r="D17" s="56">
        <f t="shared" si="2"/>
        <v>217</v>
      </c>
      <c r="E17" s="126">
        <v>76</v>
      </c>
      <c r="F17" s="126">
        <v>27</v>
      </c>
      <c r="G17" s="56">
        <f t="shared" si="3"/>
        <v>103</v>
      </c>
      <c r="H17" s="126">
        <f t="shared" si="0"/>
        <v>214</v>
      </c>
      <c r="I17" s="126">
        <f t="shared" si="1"/>
        <v>106</v>
      </c>
      <c r="J17" s="56">
        <f t="shared" si="4"/>
        <v>320</v>
      </c>
      <c r="K17" s="195" t="s">
        <v>114</v>
      </c>
      <c r="L17" s="28"/>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row>
    <row r="18" spans="1:57" s="31" customFormat="1" ht="22" customHeight="1" thickBot="1" x14ac:dyDescent="0.4">
      <c r="A18" s="103" t="s">
        <v>115</v>
      </c>
      <c r="B18" s="127">
        <v>98</v>
      </c>
      <c r="C18" s="127">
        <v>78</v>
      </c>
      <c r="D18" s="207">
        <f t="shared" si="2"/>
        <v>176</v>
      </c>
      <c r="E18" s="127">
        <v>70</v>
      </c>
      <c r="F18" s="127">
        <v>18</v>
      </c>
      <c r="G18" s="207">
        <f t="shared" si="3"/>
        <v>88</v>
      </c>
      <c r="H18" s="127">
        <f t="shared" si="0"/>
        <v>168</v>
      </c>
      <c r="I18" s="127">
        <f t="shared" si="1"/>
        <v>96</v>
      </c>
      <c r="J18" s="207">
        <f t="shared" si="4"/>
        <v>264</v>
      </c>
      <c r="K18" s="194" t="s">
        <v>115</v>
      </c>
      <c r="L18" s="28"/>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row>
    <row r="19" spans="1:57" s="31" customFormat="1" ht="22" customHeight="1" thickBot="1" x14ac:dyDescent="0.4">
      <c r="A19" s="196" t="s">
        <v>116</v>
      </c>
      <c r="B19" s="126">
        <v>61</v>
      </c>
      <c r="C19" s="126">
        <v>46</v>
      </c>
      <c r="D19" s="56">
        <f t="shared" si="2"/>
        <v>107</v>
      </c>
      <c r="E19" s="126">
        <v>41</v>
      </c>
      <c r="F19" s="126">
        <v>15</v>
      </c>
      <c r="G19" s="56">
        <f t="shared" si="3"/>
        <v>56</v>
      </c>
      <c r="H19" s="126">
        <f t="shared" si="0"/>
        <v>102</v>
      </c>
      <c r="I19" s="126">
        <f t="shared" si="1"/>
        <v>61</v>
      </c>
      <c r="J19" s="56">
        <f t="shared" si="4"/>
        <v>163</v>
      </c>
      <c r="K19" s="195" t="s">
        <v>116</v>
      </c>
      <c r="L19" s="28"/>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row>
    <row r="20" spans="1:57" s="31" customFormat="1" ht="22" customHeight="1" thickBot="1" x14ac:dyDescent="0.4">
      <c r="A20" s="103" t="s">
        <v>117</v>
      </c>
      <c r="B20" s="127">
        <v>53</v>
      </c>
      <c r="C20" s="127">
        <v>58</v>
      </c>
      <c r="D20" s="207">
        <f t="shared" si="2"/>
        <v>111</v>
      </c>
      <c r="E20" s="127">
        <v>37</v>
      </c>
      <c r="F20" s="127">
        <v>21</v>
      </c>
      <c r="G20" s="207">
        <f t="shared" si="3"/>
        <v>58</v>
      </c>
      <c r="H20" s="127">
        <f t="shared" si="0"/>
        <v>90</v>
      </c>
      <c r="I20" s="127">
        <f t="shared" si="1"/>
        <v>79</v>
      </c>
      <c r="J20" s="207">
        <f t="shared" si="4"/>
        <v>169</v>
      </c>
      <c r="K20" s="194" t="s">
        <v>117</v>
      </c>
      <c r="L20" s="28"/>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row>
    <row r="21" spans="1:57" s="31" customFormat="1" ht="22" customHeight="1" thickBot="1" x14ac:dyDescent="0.4">
      <c r="A21" s="196" t="s">
        <v>118</v>
      </c>
      <c r="B21" s="126">
        <v>42</v>
      </c>
      <c r="C21" s="126">
        <v>29</v>
      </c>
      <c r="D21" s="56">
        <f t="shared" si="2"/>
        <v>71</v>
      </c>
      <c r="E21" s="126">
        <v>34</v>
      </c>
      <c r="F21" s="126">
        <v>15</v>
      </c>
      <c r="G21" s="56">
        <f t="shared" si="3"/>
        <v>49</v>
      </c>
      <c r="H21" s="126">
        <f t="shared" si="0"/>
        <v>76</v>
      </c>
      <c r="I21" s="126">
        <f t="shared" si="1"/>
        <v>44</v>
      </c>
      <c r="J21" s="56">
        <f t="shared" si="4"/>
        <v>120</v>
      </c>
      <c r="K21" s="195" t="s">
        <v>118</v>
      </c>
      <c r="L21" s="28"/>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row>
    <row r="22" spans="1:57" s="31" customFormat="1" ht="22" customHeight="1" x14ac:dyDescent="0.35">
      <c r="A22" s="202" t="s">
        <v>389</v>
      </c>
      <c r="B22" s="170">
        <v>174</v>
      </c>
      <c r="C22" s="170">
        <v>129</v>
      </c>
      <c r="D22" s="239">
        <f t="shared" si="2"/>
        <v>303</v>
      </c>
      <c r="E22" s="170">
        <v>76</v>
      </c>
      <c r="F22" s="170">
        <v>45</v>
      </c>
      <c r="G22" s="239">
        <f t="shared" si="3"/>
        <v>121</v>
      </c>
      <c r="H22" s="170">
        <f t="shared" si="0"/>
        <v>250</v>
      </c>
      <c r="I22" s="170">
        <f t="shared" si="1"/>
        <v>174</v>
      </c>
      <c r="J22" s="239">
        <f t="shared" si="4"/>
        <v>424</v>
      </c>
      <c r="K22" s="201" t="s">
        <v>405</v>
      </c>
      <c r="L22" s="28"/>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row>
    <row r="23" spans="1:57" s="31" customFormat="1" ht="22" customHeight="1" x14ac:dyDescent="0.35">
      <c r="A23" s="200" t="s">
        <v>51</v>
      </c>
      <c r="B23" s="158">
        <f>SUM(B9:B22)</f>
        <v>2320</v>
      </c>
      <c r="C23" s="158">
        <f t="shared" ref="C23:J23" si="5">SUM(C9:C22)</f>
        <v>1616</v>
      </c>
      <c r="D23" s="158">
        <f t="shared" si="5"/>
        <v>3936</v>
      </c>
      <c r="E23" s="158">
        <f t="shared" si="5"/>
        <v>1936</v>
      </c>
      <c r="F23" s="158">
        <f t="shared" si="5"/>
        <v>1070</v>
      </c>
      <c r="G23" s="158">
        <f t="shared" si="5"/>
        <v>3006</v>
      </c>
      <c r="H23" s="158">
        <f t="shared" si="5"/>
        <v>4256</v>
      </c>
      <c r="I23" s="158">
        <f t="shared" si="5"/>
        <v>2686</v>
      </c>
      <c r="J23" s="158">
        <f t="shared" si="5"/>
        <v>6942</v>
      </c>
      <c r="K23" s="199" t="s">
        <v>12</v>
      </c>
      <c r="L23" s="28"/>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row>
    <row r="24" spans="1:57" ht="13" x14ac:dyDescent="0.35">
      <c r="A24" s="19" t="s">
        <v>527</v>
      </c>
      <c r="B24" s="189"/>
      <c r="D24" s="17"/>
      <c r="J24" s="17"/>
      <c r="K24" s="19" t="s">
        <v>528</v>
      </c>
    </row>
    <row r="25" spans="1:57" ht="20.149999999999999" customHeight="1" x14ac:dyDescent="0.35">
      <c r="B25" s="189"/>
      <c r="D25" s="17"/>
      <c r="J25" s="17"/>
    </row>
    <row r="26" spans="1:57" ht="20.149999999999999" customHeight="1" x14ac:dyDescent="0.35">
      <c r="B26" s="204" t="s">
        <v>336</v>
      </c>
      <c r="C26" s="204" t="s">
        <v>337</v>
      </c>
      <c r="D26" s="205"/>
      <c r="E26" s="206"/>
      <c r="O26" s="174"/>
    </row>
    <row r="27" spans="1:57" ht="20.149999999999999" customHeight="1" x14ac:dyDescent="0.35">
      <c r="A27" s="208" t="s">
        <v>394</v>
      </c>
      <c r="B27" s="189">
        <f>D9</f>
        <v>128</v>
      </c>
      <c r="C27" s="174">
        <f>G9</f>
        <v>200</v>
      </c>
    </row>
    <row r="28" spans="1:57" ht="20.149999999999999" customHeight="1" x14ac:dyDescent="0.35">
      <c r="A28" s="203" t="s">
        <v>106</v>
      </c>
      <c r="B28" s="189">
        <f t="shared" ref="B28:B40" si="6">D10</f>
        <v>420</v>
      </c>
      <c r="C28" s="174">
        <f t="shared" ref="C28:C40" si="7">G10</f>
        <v>456</v>
      </c>
      <c r="O28" s="174"/>
    </row>
    <row r="29" spans="1:57" ht="20.149999999999999" customHeight="1" x14ac:dyDescent="0.35">
      <c r="A29" s="203" t="s">
        <v>108</v>
      </c>
      <c r="B29" s="189">
        <f t="shared" si="6"/>
        <v>527</v>
      </c>
      <c r="C29" s="174">
        <f t="shared" si="7"/>
        <v>533</v>
      </c>
    </row>
    <row r="30" spans="1:57" ht="20.149999999999999" customHeight="1" x14ac:dyDescent="0.35">
      <c r="A30" s="203" t="s">
        <v>109</v>
      </c>
      <c r="B30" s="189">
        <f t="shared" si="6"/>
        <v>565</v>
      </c>
      <c r="C30" s="174">
        <f t="shared" si="7"/>
        <v>429</v>
      </c>
    </row>
    <row r="31" spans="1:57" ht="20.149999999999999" customHeight="1" x14ac:dyDescent="0.35">
      <c r="A31" s="203" t="s">
        <v>110</v>
      </c>
      <c r="B31" s="189">
        <f t="shared" si="6"/>
        <v>465</v>
      </c>
      <c r="C31" s="174">
        <f t="shared" si="7"/>
        <v>335</v>
      </c>
    </row>
    <row r="32" spans="1:57" ht="20.149999999999999" customHeight="1" x14ac:dyDescent="0.35">
      <c r="A32" s="203" t="s">
        <v>111</v>
      </c>
      <c r="B32" s="189">
        <f t="shared" si="6"/>
        <v>332</v>
      </c>
      <c r="C32" s="174">
        <f t="shared" si="7"/>
        <v>261</v>
      </c>
    </row>
    <row r="33" spans="1:3" ht="20.149999999999999" customHeight="1" x14ac:dyDescent="0.35">
      <c r="A33" s="203" t="s">
        <v>112</v>
      </c>
      <c r="B33" s="189">
        <f t="shared" si="6"/>
        <v>277</v>
      </c>
      <c r="C33" s="174">
        <f t="shared" si="7"/>
        <v>175</v>
      </c>
    </row>
    <row r="34" spans="1:3" ht="20.149999999999999" customHeight="1" x14ac:dyDescent="0.35">
      <c r="A34" s="203" t="s">
        <v>113</v>
      </c>
      <c r="B34" s="189">
        <f t="shared" si="6"/>
        <v>237</v>
      </c>
      <c r="C34" s="174">
        <f t="shared" si="7"/>
        <v>142</v>
      </c>
    </row>
    <row r="35" spans="1:3" ht="20.149999999999999" customHeight="1" x14ac:dyDescent="0.35">
      <c r="A35" s="203" t="s">
        <v>114</v>
      </c>
      <c r="B35" s="189">
        <f t="shared" si="6"/>
        <v>217</v>
      </c>
      <c r="C35" s="174">
        <f t="shared" si="7"/>
        <v>103</v>
      </c>
    </row>
    <row r="36" spans="1:3" ht="20.149999999999999" customHeight="1" x14ac:dyDescent="0.35">
      <c r="A36" s="203" t="s">
        <v>115</v>
      </c>
      <c r="B36" s="189">
        <f t="shared" si="6"/>
        <v>176</v>
      </c>
      <c r="C36" s="174">
        <f t="shared" si="7"/>
        <v>88</v>
      </c>
    </row>
    <row r="37" spans="1:3" ht="20.149999999999999" customHeight="1" x14ac:dyDescent="0.35">
      <c r="A37" s="203" t="s">
        <v>116</v>
      </c>
      <c r="B37" s="189">
        <f t="shared" si="6"/>
        <v>107</v>
      </c>
      <c r="C37" s="174">
        <f t="shared" si="7"/>
        <v>56</v>
      </c>
    </row>
    <row r="38" spans="1:3" ht="20.149999999999999" customHeight="1" x14ac:dyDescent="0.35">
      <c r="A38" s="203" t="s">
        <v>117</v>
      </c>
      <c r="B38" s="189">
        <f t="shared" si="6"/>
        <v>111</v>
      </c>
      <c r="C38" s="174">
        <f t="shared" si="7"/>
        <v>58</v>
      </c>
    </row>
    <row r="39" spans="1:3" ht="20.149999999999999" customHeight="1" thickBot="1" x14ac:dyDescent="0.4">
      <c r="A39" s="203" t="s">
        <v>118</v>
      </c>
      <c r="B39" s="189">
        <f t="shared" si="6"/>
        <v>71</v>
      </c>
      <c r="C39" s="174">
        <f t="shared" si="7"/>
        <v>49</v>
      </c>
    </row>
    <row r="40" spans="1:3" ht="20.149999999999999" customHeight="1" x14ac:dyDescent="0.35">
      <c r="A40" s="202" t="s">
        <v>399</v>
      </c>
      <c r="B40" s="189">
        <f t="shared" si="6"/>
        <v>303</v>
      </c>
      <c r="C40" s="174">
        <f t="shared" si="7"/>
        <v>121</v>
      </c>
    </row>
  </sheetData>
  <mergeCells count="11">
    <mergeCell ref="B5:J5"/>
    <mergeCell ref="A1:K1"/>
    <mergeCell ref="A2:K2"/>
    <mergeCell ref="A3:K3"/>
    <mergeCell ref="A4:K4"/>
    <mergeCell ref="A6:A8"/>
    <mergeCell ref="B6:J6"/>
    <mergeCell ref="K6:K8"/>
    <mergeCell ref="B7:D7"/>
    <mergeCell ref="E7:G7"/>
    <mergeCell ref="H7:J7"/>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E24"/>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8.1796875" style="19" customWidth="1"/>
    <col min="2" max="2" width="7.81640625" style="20" customWidth="1"/>
    <col min="3" max="10" width="7.81640625" style="19" customWidth="1"/>
    <col min="11" max="11" width="31.26953125" style="19" customWidth="1"/>
    <col min="12" max="15" width="6.7265625" style="19" customWidth="1"/>
    <col min="16" max="16" width="9.81640625" style="19" bestFit="1" customWidth="1"/>
    <col min="17" max="17" width="25.7265625" style="19" customWidth="1"/>
    <col min="18" max="16384" width="9.1796875" style="19"/>
  </cols>
  <sheetData>
    <row r="1" spans="1:57" s="16" customFormat="1" ht="18" x14ac:dyDescent="0.35">
      <c r="A1" s="292" t="s">
        <v>406</v>
      </c>
      <c r="B1" s="292"/>
      <c r="C1" s="292"/>
      <c r="D1" s="292"/>
      <c r="E1" s="292"/>
      <c r="F1" s="292"/>
      <c r="G1" s="292"/>
      <c r="H1" s="292"/>
      <c r="I1" s="292"/>
      <c r="J1" s="292"/>
      <c r="K1" s="292"/>
      <c r="L1" s="21"/>
      <c r="M1" s="21"/>
      <c r="N1" s="21"/>
      <c r="O1" s="21"/>
      <c r="P1" s="21"/>
      <c r="Q1" s="21"/>
    </row>
    <row r="2" spans="1:57" s="16" customFormat="1" ht="18" x14ac:dyDescent="0.35">
      <c r="A2" s="348">
        <v>2012</v>
      </c>
      <c r="B2" s="348"/>
      <c r="C2" s="348"/>
      <c r="D2" s="348"/>
      <c r="E2" s="348"/>
      <c r="F2" s="348"/>
      <c r="G2" s="348"/>
      <c r="H2" s="348"/>
      <c r="I2" s="348"/>
      <c r="J2" s="348"/>
      <c r="K2" s="348"/>
      <c r="L2" s="22"/>
      <c r="M2" s="22"/>
      <c r="N2" s="22"/>
      <c r="O2" s="22"/>
      <c r="P2" s="22"/>
      <c r="Q2" s="22"/>
    </row>
    <row r="3" spans="1:57" s="16" customFormat="1" ht="18" x14ac:dyDescent="0.35">
      <c r="A3" s="294" t="s">
        <v>442</v>
      </c>
      <c r="B3" s="294"/>
      <c r="C3" s="294"/>
      <c r="D3" s="294"/>
      <c r="E3" s="294"/>
      <c r="F3" s="294"/>
      <c r="G3" s="294"/>
      <c r="H3" s="294"/>
      <c r="I3" s="294"/>
      <c r="J3" s="294"/>
      <c r="K3" s="294"/>
      <c r="L3" s="22"/>
      <c r="M3" s="22"/>
      <c r="N3" s="22"/>
      <c r="O3" s="22"/>
      <c r="P3" s="22"/>
      <c r="Q3" s="22"/>
    </row>
    <row r="4" spans="1:57" s="24" customFormat="1" ht="15.5" x14ac:dyDescent="0.35">
      <c r="A4" s="294">
        <v>2012</v>
      </c>
      <c r="B4" s="294"/>
      <c r="C4" s="294"/>
      <c r="D4" s="294"/>
      <c r="E4" s="294"/>
      <c r="F4" s="294"/>
      <c r="G4" s="294"/>
      <c r="H4" s="294"/>
      <c r="I4" s="294"/>
      <c r="J4" s="294"/>
      <c r="K4" s="294"/>
      <c r="Q4" s="6"/>
    </row>
    <row r="5" spans="1:57" s="25" customFormat="1" ht="15.5" x14ac:dyDescent="0.35">
      <c r="A5" s="2" t="s">
        <v>553</v>
      </c>
      <c r="B5" s="24"/>
      <c r="C5" s="24"/>
      <c r="D5" s="24"/>
      <c r="E5" s="24"/>
      <c r="F5" s="24"/>
      <c r="G5" s="24"/>
      <c r="H5" s="24"/>
      <c r="I5" s="24"/>
      <c r="J5" s="24"/>
      <c r="K5" s="6" t="s">
        <v>575</v>
      </c>
    </row>
    <row r="6" spans="1:57" s="23" customFormat="1" ht="22.5" customHeight="1" x14ac:dyDescent="0.35">
      <c r="A6" s="341" t="s">
        <v>297</v>
      </c>
      <c r="B6" s="297" t="s">
        <v>286</v>
      </c>
      <c r="C6" s="297"/>
      <c r="D6" s="297"/>
      <c r="E6" s="297"/>
      <c r="F6" s="297"/>
      <c r="G6" s="297"/>
      <c r="H6" s="297"/>
      <c r="I6" s="297"/>
      <c r="J6" s="297"/>
      <c r="K6" s="344" t="s">
        <v>228</v>
      </c>
    </row>
    <row r="7" spans="1:57" s="27" customFormat="1" ht="28.5" customHeight="1" x14ac:dyDescent="0.35">
      <c r="A7" s="342"/>
      <c r="B7" s="297" t="s">
        <v>336</v>
      </c>
      <c r="C7" s="297"/>
      <c r="D7" s="297"/>
      <c r="E7" s="297" t="s">
        <v>337</v>
      </c>
      <c r="F7" s="297"/>
      <c r="G7" s="297"/>
      <c r="H7" s="299" t="s">
        <v>338</v>
      </c>
      <c r="I7" s="299"/>
      <c r="J7" s="299"/>
      <c r="K7" s="345"/>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row>
    <row r="8" spans="1:57" s="9" customFormat="1" ht="27.75" customHeight="1" x14ac:dyDescent="0.25">
      <c r="A8" s="343"/>
      <c r="B8" s="240" t="s">
        <v>290</v>
      </c>
      <c r="C8" s="240" t="s">
        <v>291</v>
      </c>
      <c r="D8" s="240" t="s">
        <v>313</v>
      </c>
      <c r="E8" s="240" t="s">
        <v>290</v>
      </c>
      <c r="F8" s="240" t="s">
        <v>291</v>
      </c>
      <c r="G8" s="240" t="s">
        <v>313</v>
      </c>
      <c r="H8" s="240" t="s">
        <v>290</v>
      </c>
      <c r="I8" s="240" t="s">
        <v>291</v>
      </c>
      <c r="J8" s="240" t="s">
        <v>313</v>
      </c>
      <c r="K8" s="346"/>
    </row>
    <row r="9" spans="1:57" s="9" customFormat="1" ht="21.75" customHeight="1" thickBot="1" x14ac:dyDescent="0.3">
      <c r="A9" s="100" t="s">
        <v>479</v>
      </c>
      <c r="B9" s="126">
        <v>0</v>
      </c>
      <c r="C9" s="126">
        <v>0</v>
      </c>
      <c r="D9" s="56">
        <f t="shared" ref="D9:D23" si="0">B9+C9</f>
        <v>0</v>
      </c>
      <c r="E9" s="126">
        <v>5</v>
      </c>
      <c r="F9" s="126">
        <v>2</v>
      </c>
      <c r="G9" s="56">
        <f t="shared" ref="G9:G23" si="1">E9+F9</f>
        <v>7</v>
      </c>
      <c r="H9" s="126">
        <f t="shared" ref="H9:H23" si="2">B9+E9</f>
        <v>5</v>
      </c>
      <c r="I9" s="126">
        <f t="shared" ref="I9:I23" si="3">C9+F9</f>
        <v>2</v>
      </c>
      <c r="J9" s="56">
        <f t="shared" ref="J9:J23" si="4">D9+G9</f>
        <v>7</v>
      </c>
      <c r="K9" s="118" t="s">
        <v>334</v>
      </c>
    </row>
    <row r="10" spans="1:57" s="9" customFormat="1" ht="21.75" customHeight="1" thickBot="1" x14ac:dyDescent="0.3">
      <c r="A10" s="234" t="s">
        <v>480</v>
      </c>
      <c r="B10" s="232">
        <v>0</v>
      </c>
      <c r="C10" s="232">
        <v>3</v>
      </c>
      <c r="D10" s="207">
        <f t="shared" si="0"/>
        <v>3</v>
      </c>
      <c r="E10" s="232">
        <v>20</v>
      </c>
      <c r="F10" s="232">
        <v>18</v>
      </c>
      <c r="G10" s="207">
        <f t="shared" si="1"/>
        <v>38</v>
      </c>
      <c r="H10" s="232">
        <f t="shared" si="2"/>
        <v>20</v>
      </c>
      <c r="I10" s="232">
        <f t="shared" si="3"/>
        <v>21</v>
      </c>
      <c r="J10" s="207">
        <f t="shared" si="4"/>
        <v>41</v>
      </c>
      <c r="K10" s="233" t="s">
        <v>396</v>
      </c>
    </row>
    <row r="11" spans="1:57" s="9" customFormat="1" ht="13.5" thickBot="1" x14ac:dyDescent="0.3">
      <c r="A11" s="68" t="s">
        <v>481</v>
      </c>
      <c r="B11" s="128">
        <v>0</v>
      </c>
      <c r="C11" s="128">
        <v>7</v>
      </c>
      <c r="D11" s="58">
        <f t="shared" si="0"/>
        <v>7</v>
      </c>
      <c r="E11" s="128">
        <v>20</v>
      </c>
      <c r="F11" s="128">
        <v>32</v>
      </c>
      <c r="G11" s="58">
        <f t="shared" si="1"/>
        <v>52</v>
      </c>
      <c r="H11" s="128">
        <f t="shared" si="2"/>
        <v>20</v>
      </c>
      <c r="I11" s="128">
        <f t="shared" si="3"/>
        <v>39</v>
      </c>
      <c r="J11" s="58">
        <f t="shared" si="4"/>
        <v>59</v>
      </c>
      <c r="K11" s="120" t="s">
        <v>330</v>
      </c>
    </row>
    <row r="12" spans="1:57" s="9" customFormat="1" ht="20.5" thickBot="1" x14ac:dyDescent="0.3">
      <c r="A12" s="231" t="s">
        <v>482</v>
      </c>
      <c r="B12" s="232">
        <v>0</v>
      </c>
      <c r="C12" s="232">
        <v>8</v>
      </c>
      <c r="D12" s="207">
        <f t="shared" si="0"/>
        <v>8</v>
      </c>
      <c r="E12" s="232">
        <v>11</v>
      </c>
      <c r="F12" s="232">
        <v>45</v>
      </c>
      <c r="G12" s="207">
        <f t="shared" si="1"/>
        <v>56</v>
      </c>
      <c r="H12" s="232">
        <f t="shared" si="2"/>
        <v>11</v>
      </c>
      <c r="I12" s="232">
        <f t="shared" si="3"/>
        <v>53</v>
      </c>
      <c r="J12" s="207">
        <f t="shared" si="4"/>
        <v>64</v>
      </c>
      <c r="K12" s="233" t="s">
        <v>329</v>
      </c>
    </row>
    <row r="13" spans="1:57" s="9" customFormat="1" ht="21.75" customHeight="1" thickBot="1" x14ac:dyDescent="0.3">
      <c r="A13" s="58" t="s">
        <v>483</v>
      </c>
      <c r="B13" s="128">
        <v>0</v>
      </c>
      <c r="C13" s="128">
        <v>3</v>
      </c>
      <c r="D13" s="58">
        <f t="shared" si="0"/>
        <v>3</v>
      </c>
      <c r="E13" s="128">
        <v>15</v>
      </c>
      <c r="F13" s="128">
        <v>16</v>
      </c>
      <c r="G13" s="58">
        <f t="shared" si="1"/>
        <v>31</v>
      </c>
      <c r="H13" s="128">
        <f t="shared" si="2"/>
        <v>15</v>
      </c>
      <c r="I13" s="128">
        <f t="shared" si="3"/>
        <v>19</v>
      </c>
      <c r="J13" s="58">
        <f t="shared" si="4"/>
        <v>34</v>
      </c>
      <c r="K13" s="120" t="s">
        <v>331</v>
      </c>
    </row>
    <row r="14" spans="1:57" s="9" customFormat="1" ht="21.75" customHeight="1" thickBot="1" x14ac:dyDescent="0.3">
      <c r="A14" s="234" t="s">
        <v>484</v>
      </c>
      <c r="B14" s="232">
        <v>0</v>
      </c>
      <c r="C14" s="232">
        <v>13</v>
      </c>
      <c r="D14" s="207">
        <f t="shared" si="0"/>
        <v>13</v>
      </c>
      <c r="E14" s="232">
        <v>2</v>
      </c>
      <c r="F14" s="232">
        <v>4</v>
      </c>
      <c r="G14" s="207">
        <f t="shared" si="1"/>
        <v>6</v>
      </c>
      <c r="H14" s="232">
        <f t="shared" si="2"/>
        <v>2</v>
      </c>
      <c r="I14" s="232">
        <f t="shared" si="3"/>
        <v>17</v>
      </c>
      <c r="J14" s="207">
        <f t="shared" si="4"/>
        <v>19</v>
      </c>
      <c r="K14" s="233" t="s">
        <v>327</v>
      </c>
    </row>
    <row r="15" spans="1:57" s="9" customFormat="1" ht="21.75" customHeight="1" thickBot="1" x14ac:dyDescent="0.3">
      <c r="A15" s="235" t="s">
        <v>322</v>
      </c>
      <c r="B15" s="126">
        <v>0</v>
      </c>
      <c r="C15" s="126">
        <v>6</v>
      </c>
      <c r="D15" s="56">
        <f t="shared" si="0"/>
        <v>6</v>
      </c>
      <c r="E15" s="126">
        <v>1</v>
      </c>
      <c r="F15" s="126">
        <v>0</v>
      </c>
      <c r="G15" s="56">
        <f t="shared" si="1"/>
        <v>1</v>
      </c>
      <c r="H15" s="126">
        <f t="shared" si="2"/>
        <v>1</v>
      </c>
      <c r="I15" s="126">
        <f t="shared" si="3"/>
        <v>6</v>
      </c>
      <c r="J15" s="56">
        <f t="shared" si="4"/>
        <v>7</v>
      </c>
      <c r="K15" s="118" t="s">
        <v>423</v>
      </c>
    </row>
    <row r="16" spans="1:57" s="9" customFormat="1" ht="21.75" customHeight="1" thickBot="1" x14ac:dyDescent="0.3">
      <c r="A16" s="67" t="s">
        <v>241</v>
      </c>
      <c r="B16" s="127">
        <v>5</v>
      </c>
      <c r="C16" s="127">
        <v>31</v>
      </c>
      <c r="D16" s="57">
        <f t="shared" si="0"/>
        <v>36</v>
      </c>
      <c r="E16" s="127">
        <v>66</v>
      </c>
      <c r="F16" s="127">
        <v>41</v>
      </c>
      <c r="G16" s="57">
        <f t="shared" si="1"/>
        <v>107</v>
      </c>
      <c r="H16" s="127">
        <f t="shared" si="2"/>
        <v>71</v>
      </c>
      <c r="I16" s="127">
        <f t="shared" si="3"/>
        <v>72</v>
      </c>
      <c r="J16" s="57">
        <f t="shared" si="4"/>
        <v>143</v>
      </c>
      <c r="K16" s="119" t="s">
        <v>328</v>
      </c>
    </row>
    <row r="17" spans="1:11" s="9" customFormat="1" ht="21.75" customHeight="1" thickBot="1" x14ac:dyDescent="0.3">
      <c r="A17" s="100" t="s">
        <v>485</v>
      </c>
      <c r="B17" s="126">
        <v>12</v>
      </c>
      <c r="C17" s="126">
        <v>231</v>
      </c>
      <c r="D17" s="56">
        <f t="shared" si="0"/>
        <v>243</v>
      </c>
      <c r="E17" s="126">
        <v>81</v>
      </c>
      <c r="F17" s="126">
        <v>185</v>
      </c>
      <c r="G17" s="56">
        <f t="shared" si="1"/>
        <v>266</v>
      </c>
      <c r="H17" s="126">
        <f t="shared" si="2"/>
        <v>93</v>
      </c>
      <c r="I17" s="126">
        <f t="shared" si="3"/>
        <v>416</v>
      </c>
      <c r="J17" s="56">
        <f t="shared" si="4"/>
        <v>509</v>
      </c>
      <c r="K17" s="118" t="s">
        <v>424</v>
      </c>
    </row>
    <row r="18" spans="1:11" s="9" customFormat="1" ht="21.75" customHeight="1" thickBot="1" x14ac:dyDescent="0.3">
      <c r="A18" s="67" t="s">
        <v>323</v>
      </c>
      <c r="B18" s="127">
        <v>0</v>
      </c>
      <c r="C18" s="127">
        <v>1</v>
      </c>
      <c r="D18" s="57">
        <f t="shared" si="0"/>
        <v>1</v>
      </c>
      <c r="E18" s="127">
        <v>1</v>
      </c>
      <c r="F18" s="127">
        <v>4</v>
      </c>
      <c r="G18" s="57">
        <f t="shared" si="1"/>
        <v>5</v>
      </c>
      <c r="H18" s="127">
        <f t="shared" si="2"/>
        <v>1</v>
      </c>
      <c r="I18" s="127">
        <f t="shared" si="3"/>
        <v>5</v>
      </c>
      <c r="J18" s="57">
        <f t="shared" si="4"/>
        <v>6</v>
      </c>
      <c r="K18" s="119" t="s">
        <v>332</v>
      </c>
    </row>
    <row r="19" spans="1:11" s="9" customFormat="1" ht="21.75" customHeight="1" thickBot="1" x14ac:dyDescent="0.3">
      <c r="A19" s="100" t="s">
        <v>324</v>
      </c>
      <c r="B19" s="126">
        <v>1</v>
      </c>
      <c r="C19" s="126">
        <v>16</v>
      </c>
      <c r="D19" s="56">
        <f t="shared" si="0"/>
        <v>17</v>
      </c>
      <c r="E19" s="126">
        <v>27</v>
      </c>
      <c r="F19" s="126">
        <v>8</v>
      </c>
      <c r="G19" s="56">
        <f t="shared" si="1"/>
        <v>35</v>
      </c>
      <c r="H19" s="126">
        <f t="shared" si="2"/>
        <v>28</v>
      </c>
      <c r="I19" s="126">
        <f t="shared" si="3"/>
        <v>24</v>
      </c>
      <c r="J19" s="56">
        <f t="shared" si="4"/>
        <v>52</v>
      </c>
      <c r="K19" s="118" t="s">
        <v>333</v>
      </c>
    </row>
    <row r="20" spans="1:11" s="9" customFormat="1" ht="21.75" customHeight="1" thickBot="1" x14ac:dyDescent="0.3">
      <c r="A20" s="101" t="s">
        <v>325</v>
      </c>
      <c r="B20" s="127">
        <v>0</v>
      </c>
      <c r="C20" s="127">
        <v>0</v>
      </c>
      <c r="D20" s="57">
        <f t="shared" si="0"/>
        <v>0</v>
      </c>
      <c r="E20" s="127">
        <v>3</v>
      </c>
      <c r="F20" s="127">
        <v>5</v>
      </c>
      <c r="G20" s="57">
        <f t="shared" si="1"/>
        <v>8</v>
      </c>
      <c r="H20" s="127">
        <f t="shared" si="2"/>
        <v>3</v>
      </c>
      <c r="I20" s="127">
        <f t="shared" si="3"/>
        <v>5</v>
      </c>
      <c r="J20" s="57">
        <f t="shared" si="4"/>
        <v>8</v>
      </c>
      <c r="K20" s="119" t="s">
        <v>335</v>
      </c>
    </row>
    <row r="21" spans="1:11" s="9" customFormat="1" ht="21.75" customHeight="1" thickBot="1" x14ac:dyDescent="0.3">
      <c r="A21" s="235" t="s">
        <v>486</v>
      </c>
      <c r="B21" s="126">
        <v>16</v>
      </c>
      <c r="C21" s="126">
        <v>57</v>
      </c>
      <c r="D21" s="56">
        <f t="shared" si="0"/>
        <v>73</v>
      </c>
      <c r="E21" s="126">
        <v>55</v>
      </c>
      <c r="F21" s="126">
        <v>36</v>
      </c>
      <c r="G21" s="56">
        <f t="shared" si="1"/>
        <v>91</v>
      </c>
      <c r="H21" s="126">
        <f t="shared" si="2"/>
        <v>71</v>
      </c>
      <c r="I21" s="126">
        <f t="shared" si="3"/>
        <v>93</v>
      </c>
      <c r="J21" s="56">
        <f t="shared" si="4"/>
        <v>164</v>
      </c>
      <c r="K21" s="118" t="s">
        <v>247</v>
      </c>
    </row>
    <row r="22" spans="1:11" s="9" customFormat="1" ht="21.75" customHeight="1" thickBot="1" x14ac:dyDescent="0.3">
      <c r="A22" s="101" t="s">
        <v>326</v>
      </c>
      <c r="B22" s="127">
        <v>5</v>
      </c>
      <c r="C22" s="127">
        <v>2</v>
      </c>
      <c r="D22" s="57">
        <f t="shared" si="0"/>
        <v>7</v>
      </c>
      <c r="E22" s="127">
        <v>137</v>
      </c>
      <c r="F22" s="127">
        <v>71</v>
      </c>
      <c r="G22" s="57">
        <f t="shared" si="1"/>
        <v>208</v>
      </c>
      <c r="H22" s="127">
        <f t="shared" si="2"/>
        <v>142</v>
      </c>
      <c r="I22" s="127">
        <f t="shared" si="3"/>
        <v>73</v>
      </c>
      <c r="J22" s="57">
        <f t="shared" si="4"/>
        <v>215</v>
      </c>
      <c r="K22" s="119" t="s">
        <v>400</v>
      </c>
    </row>
    <row r="23" spans="1:11" s="9" customFormat="1" ht="21.75" customHeight="1" x14ac:dyDescent="0.25">
      <c r="A23" s="164" t="s">
        <v>24</v>
      </c>
      <c r="B23" s="163">
        <v>31</v>
      </c>
      <c r="C23" s="163">
        <v>31</v>
      </c>
      <c r="D23" s="160">
        <f t="shared" si="0"/>
        <v>62</v>
      </c>
      <c r="E23" s="163">
        <v>54</v>
      </c>
      <c r="F23" s="163">
        <v>33</v>
      </c>
      <c r="G23" s="160">
        <f t="shared" si="1"/>
        <v>87</v>
      </c>
      <c r="H23" s="163">
        <f t="shared" si="2"/>
        <v>85</v>
      </c>
      <c r="I23" s="163">
        <f t="shared" si="3"/>
        <v>64</v>
      </c>
      <c r="J23" s="160">
        <f t="shared" si="4"/>
        <v>149</v>
      </c>
      <c r="K23" s="165" t="s">
        <v>25</v>
      </c>
    </row>
    <row r="24" spans="1:11" ht="22.5" customHeight="1" x14ac:dyDescent="0.35">
      <c r="A24" s="161" t="s">
        <v>11</v>
      </c>
      <c r="B24" s="48">
        <f t="shared" ref="B24:J24" si="5">SUM(B9:B23)</f>
        <v>70</v>
      </c>
      <c r="C24" s="48">
        <f t="shared" si="5"/>
        <v>409</v>
      </c>
      <c r="D24" s="48">
        <f t="shared" si="5"/>
        <v>479</v>
      </c>
      <c r="E24" s="48">
        <f t="shared" si="5"/>
        <v>498</v>
      </c>
      <c r="F24" s="48">
        <f t="shared" si="5"/>
        <v>500</v>
      </c>
      <c r="G24" s="48">
        <f t="shared" si="5"/>
        <v>998</v>
      </c>
      <c r="H24" s="48">
        <f t="shared" si="5"/>
        <v>568</v>
      </c>
      <c r="I24" s="48">
        <f t="shared" si="5"/>
        <v>909</v>
      </c>
      <c r="J24" s="48">
        <f t="shared" si="5"/>
        <v>1477</v>
      </c>
      <c r="K24" s="162" t="s">
        <v>12</v>
      </c>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horizontalDpi="300" verticalDpi="300"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H18"/>
  <sheetViews>
    <sheetView rightToLeft="1" view="pageBreakPreview" zoomScaleNormal="100" zoomScaleSheetLayoutView="100" workbookViewId="0">
      <selection activeCell="N5" sqref="A5:N5"/>
    </sheetView>
  </sheetViews>
  <sheetFormatPr defaultColWidth="9.1796875" defaultRowHeight="20.149999999999999" customHeight="1" x14ac:dyDescent="0.35"/>
  <cols>
    <col min="1" max="1" width="19" style="28" customWidth="1"/>
    <col min="2" max="13" width="7.7265625" style="28" customWidth="1"/>
    <col min="14" max="14" width="22.54296875" style="28" customWidth="1"/>
    <col min="15" max="15" width="9.1796875" style="28"/>
    <col min="16" max="16384" width="9.1796875" style="20"/>
  </cols>
  <sheetData>
    <row r="1" spans="1:60" s="29" customFormat="1" ht="42" customHeight="1" x14ac:dyDescent="0.35">
      <c r="A1" s="354" t="s">
        <v>514</v>
      </c>
      <c r="B1" s="355"/>
      <c r="C1" s="355"/>
      <c r="D1" s="355"/>
      <c r="E1" s="355"/>
      <c r="F1" s="355"/>
      <c r="G1" s="355"/>
      <c r="H1" s="355"/>
      <c r="I1" s="355"/>
      <c r="J1" s="355"/>
      <c r="K1" s="355"/>
      <c r="L1" s="355"/>
      <c r="M1" s="355"/>
      <c r="N1" s="355"/>
      <c r="O1" s="28"/>
    </row>
    <row r="2" spans="1:60" s="29" customFormat="1" ht="18" x14ac:dyDescent="0.35">
      <c r="A2" s="358" t="s">
        <v>524</v>
      </c>
      <c r="B2" s="358"/>
      <c r="C2" s="358"/>
      <c r="D2" s="358"/>
      <c r="E2" s="358"/>
      <c r="F2" s="358"/>
      <c r="G2" s="358"/>
      <c r="H2" s="358"/>
      <c r="I2" s="358"/>
      <c r="J2" s="358"/>
      <c r="K2" s="358"/>
      <c r="L2" s="358"/>
      <c r="M2" s="358"/>
      <c r="N2" s="358"/>
      <c r="O2" s="28"/>
    </row>
    <row r="3" spans="1:60" s="29" customFormat="1" ht="36" customHeight="1" x14ac:dyDescent="0.35">
      <c r="A3" s="356" t="s">
        <v>515</v>
      </c>
      <c r="B3" s="357"/>
      <c r="C3" s="357"/>
      <c r="D3" s="357"/>
      <c r="E3" s="357"/>
      <c r="F3" s="357"/>
      <c r="G3" s="357"/>
      <c r="H3" s="357"/>
      <c r="I3" s="357"/>
      <c r="J3" s="357"/>
      <c r="K3" s="357"/>
      <c r="L3" s="357"/>
      <c r="M3" s="357"/>
      <c r="N3" s="357"/>
      <c r="O3" s="28"/>
    </row>
    <row r="4" spans="1:60" s="29" customFormat="1" ht="18" x14ac:dyDescent="0.35">
      <c r="A4" s="357" t="s">
        <v>524</v>
      </c>
      <c r="B4" s="357"/>
      <c r="C4" s="357"/>
      <c r="D4" s="357"/>
      <c r="E4" s="357"/>
      <c r="F4" s="357"/>
      <c r="G4" s="357"/>
      <c r="H4" s="357"/>
      <c r="I4" s="357"/>
      <c r="J4" s="357"/>
      <c r="K4" s="357"/>
      <c r="L4" s="357"/>
      <c r="M4" s="357"/>
      <c r="N4" s="357"/>
      <c r="O4" s="28"/>
    </row>
    <row r="5" spans="1:60" s="18" customFormat="1" ht="14" x14ac:dyDescent="0.35">
      <c r="A5" s="123" t="s">
        <v>554</v>
      </c>
      <c r="B5" s="124"/>
      <c r="C5" s="124"/>
      <c r="D5" s="124"/>
      <c r="E5" s="124"/>
      <c r="F5" s="124"/>
      <c r="G5" s="124"/>
      <c r="H5" s="124"/>
      <c r="I5" s="124"/>
      <c r="J5" s="124"/>
      <c r="K5" s="124"/>
      <c r="L5" s="124"/>
      <c r="M5" s="124"/>
      <c r="N5" s="125" t="s">
        <v>576</v>
      </c>
      <c r="O5" s="30"/>
    </row>
    <row r="6" spans="1:60" s="23" customFormat="1" ht="25.5" customHeight="1" thickBot="1" x14ac:dyDescent="0.4">
      <c r="A6" s="350" t="s">
        <v>198</v>
      </c>
      <c r="B6" s="359">
        <v>2009</v>
      </c>
      <c r="C6" s="360"/>
      <c r="D6" s="361"/>
      <c r="E6" s="359">
        <v>2010</v>
      </c>
      <c r="F6" s="360"/>
      <c r="G6" s="361"/>
      <c r="H6" s="359">
        <v>2011</v>
      </c>
      <c r="I6" s="360"/>
      <c r="J6" s="361"/>
      <c r="K6" s="359">
        <v>2012</v>
      </c>
      <c r="L6" s="360"/>
      <c r="M6" s="361"/>
      <c r="N6" s="352" t="s">
        <v>199</v>
      </c>
      <c r="O6" s="28"/>
    </row>
    <row r="7" spans="1:60" s="31" customFormat="1" ht="30" customHeight="1" x14ac:dyDescent="0.35">
      <c r="A7" s="351"/>
      <c r="B7" s="240" t="s">
        <v>290</v>
      </c>
      <c r="C7" s="240" t="s">
        <v>291</v>
      </c>
      <c r="D7" s="240" t="s">
        <v>313</v>
      </c>
      <c r="E7" s="240" t="s">
        <v>290</v>
      </c>
      <c r="F7" s="240" t="s">
        <v>291</v>
      </c>
      <c r="G7" s="240" t="s">
        <v>313</v>
      </c>
      <c r="H7" s="240" t="s">
        <v>290</v>
      </c>
      <c r="I7" s="240" t="s">
        <v>291</v>
      </c>
      <c r="J7" s="240" t="s">
        <v>313</v>
      </c>
      <c r="K7" s="240" t="s">
        <v>290</v>
      </c>
      <c r="L7" s="240" t="s">
        <v>291</v>
      </c>
      <c r="M7" s="240" t="s">
        <v>313</v>
      </c>
      <c r="N7" s="353"/>
      <c r="O7" s="28"/>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row>
    <row r="8" spans="1:60" s="31" customFormat="1" ht="30" customHeight="1" thickBot="1" x14ac:dyDescent="0.4">
      <c r="A8" s="212" t="s">
        <v>458</v>
      </c>
      <c r="B8" s="213">
        <v>43</v>
      </c>
      <c r="C8" s="213">
        <v>19</v>
      </c>
      <c r="D8" s="214">
        <f>SUM(B8:C8)</f>
        <v>62</v>
      </c>
      <c r="E8" s="213">
        <v>39</v>
      </c>
      <c r="F8" s="213">
        <v>16</v>
      </c>
      <c r="G8" s="214">
        <f>SUM(E8:F8)</f>
        <v>55</v>
      </c>
      <c r="H8" s="213">
        <v>61</v>
      </c>
      <c r="I8" s="213">
        <v>24</v>
      </c>
      <c r="J8" s="214">
        <f>SUM(H8:I8)</f>
        <v>85</v>
      </c>
      <c r="K8" s="213">
        <v>32</v>
      </c>
      <c r="L8" s="213">
        <v>14</v>
      </c>
      <c r="M8" s="214">
        <f>K8+L8</f>
        <v>46</v>
      </c>
      <c r="N8" s="215" t="s">
        <v>200</v>
      </c>
      <c r="O8" s="28"/>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row>
    <row r="9" spans="1:60" s="31" customFormat="1" ht="30" customHeight="1" thickBot="1" x14ac:dyDescent="0.4">
      <c r="A9" s="101" t="s">
        <v>459</v>
      </c>
      <c r="B9" s="115">
        <v>4</v>
      </c>
      <c r="C9" s="115">
        <v>3</v>
      </c>
      <c r="D9" s="50">
        <f t="shared" ref="D9:D15" si="0">SUM(B9:C9)</f>
        <v>7</v>
      </c>
      <c r="E9" s="115">
        <v>7</v>
      </c>
      <c r="F9" s="115">
        <v>5</v>
      </c>
      <c r="G9" s="50">
        <f t="shared" ref="G9:G15" si="1">SUM(E9:F9)</f>
        <v>12</v>
      </c>
      <c r="H9" s="115">
        <v>5</v>
      </c>
      <c r="I9" s="115">
        <v>5</v>
      </c>
      <c r="J9" s="50">
        <f t="shared" ref="J9:J15" si="2">SUM(H9:I9)</f>
        <v>10</v>
      </c>
      <c r="K9" s="115">
        <v>19</v>
      </c>
      <c r="L9" s="115">
        <v>10</v>
      </c>
      <c r="M9" s="50">
        <f t="shared" ref="M9:M16" si="3">K9+L9</f>
        <v>29</v>
      </c>
      <c r="N9" s="119" t="s">
        <v>32</v>
      </c>
      <c r="O9" s="28"/>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row>
    <row r="10" spans="1:60" s="31" customFormat="1" ht="30" customHeight="1" thickBot="1" x14ac:dyDescent="0.4">
      <c r="A10" s="102" t="s">
        <v>460</v>
      </c>
      <c r="B10" s="114">
        <v>0</v>
      </c>
      <c r="C10" s="114">
        <v>0</v>
      </c>
      <c r="D10" s="49">
        <f t="shared" si="0"/>
        <v>0</v>
      </c>
      <c r="E10" s="114">
        <v>0</v>
      </c>
      <c r="F10" s="114">
        <v>0</v>
      </c>
      <c r="G10" s="49">
        <f t="shared" si="1"/>
        <v>0</v>
      </c>
      <c r="H10" s="114">
        <v>0</v>
      </c>
      <c r="I10" s="114">
        <v>0</v>
      </c>
      <c r="J10" s="49">
        <f t="shared" si="2"/>
        <v>0</v>
      </c>
      <c r="K10" s="114">
        <v>0</v>
      </c>
      <c r="L10" s="114">
        <v>0</v>
      </c>
      <c r="M10" s="49">
        <f t="shared" si="3"/>
        <v>0</v>
      </c>
      <c r="N10" s="120" t="s">
        <v>33</v>
      </c>
      <c r="O10" s="28"/>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row>
    <row r="11" spans="1:60" s="31" customFormat="1" ht="30" customHeight="1" thickBot="1" x14ac:dyDescent="0.4">
      <c r="A11" s="101" t="s">
        <v>461</v>
      </c>
      <c r="B11" s="115">
        <v>7</v>
      </c>
      <c r="C11" s="115">
        <v>5</v>
      </c>
      <c r="D11" s="50">
        <f t="shared" si="0"/>
        <v>12</v>
      </c>
      <c r="E11" s="115">
        <v>5</v>
      </c>
      <c r="F11" s="115">
        <v>4</v>
      </c>
      <c r="G11" s="50">
        <f t="shared" si="1"/>
        <v>9</v>
      </c>
      <c r="H11" s="115">
        <v>2</v>
      </c>
      <c r="I11" s="115">
        <v>2</v>
      </c>
      <c r="J11" s="50">
        <f t="shared" si="2"/>
        <v>4</v>
      </c>
      <c r="K11" s="115">
        <v>0</v>
      </c>
      <c r="L11" s="115">
        <v>0</v>
      </c>
      <c r="M11" s="50">
        <f t="shared" si="3"/>
        <v>0</v>
      </c>
      <c r="N11" s="119" t="s">
        <v>34</v>
      </c>
      <c r="O11" s="28"/>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row>
    <row r="12" spans="1:60" s="31" customFormat="1" ht="30" customHeight="1" thickBot="1" x14ac:dyDescent="0.4">
      <c r="A12" s="102" t="s">
        <v>489</v>
      </c>
      <c r="B12" s="114">
        <v>27</v>
      </c>
      <c r="C12" s="114">
        <v>9</v>
      </c>
      <c r="D12" s="49">
        <f t="shared" si="0"/>
        <v>36</v>
      </c>
      <c r="E12" s="114">
        <v>27</v>
      </c>
      <c r="F12" s="114">
        <v>9</v>
      </c>
      <c r="G12" s="49">
        <f t="shared" si="1"/>
        <v>36</v>
      </c>
      <c r="H12" s="114">
        <v>27</v>
      </c>
      <c r="I12" s="114">
        <v>8</v>
      </c>
      <c r="J12" s="49">
        <f t="shared" si="2"/>
        <v>35</v>
      </c>
      <c r="K12" s="114">
        <v>19</v>
      </c>
      <c r="L12" s="114">
        <v>10</v>
      </c>
      <c r="M12" s="49">
        <f t="shared" si="3"/>
        <v>29</v>
      </c>
      <c r="N12" s="120" t="s">
        <v>202</v>
      </c>
      <c r="O12" s="28"/>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row>
    <row r="13" spans="1:60" s="31" customFormat="1" ht="30" customHeight="1" thickBot="1" x14ac:dyDescent="0.4">
      <c r="A13" s="101" t="s">
        <v>488</v>
      </c>
      <c r="B13" s="115">
        <v>0</v>
      </c>
      <c r="C13" s="115">
        <v>0</v>
      </c>
      <c r="D13" s="50">
        <f t="shared" si="0"/>
        <v>0</v>
      </c>
      <c r="E13" s="115">
        <v>0</v>
      </c>
      <c r="F13" s="115">
        <v>0</v>
      </c>
      <c r="G13" s="50">
        <f t="shared" si="1"/>
        <v>0</v>
      </c>
      <c r="H13" s="115">
        <v>0</v>
      </c>
      <c r="I13" s="115">
        <v>0</v>
      </c>
      <c r="J13" s="50">
        <f t="shared" si="2"/>
        <v>0</v>
      </c>
      <c r="K13" s="115">
        <v>0</v>
      </c>
      <c r="L13" s="115">
        <v>0</v>
      </c>
      <c r="M13" s="50">
        <f t="shared" si="3"/>
        <v>0</v>
      </c>
      <c r="N13" s="119" t="s">
        <v>203</v>
      </c>
      <c r="O13" s="28"/>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row>
    <row r="14" spans="1:60" s="31" customFormat="1" ht="30" customHeight="1" thickBot="1" x14ac:dyDescent="0.4">
      <c r="A14" s="102" t="s">
        <v>462</v>
      </c>
      <c r="B14" s="114">
        <v>139</v>
      </c>
      <c r="C14" s="114">
        <v>60</v>
      </c>
      <c r="D14" s="49">
        <f t="shared" si="0"/>
        <v>199</v>
      </c>
      <c r="E14" s="114">
        <v>102</v>
      </c>
      <c r="F14" s="114">
        <v>46</v>
      </c>
      <c r="G14" s="49">
        <f t="shared" si="1"/>
        <v>148</v>
      </c>
      <c r="H14" s="114">
        <v>140</v>
      </c>
      <c r="I14" s="114">
        <v>62</v>
      </c>
      <c r="J14" s="49">
        <f t="shared" si="2"/>
        <v>202</v>
      </c>
      <c r="K14" s="114">
        <v>112</v>
      </c>
      <c r="L14" s="114">
        <v>30</v>
      </c>
      <c r="M14" s="49">
        <f t="shared" si="3"/>
        <v>142</v>
      </c>
      <c r="N14" s="120" t="s">
        <v>35</v>
      </c>
      <c r="O14" s="28"/>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row>
    <row r="15" spans="1:60" ht="34.5" customHeight="1" x14ac:dyDescent="0.35">
      <c r="A15" s="182" t="s">
        <v>463</v>
      </c>
      <c r="B15" s="216">
        <v>47</v>
      </c>
      <c r="C15" s="216">
        <v>34</v>
      </c>
      <c r="D15" s="217">
        <f t="shared" si="0"/>
        <v>81</v>
      </c>
      <c r="E15" s="216">
        <v>97</v>
      </c>
      <c r="F15" s="216">
        <v>64</v>
      </c>
      <c r="G15" s="217">
        <f t="shared" si="1"/>
        <v>161</v>
      </c>
      <c r="H15" s="216">
        <v>135</v>
      </c>
      <c r="I15" s="216">
        <v>71</v>
      </c>
      <c r="J15" s="217">
        <f t="shared" si="2"/>
        <v>206</v>
      </c>
      <c r="K15" s="216">
        <v>37</v>
      </c>
      <c r="L15" s="216">
        <v>18</v>
      </c>
      <c r="M15" s="217">
        <f t="shared" si="3"/>
        <v>55</v>
      </c>
      <c r="N15" s="218" t="s">
        <v>36</v>
      </c>
    </row>
    <row r="16" spans="1:60" ht="30" customHeight="1" x14ac:dyDescent="0.35">
      <c r="A16" s="210" t="s">
        <v>51</v>
      </c>
      <c r="B16" s="219">
        <f t="shared" ref="B16:L16" si="4">SUM(B8:B15)</f>
        <v>267</v>
      </c>
      <c r="C16" s="219">
        <f t="shared" si="4"/>
        <v>130</v>
      </c>
      <c r="D16" s="219">
        <f t="shared" si="4"/>
        <v>397</v>
      </c>
      <c r="E16" s="219">
        <f t="shared" si="4"/>
        <v>277</v>
      </c>
      <c r="F16" s="219">
        <f t="shared" si="4"/>
        <v>144</v>
      </c>
      <c r="G16" s="219">
        <f t="shared" si="4"/>
        <v>421</v>
      </c>
      <c r="H16" s="219">
        <f t="shared" si="4"/>
        <v>370</v>
      </c>
      <c r="I16" s="219">
        <f t="shared" si="4"/>
        <v>172</v>
      </c>
      <c r="J16" s="219">
        <f t="shared" si="4"/>
        <v>542</v>
      </c>
      <c r="K16" s="219">
        <f t="shared" si="4"/>
        <v>219</v>
      </c>
      <c r="L16" s="219">
        <f t="shared" si="4"/>
        <v>82</v>
      </c>
      <c r="M16" s="247">
        <f t="shared" si="3"/>
        <v>301</v>
      </c>
      <c r="N16" s="211" t="s">
        <v>52</v>
      </c>
    </row>
    <row r="17" spans="1:14" ht="42.75" customHeight="1" x14ac:dyDescent="0.35"/>
    <row r="18" spans="1:14" ht="20.149999999999999" customHeight="1" x14ac:dyDescent="0.35">
      <c r="A18" s="349"/>
      <c r="B18" s="349"/>
      <c r="C18" s="349"/>
      <c r="D18" s="349"/>
      <c r="E18" s="349"/>
      <c r="F18" s="349"/>
      <c r="G18" s="349"/>
      <c r="H18" s="349"/>
      <c r="I18" s="349"/>
      <c r="J18" s="349"/>
      <c r="K18" s="349"/>
      <c r="L18" s="349"/>
      <c r="M18" s="349"/>
      <c r="N18" s="349"/>
    </row>
  </sheetData>
  <mergeCells count="11">
    <mergeCell ref="A18:N18"/>
    <mergeCell ref="A6:A7"/>
    <mergeCell ref="N6:N7"/>
    <mergeCell ref="A1:N1"/>
    <mergeCell ref="A3:N3"/>
    <mergeCell ref="A4:N4"/>
    <mergeCell ref="A2:N2"/>
    <mergeCell ref="H6:J6"/>
    <mergeCell ref="K6:M6"/>
    <mergeCell ref="E6:G6"/>
    <mergeCell ref="B6:D6"/>
  </mergeCells>
  <printOptions horizontalCentered="1" verticalCentered="1"/>
  <pageMargins left="0" right="0" top="0"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H18"/>
  <sheetViews>
    <sheetView rightToLeft="1" view="pageBreakPreview" zoomScaleNormal="100" zoomScaleSheetLayoutView="100" workbookViewId="0">
      <selection activeCell="N5" sqref="A5:N5"/>
    </sheetView>
  </sheetViews>
  <sheetFormatPr defaultColWidth="9.1796875" defaultRowHeight="20.149999999999999" customHeight="1" x14ac:dyDescent="0.35"/>
  <cols>
    <col min="1" max="1" width="25.26953125" style="28" customWidth="1"/>
    <col min="2" max="13" width="7.7265625" style="28" customWidth="1"/>
    <col min="14" max="14" width="25.26953125" style="28" customWidth="1"/>
    <col min="15" max="15" width="9.1796875" style="28"/>
    <col min="16" max="16384" width="9.1796875" style="20"/>
  </cols>
  <sheetData>
    <row r="1" spans="1:60" s="29" customFormat="1" ht="18" x14ac:dyDescent="0.35">
      <c r="A1" s="355" t="s">
        <v>506</v>
      </c>
      <c r="B1" s="355"/>
      <c r="C1" s="355"/>
      <c r="D1" s="355"/>
      <c r="E1" s="355"/>
      <c r="F1" s="355"/>
      <c r="G1" s="355"/>
      <c r="H1" s="355"/>
      <c r="I1" s="355"/>
      <c r="J1" s="355"/>
      <c r="K1" s="355"/>
      <c r="L1" s="355"/>
      <c r="M1" s="355"/>
      <c r="N1" s="355"/>
      <c r="O1" s="28"/>
    </row>
    <row r="2" spans="1:60" s="29" customFormat="1" ht="18" x14ac:dyDescent="0.35">
      <c r="A2" s="358" t="s">
        <v>524</v>
      </c>
      <c r="B2" s="358"/>
      <c r="C2" s="358"/>
      <c r="D2" s="358"/>
      <c r="E2" s="358"/>
      <c r="F2" s="358"/>
      <c r="G2" s="358"/>
      <c r="H2" s="358"/>
      <c r="I2" s="358"/>
      <c r="J2" s="358"/>
      <c r="K2" s="358"/>
      <c r="L2" s="358"/>
      <c r="M2" s="358"/>
      <c r="N2" s="358"/>
      <c r="O2" s="28"/>
    </row>
    <row r="3" spans="1:60" s="29" customFormat="1" ht="35.25" customHeight="1" x14ac:dyDescent="0.35">
      <c r="A3" s="356" t="s">
        <v>516</v>
      </c>
      <c r="B3" s="357"/>
      <c r="C3" s="357"/>
      <c r="D3" s="357"/>
      <c r="E3" s="357"/>
      <c r="F3" s="357"/>
      <c r="G3" s="357"/>
      <c r="H3" s="357"/>
      <c r="I3" s="357"/>
      <c r="J3" s="357"/>
      <c r="K3" s="357"/>
      <c r="L3" s="357"/>
      <c r="M3" s="357"/>
      <c r="N3" s="357"/>
      <c r="O3" s="28"/>
    </row>
    <row r="4" spans="1:60" s="29" customFormat="1" ht="18" x14ac:dyDescent="0.35">
      <c r="A4" s="357" t="s">
        <v>524</v>
      </c>
      <c r="B4" s="357"/>
      <c r="C4" s="357"/>
      <c r="D4" s="357"/>
      <c r="E4" s="357"/>
      <c r="F4" s="357"/>
      <c r="G4" s="357"/>
      <c r="H4" s="357"/>
      <c r="I4" s="357"/>
      <c r="J4" s="357"/>
      <c r="K4" s="357"/>
      <c r="L4" s="357"/>
      <c r="M4" s="357"/>
      <c r="N4" s="357"/>
      <c r="O4" s="28"/>
    </row>
    <row r="5" spans="1:60" s="18" customFormat="1" ht="14" x14ac:dyDescent="0.35">
      <c r="A5" s="123" t="s">
        <v>556</v>
      </c>
      <c r="B5" s="124"/>
      <c r="C5" s="124"/>
      <c r="D5" s="124"/>
      <c r="E5" s="124"/>
      <c r="F5" s="124"/>
      <c r="G5" s="124"/>
      <c r="H5" s="124"/>
      <c r="I5" s="124"/>
      <c r="J5" s="124"/>
      <c r="K5" s="124"/>
      <c r="L5" s="124"/>
      <c r="M5" s="124"/>
      <c r="N5" s="125" t="s">
        <v>555</v>
      </c>
      <c r="O5" s="30"/>
    </row>
    <row r="6" spans="1:60" s="23" customFormat="1" ht="32.25" customHeight="1" thickBot="1" x14ac:dyDescent="0.4">
      <c r="A6" s="350" t="s">
        <v>198</v>
      </c>
      <c r="B6" s="359">
        <v>2009</v>
      </c>
      <c r="C6" s="360"/>
      <c r="D6" s="361"/>
      <c r="E6" s="359">
        <v>2010</v>
      </c>
      <c r="F6" s="360"/>
      <c r="G6" s="361"/>
      <c r="H6" s="359">
        <v>2011</v>
      </c>
      <c r="I6" s="360"/>
      <c r="J6" s="361"/>
      <c r="K6" s="359">
        <v>2012</v>
      </c>
      <c r="L6" s="360"/>
      <c r="M6" s="361"/>
      <c r="N6" s="352" t="s">
        <v>199</v>
      </c>
      <c r="O6" s="28"/>
    </row>
    <row r="7" spans="1:60" s="31" customFormat="1" ht="30" customHeight="1" x14ac:dyDescent="0.35">
      <c r="A7" s="351"/>
      <c r="B7" s="43" t="s">
        <v>290</v>
      </c>
      <c r="C7" s="43" t="s">
        <v>291</v>
      </c>
      <c r="D7" s="43" t="s">
        <v>313</v>
      </c>
      <c r="E7" s="43" t="s">
        <v>290</v>
      </c>
      <c r="F7" s="43" t="s">
        <v>291</v>
      </c>
      <c r="G7" s="43" t="s">
        <v>313</v>
      </c>
      <c r="H7" s="43" t="s">
        <v>290</v>
      </c>
      <c r="I7" s="43" t="s">
        <v>291</v>
      </c>
      <c r="J7" s="43" t="s">
        <v>313</v>
      </c>
      <c r="K7" s="43" t="s">
        <v>290</v>
      </c>
      <c r="L7" s="43" t="s">
        <v>291</v>
      </c>
      <c r="M7" s="43" t="s">
        <v>313</v>
      </c>
      <c r="N7" s="353"/>
      <c r="O7" s="28"/>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row>
    <row r="8" spans="1:60" s="31" customFormat="1" ht="30" customHeight="1" thickBot="1" x14ac:dyDescent="0.4">
      <c r="A8" s="212" t="s">
        <v>458</v>
      </c>
      <c r="B8" s="220">
        <v>483</v>
      </c>
      <c r="C8" s="220">
        <v>667</v>
      </c>
      <c r="D8" s="221">
        <f>SUM(B8:C8)</f>
        <v>1150</v>
      </c>
      <c r="E8" s="220">
        <v>571</v>
      </c>
      <c r="F8" s="220">
        <v>598</v>
      </c>
      <c r="G8" s="221">
        <f>SUM(E8:F8)</f>
        <v>1169</v>
      </c>
      <c r="H8" s="220">
        <v>640</v>
      </c>
      <c r="I8" s="220">
        <v>608</v>
      </c>
      <c r="J8" s="221">
        <f>SUM(H8:I8)</f>
        <v>1248</v>
      </c>
      <c r="K8" s="220">
        <v>1017</v>
      </c>
      <c r="L8" s="220">
        <v>905</v>
      </c>
      <c r="M8" s="221">
        <f>K8+L8</f>
        <v>1922</v>
      </c>
      <c r="N8" s="215" t="s">
        <v>200</v>
      </c>
      <c r="O8" s="28"/>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row>
    <row r="9" spans="1:60" s="31" customFormat="1" ht="30" customHeight="1" thickBot="1" x14ac:dyDescent="0.4">
      <c r="A9" s="101" t="s">
        <v>459</v>
      </c>
      <c r="B9" s="127">
        <v>4</v>
      </c>
      <c r="C9" s="127">
        <v>3</v>
      </c>
      <c r="D9" s="57">
        <f t="shared" ref="D9:D14" si="0">SUM(B9:C9)</f>
        <v>7</v>
      </c>
      <c r="E9" s="127">
        <v>14</v>
      </c>
      <c r="F9" s="127">
        <v>5</v>
      </c>
      <c r="G9" s="57">
        <f t="shared" ref="G9:G14" si="1">SUM(E9:F9)</f>
        <v>19</v>
      </c>
      <c r="H9" s="127">
        <v>112</v>
      </c>
      <c r="I9" s="127">
        <v>26</v>
      </c>
      <c r="J9" s="57">
        <f t="shared" ref="J9:J14" si="2">SUM(H9:I9)</f>
        <v>138</v>
      </c>
      <c r="K9" s="127">
        <v>37</v>
      </c>
      <c r="L9" s="127">
        <v>24</v>
      </c>
      <c r="M9" s="57">
        <f t="shared" ref="M9:M15" si="3">K9+L9</f>
        <v>61</v>
      </c>
      <c r="N9" s="119" t="s">
        <v>32</v>
      </c>
      <c r="O9" s="28"/>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row>
    <row r="10" spans="1:60" s="31" customFormat="1" ht="30" customHeight="1" thickBot="1" x14ac:dyDescent="0.4">
      <c r="A10" s="102" t="s">
        <v>460</v>
      </c>
      <c r="B10" s="128">
        <v>0</v>
      </c>
      <c r="C10" s="128">
        <v>0</v>
      </c>
      <c r="D10" s="58">
        <f t="shared" si="0"/>
        <v>0</v>
      </c>
      <c r="E10" s="128">
        <v>3</v>
      </c>
      <c r="F10" s="128">
        <v>1</v>
      </c>
      <c r="G10" s="58">
        <f t="shared" si="1"/>
        <v>4</v>
      </c>
      <c r="H10" s="128">
        <v>2</v>
      </c>
      <c r="I10" s="128">
        <v>2</v>
      </c>
      <c r="J10" s="58">
        <f t="shared" si="2"/>
        <v>4</v>
      </c>
      <c r="K10" s="128">
        <v>1</v>
      </c>
      <c r="L10" s="128">
        <v>0</v>
      </c>
      <c r="M10" s="58">
        <f t="shared" si="3"/>
        <v>1</v>
      </c>
      <c r="N10" s="120" t="s">
        <v>33</v>
      </c>
      <c r="O10" s="28"/>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row>
    <row r="11" spans="1:60" s="31" customFormat="1" ht="30" customHeight="1" thickBot="1" x14ac:dyDescent="0.4">
      <c r="A11" s="101" t="s">
        <v>461</v>
      </c>
      <c r="B11" s="127">
        <v>7</v>
      </c>
      <c r="C11" s="127">
        <v>5</v>
      </c>
      <c r="D11" s="57">
        <f t="shared" si="0"/>
        <v>12</v>
      </c>
      <c r="E11" s="127">
        <v>20</v>
      </c>
      <c r="F11" s="127">
        <v>13</v>
      </c>
      <c r="G11" s="57">
        <f t="shared" si="1"/>
        <v>33</v>
      </c>
      <c r="H11" s="127">
        <v>27</v>
      </c>
      <c r="I11" s="127">
        <v>11</v>
      </c>
      <c r="J11" s="57">
        <f t="shared" si="2"/>
        <v>38</v>
      </c>
      <c r="K11" s="127">
        <v>10</v>
      </c>
      <c r="L11" s="127">
        <v>2</v>
      </c>
      <c r="M11" s="57">
        <f t="shared" si="3"/>
        <v>12</v>
      </c>
      <c r="N11" s="119" t="s">
        <v>34</v>
      </c>
      <c r="O11" s="28"/>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row>
    <row r="12" spans="1:60" s="31" customFormat="1" ht="30" customHeight="1" thickBot="1" x14ac:dyDescent="0.4">
      <c r="A12" s="102" t="s">
        <v>489</v>
      </c>
      <c r="B12" s="128">
        <v>136</v>
      </c>
      <c r="C12" s="128">
        <v>39</v>
      </c>
      <c r="D12" s="58">
        <f t="shared" si="0"/>
        <v>175</v>
      </c>
      <c r="E12" s="128">
        <v>141</v>
      </c>
      <c r="F12" s="128">
        <v>40</v>
      </c>
      <c r="G12" s="58">
        <f t="shared" si="1"/>
        <v>181</v>
      </c>
      <c r="H12" s="128">
        <v>152</v>
      </c>
      <c r="I12" s="128">
        <v>42</v>
      </c>
      <c r="J12" s="58">
        <f t="shared" si="2"/>
        <v>194</v>
      </c>
      <c r="K12" s="128">
        <v>643</v>
      </c>
      <c r="L12" s="128">
        <v>330</v>
      </c>
      <c r="M12" s="58">
        <f t="shared" si="3"/>
        <v>973</v>
      </c>
      <c r="N12" s="120" t="s">
        <v>202</v>
      </c>
      <c r="O12" s="28"/>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row>
    <row r="13" spans="1:60" s="31" customFormat="1" ht="30" customHeight="1" thickBot="1" x14ac:dyDescent="0.4">
      <c r="A13" s="101" t="s">
        <v>462</v>
      </c>
      <c r="B13" s="127">
        <v>305</v>
      </c>
      <c r="C13" s="127">
        <v>162</v>
      </c>
      <c r="D13" s="57">
        <f t="shared" si="0"/>
        <v>467</v>
      </c>
      <c r="E13" s="127">
        <v>320</v>
      </c>
      <c r="F13" s="127">
        <v>168</v>
      </c>
      <c r="G13" s="57">
        <f t="shared" si="1"/>
        <v>488</v>
      </c>
      <c r="H13" s="127">
        <v>327</v>
      </c>
      <c r="I13" s="127">
        <v>203</v>
      </c>
      <c r="J13" s="57">
        <f t="shared" si="2"/>
        <v>530</v>
      </c>
      <c r="K13" s="127">
        <v>85</v>
      </c>
      <c r="L13" s="127">
        <v>53</v>
      </c>
      <c r="M13" s="57">
        <f t="shared" si="3"/>
        <v>138</v>
      </c>
      <c r="N13" s="119" t="s">
        <v>35</v>
      </c>
      <c r="O13" s="28"/>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row>
    <row r="14" spans="1:60" s="31" customFormat="1" ht="30" customHeight="1" thickBot="1" x14ac:dyDescent="0.4">
      <c r="A14" s="102" t="s">
        <v>463</v>
      </c>
      <c r="B14" s="128">
        <v>389</v>
      </c>
      <c r="C14" s="128">
        <v>295</v>
      </c>
      <c r="D14" s="58">
        <f t="shared" si="0"/>
        <v>684</v>
      </c>
      <c r="E14" s="128">
        <v>403</v>
      </c>
      <c r="F14" s="128">
        <v>311</v>
      </c>
      <c r="G14" s="58">
        <f t="shared" si="1"/>
        <v>714</v>
      </c>
      <c r="H14" s="128">
        <v>459</v>
      </c>
      <c r="I14" s="128">
        <v>365</v>
      </c>
      <c r="J14" s="58">
        <f t="shared" si="2"/>
        <v>824</v>
      </c>
      <c r="K14" s="128">
        <v>471</v>
      </c>
      <c r="L14" s="128">
        <v>236</v>
      </c>
      <c r="M14" s="58">
        <f t="shared" si="3"/>
        <v>707</v>
      </c>
      <c r="N14" s="120" t="s">
        <v>36</v>
      </c>
      <c r="O14" s="28"/>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row>
    <row r="15" spans="1:60" ht="30" customHeight="1" x14ac:dyDescent="0.35">
      <c r="A15" s="222" t="s">
        <v>407</v>
      </c>
      <c r="B15" s="223" t="s">
        <v>397</v>
      </c>
      <c r="C15" s="223" t="s">
        <v>397</v>
      </c>
      <c r="D15" s="223" t="s">
        <v>397</v>
      </c>
      <c r="E15" s="223" t="s">
        <v>397</v>
      </c>
      <c r="F15" s="223" t="s">
        <v>397</v>
      </c>
      <c r="G15" s="223" t="s">
        <v>397</v>
      </c>
      <c r="H15" s="223" t="s">
        <v>397</v>
      </c>
      <c r="I15" s="223" t="s">
        <v>397</v>
      </c>
      <c r="J15" s="223" t="s">
        <v>397</v>
      </c>
      <c r="K15" s="181">
        <v>147</v>
      </c>
      <c r="L15" s="181">
        <v>28</v>
      </c>
      <c r="M15" s="81">
        <f t="shared" si="3"/>
        <v>175</v>
      </c>
      <c r="N15" s="224" t="s">
        <v>381</v>
      </c>
    </row>
    <row r="16" spans="1:60" ht="24" customHeight="1" x14ac:dyDescent="0.35">
      <c r="A16" s="225" t="s">
        <v>51</v>
      </c>
      <c r="B16" s="158">
        <f t="shared" ref="B16:D16" si="4">SUM(B8:B15)</f>
        <v>1324</v>
      </c>
      <c r="C16" s="158">
        <f t="shared" si="4"/>
        <v>1171</v>
      </c>
      <c r="D16" s="158">
        <f t="shared" si="4"/>
        <v>2495</v>
      </c>
      <c r="E16" s="158">
        <f t="shared" ref="E16:M16" si="5">SUM(E8:E15)</f>
        <v>1472</v>
      </c>
      <c r="F16" s="158">
        <f t="shared" si="5"/>
        <v>1136</v>
      </c>
      <c r="G16" s="158">
        <f t="shared" si="5"/>
        <v>2608</v>
      </c>
      <c r="H16" s="158">
        <f t="shared" si="5"/>
        <v>1719</v>
      </c>
      <c r="I16" s="158">
        <f t="shared" si="5"/>
        <v>1257</v>
      </c>
      <c r="J16" s="158">
        <f t="shared" si="5"/>
        <v>2976</v>
      </c>
      <c r="K16" s="158">
        <f t="shared" si="5"/>
        <v>2411</v>
      </c>
      <c r="L16" s="158">
        <f t="shared" si="5"/>
        <v>1578</v>
      </c>
      <c r="M16" s="158">
        <f t="shared" si="5"/>
        <v>3989</v>
      </c>
      <c r="N16" s="226" t="s">
        <v>52</v>
      </c>
    </row>
    <row r="17" spans="1:14" ht="55.5" customHeight="1" x14ac:dyDescent="0.35">
      <c r="A17" s="364" t="s">
        <v>490</v>
      </c>
      <c r="B17" s="364"/>
      <c r="C17" s="364"/>
      <c r="D17" s="364"/>
      <c r="E17" s="364"/>
      <c r="F17" s="364"/>
      <c r="G17" s="364"/>
      <c r="H17" s="363" t="s">
        <v>267</v>
      </c>
      <c r="I17" s="363"/>
      <c r="J17" s="363"/>
      <c r="K17" s="363"/>
      <c r="L17" s="363"/>
      <c r="M17" s="363"/>
      <c r="N17" s="363"/>
    </row>
    <row r="18" spans="1:14" ht="14" x14ac:dyDescent="0.35">
      <c r="A18" s="362" t="s">
        <v>408</v>
      </c>
      <c r="B18" s="362"/>
      <c r="C18" s="362"/>
      <c r="D18" s="362"/>
      <c r="E18" s="362"/>
      <c r="F18" s="362"/>
      <c r="G18" s="362"/>
      <c r="H18" s="363"/>
      <c r="I18" s="363"/>
      <c r="J18" s="363"/>
      <c r="K18" s="363"/>
      <c r="L18" s="363"/>
      <c r="M18" s="363"/>
      <c r="N18" s="363"/>
    </row>
  </sheetData>
  <mergeCells count="14">
    <mergeCell ref="A18:G18"/>
    <mergeCell ref="H18:N18"/>
    <mergeCell ref="H17:N17"/>
    <mergeCell ref="A17:G17"/>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D27"/>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3.453125" style="28" customWidth="1"/>
    <col min="2" max="10" width="8.26953125" style="28" customWidth="1"/>
    <col min="11" max="11" width="25.7265625" style="28" customWidth="1"/>
    <col min="12" max="16384" width="9.1796875" style="20"/>
  </cols>
  <sheetData>
    <row r="1" spans="1:56" s="29" customFormat="1" ht="39" customHeight="1" x14ac:dyDescent="0.35">
      <c r="A1" s="354" t="s">
        <v>522</v>
      </c>
      <c r="B1" s="355"/>
      <c r="C1" s="355"/>
      <c r="D1" s="355"/>
      <c r="E1" s="355"/>
      <c r="F1" s="355"/>
      <c r="G1" s="355"/>
      <c r="H1" s="355"/>
      <c r="I1" s="355"/>
      <c r="J1" s="355"/>
      <c r="K1" s="355"/>
    </row>
    <row r="2" spans="1:56" s="29" customFormat="1" ht="18" x14ac:dyDescent="0.35">
      <c r="A2" s="358">
        <v>2012</v>
      </c>
      <c r="B2" s="358"/>
      <c r="C2" s="358"/>
      <c r="D2" s="358"/>
      <c r="E2" s="358"/>
      <c r="F2" s="358"/>
      <c r="G2" s="358"/>
      <c r="H2" s="358"/>
      <c r="I2" s="358"/>
      <c r="J2" s="358"/>
      <c r="K2" s="358"/>
    </row>
    <row r="3" spans="1:56" s="29" customFormat="1" ht="36.75" customHeight="1" x14ac:dyDescent="0.35">
      <c r="A3" s="356" t="s">
        <v>517</v>
      </c>
      <c r="B3" s="357"/>
      <c r="C3" s="357"/>
      <c r="D3" s="357"/>
      <c r="E3" s="357"/>
      <c r="F3" s="357"/>
      <c r="G3" s="357"/>
      <c r="H3" s="357"/>
      <c r="I3" s="357"/>
      <c r="J3" s="357"/>
      <c r="K3" s="357"/>
    </row>
    <row r="4" spans="1:56" s="29" customFormat="1" ht="18" x14ac:dyDescent="0.35">
      <c r="A4" s="357">
        <v>2012</v>
      </c>
      <c r="B4" s="357"/>
      <c r="C4" s="357"/>
      <c r="D4" s="357"/>
      <c r="E4" s="357"/>
      <c r="F4" s="357"/>
      <c r="G4" s="357"/>
      <c r="H4" s="357"/>
      <c r="I4" s="357"/>
      <c r="J4" s="357"/>
      <c r="K4" s="357"/>
    </row>
    <row r="5" spans="1:56" s="24" customFormat="1" ht="14" x14ac:dyDescent="0.35">
      <c r="A5" s="123" t="s">
        <v>557</v>
      </c>
      <c r="B5" s="124"/>
      <c r="C5" s="124"/>
      <c r="D5" s="124"/>
      <c r="E5" s="124"/>
      <c r="F5" s="124"/>
      <c r="G5" s="124"/>
      <c r="H5" s="124"/>
      <c r="I5" s="124"/>
      <c r="J5" s="124"/>
      <c r="K5" s="125" t="s">
        <v>558</v>
      </c>
    </row>
    <row r="6" spans="1:56" s="18" customFormat="1" ht="20.25" customHeight="1" thickBot="1" x14ac:dyDescent="0.4">
      <c r="A6" s="366" t="s">
        <v>198</v>
      </c>
      <c r="B6" s="369" t="s">
        <v>312</v>
      </c>
      <c r="C6" s="369"/>
      <c r="D6" s="369"/>
      <c r="E6" s="369"/>
      <c r="F6" s="369"/>
      <c r="G6" s="369"/>
      <c r="H6" s="369"/>
      <c r="I6" s="369"/>
      <c r="J6" s="369"/>
      <c r="K6" s="370" t="s">
        <v>199</v>
      </c>
    </row>
    <row r="7" spans="1:56" s="23" customFormat="1" ht="27.75" customHeight="1" thickBot="1" x14ac:dyDescent="0.4">
      <c r="A7" s="367"/>
      <c r="B7" s="373" t="s">
        <v>314</v>
      </c>
      <c r="C7" s="373"/>
      <c r="D7" s="373"/>
      <c r="E7" s="373" t="s">
        <v>315</v>
      </c>
      <c r="F7" s="373"/>
      <c r="G7" s="373"/>
      <c r="H7" s="374" t="s">
        <v>316</v>
      </c>
      <c r="I7" s="374"/>
      <c r="J7" s="374"/>
      <c r="K7" s="371"/>
    </row>
    <row r="8" spans="1:56" s="31" customFormat="1" ht="30" customHeight="1" x14ac:dyDescent="0.35">
      <c r="A8" s="368"/>
      <c r="B8" s="228" t="s">
        <v>290</v>
      </c>
      <c r="C8" s="228" t="s">
        <v>291</v>
      </c>
      <c r="D8" s="228" t="s">
        <v>313</v>
      </c>
      <c r="E8" s="228" t="s">
        <v>290</v>
      </c>
      <c r="F8" s="228" t="s">
        <v>291</v>
      </c>
      <c r="G8" s="228" t="s">
        <v>313</v>
      </c>
      <c r="H8" s="228" t="s">
        <v>290</v>
      </c>
      <c r="I8" s="228" t="s">
        <v>291</v>
      </c>
      <c r="J8" s="228" t="s">
        <v>313</v>
      </c>
      <c r="K8" s="372"/>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row>
    <row r="9" spans="1:56" s="31" customFormat="1" ht="32.25" customHeight="1" thickBot="1" x14ac:dyDescent="0.4">
      <c r="A9" s="100" t="s">
        <v>458</v>
      </c>
      <c r="B9" s="126">
        <v>18</v>
      </c>
      <c r="C9" s="126">
        <v>7</v>
      </c>
      <c r="D9" s="56">
        <f>B9+C9</f>
        <v>25</v>
      </c>
      <c r="E9" s="126">
        <v>14</v>
      </c>
      <c r="F9" s="126">
        <v>7</v>
      </c>
      <c r="G9" s="56">
        <f>E9+F9</f>
        <v>21</v>
      </c>
      <c r="H9" s="126">
        <f t="shared" ref="H9:I14" si="0">(B9+E9)</f>
        <v>32</v>
      </c>
      <c r="I9" s="126">
        <f t="shared" si="0"/>
        <v>14</v>
      </c>
      <c r="J9" s="56">
        <f>SUM(H9:I9)</f>
        <v>46</v>
      </c>
      <c r="K9" s="118" t="s">
        <v>200</v>
      </c>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row>
    <row r="10" spans="1:56" s="31" customFormat="1" ht="32.25" customHeight="1" thickBot="1" x14ac:dyDescent="0.4">
      <c r="A10" s="101" t="s">
        <v>459</v>
      </c>
      <c r="B10" s="127">
        <v>11</v>
      </c>
      <c r="C10" s="127">
        <v>6</v>
      </c>
      <c r="D10" s="207">
        <f t="shared" ref="D10:D16" si="1">B10+C10</f>
        <v>17</v>
      </c>
      <c r="E10" s="127">
        <v>8</v>
      </c>
      <c r="F10" s="127">
        <v>4</v>
      </c>
      <c r="G10" s="207">
        <f t="shared" ref="G10:G16" si="2">E10+F10</f>
        <v>12</v>
      </c>
      <c r="H10" s="127">
        <f t="shared" si="0"/>
        <v>19</v>
      </c>
      <c r="I10" s="127">
        <f t="shared" si="0"/>
        <v>10</v>
      </c>
      <c r="J10" s="57">
        <f t="shared" ref="J10:J14" si="3">SUM(H10:I10)</f>
        <v>29</v>
      </c>
      <c r="K10" s="119" t="s">
        <v>32</v>
      </c>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row>
    <row r="11" spans="1:56" s="31" customFormat="1" ht="32.25" customHeight="1" thickBot="1" x14ac:dyDescent="0.4">
      <c r="A11" s="100" t="s">
        <v>460</v>
      </c>
      <c r="B11" s="126">
        <v>0</v>
      </c>
      <c r="C11" s="126">
        <v>0</v>
      </c>
      <c r="D11" s="56">
        <f t="shared" si="1"/>
        <v>0</v>
      </c>
      <c r="E11" s="126">
        <v>0</v>
      </c>
      <c r="F11" s="126">
        <v>0</v>
      </c>
      <c r="G11" s="56">
        <f t="shared" si="2"/>
        <v>0</v>
      </c>
      <c r="H11" s="126">
        <f t="shared" si="0"/>
        <v>0</v>
      </c>
      <c r="I11" s="126">
        <f t="shared" si="0"/>
        <v>0</v>
      </c>
      <c r="J11" s="56">
        <f t="shared" si="3"/>
        <v>0</v>
      </c>
      <c r="K11" s="118" t="s">
        <v>33</v>
      </c>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2" spans="1:56" s="31" customFormat="1" ht="32.25" customHeight="1" thickBot="1" x14ac:dyDescent="0.4">
      <c r="A12" s="101" t="s">
        <v>461</v>
      </c>
      <c r="B12" s="127">
        <v>0</v>
      </c>
      <c r="C12" s="127">
        <v>0</v>
      </c>
      <c r="D12" s="207">
        <f t="shared" si="1"/>
        <v>0</v>
      </c>
      <c r="E12" s="127">
        <v>0</v>
      </c>
      <c r="F12" s="127">
        <v>0</v>
      </c>
      <c r="G12" s="207">
        <f t="shared" si="2"/>
        <v>0</v>
      </c>
      <c r="H12" s="127">
        <f t="shared" si="0"/>
        <v>0</v>
      </c>
      <c r="I12" s="127">
        <f t="shared" si="0"/>
        <v>0</v>
      </c>
      <c r="J12" s="57">
        <f>SUM(H12:I12)</f>
        <v>0</v>
      </c>
      <c r="K12" s="119" t="s">
        <v>34</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row>
    <row r="13" spans="1:56" s="31" customFormat="1" ht="32.25" customHeight="1" thickBot="1" x14ac:dyDescent="0.4">
      <c r="A13" s="100" t="s">
        <v>489</v>
      </c>
      <c r="B13" s="126">
        <v>14</v>
      </c>
      <c r="C13" s="126">
        <v>5</v>
      </c>
      <c r="D13" s="56">
        <f t="shared" si="1"/>
        <v>19</v>
      </c>
      <c r="E13" s="126">
        <v>5</v>
      </c>
      <c r="F13" s="126">
        <v>5</v>
      </c>
      <c r="G13" s="56">
        <f t="shared" si="2"/>
        <v>10</v>
      </c>
      <c r="H13" s="126">
        <f t="shared" si="0"/>
        <v>19</v>
      </c>
      <c r="I13" s="126">
        <f t="shared" si="0"/>
        <v>10</v>
      </c>
      <c r="J13" s="56">
        <f t="shared" si="3"/>
        <v>29</v>
      </c>
      <c r="K13" s="118" t="s">
        <v>202</v>
      </c>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s="31" customFormat="1" ht="32.25" customHeight="1" thickBot="1" x14ac:dyDescent="0.4">
      <c r="A14" s="101" t="s">
        <v>462</v>
      </c>
      <c r="B14" s="127">
        <v>81</v>
      </c>
      <c r="C14" s="127">
        <v>19</v>
      </c>
      <c r="D14" s="207">
        <f t="shared" si="1"/>
        <v>100</v>
      </c>
      <c r="E14" s="127">
        <v>31</v>
      </c>
      <c r="F14" s="127">
        <v>11</v>
      </c>
      <c r="G14" s="207">
        <f t="shared" si="2"/>
        <v>42</v>
      </c>
      <c r="H14" s="127">
        <f t="shared" si="0"/>
        <v>112</v>
      </c>
      <c r="I14" s="127">
        <f t="shared" si="0"/>
        <v>30</v>
      </c>
      <c r="J14" s="57">
        <f t="shared" si="3"/>
        <v>142</v>
      </c>
      <c r="K14" s="119" t="s">
        <v>35</v>
      </c>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row>
    <row r="15" spans="1:56" ht="32.25" customHeight="1" x14ac:dyDescent="0.35">
      <c r="A15" s="164" t="s">
        <v>463</v>
      </c>
      <c r="B15" s="163">
        <v>21</v>
      </c>
      <c r="C15" s="163">
        <v>10</v>
      </c>
      <c r="D15" s="160">
        <f t="shared" si="1"/>
        <v>31</v>
      </c>
      <c r="E15" s="163">
        <v>16</v>
      </c>
      <c r="F15" s="163">
        <v>8</v>
      </c>
      <c r="G15" s="160">
        <f t="shared" si="2"/>
        <v>24</v>
      </c>
      <c r="H15" s="163">
        <f t="shared" ref="H15" si="4">(B15+E15)</f>
        <v>37</v>
      </c>
      <c r="I15" s="163">
        <f t="shared" ref="I15" si="5">(C15+F15)</f>
        <v>18</v>
      </c>
      <c r="J15" s="160">
        <f t="shared" ref="J15" si="6">SUM(H15:I15)</f>
        <v>55</v>
      </c>
      <c r="K15" s="165" t="s">
        <v>36</v>
      </c>
    </row>
    <row r="16" spans="1:56" ht="32.25" customHeight="1" x14ac:dyDescent="0.35">
      <c r="A16" s="117" t="s">
        <v>51</v>
      </c>
      <c r="B16" s="130">
        <f>SUM(B9:B15)</f>
        <v>145</v>
      </c>
      <c r="C16" s="130">
        <f>SUM(C9:C15)</f>
        <v>47</v>
      </c>
      <c r="D16" s="48">
        <f t="shared" si="1"/>
        <v>192</v>
      </c>
      <c r="E16" s="130">
        <f>SUM(E9:E15)</f>
        <v>74</v>
      </c>
      <c r="F16" s="130">
        <f>SUM(F9:F15)</f>
        <v>35</v>
      </c>
      <c r="G16" s="48">
        <f t="shared" si="2"/>
        <v>109</v>
      </c>
      <c r="H16" s="130">
        <f>SUM(H9:H15)</f>
        <v>219</v>
      </c>
      <c r="I16" s="130">
        <f>SUM(I9:I15)</f>
        <v>82</v>
      </c>
      <c r="J16" s="130">
        <f>SUM(J9:J15)</f>
        <v>301</v>
      </c>
      <c r="K16" s="122" t="s">
        <v>52</v>
      </c>
    </row>
    <row r="17" spans="1:11" ht="42.75" customHeight="1" x14ac:dyDescent="0.35"/>
    <row r="18" spans="1:11" ht="36.75" customHeight="1" x14ac:dyDescent="0.35">
      <c r="A18" s="349"/>
      <c r="B18" s="349"/>
      <c r="C18" s="349"/>
      <c r="D18" s="349"/>
      <c r="E18" s="349"/>
      <c r="F18" s="349"/>
      <c r="G18" s="349"/>
      <c r="H18" s="349"/>
      <c r="I18" s="349"/>
      <c r="J18" s="349"/>
      <c r="K18" s="349"/>
    </row>
    <row r="19" spans="1:11" ht="20.149999999999999" customHeight="1" x14ac:dyDescent="0.35">
      <c r="A19" s="365"/>
      <c r="B19" s="365"/>
      <c r="C19" s="365"/>
      <c r="D19" s="365"/>
      <c r="E19" s="365"/>
      <c r="F19" s="365"/>
      <c r="G19" s="365"/>
      <c r="H19" s="365"/>
      <c r="I19" s="365"/>
      <c r="J19" s="365"/>
      <c r="K19" s="365"/>
    </row>
    <row r="23" spans="1:11" ht="20.149999999999999" customHeight="1" x14ac:dyDescent="0.35">
      <c r="B23" s="30"/>
      <c r="C23" s="32"/>
      <c r="D23" s="32"/>
      <c r="E23" s="32"/>
      <c r="F23" s="32"/>
      <c r="G23" s="32"/>
      <c r="H23" s="32"/>
      <c r="I23" s="32"/>
      <c r="J23" s="32"/>
    </row>
    <row r="24" spans="1:11" ht="20.149999999999999" customHeight="1" x14ac:dyDescent="0.35">
      <c r="B24" s="32"/>
      <c r="C24" s="32"/>
      <c r="D24" s="32"/>
      <c r="E24" s="32"/>
      <c r="F24" s="32"/>
      <c r="G24" s="32"/>
      <c r="H24" s="32"/>
      <c r="I24" s="32"/>
      <c r="J24" s="32"/>
    </row>
    <row r="25" spans="1:11" ht="20.149999999999999" customHeight="1" x14ac:dyDescent="0.35">
      <c r="B25" s="32"/>
      <c r="C25" s="32"/>
      <c r="D25" s="32"/>
      <c r="E25" s="32"/>
      <c r="F25" s="32"/>
      <c r="G25" s="32"/>
      <c r="H25" s="32"/>
      <c r="I25" s="32"/>
      <c r="J25" s="32"/>
    </row>
    <row r="26" spans="1:11" ht="20.149999999999999" customHeight="1" x14ac:dyDescent="0.35">
      <c r="B26" s="32"/>
      <c r="C26" s="32"/>
      <c r="D26" s="32"/>
      <c r="E26" s="32"/>
      <c r="F26" s="32"/>
      <c r="G26" s="32"/>
      <c r="H26" s="32"/>
      <c r="I26" s="32"/>
      <c r="J26" s="32"/>
    </row>
    <row r="27" spans="1:11" ht="20.149999999999999" customHeight="1" x14ac:dyDescent="0.35">
      <c r="B27" s="32"/>
      <c r="C27" s="32"/>
      <c r="D27" s="32"/>
      <c r="E27" s="32"/>
      <c r="F27" s="32"/>
      <c r="G27" s="32"/>
      <c r="H27" s="32"/>
      <c r="I27" s="32"/>
      <c r="J27" s="32"/>
    </row>
  </sheetData>
  <mergeCells count="12">
    <mergeCell ref="A18:K18"/>
    <mergeCell ref="A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rightToLeft="1" view="pageBreakPreview" zoomScaleNormal="100" zoomScaleSheetLayoutView="100" workbookViewId="0">
      <selection activeCell="C10" sqref="C10"/>
    </sheetView>
  </sheetViews>
  <sheetFormatPr defaultColWidth="9.1796875" defaultRowHeight="12.5" x14ac:dyDescent="0.35"/>
  <cols>
    <col min="1" max="1" width="40.54296875" style="19" customWidth="1"/>
    <col min="2" max="2" width="3.1796875" style="19" customWidth="1"/>
    <col min="3" max="3" width="42.7265625" style="34" customWidth="1"/>
    <col min="4" max="4" width="3.1796875" style="19" customWidth="1"/>
    <col min="5" max="16384" width="9.1796875" style="19"/>
  </cols>
  <sheetData>
    <row r="1" spans="1:3" ht="63" customHeight="1" x14ac:dyDescent="0.35"/>
    <row r="2" spans="1:3" s="33" customFormat="1" ht="24.75" customHeight="1" x14ac:dyDescent="0.35">
      <c r="A2" s="245" t="s">
        <v>505</v>
      </c>
      <c r="B2" s="246"/>
      <c r="C2" s="273" t="s">
        <v>449</v>
      </c>
    </row>
    <row r="4" spans="1:3" s="35" customFormat="1" ht="86.25" customHeight="1" x14ac:dyDescent="0.35">
      <c r="A4" s="236" t="s">
        <v>250</v>
      </c>
      <c r="C4" s="248" t="s">
        <v>412</v>
      </c>
    </row>
    <row r="5" spans="1:3" s="35" customFormat="1" ht="11.25" customHeight="1" x14ac:dyDescent="0.35">
      <c r="A5" s="237"/>
      <c r="C5" s="248"/>
    </row>
    <row r="6" spans="1:3" s="35" customFormat="1" ht="164.25" customHeight="1" x14ac:dyDescent="0.35">
      <c r="A6" s="236" t="s">
        <v>457</v>
      </c>
      <c r="C6" s="248" t="s">
        <v>448</v>
      </c>
    </row>
    <row r="7" spans="1:3" s="35" customFormat="1" ht="47.25" customHeight="1" x14ac:dyDescent="0.35">
      <c r="A7" s="236" t="s">
        <v>402</v>
      </c>
      <c r="C7" s="248" t="s">
        <v>403</v>
      </c>
    </row>
    <row r="8" spans="1:3" s="35" customFormat="1" ht="11.25" customHeight="1" x14ac:dyDescent="0.35">
      <c r="A8" s="236"/>
      <c r="C8" s="248"/>
    </row>
    <row r="9" spans="1:3" s="35" customFormat="1" ht="18.75" customHeight="1" x14ac:dyDescent="0.35">
      <c r="A9" s="236" t="s">
        <v>251</v>
      </c>
      <c r="C9" s="249" t="s">
        <v>252</v>
      </c>
    </row>
    <row r="10" spans="1:3" s="35" customFormat="1" ht="18" customHeight="1" x14ac:dyDescent="0.35">
      <c r="A10" s="236" t="s">
        <v>413</v>
      </c>
      <c r="C10" s="248" t="s">
        <v>416</v>
      </c>
    </row>
    <row r="11" spans="1:3" s="35" customFormat="1" ht="18" customHeight="1" x14ac:dyDescent="0.35">
      <c r="A11" s="236" t="s">
        <v>414</v>
      </c>
      <c r="C11" s="248" t="s">
        <v>410</v>
      </c>
    </row>
    <row r="12" spans="1:3" s="36" customFormat="1" ht="18" customHeight="1" x14ac:dyDescent="0.35">
      <c r="A12" s="236" t="s">
        <v>415</v>
      </c>
      <c r="B12" s="35"/>
      <c r="C12" s="248" t="s">
        <v>417</v>
      </c>
    </row>
    <row r="13" spans="1:3" s="36" customFormat="1" x14ac:dyDescent="0.35">
      <c r="C13" s="250"/>
    </row>
    <row r="14" spans="1:3" s="36" customFormat="1" x14ac:dyDescent="0.35">
      <c r="A14" s="37"/>
      <c r="C14" s="251"/>
    </row>
    <row r="15" spans="1:3" s="36" customFormat="1" x14ac:dyDescent="0.35">
      <c r="C15" s="250"/>
    </row>
    <row r="16" spans="1:3" s="36" customFormat="1" x14ac:dyDescent="0.35">
      <c r="C16" s="38"/>
    </row>
    <row r="17" spans="3:3" s="36" customFormat="1" x14ac:dyDescent="0.35">
      <c r="C17" s="38"/>
    </row>
    <row r="18" spans="3:3" s="36" customFormat="1" x14ac:dyDescent="0.35">
      <c r="C18" s="38"/>
    </row>
    <row r="19" spans="3:3" s="36" customFormat="1" x14ac:dyDescent="0.35">
      <c r="C19" s="38"/>
    </row>
    <row r="20" spans="3:3" s="36" customFormat="1" x14ac:dyDescent="0.35">
      <c r="C20" s="38"/>
    </row>
    <row r="21" spans="3:3" s="36" customFormat="1" x14ac:dyDescent="0.35">
      <c r="C21" s="38"/>
    </row>
  </sheetData>
  <printOptions horizontalCentered="1"/>
  <pageMargins left="0.74803149606299213" right="0.74803149606299213" top="0.98425196850393704" bottom="0.98425196850393704" header="0.51181102362204722" footer="0.51181102362204722"/>
  <pageSetup paperSize="9" scale="95" orientation="portrait" horizontalDpi="300" verticalDpi="3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E24"/>
  <sheetViews>
    <sheetView rightToLeft="1" view="pageBreakPreview" zoomScaleNormal="100" zoomScaleSheetLayoutView="100" workbookViewId="0">
      <selection activeCell="K6" sqref="A6:K6"/>
    </sheetView>
  </sheetViews>
  <sheetFormatPr defaultColWidth="9.1796875" defaultRowHeight="20.149999999999999" customHeight="1" x14ac:dyDescent="0.35"/>
  <cols>
    <col min="1" max="1" width="23.453125" style="28" customWidth="1"/>
    <col min="2" max="10" width="8.7265625" style="28" customWidth="1"/>
    <col min="11" max="11" width="25.7265625" style="28" customWidth="1"/>
    <col min="12" max="12" width="9.1796875" style="28"/>
    <col min="13" max="16384" width="9.1796875" style="20"/>
  </cols>
  <sheetData>
    <row r="1" spans="1:57" s="29" customFormat="1" ht="40.5" customHeight="1" x14ac:dyDescent="0.35">
      <c r="A1" s="354" t="s">
        <v>521</v>
      </c>
      <c r="B1" s="355"/>
      <c r="C1" s="355"/>
      <c r="D1" s="355"/>
      <c r="E1" s="355"/>
      <c r="F1" s="355"/>
      <c r="G1" s="355"/>
      <c r="H1" s="355"/>
      <c r="I1" s="355"/>
      <c r="J1" s="355"/>
      <c r="K1" s="355"/>
      <c r="L1" s="28"/>
    </row>
    <row r="2" spans="1:57" s="29" customFormat="1" ht="14.25" customHeight="1" x14ac:dyDescent="0.35">
      <c r="A2" s="358">
        <v>2012</v>
      </c>
      <c r="B2" s="358"/>
      <c r="C2" s="358"/>
      <c r="D2" s="358"/>
      <c r="E2" s="358"/>
      <c r="F2" s="358"/>
      <c r="G2" s="358"/>
      <c r="H2" s="358"/>
      <c r="I2" s="358"/>
      <c r="J2" s="358"/>
      <c r="K2" s="358"/>
      <c r="L2" s="28"/>
    </row>
    <row r="3" spans="1:57" s="29" customFormat="1" ht="34.5" customHeight="1" x14ac:dyDescent="0.35">
      <c r="A3" s="356" t="s">
        <v>518</v>
      </c>
      <c r="B3" s="357"/>
      <c r="C3" s="357"/>
      <c r="D3" s="357"/>
      <c r="E3" s="357"/>
      <c r="F3" s="357"/>
      <c r="G3" s="357"/>
      <c r="H3" s="357"/>
      <c r="I3" s="357"/>
      <c r="J3" s="357"/>
      <c r="K3" s="357"/>
      <c r="L3" s="28"/>
    </row>
    <row r="4" spans="1:57" s="29" customFormat="1" ht="14.25" customHeight="1" x14ac:dyDescent="0.35">
      <c r="A4" s="357">
        <v>2012</v>
      </c>
      <c r="B4" s="357"/>
      <c r="C4" s="357"/>
      <c r="D4" s="357"/>
      <c r="E4" s="357"/>
      <c r="F4" s="357"/>
      <c r="G4" s="357"/>
      <c r="H4" s="357"/>
      <c r="I4" s="357"/>
      <c r="J4" s="357"/>
      <c r="K4" s="357"/>
      <c r="L4" s="28"/>
    </row>
    <row r="5" spans="1:57" s="24" customFormat="1" ht="18" customHeight="1" x14ac:dyDescent="0.35">
      <c r="A5" s="159"/>
      <c r="B5" s="159"/>
      <c r="C5" s="159"/>
      <c r="D5" s="159"/>
      <c r="E5" s="159"/>
      <c r="F5" s="159"/>
      <c r="G5" s="159"/>
      <c r="H5" s="159"/>
      <c r="I5" s="159"/>
      <c r="J5" s="159"/>
      <c r="K5" s="159"/>
      <c r="L5" s="4"/>
    </row>
    <row r="6" spans="1:57" s="24" customFormat="1" ht="14" x14ac:dyDescent="0.35">
      <c r="A6" s="123" t="s">
        <v>560</v>
      </c>
      <c r="B6" s="124"/>
      <c r="C6" s="124"/>
      <c r="D6" s="124"/>
      <c r="E6" s="124"/>
      <c r="F6" s="124"/>
      <c r="G6" s="124"/>
      <c r="H6" s="124"/>
      <c r="I6" s="124"/>
      <c r="J6" s="124"/>
      <c r="K6" s="125" t="s">
        <v>559</v>
      </c>
      <c r="L6" s="4"/>
    </row>
    <row r="7" spans="1:57" s="18" customFormat="1" ht="20.25" customHeight="1" thickBot="1" x14ac:dyDescent="0.4">
      <c r="A7" s="366" t="s">
        <v>198</v>
      </c>
      <c r="B7" s="369" t="s">
        <v>286</v>
      </c>
      <c r="C7" s="369"/>
      <c r="D7" s="369"/>
      <c r="E7" s="369"/>
      <c r="F7" s="369"/>
      <c r="G7" s="369"/>
      <c r="H7" s="369"/>
      <c r="I7" s="369"/>
      <c r="J7" s="369"/>
      <c r="K7" s="370" t="s">
        <v>199</v>
      </c>
      <c r="L7" s="30"/>
    </row>
    <row r="8" spans="1:57" s="23" customFormat="1" ht="27.75" customHeight="1" thickBot="1" x14ac:dyDescent="0.4">
      <c r="A8" s="367"/>
      <c r="B8" s="373" t="s">
        <v>287</v>
      </c>
      <c r="C8" s="373"/>
      <c r="D8" s="373"/>
      <c r="E8" s="373" t="s">
        <v>288</v>
      </c>
      <c r="F8" s="373"/>
      <c r="G8" s="373"/>
      <c r="H8" s="374" t="s">
        <v>289</v>
      </c>
      <c r="I8" s="374"/>
      <c r="J8" s="374"/>
      <c r="K8" s="371"/>
      <c r="L8" s="28"/>
    </row>
    <row r="9" spans="1:57" s="31" customFormat="1" ht="30" customHeight="1" x14ac:dyDescent="0.35">
      <c r="A9" s="368"/>
      <c r="B9" s="228" t="s">
        <v>293</v>
      </c>
      <c r="C9" s="228" t="s">
        <v>294</v>
      </c>
      <c r="D9" s="228" t="s">
        <v>295</v>
      </c>
      <c r="E9" s="228" t="s">
        <v>293</v>
      </c>
      <c r="F9" s="228" t="s">
        <v>294</v>
      </c>
      <c r="G9" s="228" t="s">
        <v>295</v>
      </c>
      <c r="H9" s="228" t="s">
        <v>293</v>
      </c>
      <c r="I9" s="228" t="s">
        <v>294</v>
      </c>
      <c r="J9" s="228" t="s">
        <v>295</v>
      </c>
      <c r="K9" s="372"/>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30" customHeight="1" thickBot="1" x14ac:dyDescent="0.4">
      <c r="A10" s="212" t="s">
        <v>458</v>
      </c>
      <c r="B10" s="220">
        <v>446</v>
      </c>
      <c r="C10" s="220">
        <v>416</v>
      </c>
      <c r="D10" s="221">
        <f>B10+C10</f>
        <v>862</v>
      </c>
      <c r="E10" s="220">
        <v>571</v>
      </c>
      <c r="F10" s="220">
        <v>489</v>
      </c>
      <c r="G10" s="221">
        <f>E10+F10</f>
        <v>1060</v>
      </c>
      <c r="H10" s="220">
        <f>B10+E10</f>
        <v>1017</v>
      </c>
      <c r="I10" s="220">
        <f>C10+F10</f>
        <v>905</v>
      </c>
      <c r="J10" s="221">
        <f>H10+I10</f>
        <v>1922</v>
      </c>
      <c r="K10" s="215" t="s">
        <v>200</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30" customHeight="1" thickBot="1" x14ac:dyDescent="0.4">
      <c r="A11" s="101" t="s">
        <v>459</v>
      </c>
      <c r="B11" s="127">
        <v>19</v>
      </c>
      <c r="C11" s="127">
        <v>13</v>
      </c>
      <c r="D11" s="238">
        <f t="shared" ref="D11:D18" si="0">B11+C11</f>
        <v>32</v>
      </c>
      <c r="E11" s="127">
        <v>18</v>
      </c>
      <c r="F11" s="127">
        <v>11</v>
      </c>
      <c r="G11" s="238">
        <f t="shared" ref="G11:G18" si="1">E11+F11</f>
        <v>29</v>
      </c>
      <c r="H11" s="127">
        <f t="shared" ref="H11:H17" si="2">B11+E11</f>
        <v>37</v>
      </c>
      <c r="I11" s="127">
        <f t="shared" ref="I11:I17" si="3">C11+F11</f>
        <v>24</v>
      </c>
      <c r="J11" s="57">
        <f t="shared" ref="J11:J17" si="4">H11+I11</f>
        <v>61</v>
      </c>
      <c r="K11" s="119" t="s">
        <v>32</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30" customHeight="1" thickBot="1" x14ac:dyDescent="0.4">
      <c r="A12" s="102" t="s">
        <v>460</v>
      </c>
      <c r="B12" s="128">
        <v>1</v>
      </c>
      <c r="C12" s="128">
        <v>0</v>
      </c>
      <c r="D12" s="221">
        <f t="shared" si="0"/>
        <v>1</v>
      </c>
      <c r="E12" s="128">
        <v>0</v>
      </c>
      <c r="F12" s="128">
        <v>0</v>
      </c>
      <c r="G12" s="221">
        <f t="shared" si="1"/>
        <v>0</v>
      </c>
      <c r="H12" s="128">
        <f t="shared" si="2"/>
        <v>1</v>
      </c>
      <c r="I12" s="128">
        <f t="shared" si="3"/>
        <v>0</v>
      </c>
      <c r="J12" s="58">
        <f t="shared" si="4"/>
        <v>1</v>
      </c>
      <c r="K12" s="120" t="s">
        <v>33</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30" customHeight="1" thickBot="1" x14ac:dyDescent="0.4">
      <c r="A13" s="101" t="s">
        <v>461</v>
      </c>
      <c r="B13" s="127">
        <v>7</v>
      </c>
      <c r="C13" s="127">
        <v>1</v>
      </c>
      <c r="D13" s="238">
        <f t="shared" si="0"/>
        <v>8</v>
      </c>
      <c r="E13" s="127">
        <v>3</v>
      </c>
      <c r="F13" s="127">
        <v>1</v>
      </c>
      <c r="G13" s="238">
        <f t="shared" si="1"/>
        <v>4</v>
      </c>
      <c r="H13" s="127">
        <f t="shared" si="2"/>
        <v>10</v>
      </c>
      <c r="I13" s="127">
        <f t="shared" si="3"/>
        <v>2</v>
      </c>
      <c r="J13" s="57">
        <f t="shared" si="4"/>
        <v>12</v>
      </c>
      <c r="K13" s="119" t="s">
        <v>34</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30" customHeight="1" thickBot="1" x14ac:dyDescent="0.4">
      <c r="A14" s="102" t="s">
        <v>489</v>
      </c>
      <c r="B14" s="128">
        <v>299</v>
      </c>
      <c r="C14" s="128">
        <v>139</v>
      </c>
      <c r="D14" s="221">
        <f t="shared" si="0"/>
        <v>438</v>
      </c>
      <c r="E14" s="128">
        <v>344</v>
      </c>
      <c r="F14" s="128">
        <v>191</v>
      </c>
      <c r="G14" s="221">
        <f t="shared" si="1"/>
        <v>535</v>
      </c>
      <c r="H14" s="128">
        <f t="shared" si="2"/>
        <v>643</v>
      </c>
      <c r="I14" s="128">
        <f t="shared" si="3"/>
        <v>330</v>
      </c>
      <c r="J14" s="58">
        <f t="shared" si="4"/>
        <v>973</v>
      </c>
      <c r="K14" s="120" t="s">
        <v>202</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30" customHeight="1" thickBot="1" x14ac:dyDescent="0.4">
      <c r="A15" s="101" t="s">
        <v>462</v>
      </c>
      <c r="B15" s="127">
        <v>49</v>
      </c>
      <c r="C15" s="127">
        <v>29</v>
      </c>
      <c r="D15" s="238">
        <f t="shared" si="0"/>
        <v>78</v>
      </c>
      <c r="E15" s="127">
        <v>36</v>
      </c>
      <c r="F15" s="127">
        <v>24</v>
      </c>
      <c r="G15" s="238">
        <f t="shared" si="1"/>
        <v>60</v>
      </c>
      <c r="H15" s="127">
        <f t="shared" si="2"/>
        <v>85</v>
      </c>
      <c r="I15" s="127">
        <f t="shared" si="3"/>
        <v>53</v>
      </c>
      <c r="J15" s="57">
        <f t="shared" si="4"/>
        <v>138</v>
      </c>
      <c r="K15" s="119" t="s">
        <v>35</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ht="34.5" customHeight="1" thickBot="1" x14ac:dyDescent="0.4">
      <c r="A16" s="102" t="s">
        <v>463</v>
      </c>
      <c r="B16" s="128">
        <v>164</v>
      </c>
      <c r="C16" s="128">
        <v>87</v>
      </c>
      <c r="D16" s="221">
        <f t="shared" si="0"/>
        <v>251</v>
      </c>
      <c r="E16" s="128">
        <v>307</v>
      </c>
      <c r="F16" s="128">
        <v>149</v>
      </c>
      <c r="G16" s="221">
        <f t="shared" si="1"/>
        <v>456</v>
      </c>
      <c r="H16" s="128">
        <f t="shared" si="2"/>
        <v>471</v>
      </c>
      <c r="I16" s="128">
        <f t="shared" si="3"/>
        <v>236</v>
      </c>
      <c r="J16" s="58">
        <f t="shared" si="4"/>
        <v>707</v>
      </c>
      <c r="K16" s="120" t="s">
        <v>36</v>
      </c>
    </row>
    <row r="17" spans="1:11" ht="34.5" customHeight="1" x14ac:dyDescent="0.35">
      <c r="A17" s="182" t="s">
        <v>382</v>
      </c>
      <c r="B17" s="181">
        <v>45</v>
      </c>
      <c r="C17" s="181">
        <v>13</v>
      </c>
      <c r="D17" s="81">
        <f t="shared" si="0"/>
        <v>58</v>
      </c>
      <c r="E17" s="181">
        <v>102</v>
      </c>
      <c r="F17" s="181">
        <v>15</v>
      </c>
      <c r="G17" s="81">
        <f t="shared" si="1"/>
        <v>117</v>
      </c>
      <c r="H17" s="181">
        <f t="shared" si="2"/>
        <v>147</v>
      </c>
      <c r="I17" s="181">
        <f t="shared" si="3"/>
        <v>28</v>
      </c>
      <c r="J17" s="81">
        <f t="shared" si="4"/>
        <v>175</v>
      </c>
      <c r="K17" s="218" t="s">
        <v>383</v>
      </c>
    </row>
    <row r="18" spans="1:11" ht="24" customHeight="1" x14ac:dyDescent="0.35">
      <c r="A18" s="225" t="s">
        <v>51</v>
      </c>
      <c r="B18" s="158">
        <f>SUM(B10:B17)</f>
        <v>1030</v>
      </c>
      <c r="C18" s="158">
        <f t="shared" ref="C18:J18" si="5">SUM(C10:C17)</f>
        <v>698</v>
      </c>
      <c r="D18" s="180">
        <f t="shared" si="0"/>
        <v>1728</v>
      </c>
      <c r="E18" s="158">
        <f t="shared" si="5"/>
        <v>1381</v>
      </c>
      <c r="F18" s="158">
        <f t="shared" si="5"/>
        <v>880</v>
      </c>
      <c r="G18" s="180">
        <f t="shared" si="1"/>
        <v>2261</v>
      </c>
      <c r="H18" s="158">
        <f t="shared" si="5"/>
        <v>2411</v>
      </c>
      <c r="I18" s="158">
        <f t="shared" si="5"/>
        <v>1578</v>
      </c>
      <c r="J18" s="158">
        <f t="shared" si="5"/>
        <v>3989</v>
      </c>
      <c r="K18" s="227" t="s">
        <v>52</v>
      </c>
    </row>
    <row r="19" spans="1:11" ht="54.75" customHeight="1" x14ac:dyDescent="0.35">
      <c r="A19" s="364" t="s">
        <v>490</v>
      </c>
      <c r="B19" s="364"/>
      <c r="C19" s="364"/>
      <c r="D19" s="364"/>
      <c r="E19" s="364"/>
      <c r="F19" s="363" t="s">
        <v>267</v>
      </c>
      <c r="G19" s="363"/>
      <c r="H19" s="363"/>
      <c r="I19" s="363"/>
      <c r="J19" s="363"/>
      <c r="K19" s="363"/>
    </row>
    <row r="22" spans="1:11" ht="20.149999999999999" customHeight="1" x14ac:dyDescent="0.35">
      <c r="B22" s="32"/>
      <c r="C22" s="32"/>
      <c r="D22" s="32"/>
      <c r="E22" s="32"/>
      <c r="F22" s="32"/>
      <c r="G22" s="32"/>
      <c r="H22" s="32"/>
      <c r="I22" s="32"/>
      <c r="J22" s="32"/>
    </row>
    <row r="23" spans="1:11" ht="20.149999999999999" customHeight="1" x14ac:dyDescent="0.35">
      <c r="B23" s="32"/>
      <c r="C23" s="32"/>
      <c r="D23" s="32"/>
      <c r="E23" s="32"/>
      <c r="F23" s="32"/>
      <c r="G23" s="32"/>
      <c r="H23" s="32"/>
      <c r="I23" s="32"/>
      <c r="J23" s="32"/>
    </row>
    <row r="24" spans="1:11" ht="20.149999999999999" customHeight="1" x14ac:dyDescent="0.35">
      <c r="B24" s="32"/>
      <c r="C24" s="32"/>
      <c r="D24" s="32"/>
      <c r="E24" s="32"/>
      <c r="F24" s="32"/>
      <c r="G24" s="32"/>
      <c r="H24" s="32"/>
      <c r="I24" s="32"/>
      <c r="J24" s="32"/>
    </row>
  </sheetData>
  <mergeCells count="12">
    <mergeCell ref="F19:K19"/>
    <mergeCell ref="A19:E19"/>
    <mergeCell ref="A1:K1"/>
    <mergeCell ref="A3:K3"/>
    <mergeCell ref="A4:K4"/>
    <mergeCell ref="A7:A9"/>
    <mergeCell ref="B7:J7"/>
    <mergeCell ref="K7:K9"/>
    <mergeCell ref="B8:D8"/>
    <mergeCell ref="E8:G8"/>
    <mergeCell ref="H8:J8"/>
    <mergeCell ref="A2:K2"/>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H19"/>
  <sheetViews>
    <sheetView rightToLeft="1" view="pageBreakPreview" zoomScaleNormal="100" zoomScaleSheetLayoutView="100" workbookViewId="0">
      <selection activeCell="N5" sqref="A5:N5"/>
    </sheetView>
  </sheetViews>
  <sheetFormatPr defaultColWidth="9.1796875" defaultRowHeight="20.149999999999999" customHeight="1" x14ac:dyDescent="0.35"/>
  <cols>
    <col min="1" max="1" width="18.453125" style="28" customWidth="1"/>
    <col min="2" max="13" width="7.54296875" style="28" customWidth="1"/>
    <col min="14" max="14" width="22.81640625" style="28" customWidth="1"/>
    <col min="15" max="15" width="9.1796875" style="28"/>
    <col min="16" max="16384" width="9.1796875" style="20"/>
  </cols>
  <sheetData>
    <row r="1" spans="1:60" s="29" customFormat="1" ht="38.25" customHeight="1" x14ac:dyDescent="0.35">
      <c r="A1" s="354" t="s">
        <v>508</v>
      </c>
      <c r="B1" s="355"/>
      <c r="C1" s="355"/>
      <c r="D1" s="355"/>
      <c r="E1" s="355"/>
      <c r="F1" s="355"/>
      <c r="G1" s="355"/>
      <c r="H1" s="355"/>
      <c r="I1" s="355"/>
      <c r="J1" s="355"/>
      <c r="K1" s="355"/>
      <c r="L1" s="355"/>
      <c r="M1" s="355"/>
      <c r="N1" s="355"/>
      <c r="O1" s="28"/>
    </row>
    <row r="2" spans="1:60" s="29" customFormat="1" ht="18" x14ac:dyDescent="0.35">
      <c r="A2" s="358" t="s">
        <v>524</v>
      </c>
      <c r="B2" s="358"/>
      <c r="C2" s="358"/>
      <c r="D2" s="358"/>
      <c r="E2" s="358"/>
      <c r="F2" s="358"/>
      <c r="G2" s="358"/>
      <c r="H2" s="358"/>
      <c r="I2" s="358"/>
      <c r="J2" s="358"/>
      <c r="K2" s="358"/>
      <c r="L2" s="358"/>
      <c r="M2" s="358"/>
      <c r="N2" s="358"/>
      <c r="O2" s="28"/>
    </row>
    <row r="3" spans="1:60" s="29" customFormat="1" ht="36" customHeight="1" x14ac:dyDescent="0.35">
      <c r="A3" s="356" t="s">
        <v>507</v>
      </c>
      <c r="B3" s="357"/>
      <c r="C3" s="357"/>
      <c r="D3" s="357"/>
      <c r="E3" s="357"/>
      <c r="F3" s="357"/>
      <c r="G3" s="357"/>
      <c r="H3" s="357"/>
      <c r="I3" s="357"/>
      <c r="J3" s="357"/>
      <c r="K3" s="357"/>
      <c r="L3" s="357"/>
      <c r="M3" s="357"/>
      <c r="N3" s="357"/>
      <c r="O3" s="28"/>
    </row>
    <row r="4" spans="1:60" s="29" customFormat="1" ht="14.25" customHeight="1" x14ac:dyDescent="0.35">
      <c r="A4" s="357" t="s">
        <v>524</v>
      </c>
      <c r="B4" s="357"/>
      <c r="C4" s="357"/>
      <c r="D4" s="357"/>
      <c r="E4" s="357"/>
      <c r="F4" s="357"/>
      <c r="G4" s="357"/>
      <c r="H4" s="357"/>
      <c r="I4" s="357"/>
      <c r="J4" s="357"/>
      <c r="K4" s="357"/>
      <c r="L4" s="357"/>
      <c r="M4" s="357"/>
      <c r="N4" s="357"/>
      <c r="O4" s="28"/>
    </row>
    <row r="5" spans="1:60" s="18" customFormat="1" ht="14" x14ac:dyDescent="0.35">
      <c r="A5" s="123" t="s">
        <v>561</v>
      </c>
      <c r="B5" s="124"/>
      <c r="C5" s="124"/>
      <c r="D5" s="124"/>
      <c r="E5" s="124"/>
      <c r="F5" s="124"/>
      <c r="G5" s="124"/>
      <c r="H5" s="124"/>
      <c r="I5" s="124"/>
      <c r="J5" s="124"/>
      <c r="K5" s="124"/>
      <c r="L5" s="124"/>
      <c r="M5" s="124"/>
      <c r="N5" s="125" t="s">
        <v>562</v>
      </c>
      <c r="O5" s="30"/>
    </row>
    <row r="6" spans="1:60" s="23" customFormat="1" ht="30" customHeight="1" thickBot="1" x14ac:dyDescent="0.4">
      <c r="A6" s="350" t="s">
        <v>198</v>
      </c>
      <c r="B6" s="359">
        <v>2009</v>
      </c>
      <c r="C6" s="360"/>
      <c r="D6" s="361"/>
      <c r="E6" s="359">
        <v>2010</v>
      </c>
      <c r="F6" s="360"/>
      <c r="G6" s="361"/>
      <c r="H6" s="359">
        <v>2011</v>
      </c>
      <c r="I6" s="360"/>
      <c r="J6" s="361"/>
      <c r="K6" s="359">
        <v>2012</v>
      </c>
      <c r="L6" s="360"/>
      <c r="M6" s="361"/>
      <c r="N6" s="352" t="s">
        <v>199</v>
      </c>
      <c r="O6" s="28"/>
    </row>
    <row r="7" spans="1:60" s="31" customFormat="1" ht="30" customHeight="1" x14ac:dyDescent="0.35">
      <c r="A7" s="351"/>
      <c r="B7" s="43" t="s">
        <v>290</v>
      </c>
      <c r="C7" s="43" t="s">
        <v>291</v>
      </c>
      <c r="D7" s="43" t="s">
        <v>313</v>
      </c>
      <c r="E7" s="43" t="s">
        <v>290</v>
      </c>
      <c r="F7" s="43" t="s">
        <v>291</v>
      </c>
      <c r="G7" s="43" t="s">
        <v>313</v>
      </c>
      <c r="H7" s="43" t="s">
        <v>290</v>
      </c>
      <c r="I7" s="43" t="s">
        <v>291</v>
      </c>
      <c r="J7" s="43" t="s">
        <v>313</v>
      </c>
      <c r="K7" s="43" t="s">
        <v>290</v>
      </c>
      <c r="L7" s="43" t="s">
        <v>291</v>
      </c>
      <c r="M7" s="43" t="s">
        <v>313</v>
      </c>
      <c r="N7" s="353"/>
      <c r="O7" s="28"/>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row>
    <row r="8" spans="1:60" s="31" customFormat="1" ht="30" customHeight="1" thickBot="1" x14ac:dyDescent="0.4">
      <c r="A8" s="100" t="s">
        <v>458</v>
      </c>
      <c r="B8" s="126">
        <v>228</v>
      </c>
      <c r="C8" s="126">
        <v>32</v>
      </c>
      <c r="D8" s="56">
        <f>SUM(B8:C8)</f>
        <v>260</v>
      </c>
      <c r="E8" s="126">
        <v>198</v>
      </c>
      <c r="F8" s="126">
        <v>32</v>
      </c>
      <c r="G8" s="56">
        <f>SUM(E8:F8)</f>
        <v>230</v>
      </c>
      <c r="H8" s="126">
        <v>207</v>
      </c>
      <c r="I8" s="126">
        <v>43</v>
      </c>
      <c r="J8" s="56">
        <f>SUM(H8:I8)</f>
        <v>250</v>
      </c>
      <c r="K8" s="175">
        <v>415</v>
      </c>
      <c r="L8" s="175">
        <v>141</v>
      </c>
      <c r="M8" s="175">
        <f>SUM(K8:L8)</f>
        <v>556</v>
      </c>
      <c r="N8" s="118" t="s">
        <v>200</v>
      </c>
      <c r="O8" s="28"/>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row>
    <row r="9" spans="1:60" s="31" customFormat="1" ht="30" customHeight="1" thickBot="1" x14ac:dyDescent="0.4">
      <c r="A9" s="101" t="s">
        <v>459</v>
      </c>
      <c r="B9" s="127">
        <v>42</v>
      </c>
      <c r="C9" s="127">
        <v>24</v>
      </c>
      <c r="D9" s="57">
        <f>SUM(B9:C9)</f>
        <v>66</v>
      </c>
      <c r="E9" s="127">
        <v>34</v>
      </c>
      <c r="F9" s="127">
        <v>20</v>
      </c>
      <c r="G9" s="57">
        <f>SUM(E9:F9)</f>
        <v>54</v>
      </c>
      <c r="H9" s="127">
        <v>30</v>
      </c>
      <c r="I9" s="127">
        <v>22</v>
      </c>
      <c r="J9" s="57">
        <f t="shared" ref="J9" si="0">SUM(H9:I9)</f>
        <v>52</v>
      </c>
      <c r="K9" s="176">
        <v>21</v>
      </c>
      <c r="L9" s="176">
        <v>9</v>
      </c>
      <c r="M9" s="176">
        <f t="shared" ref="M9:M16" si="1">SUM(K9:L9)</f>
        <v>30</v>
      </c>
      <c r="N9" s="119" t="s">
        <v>32</v>
      </c>
      <c r="O9" s="28"/>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row>
    <row r="10" spans="1:60" s="31" customFormat="1" ht="30" customHeight="1" thickBot="1" x14ac:dyDescent="0.4">
      <c r="A10" s="102" t="s">
        <v>460</v>
      </c>
      <c r="B10" s="128">
        <v>4</v>
      </c>
      <c r="C10" s="128">
        <v>8</v>
      </c>
      <c r="D10" s="58">
        <f>SUM(B10:C10)</f>
        <v>12</v>
      </c>
      <c r="E10" s="128">
        <v>3</v>
      </c>
      <c r="F10" s="128">
        <v>7</v>
      </c>
      <c r="G10" s="58">
        <f>SUM(E10:F10)</f>
        <v>10</v>
      </c>
      <c r="H10" s="128">
        <v>1</v>
      </c>
      <c r="I10" s="128">
        <v>5</v>
      </c>
      <c r="J10" s="58">
        <f>SUM(H10:I10)</f>
        <v>6</v>
      </c>
      <c r="K10" s="177">
        <v>5</v>
      </c>
      <c r="L10" s="177">
        <v>0</v>
      </c>
      <c r="M10" s="177">
        <f t="shared" si="1"/>
        <v>5</v>
      </c>
      <c r="N10" s="120" t="s">
        <v>33</v>
      </c>
      <c r="O10" s="28"/>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row>
    <row r="11" spans="1:60" s="31" customFormat="1" ht="30" customHeight="1" thickBot="1" x14ac:dyDescent="0.4">
      <c r="A11" s="101" t="s">
        <v>461</v>
      </c>
      <c r="B11" s="127">
        <v>7</v>
      </c>
      <c r="C11" s="127">
        <v>16</v>
      </c>
      <c r="D11" s="57">
        <f t="shared" ref="D11:D16" si="2">SUM(B11:C11)</f>
        <v>23</v>
      </c>
      <c r="E11" s="127">
        <v>5</v>
      </c>
      <c r="F11" s="127">
        <v>9</v>
      </c>
      <c r="G11" s="57">
        <f t="shared" ref="G11:G16" si="3">SUM(E11:F11)</f>
        <v>14</v>
      </c>
      <c r="H11" s="127">
        <v>1</v>
      </c>
      <c r="I11" s="127">
        <v>2</v>
      </c>
      <c r="J11" s="57">
        <f t="shared" ref="J11:J16" si="4">SUM(H11:I11)</f>
        <v>3</v>
      </c>
      <c r="K11" s="176">
        <v>8</v>
      </c>
      <c r="L11" s="176">
        <v>0</v>
      </c>
      <c r="M11" s="176">
        <f t="shared" si="1"/>
        <v>8</v>
      </c>
      <c r="N11" s="119" t="s">
        <v>34</v>
      </c>
      <c r="O11" s="28"/>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row>
    <row r="12" spans="1:60" s="31" customFormat="1" ht="30" customHeight="1" thickBot="1" x14ac:dyDescent="0.4">
      <c r="A12" s="102" t="s">
        <v>201</v>
      </c>
      <c r="B12" s="128">
        <v>123</v>
      </c>
      <c r="C12" s="128">
        <v>12</v>
      </c>
      <c r="D12" s="58">
        <f t="shared" si="2"/>
        <v>135</v>
      </c>
      <c r="E12" s="128">
        <v>90</v>
      </c>
      <c r="F12" s="128">
        <v>8</v>
      </c>
      <c r="G12" s="58">
        <f t="shared" si="3"/>
        <v>98</v>
      </c>
      <c r="H12" s="128">
        <v>58</v>
      </c>
      <c r="I12" s="128">
        <v>2</v>
      </c>
      <c r="J12" s="58">
        <f t="shared" si="4"/>
        <v>60</v>
      </c>
      <c r="K12" s="177">
        <v>139</v>
      </c>
      <c r="L12" s="177">
        <v>27</v>
      </c>
      <c r="M12" s="177">
        <f t="shared" si="1"/>
        <v>166</v>
      </c>
      <c r="N12" s="120" t="s">
        <v>202</v>
      </c>
      <c r="O12" s="28"/>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row>
    <row r="13" spans="1:60" s="31" customFormat="1" ht="30" customHeight="1" thickBot="1" x14ac:dyDescent="0.4">
      <c r="A13" s="101" t="s">
        <v>487</v>
      </c>
      <c r="B13" s="127">
        <v>16</v>
      </c>
      <c r="C13" s="127">
        <v>2</v>
      </c>
      <c r="D13" s="57">
        <f t="shared" si="2"/>
        <v>18</v>
      </c>
      <c r="E13" s="127">
        <v>33</v>
      </c>
      <c r="F13" s="127">
        <v>39</v>
      </c>
      <c r="G13" s="57">
        <f t="shared" si="3"/>
        <v>72</v>
      </c>
      <c r="H13" s="127">
        <v>62</v>
      </c>
      <c r="I13" s="127">
        <v>120</v>
      </c>
      <c r="J13" s="57">
        <f t="shared" si="4"/>
        <v>182</v>
      </c>
      <c r="K13" s="176">
        <v>37</v>
      </c>
      <c r="L13" s="176">
        <v>17</v>
      </c>
      <c r="M13" s="176">
        <f t="shared" si="1"/>
        <v>54</v>
      </c>
      <c r="N13" s="119" t="s">
        <v>203</v>
      </c>
      <c r="O13" s="28"/>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row>
    <row r="14" spans="1:60" s="31" customFormat="1" ht="30" customHeight="1" thickBot="1" x14ac:dyDescent="0.4">
      <c r="A14" s="102" t="s">
        <v>462</v>
      </c>
      <c r="B14" s="128">
        <v>85</v>
      </c>
      <c r="C14" s="128">
        <v>27</v>
      </c>
      <c r="D14" s="58">
        <f t="shared" si="2"/>
        <v>112</v>
      </c>
      <c r="E14" s="128">
        <v>115</v>
      </c>
      <c r="F14" s="128">
        <v>43</v>
      </c>
      <c r="G14" s="58">
        <f t="shared" si="3"/>
        <v>158</v>
      </c>
      <c r="H14" s="128">
        <v>144</v>
      </c>
      <c r="I14" s="128">
        <v>67</v>
      </c>
      <c r="J14" s="58">
        <f t="shared" si="4"/>
        <v>211</v>
      </c>
      <c r="K14" s="177">
        <v>113</v>
      </c>
      <c r="L14" s="177">
        <v>81</v>
      </c>
      <c r="M14" s="177">
        <f t="shared" si="1"/>
        <v>194</v>
      </c>
      <c r="N14" s="120" t="s">
        <v>35</v>
      </c>
      <c r="O14" s="28"/>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row>
    <row r="15" spans="1:60" s="31" customFormat="1" ht="30" customHeight="1" thickBot="1" x14ac:dyDescent="0.4">
      <c r="A15" s="101" t="s">
        <v>463</v>
      </c>
      <c r="B15" s="127">
        <v>7</v>
      </c>
      <c r="C15" s="127">
        <v>2</v>
      </c>
      <c r="D15" s="57">
        <f t="shared" si="2"/>
        <v>9</v>
      </c>
      <c r="E15" s="127">
        <v>7</v>
      </c>
      <c r="F15" s="127">
        <v>3</v>
      </c>
      <c r="G15" s="57">
        <f t="shared" si="3"/>
        <v>10</v>
      </c>
      <c r="H15" s="127">
        <v>6</v>
      </c>
      <c r="I15" s="127">
        <v>3</v>
      </c>
      <c r="J15" s="57">
        <f t="shared" si="4"/>
        <v>9</v>
      </c>
      <c r="K15" s="176">
        <v>40</v>
      </c>
      <c r="L15" s="176">
        <v>30</v>
      </c>
      <c r="M15" s="176">
        <f t="shared" si="1"/>
        <v>70</v>
      </c>
      <c r="N15" s="119" t="s">
        <v>36</v>
      </c>
      <c r="O15" s="28"/>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row>
    <row r="16" spans="1:60" ht="34.5" customHeight="1" x14ac:dyDescent="0.35">
      <c r="A16" s="116" t="s">
        <v>491</v>
      </c>
      <c r="B16" s="129">
        <v>21</v>
      </c>
      <c r="C16" s="129">
        <v>14</v>
      </c>
      <c r="D16" s="59">
        <f t="shared" si="2"/>
        <v>35</v>
      </c>
      <c r="E16" s="129">
        <v>30</v>
      </c>
      <c r="F16" s="129">
        <v>18</v>
      </c>
      <c r="G16" s="59">
        <f t="shared" si="3"/>
        <v>48</v>
      </c>
      <c r="H16" s="129">
        <v>49</v>
      </c>
      <c r="I16" s="129">
        <v>41</v>
      </c>
      <c r="J16" s="59">
        <f t="shared" si="4"/>
        <v>90</v>
      </c>
      <c r="K16" s="178">
        <v>50</v>
      </c>
      <c r="L16" s="178">
        <v>34</v>
      </c>
      <c r="M16" s="178">
        <f t="shared" si="1"/>
        <v>84</v>
      </c>
      <c r="N16" s="121" t="s">
        <v>204</v>
      </c>
    </row>
    <row r="17" spans="1:14" ht="27" customHeight="1" x14ac:dyDescent="0.35">
      <c r="A17" s="117" t="s">
        <v>51</v>
      </c>
      <c r="B17" s="130">
        <f t="shared" ref="B17:J17" si="5">SUM(B8:B16)</f>
        <v>533</v>
      </c>
      <c r="C17" s="130">
        <f t="shared" si="5"/>
        <v>137</v>
      </c>
      <c r="D17" s="130">
        <f t="shared" si="5"/>
        <v>670</v>
      </c>
      <c r="E17" s="130">
        <f t="shared" si="5"/>
        <v>515</v>
      </c>
      <c r="F17" s="130">
        <f t="shared" si="5"/>
        <v>179</v>
      </c>
      <c r="G17" s="130">
        <f t="shared" si="5"/>
        <v>694</v>
      </c>
      <c r="H17" s="130">
        <f t="shared" si="5"/>
        <v>558</v>
      </c>
      <c r="I17" s="130">
        <f t="shared" si="5"/>
        <v>305</v>
      </c>
      <c r="J17" s="130">
        <f t="shared" si="5"/>
        <v>863</v>
      </c>
      <c r="K17" s="130">
        <f t="shared" ref="K17:L17" si="6">SUM(K8:K16)</f>
        <v>828</v>
      </c>
      <c r="L17" s="130">
        <f t="shared" si="6"/>
        <v>339</v>
      </c>
      <c r="M17" s="48">
        <f t="shared" ref="M17" si="7">K17+L17</f>
        <v>1167</v>
      </c>
      <c r="N17" s="122" t="s">
        <v>52</v>
      </c>
    </row>
    <row r="18" spans="1:14" ht="54.75" customHeight="1" x14ac:dyDescent="0.35"/>
    <row r="19" spans="1:14" ht="20.149999999999999" customHeight="1" x14ac:dyDescent="0.35">
      <c r="A19" s="364"/>
      <c r="B19" s="364"/>
      <c r="C19" s="364"/>
      <c r="D19" s="364"/>
      <c r="E19" s="364"/>
      <c r="F19" s="363"/>
      <c r="G19" s="363"/>
      <c r="H19" s="363"/>
      <c r="I19" s="363"/>
      <c r="J19" s="363"/>
      <c r="K19" s="363"/>
      <c r="L19" s="363"/>
      <c r="M19" s="363"/>
      <c r="N19" s="363"/>
    </row>
  </sheetData>
  <mergeCells count="12">
    <mergeCell ref="A19:E19"/>
    <mergeCell ref="F19:N19"/>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H19"/>
  <sheetViews>
    <sheetView rightToLeft="1" view="pageBreakPreview" zoomScaleNormal="100" zoomScaleSheetLayoutView="100" workbookViewId="0">
      <selection activeCell="N5" sqref="A5:N5"/>
    </sheetView>
  </sheetViews>
  <sheetFormatPr defaultColWidth="9.1796875" defaultRowHeight="20.149999999999999" customHeight="1" x14ac:dyDescent="0.35"/>
  <cols>
    <col min="1" max="1" width="18.453125" style="28" customWidth="1"/>
    <col min="2" max="13" width="7.54296875" style="28" customWidth="1"/>
    <col min="14" max="14" width="22.81640625" style="28" customWidth="1"/>
    <col min="15" max="15" width="9.1796875" style="28"/>
    <col min="16" max="16384" width="9.1796875" style="20"/>
  </cols>
  <sheetData>
    <row r="1" spans="1:60" s="29" customFormat="1" ht="41.25" customHeight="1" x14ac:dyDescent="0.35">
      <c r="A1" s="354" t="s">
        <v>519</v>
      </c>
      <c r="B1" s="355"/>
      <c r="C1" s="355"/>
      <c r="D1" s="355"/>
      <c r="E1" s="355"/>
      <c r="F1" s="355"/>
      <c r="G1" s="355"/>
      <c r="H1" s="355"/>
      <c r="I1" s="355"/>
      <c r="J1" s="355"/>
      <c r="K1" s="355"/>
      <c r="L1" s="355"/>
      <c r="M1" s="355"/>
      <c r="N1" s="355"/>
      <c r="O1" s="28"/>
    </row>
    <row r="2" spans="1:60" s="29" customFormat="1" ht="18" x14ac:dyDescent="0.35">
      <c r="A2" s="358" t="s">
        <v>524</v>
      </c>
      <c r="B2" s="358"/>
      <c r="C2" s="358"/>
      <c r="D2" s="358"/>
      <c r="E2" s="358"/>
      <c r="F2" s="358"/>
      <c r="G2" s="358"/>
      <c r="H2" s="358"/>
      <c r="I2" s="358"/>
      <c r="J2" s="358"/>
      <c r="K2" s="358"/>
      <c r="L2" s="358"/>
      <c r="M2" s="358"/>
      <c r="N2" s="358"/>
      <c r="O2" s="28"/>
    </row>
    <row r="3" spans="1:60" s="29" customFormat="1" ht="36" customHeight="1" x14ac:dyDescent="0.35">
      <c r="A3" s="356" t="s">
        <v>509</v>
      </c>
      <c r="B3" s="357"/>
      <c r="C3" s="357"/>
      <c r="D3" s="357"/>
      <c r="E3" s="357"/>
      <c r="F3" s="357"/>
      <c r="G3" s="357"/>
      <c r="H3" s="357"/>
      <c r="I3" s="357"/>
      <c r="J3" s="357"/>
      <c r="K3" s="357"/>
      <c r="L3" s="357"/>
      <c r="M3" s="357"/>
      <c r="N3" s="357"/>
      <c r="O3" s="28"/>
    </row>
    <row r="4" spans="1:60" s="29" customFormat="1" ht="14.25" customHeight="1" x14ac:dyDescent="0.35">
      <c r="A4" s="357" t="s">
        <v>524</v>
      </c>
      <c r="B4" s="357"/>
      <c r="C4" s="357"/>
      <c r="D4" s="357"/>
      <c r="E4" s="357"/>
      <c r="F4" s="357"/>
      <c r="G4" s="357"/>
      <c r="H4" s="357"/>
      <c r="I4" s="357"/>
      <c r="J4" s="357"/>
      <c r="K4" s="357"/>
      <c r="L4" s="357"/>
      <c r="M4" s="357"/>
      <c r="N4" s="357"/>
      <c r="O4" s="28"/>
    </row>
    <row r="5" spans="1:60" s="18" customFormat="1" ht="14" x14ac:dyDescent="0.35">
      <c r="A5" s="123" t="s">
        <v>564</v>
      </c>
      <c r="B5" s="124"/>
      <c r="C5" s="124"/>
      <c r="D5" s="124"/>
      <c r="E5" s="124"/>
      <c r="F5" s="124"/>
      <c r="G5" s="124"/>
      <c r="H5" s="124"/>
      <c r="I5" s="124"/>
      <c r="J5" s="124"/>
      <c r="K5" s="124"/>
      <c r="L5" s="124"/>
      <c r="M5" s="124"/>
      <c r="N5" s="125" t="s">
        <v>563</v>
      </c>
      <c r="O5" s="30"/>
    </row>
    <row r="6" spans="1:60" s="23" customFormat="1" ht="30" customHeight="1" thickBot="1" x14ac:dyDescent="0.4">
      <c r="A6" s="350" t="s">
        <v>198</v>
      </c>
      <c r="B6" s="359">
        <v>2009</v>
      </c>
      <c r="C6" s="360"/>
      <c r="D6" s="361"/>
      <c r="E6" s="359">
        <v>2010</v>
      </c>
      <c r="F6" s="360"/>
      <c r="G6" s="361"/>
      <c r="H6" s="359">
        <v>2011</v>
      </c>
      <c r="I6" s="360"/>
      <c r="J6" s="361"/>
      <c r="K6" s="359">
        <v>2012</v>
      </c>
      <c r="L6" s="360"/>
      <c r="M6" s="361"/>
      <c r="N6" s="352" t="s">
        <v>199</v>
      </c>
      <c r="O6" s="28"/>
    </row>
    <row r="7" spans="1:60" s="31" customFormat="1" ht="30" customHeight="1" x14ac:dyDescent="0.35">
      <c r="A7" s="351"/>
      <c r="B7" s="43" t="s">
        <v>290</v>
      </c>
      <c r="C7" s="43" t="s">
        <v>291</v>
      </c>
      <c r="D7" s="43" t="s">
        <v>313</v>
      </c>
      <c r="E7" s="43" t="s">
        <v>290</v>
      </c>
      <c r="F7" s="43" t="s">
        <v>291</v>
      </c>
      <c r="G7" s="43" t="s">
        <v>313</v>
      </c>
      <c r="H7" s="43" t="s">
        <v>290</v>
      </c>
      <c r="I7" s="43" t="s">
        <v>291</v>
      </c>
      <c r="J7" s="43" t="s">
        <v>313</v>
      </c>
      <c r="K7" s="43" t="s">
        <v>290</v>
      </c>
      <c r="L7" s="43" t="s">
        <v>291</v>
      </c>
      <c r="M7" s="43" t="s">
        <v>313</v>
      </c>
      <c r="N7" s="353"/>
      <c r="O7" s="28"/>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row>
    <row r="8" spans="1:60" s="31" customFormat="1" ht="30" customHeight="1" thickBot="1" x14ac:dyDescent="0.4">
      <c r="A8" s="100" t="s">
        <v>458</v>
      </c>
      <c r="B8" s="126">
        <v>2420</v>
      </c>
      <c r="C8" s="126">
        <v>1487</v>
      </c>
      <c r="D8" s="56">
        <f>C8+B8</f>
        <v>3907</v>
      </c>
      <c r="E8" s="126">
        <v>2441</v>
      </c>
      <c r="F8" s="126">
        <v>1398</v>
      </c>
      <c r="G8" s="56">
        <f>F8+E8</f>
        <v>3839</v>
      </c>
      <c r="H8" s="126">
        <v>2571</v>
      </c>
      <c r="I8" s="126">
        <v>1513</v>
      </c>
      <c r="J8" s="56">
        <f>I8+H8</f>
        <v>4084</v>
      </c>
      <c r="K8" s="175">
        <v>2002</v>
      </c>
      <c r="L8" s="175">
        <v>1451</v>
      </c>
      <c r="M8" s="56">
        <f>L8+K8</f>
        <v>3453</v>
      </c>
      <c r="N8" s="118" t="s">
        <v>200</v>
      </c>
      <c r="O8" s="28"/>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row>
    <row r="9" spans="1:60" s="31" customFormat="1" ht="30" customHeight="1" thickBot="1" x14ac:dyDescent="0.4">
      <c r="A9" s="101" t="s">
        <v>459</v>
      </c>
      <c r="B9" s="127">
        <v>57</v>
      </c>
      <c r="C9" s="127">
        <v>30</v>
      </c>
      <c r="D9" s="57">
        <f>C9+B9</f>
        <v>87</v>
      </c>
      <c r="E9" s="127">
        <v>52</v>
      </c>
      <c r="F9" s="127">
        <v>34</v>
      </c>
      <c r="G9" s="57">
        <f>F9+E9</f>
        <v>86</v>
      </c>
      <c r="H9" s="127">
        <v>93</v>
      </c>
      <c r="I9" s="127">
        <v>53</v>
      </c>
      <c r="J9" s="57">
        <f>I9+H9</f>
        <v>146</v>
      </c>
      <c r="K9" s="176">
        <v>31</v>
      </c>
      <c r="L9" s="176">
        <v>13</v>
      </c>
      <c r="M9" s="57">
        <f>L9+K9</f>
        <v>44</v>
      </c>
      <c r="N9" s="119" t="s">
        <v>32</v>
      </c>
      <c r="O9" s="28"/>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row>
    <row r="10" spans="1:60" s="31" customFormat="1" ht="30" customHeight="1" thickBot="1" x14ac:dyDescent="0.4">
      <c r="A10" s="102" t="s">
        <v>460</v>
      </c>
      <c r="B10" s="128">
        <v>4</v>
      </c>
      <c r="C10" s="128">
        <v>9</v>
      </c>
      <c r="D10" s="58">
        <f t="shared" ref="D10:D16" si="0">C10+B10</f>
        <v>13</v>
      </c>
      <c r="E10" s="128">
        <v>3</v>
      </c>
      <c r="F10" s="128">
        <v>4</v>
      </c>
      <c r="G10" s="58">
        <f t="shared" ref="G10:G16" si="1">F10+E10</f>
        <v>7</v>
      </c>
      <c r="H10" s="128">
        <v>3</v>
      </c>
      <c r="I10" s="128">
        <v>2</v>
      </c>
      <c r="J10" s="58">
        <f t="shared" ref="J10:J16" si="2">I10+H10</f>
        <v>5</v>
      </c>
      <c r="K10" s="177">
        <v>5</v>
      </c>
      <c r="L10" s="177">
        <v>3</v>
      </c>
      <c r="M10" s="58">
        <f t="shared" ref="M10:M16" si="3">L10+K10</f>
        <v>8</v>
      </c>
      <c r="N10" s="120" t="s">
        <v>33</v>
      </c>
      <c r="O10" s="28"/>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row>
    <row r="11" spans="1:60" s="31" customFormat="1" ht="30" customHeight="1" thickBot="1" x14ac:dyDescent="0.4">
      <c r="A11" s="101" t="s">
        <v>461</v>
      </c>
      <c r="B11" s="127">
        <v>234</v>
      </c>
      <c r="C11" s="127">
        <v>115</v>
      </c>
      <c r="D11" s="57">
        <f t="shared" si="0"/>
        <v>349</v>
      </c>
      <c r="E11" s="127">
        <v>200</v>
      </c>
      <c r="F11" s="127">
        <v>88</v>
      </c>
      <c r="G11" s="57">
        <f t="shared" si="1"/>
        <v>288</v>
      </c>
      <c r="H11" s="127">
        <v>209</v>
      </c>
      <c r="I11" s="127">
        <v>65</v>
      </c>
      <c r="J11" s="57">
        <f t="shared" si="2"/>
        <v>274</v>
      </c>
      <c r="K11" s="176">
        <v>3</v>
      </c>
      <c r="L11" s="176">
        <v>1</v>
      </c>
      <c r="M11" s="57">
        <f t="shared" si="3"/>
        <v>4</v>
      </c>
      <c r="N11" s="119" t="s">
        <v>34</v>
      </c>
      <c r="O11" s="28"/>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row>
    <row r="12" spans="1:60" s="31" customFormat="1" ht="30" customHeight="1" thickBot="1" x14ac:dyDescent="0.4">
      <c r="A12" s="102" t="s">
        <v>489</v>
      </c>
      <c r="B12" s="128">
        <v>762</v>
      </c>
      <c r="C12" s="128">
        <v>385</v>
      </c>
      <c r="D12" s="58">
        <f t="shared" si="0"/>
        <v>1147</v>
      </c>
      <c r="E12" s="128">
        <v>798</v>
      </c>
      <c r="F12" s="128">
        <v>400</v>
      </c>
      <c r="G12" s="58">
        <f t="shared" si="1"/>
        <v>1198</v>
      </c>
      <c r="H12" s="128">
        <v>890</v>
      </c>
      <c r="I12" s="128">
        <v>400</v>
      </c>
      <c r="J12" s="58">
        <f t="shared" si="2"/>
        <v>1290</v>
      </c>
      <c r="K12" s="177">
        <v>369</v>
      </c>
      <c r="L12" s="177">
        <v>206</v>
      </c>
      <c r="M12" s="58">
        <f t="shared" si="3"/>
        <v>575</v>
      </c>
      <c r="N12" s="120" t="s">
        <v>202</v>
      </c>
      <c r="O12" s="28"/>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row>
    <row r="13" spans="1:60" s="31" customFormat="1" ht="30" customHeight="1" thickBot="1" x14ac:dyDescent="0.4">
      <c r="A13" s="101" t="s">
        <v>488</v>
      </c>
      <c r="B13" s="127">
        <v>80</v>
      </c>
      <c r="C13" s="127">
        <v>99</v>
      </c>
      <c r="D13" s="57">
        <f t="shared" si="0"/>
        <v>179</v>
      </c>
      <c r="E13" s="127">
        <v>82</v>
      </c>
      <c r="F13" s="127">
        <v>96</v>
      </c>
      <c r="G13" s="57">
        <f t="shared" si="1"/>
        <v>178</v>
      </c>
      <c r="H13" s="127">
        <v>29</v>
      </c>
      <c r="I13" s="127">
        <v>46</v>
      </c>
      <c r="J13" s="57">
        <f t="shared" si="2"/>
        <v>75</v>
      </c>
      <c r="K13" s="176">
        <v>32</v>
      </c>
      <c r="L13" s="176">
        <v>35</v>
      </c>
      <c r="M13" s="57">
        <f t="shared" si="3"/>
        <v>67</v>
      </c>
      <c r="N13" s="119" t="s">
        <v>203</v>
      </c>
      <c r="O13" s="28"/>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row>
    <row r="14" spans="1:60" s="31" customFormat="1" ht="30" customHeight="1" thickBot="1" x14ac:dyDescent="0.4">
      <c r="A14" s="102" t="s">
        <v>462</v>
      </c>
      <c r="B14" s="128">
        <v>113</v>
      </c>
      <c r="C14" s="128">
        <v>34</v>
      </c>
      <c r="D14" s="58">
        <f t="shared" si="0"/>
        <v>147</v>
      </c>
      <c r="E14" s="128">
        <v>160</v>
      </c>
      <c r="F14" s="128">
        <v>64</v>
      </c>
      <c r="G14" s="58">
        <f t="shared" si="1"/>
        <v>224</v>
      </c>
      <c r="H14" s="128">
        <v>178</v>
      </c>
      <c r="I14" s="128">
        <v>76</v>
      </c>
      <c r="J14" s="58">
        <f t="shared" si="2"/>
        <v>254</v>
      </c>
      <c r="K14" s="177">
        <v>653</v>
      </c>
      <c r="L14" s="177">
        <v>235</v>
      </c>
      <c r="M14" s="58">
        <f t="shared" si="3"/>
        <v>888</v>
      </c>
      <c r="N14" s="120" t="s">
        <v>35</v>
      </c>
      <c r="O14" s="28"/>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row>
    <row r="15" spans="1:60" s="31" customFormat="1" ht="30" customHeight="1" thickBot="1" x14ac:dyDescent="0.4">
      <c r="A15" s="101" t="s">
        <v>463</v>
      </c>
      <c r="B15" s="127">
        <v>20</v>
      </c>
      <c r="C15" s="127">
        <v>8</v>
      </c>
      <c r="D15" s="57">
        <f t="shared" si="0"/>
        <v>28</v>
      </c>
      <c r="E15" s="127">
        <v>27</v>
      </c>
      <c r="F15" s="127">
        <v>13</v>
      </c>
      <c r="G15" s="57">
        <f t="shared" si="1"/>
        <v>40</v>
      </c>
      <c r="H15" s="127">
        <v>37</v>
      </c>
      <c r="I15" s="127">
        <v>15</v>
      </c>
      <c r="J15" s="57">
        <f t="shared" si="2"/>
        <v>52</v>
      </c>
      <c r="K15" s="176">
        <v>84</v>
      </c>
      <c r="L15" s="176">
        <v>36</v>
      </c>
      <c r="M15" s="57">
        <f t="shared" si="3"/>
        <v>120</v>
      </c>
      <c r="N15" s="119" t="s">
        <v>36</v>
      </c>
      <c r="O15" s="28"/>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row>
    <row r="16" spans="1:60" ht="34.5" customHeight="1" x14ac:dyDescent="0.35">
      <c r="A16" s="116" t="s">
        <v>491</v>
      </c>
      <c r="B16" s="129">
        <v>52</v>
      </c>
      <c r="C16" s="129">
        <v>51</v>
      </c>
      <c r="D16" s="59">
        <f t="shared" si="0"/>
        <v>103</v>
      </c>
      <c r="E16" s="129">
        <v>68</v>
      </c>
      <c r="F16" s="129">
        <v>64</v>
      </c>
      <c r="G16" s="59">
        <f t="shared" si="1"/>
        <v>132</v>
      </c>
      <c r="H16" s="129">
        <v>91</v>
      </c>
      <c r="I16" s="129">
        <v>90</v>
      </c>
      <c r="J16" s="59">
        <f t="shared" si="2"/>
        <v>181</v>
      </c>
      <c r="K16" s="178">
        <v>177</v>
      </c>
      <c r="L16" s="178">
        <v>191</v>
      </c>
      <c r="M16" s="59">
        <f t="shared" si="3"/>
        <v>368</v>
      </c>
      <c r="N16" s="121" t="s">
        <v>204</v>
      </c>
    </row>
    <row r="17" spans="1:14" ht="27" customHeight="1" x14ac:dyDescent="0.35">
      <c r="A17" s="117" t="s">
        <v>51</v>
      </c>
      <c r="B17" s="130">
        <f t="shared" ref="B17:D17" si="4">SUM(B8:B16)</f>
        <v>3742</v>
      </c>
      <c r="C17" s="130">
        <f t="shared" si="4"/>
        <v>2218</v>
      </c>
      <c r="D17" s="130">
        <f t="shared" si="4"/>
        <v>5960</v>
      </c>
      <c r="E17" s="130">
        <f t="shared" ref="E17:M17" si="5">SUM(E8:E16)</f>
        <v>3831</v>
      </c>
      <c r="F17" s="130">
        <f t="shared" si="5"/>
        <v>2161</v>
      </c>
      <c r="G17" s="130">
        <f t="shared" si="5"/>
        <v>5992</v>
      </c>
      <c r="H17" s="130">
        <f t="shared" si="5"/>
        <v>4101</v>
      </c>
      <c r="I17" s="130">
        <f t="shared" si="5"/>
        <v>2260</v>
      </c>
      <c r="J17" s="130">
        <f t="shared" si="5"/>
        <v>6361</v>
      </c>
      <c r="K17" s="130">
        <f t="shared" si="5"/>
        <v>3356</v>
      </c>
      <c r="L17" s="130">
        <f t="shared" si="5"/>
        <v>2171</v>
      </c>
      <c r="M17" s="130">
        <f t="shared" si="5"/>
        <v>5527</v>
      </c>
      <c r="N17" s="122" t="s">
        <v>52</v>
      </c>
    </row>
    <row r="18" spans="1:14" ht="54.75" customHeight="1" x14ac:dyDescent="0.35">
      <c r="A18" s="376" t="s">
        <v>492</v>
      </c>
      <c r="B18" s="377"/>
      <c r="C18" s="377"/>
      <c r="D18" s="377"/>
      <c r="E18" s="377"/>
      <c r="F18" s="377"/>
      <c r="G18" s="377"/>
      <c r="H18" s="375" t="s">
        <v>266</v>
      </c>
      <c r="I18" s="375"/>
      <c r="J18" s="375"/>
      <c r="K18" s="375"/>
      <c r="L18" s="375"/>
      <c r="M18" s="363"/>
      <c r="N18" s="375"/>
    </row>
    <row r="19" spans="1:14" ht="20.149999999999999" customHeight="1" x14ac:dyDescent="0.35">
      <c r="A19" s="20"/>
      <c r="B19" s="20"/>
      <c r="C19" s="20"/>
      <c r="D19" s="20"/>
      <c r="E19" s="20"/>
      <c r="F19" s="20"/>
      <c r="G19" s="20"/>
      <c r="H19" s="20"/>
      <c r="I19" s="20"/>
      <c r="J19" s="20"/>
      <c r="K19" s="20"/>
      <c r="L19" s="20"/>
      <c r="M19" s="20"/>
      <c r="N19" s="20"/>
    </row>
  </sheetData>
  <mergeCells count="12">
    <mergeCell ref="H18:N18"/>
    <mergeCell ref="A18:G18"/>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orientation="landscape" r:id="rId1"/>
  <colBreaks count="1" manualBreakCount="1">
    <brk id="14"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E25"/>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3.453125" style="28" customWidth="1"/>
    <col min="2" max="3" width="10.1796875" style="28" customWidth="1"/>
    <col min="4" max="4" width="10" style="28" customWidth="1"/>
    <col min="5" max="5" width="9.26953125" style="28" customWidth="1"/>
    <col min="6" max="6" width="9.54296875" style="28" customWidth="1"/>
    <col min="7" max="7" width="8.7265625" style="28" customWidth="1"/>
    <col min="8" max="8" width="8.81640625" style="28" customWidth="1"/>
    <col min="9" max="10" width="8.7265625" style="28" customWidth="1"/>
    <col min="11" max="11" width="25.7265625" style="28" customWidth="1"/>
    <col min="12" max="12" width="9.1796875" style="28"/>
    <col min="13" max="16384" width="9.1796875" style="20"/>
  </cols>
  <sheetData>
    <row r="1" spans="1:57" s="29" customFormat="1" ht="39" customHeight="1" x14ac:dyDescent="0.35">
      <c r="A1" s="354" t="s">
        <v>510</v>
      </c>
      <c r="B1" s="355"/>
      <c r="C1" s="355"/>
      <c r="D1" s="355"/>
      <c r="E1" s="355"/>
      <c r="F1" s="355"/>
      <c r="G1" s="355"/>
      <c r="H1" s="355"/>
      <c r="I1" s="355"/>
      <c r="J1" s="355"/>
      <c r="K1" s="355"/>
      <c r="L1" s="28"/>
    </row>
    <row r="2" spans="1:57" s="29" customFormat="1" ht="18" x14ac:dyDescent="0.35">
      <c r="A2" s="358">
        <v>2012</v>
      </c>
      <c r="B2" s="358"/>
      <c r="C2" s="358"/>
      <c r="D2" s="358"/>
      <c r="E2" s="358"/>
      <c r="F2" s="358"/>
      <c r="G2" s="358"/>
      <c r="H2" s="358"/>
      <c r="I2" s="358"/>
      <c r="J2" s="358"/>
      <c r="K2" s="358"/>
      <c r="L2" s="28"/>
    </row>
    <row r="3" spans="1:57" s="29" customFormat="1" ht="33.75" customHeight="1" x14ac:dyDescent="0.35">
      <c r="A3" s="356" t="s">
        <v>511</v>
      </c>
      <c r="B3" s="357"/>
      <c r="C3" s="357"/>
      <c r="D3" s="357"/>
      <c r="E3" s="357"/>
      <c r="F3" s="357"/>
      <c r="G3" s="357"/>
      <c r="H3" s="357"/>
      <c r="I3" s="357"/>
      <c r="J3" s="357"/>
      <c r="K3" s="357"/>
      <c r="L3" s="28"/>
    </row>
    <row r="4" spans="1:57" s="29" customFormat="1" ht="18" customHeight="1" x14ac:dyDescent="0.35">
      <c r="A4" s="357">
        <v>2012</v>
      </c>
      <c r="B4" s="357"/>
      <c r="C4" s="357"/>
      <c r="D4" s="357"/>
      <c r="E4" s="357"/>
      <c r="F4" s="357"/>
      <c r="G4" s="357"/>
      <c r="H4" s="357"/>
      <c r="I4" s="357"/>
      <c r="J4" s="357"/>
      <c r="K4" s="357"/>
      <c r="L4" s="28"/>
    </row>
    <row r="5" spans="1:57" s="24" customFormat="1" ht="14" x14ac:dyDescent="0.35">
      <c r="A5" s="123" t="s">
        <v>565</v>
      </c>
      <c r="B5" s="124"/>
      <c r="C5" s="124"/>
      <c r="D5" s="124"/>
      <c r="E5" s="124"/>
      <c r="F5" s="124"/>
      <c r="G5" s="124"/>
      <c r="H5" s="124"/>
      <c r="I5" s="124"/>
      <c r="J5" s="124"/>
      <c r="K5" s="125" t="s">
        <v>566</v>
      </c>
      <c r="L5" s="4"/>
    </row>
    <row r="6" spans="1:57" s="18" customFormat="1" ht="20.25" customHeight="1" thickBot="1" x14ac:dyDescent="0.4">
      <c r="A6" s="366" t="s">
        <v>198</v>
      </c>
      <c r="B6" s="369" t="s">
        <v>286</v>
      </c>
      <c r="C6" s="369"/>
      <c r="D6" s="369"/>
      <c r="E6" s="369"/>
      <c r="F6" s="369"/>
      <c r="G6" s="369"/>
      <c r="H6" s="369"/>
      <c r="I6" s="369"/>
      <c r="J6" s="369"/>
      <c r="K6" s="370" t="s">
        <v>199</v>
      </c>
      <c r="L6" s="30"/>
    </row>
    <row r="7" spans="1:57" s="23" customFormat="1" ht="27.75" customHeight="1" thickBot="1" x14ac:dyDescent="0.4">
      <c r="A7" s="367"/>
      <c r="B7" s="373" t="s">
        <v>287</v>
      </c>
      <c r="C7" s="373"/>
      <c r="D7" s="373"/>
      <c r="E7" s="373" t="s">
        <v>288</v>
      </c>
      <c r="F7" s="373"/>
      <c r="G7" s="373"/>
      <c r="H7" s="374" t="s">
        <v>289</v>
      </c>
      <c r="I7" s="374"/>
      <c r="J7" s="374"/>
      <c r="K7" s="371"/>
      <c r="L7" s="28"/>
    </row>
    <row r="8" spans="1:57" s="31" customFormat="1" ht="30" customHeight="1" x14ac:dyDescent="0.35">
      <c r="A8" s="368"/>
      <c r="B8" s="43" t="s">
        <v>290</v>
      </c>
      <c r="C8" s="43" t="s">
        <v>291</v>
      </c>
      <c r="D8" s="43" t="s">
        <v>313</v>
      </c>
      <c r="E8" s="43" t="s">
        <v>290</v>
      </c>
      <c r="F8" s="43" t="s">
        <v>291</v>
      </c>
      <c r="G8" s="43" t="s">
        <v>313</v>
      </c>
      <c r="H8" s="43" t="s">
        <v>290</v>
      </c>
      <c r="I8" s="43" t="s">
        <v>291</v>
      </c>
      <c r="J8" s="43" t="s">
        <v>313</v>
      </c>
      <c r="K8" s="372"/>
      <c r="L8" s="28"/>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row>
    <row r="9" spans="1:57" s="31" customFormat="1" ht="28.5" customHeight="1" thickBot="1" x14ac:dyDescent="0.4">
      <c r="A9" s="100" t="s">
        <v>458</v>
      </c>
      <c r="B9" s="126">
        <v>95</v>
      </c>
      <c r="C9" s="126">
        <v>73</v>
      </c>
      <c r="D9" s="56">
        <f>B9+C9</f>
        <v>168</v>
      </c>
      <c r="E9" s="126">
        <v>320</v>
      </c>
      <c r="F9" s="126">
        <v>68</v>
      </c>
      <c r="G9" s="56">
        <f>E9+F9</f>
        <v>388</v>
      </c>
      <c r="H9" s="126">
        <f t="shared" ref="H9:I17" si="0">(B9+E9)</f>
        <v>415</v>
      </c>
      <c r="I9" s="126">
        <f t="shared" si="0"/>
        <v>141</v>
      </c>
      <c r="J9" s="56">
        <f>SUM(H9:I9)</f>
        <v>556</v>
      </c>
      <c r="K9" s="118" t="s">
        <v>200</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8.5" customHeight="1" thickBot="1" x14ac:dyDescent="0.4">
      <c r="A10" s="101" t="s">
        <v>459</v>
      </c>
      <c r="B10" s="127">
        <v>9</v>
      </c>
      <c r="C10" s="127">
        <v>3</v>
      </c>
      <c r="D10" s="207">
        <f t="shared" ref="D10:D18" si="1">B10+C10</f>
        <v>12</v>
      </c>
      <c r="E10" s="127">
        <v>12</v>
      </c>
      <c r="F10" s="127">
        <v>6</v>
      </c>
      <c r="G10" s="207">
        <f t="shared" ref="G10:G18" si="2">E10+F10</f>
        <v>18</v>
      </c>
      <c r="H10" s="127">
        <f t="shared" si="0"/>
        <v>21</v>
      </c>
      <c r="I10" s="127">
        <f t="shared" si="0"/>
        <v>9</v>
      </c>
      <c r="J10" s="57">
        <f t="shared" ref="J10:J17" si="3">SUM(H10:I10)</f>
        <v>30</v>
      </c>
      <c r="K10" s="119" t="s">
        <v>32</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8.5" customHeight="1" thickBot="1" x14ac:dyDescent="0.4">
      <c r="A11" s="102" t="s">
        <v>460</v>
      </c>
      <c r="B11" s="128">
        <v>2</v>
      </c>
      <c r="C11" s="128">
        <v>0</v>
      </c>
      <c r="D11" s="56">
        <f t="shared" si="1"/>
        <v>2</v>
      </c>
      <c r="E11" s="128">
        <v>3</v>
      </c>
      <c r="F11" s="128">
        <v>0</v>
      </c>
      <c r="G11" s="56">
        <f t="shared" si="2"/>
        <v>3</v>
      </c>
      <c r="H11" s="128">
        <f t="shared" si="0"/>
        <v>5</v>
      </c>
      <c r="I11" s="128">
        <f t="shared" si="0"/>
        <v>0</v>
      </c>
      <c r="J11" s="58">
        <f t="shared" si="3"/>
        <v>5</v>
      </c>
      <c r="K11" s="120" t="s">
        <v>33</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8.5" customHeight="1" thickBot="1" x14ac:dyDescent="0.4">
      <c r="A12" s="101" t="s">
        <v>461</v>
      </c>
      <c r="B12" s="127">
        <v>2</v>
      </c>
      <c r="C12" s="127">
        <v>0</v>
      </c>
      <c r="D12" s="207">
        <f t="shared" si="1"/>
        <v>2</v>
      </c>
      <c r="E12" s="127">
        <v>6</v>
      </c>
      <c r="F12" s="127">
        <v>0</v>
      </c>
      <c r="G12" s="207">
        <f t="shared" si="2"/>
        <v>6</v>
      </c>
      <c r="H12" s="127">
        <f t="shared" si="0"/>
        <v>8</v>
      </c>
      <c r="I12" s="127">
        <f t="shared" si="0"/>
        <v>0</v>
      </c>
      <c r="J12" s="57">
        <f t="shared" si="3"/>
        <v>8</v>
      </c>
      <c r="K12" s="119" t="s">
        <v>34</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8.5" customHeight="1" thickBot="1" x14ac:dyDescent="0.4">
      <c r="A13" s="102" t="s">
        <v>201</v>
      </c>
      <c r="B13" s="128">
        <v>37</v>
      </c>
      <c r="C13" s="128">
        <v>9</v>
      </c>
      <c r="D13" s="56">
        <f t="shared" si="1"/>
        <v>46</v>
      </c>
      <c r="E13" s="128">
        <v>102</v>
      </c>
      <c r="F13" s="128">
        <v>18</v>
      </c>
      <c r="G13" s="56">
        <f t="shared" si="2"/>
        <v>120</v>
      </c>
      <c r="H13" s="128">
        <f t="shared" si="0"/>
        <v>139</v>
      </c>
      <c r="I13" s="128">
        <f t="shared" si="0"/>
        <v>27</v>
      </c>
      <c r="J13" s="58">
        <f t="shared" si="3"/>
        <v>166</v>
      </c>
      <c r="K13" s="120" t="s">
        <v>202</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8.5" customHeight="1" thickBot="1" x14ac:dyDescent="0.4">
      <c r="A14" s="101" t="s">
        <v>487</v>
      </c>
      <c r="B14" s="127">
        <v>20</v>
      </c>
      <c r="C14" s="127">
        <v>8</v>
      </c>
      <c r="D14" s="207">
        <f t="shared" si="1"/>
        <v>28</v>
      </c>
      <c r="E14" s="127">
        <v>17</v>
      </c>
      <c r="F14" s="127">
        <v>9</v>
      </c>
      <c r="G14" s="207">
        <f t="shared" si="2"/>
        <v>26</v>
      </c>
      <c r="H14" s="127">
        <f t="shared" si="0"/>
        <v>37</v>
      </c>
      <c r="I14" s="127">
        <f t="shared" si="0"/>
        <v>17</v>
      </c>
      <c r="J14" s="57">
        <f t="shared" si="3"/>
        <v>54</v>
      </c>
      <c r="K14" s="119" t="s">
        <v>203</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8.5" customHeight="1" thickBot="1" x14ac:dyDescent="0.4">
      <c r="A15" s="102" t="s">
        <v>462</v>
      </c>
      <c r="B15" s="128">
        <v>36</v>
      </c>
      <c r="C15" s="128">
        <v>42</v>
      </c>
      <c r="D15" s="56">
        <f t="shared" si="1"/>
        <v>78</v>
      </c>
      <c r="E15" s="128">
        <v>77</v>
      </c>
      <c r="F15" s="128">
        <v>39</v>
      </c>
      <c r="G15" s="56">
        <f t="shared" si="2"/>
        <v>116</v>
      </c>
      <c r="H15" s="128">
        <f t="shared" si="0"/>
        <v>113</v>
      </c>
      <c r="I15" s="128">
        <f t="shared" si="0"/>
        <v>81</v>
      </c>
      <c r="J15" s="58">
        <f>SUM(H15:I15)</f>
        <v>194</v>
      </c>
      <c r="K15" s="120" t="s">
        <v>35</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8.5" customHeight="1" thickBot="1" x14ac:dyDescent="0.4">
      <c r="A16" s="101" t="s">
        <v>463</v>
      </c>
      <c r="B16" s="127">
        <v>23</v>
      </c>
      <c r="C16" s="127">
        <v>23</v>
      </c>
      <c r="D16" s="207">
        <f t="shared" si="1"/>
        <v>46</v>
      </c>
      <c r="E16" s="127">
        <v>17</v>
      </c>
      <c r="F16" s="127">
        <v>7</v>
      </c>
      <c r="G16" s="207">
        <f t="shared" si="2"/>
        <v>24</v>
      </c>
      <c r="H16" s="127">
        <f t="shared" si="0"/>
        <v>40</v>
      </c>
      <c r="I16" s="127">
        <f t="shared" si="0"/>
        <v>30</v>
      </c>
      <c r="J16" s="57">
        <f t="shared" si="3"/>
        <v>70</v>
      </c>
      <c r="K16" s="119" t="s">
        <v>36</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11" ht="28.5" customHeight="1" x14ac:dyDescent="0.35">
      <c r="A17" s="116" t="s">
        <v>491</v>
      </c>
      <c r="B17" s="129">
        <v>31</v>
      </c>
      <c r="C17" s="129">
        <v>22</v>
      </c>
      <c r="D17" s="241">
        <f t="shared" si="1"/>
        <v>53</v>
      </c>
      <c r="E17" s="129">
        <v>19</v>
      </c>
      <c r="F17" s="129">
        <v>12</v>
      </c>
      <c r="G17" s="241">
        <f t="shared" si="2"/>
        <v>31</v>
      </c>
      <c r="H17" s="129">
        <f t="shared" si="0"/>
        <v>50</v>
      </c>
      <c r="I17" s="129">
        <f t="shared" si="0"/>
        <v>34</v>
      </c>
      <c r="J17" s="59">
        <f t="shared" si="3"/>
        <v>84</v>
      </c>
      <c r="K17" s="121" t="s">
        <v>204</v>
      </c>
    </row>
    <row r="18" spans="1:11" ht="22.5" customHeight="1" x14ac:dyDescent="0.35">
      <c r="A18" s="117" t="s">
        <v>51</v>
      </c>
      <c r="B18" s="130">
        <f>SUM(B9:B17)</f>
        <v>255</v>
      </c>
      <c r="C18" s="130">
        <f t="shared" ref="C18:J18" si="4">SUM(C9:C17)</f>
        <v>180</v>
      </c>
      <c r="D18" s="48">
        <f t="shared" si="1"/>
        <v>435</v>
      </c>
      <c r="E18" s="130">
        <f t="shared" si="4"/>
        <v>573</v>
      </c>
      <c r="F18" s="130">
        <f t="shared" si="4"/>
        <v>159</v>
      </c>
      <c r="G18" s="48">
        <f t="shared" si="2"/>
        <v>732</v>
      </c>
      <c r="H18" s="130">
        <f t="shared" si="4"/>
        <v>828</v>
      </c>
      <c r="I18" s="130">
        <f t="shared" si="4"/>
        <v>339</v>
      </c>
      <c r="J18" s="130">
        <f t="shared" si="4"/>
        <v>1167</v>
      </c>
      <c r="K18" s="122" t="s">
        <v>52</v>
      </c>
    </row>
    <row r="19" spans="1:11" ht="54.75" customHeight="1" x14ac:dyDescent="0.35"/>
    <row r="20" spans="1:11" ht="20.149999999999999" customHeight="1" x14ac:dyDescent="0.35">
      <c r="A20" s="364"/>
      <c r="B20" s="364"/>
      <c r="C20" s="364"/>
      <c r="D20" s="364"/>
      <c r="E20" s="364"/>
      <c r="F20" s="363"/>
      <c r="G20" s="363"/>
      <c r="H20" s="363"/>
      <c r="I20" s="363"/>
      <c r="J20" s="363"/>
      <c r="K20" s="363"/>
    </row>
    <row r="23" spans="1:11" ht="20.149999999999999" customHeight="1" x14ac:dyDescent="0.35">
      <c r="B23" s="32"/>
      <c r="C23" s="32"/>
      <c r="D23" s="32"/>
      <c r="E23" s="32"/>
      <c r="F23" s="32"/>
      <c r="G23" s="32"/>
      <c r="H23" s="32"/>
      <c r="I23" s="32"/>
      <c r="J23" s="32"/>
    </row>
    <row r="24" spans="1:11" ht="20.149999999999999" customHeight="1" x14ac:dyDescent="0.35">
      <c r="B24" s="32"/>
      <c r="C24" s="32"/>
      <c r="D24" s="32"/>
      <c r="E24" s="32"/>
      <c r="F24" s="32"/>
      <c r="G24" s="32"/>
      <c r="H24" s="32"/>
      <c r="I24" s="32"/>
      <c r="J24" s="32"/>
    </row>
    <row r="25" spans="1:11" ht="20.149999999999999" customHeight="1" x14ac:dyDescent="0.35">
      <c r="B25" s="32"/>
      <c r="C25" s="32"/>
      <c r="D25" s="32"/>
      <c r="E25" s="32"/>
      <c r="F25" s="32"/>
      <c r="G25" s="32"/>
      <c r="H25" s="32"/>
      <c r="I25" s="32"/>
      <c r="J25" s="32"/>
    </row>
  </sheetData>
  <mergeCells count="12">
    <mergeCell ref="A20:E20"/>
    <mergeCell ref="F20:K2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E25"/>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3.453125" style="28" customWidth="1"/>
    <col min="2" max="3" width="10.1796875" style="28" customWidth="1"/>
    <col min="4" max="4" width="10" style="28" customWidth="1"/>
    <col min="5" max="5" width="9.26953125" style="28" customWidth="1"/>
    <col min="6" max="6" width="9.54296875" style="28" customWidth="1"/>
    <col min="7" max="7" width="8.7265625" style="28" customWidth="1"/>
    <col min="8" max="8" width="8.81640625" style="28" customWidth="1"/>
    <col min="9" max="10" width="8.7265625" style="28" customWidth="1"/>
    <col min="11" max="11" width="25.7265625" style="28" customWidth="1"/>
    <col min="12" max="12" width="9.1796875" style="28"/>
    <col min="13" max="16384" width="9.1796875" style="20"/>
  </cols>
  <sheetData>
    <row r="1" spans="1:57" s="29" customFormat="1" ht="40.5" customHeight="1" x14ac:dyDescent="0.35">
      <c r="A1" s="354" t="s">
        <v>512</v>
      </c>
      <c r="B1" s="355"/>
      <c r="C1" s="355"/>
      <c r="D1" s="355"/>
      <c r="E1" s="355"/>
      <c r="F1" s="355"/>
      <c r="G1" s="355"/>
      <c r="H1" s="355"/>
      <c r="I1" s="355"/>
      <c r="J1" s="355"/>
      <c r="K1" s="355"/>
      <c r="L1" s="28"/>
    </row>
    <row r="2" spans="1:57" s="29" customFormat="1" ht="18" x14ac:dyDescent="0.35">
      <c r="A2" s="358">
        <v>2012</v>
      </c>
      <c r="B2" s="358"/>
      <c r="C2" s="358"/>
      <c r="D2" s="358"/>
      <c r="E2" s="358"/>
      <c r="F2" s="358"/>
      <c r="G2" s="358"/>
      <c r="H2" s="358"/>
      <c r="I2" s="358"/>
      <c r="J2" s="358"/>
      <c r="K2" s="358"/>
      <c r="L2" s="28"/>
    </row>
    <row r="3" spans="1:57" s="29" customFormat="1" ht="32.25" customHeight="1" x14ac:dyDescent="0.35">
      <c r="A3" s="356" t="s">
        <v>520</v>
      </c>
      <c r="B3" s="357"/>
      <c r="C3" s="357"/>
      <c r="D3" s="357"/>
      <c r="E3" s="357"/>
      <c r="F3" s="357"/>
      <c r="G3" s="357"/>
      <c r="H3" s="357"/>
      <c r="I3" s="357"/>
      <c r="J3" s="357"/>
      <c r="K3" s="357"/>
      <c r="L3" s="28"/>
    </row>
    <row r="4" spans="1:57" s="29" customFormat="1" ht="18" customHeight="1" x14ac:dyDescent="0.35">
      <c r="A4" s="357">
        <v>2012</v>
      </c>
      <c r="B4" s="357"/>
      <c r="C4" s="357"/>
      <c r="D4" s="357"/>
      <c r="E4" s="357"/>
      <c r="F4" s="357"/>
      <c r="G4" s="357"/>
      <c r="H4" s="357"/>
      <c r="I4" s="357"/>
      <c r="J4" s="357"/>
      <c r="K4" s="357"/>
      <c r="L4" s="28"/>
    </row>
    <row r="5" spans="1:57" s="24" customFormat="1" ht="14" x14ac:dyDescent="0.35">
      <c r="A5" s="123" t="s">
        <v>568</v>
      </c>
      <c r="B5" s="124"/>
      <c r="C5" s="124"/>
      <c r="D5" s="124"/>
      <c r="E5" s="124"/>
      <c r="F5" s="124"/>
      <c r="G5" s="124"/>
      <c r="H5" s="124"/>
      <c r="I5" s="124"/>
      <c r="J5" s="124"/>
      <c r="K5" s="125" t="s">
        <v>567</v>
      </c>
      <c r="L5" s="4"/>
    </row>
    <row r="6" spans="1:57" s="18" customFormat="1" ht="20.25" customHeight="1" thickBot="1" x14ac:dyDescent="0.4">
      <c r="A6" s="366" t="s">
        <v>198</v>
      </c>
      <c r="B6" s="369" t="s">
        <v>286</v>
      </c>
      <c r="C6" s="369"/>
      <c r="D6" s="369"/>
      <c r="E6" s="369"/>
      <c r="F6" s="369"/>
      <c r="G6" s="369"/>
      <c r="H6" s="369"/>
      <c r="I6" s="369"/>
      <c r="J6" s="369"/>
      <c r="K6" s="370" t="s">
        <v>199</v>
      </c>
      <c r="L6" s="30"/>
    </row>
    <row r="7" spans="1:57" s="23" customFormat="1" ht="27.75" customHeight="1" thickBot="1" x14ac:dyDescent="0.4">
      <c r="A7" s="367"/>
      <c r="B7" s="373" t="s">
        <v>287</v>
      </c>
      <c r="C7" s="373"/>
      <c r="D7" s="373"/>
      <c r="E7" s="373" t="s">
        <v>288</v>
      </c>
      <c r="F7" s="373"/>
      <c r="G7" s="373"/>
      <c r="H7" s="374" t="s">
        <v>289</v>
      </c>
      <c r="I7" s="374"/>
      <c r="J7" s="374"/>
      <c r="K7" s="371"/>
      <c r="L7" s="28"/>
    </row>
    <row r="8" spans="1:57" s="31" customFormat="1" ht="30" customHeight="1" x14ac:dyDescent="0.35">
      <c r="A8" s="368"/>
      <c r="B8" s="43" t="s">
        <v>290</v>
      </c>
      <c r="C8" s="43" t="s">
        <v>291</v>
      </c>
      <c r="D8" s="43" t="s">
        <v>313</v>
      </c>
      <c r="E8" s="43" t="s">
        <v>290</v>
      </c>
      <c r="F8" s="43" t="s">
        <v>291</v>
      </c>
      <c r="G8" s="43" t="s">
        <v>313</v>
      </c>
      <c r="H8" s="43" t="s">
        <v>290</v>
      </c>
      <c r="I8" s="43" t="s">
        <v>291</v>
      </c>
      <c r="J8" s="43" t="s">
        <v>313</v>
      </c>
      <c r="K8" s="372"/>
      <c r="L8" s="28"/>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row>
    <row r="9" spans="1:57" s="31" customFormat="1" ht="28.5" customHeight="1" thickBot="1" x14ac:dyDescent="0.4">
      <c r="A9" s="100" t="s">
        <v>458</v>
      </c>
      <c r="B9" s="126">
        <v>986</v>
      </c>
      <c r="C9" s="126">
        <v>860</v>
      </c>
      <c r="D9" s="56">
        <f>B9+C9</f>
        <v>1846</v>
      </c>
      <c r="E9" s="126">
        <v>1016</v>
      </c>
      <c r="F9" s="126">
        <v>591</v>
      </c>
      <c r="G9" s="56">
        <f>E9+F9</f>
        <v>1607</v>
      </c>
      <c r="H9" s="126">
        <f t="shared" ref="H9:I17" si="0">(B9+E9)</f>
        <v>2002</v>
      </c>
      <c r="I9" s="126">
        <f t="shared" si="0"/>
        <v>1451</v>
      </c>
      <c r="J9" s="56">
        <f>SUM(H9:I9)</f>
        <v>3453</v>
      </c>
      <c r="K9" s="118" t="s">
        <v>200</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8.5" customHeight="1" thickBot="1" x14ac:dyDescent="0.4">
      <c r="A10" s="101" t="s">
        <v>459</v>
      </c>
      <c r="B10" s="127">
        <v>21</v>
      </c>
      <c r="C10" s="127">
        <v>6</v>
      </c>
      <c r="D10" s="207">
        <f t="shared" ref="D10:D18" si="1">B10+C10</f>
        <v>27</v>
      </c>
      <c r="E10" s="127">
        <v>10</v>
      </c>
      <c r="F10" s="127">
        <v>7</v>
      </c>
      <c r="G10" s="207">
        <f t="shared" ref="G10:G18" si="2">E10+F10</f>
        <v>17</v>
      </c>
      <c r="H10" s="127">
        <f t="shared" si="0"/>
        <v>31</v>
      </c>
      <c r="I10" s="127">
        <f t="shared" si="0"/>
        <v>13</v>
      </c>
      <c r="J10" s="57">
        <f t="shared" ref="J10:J17" si="3">SUM(H10:I10)</f>
        <v>44</v>
      </c>
      <c r="K10" s="119" t="s">
        <v>32</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8.5" customHeight="1" thickBot="1" x14ac:dyDescent="0.4">
      <c r="A11" s="102" t="s">
        <v>460</v>
      </c>
      <c r="B11" s="128">
        <v>4</v>
      </c>
      <c r="C11" s="128">
        <v>1</v>
      </c>
      <c r="D11" s="56">
        <f t="shared" si="1"/>
        <v>5</v>
      </c>
      <c r="E11" s="128">
        <v>1</v>
      </c>
      <c r="F11" s="128">
        <v>2</v>
      </c>
      <c r="G11" s="56">
        <f t="shared" si="2"/>
        <v>3</v>
      </c>
      <c r="H11" s="128">
        <f t="shared" si="0"/>
        <v>5</v>
      </c>
      <c r="I11" s="128">
        <f t="shared" si="0"/>
        <v>3</v>
      </c>
      <c r="J11" s="58">
        <f t="shared" si="3"/>
        <v>8</v>
      </c>
      <c r="K11" s="120" t="s">
        <v>33</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8.5" customHeight="1" thickBot="1" x14ac:dyDescent="0.4">
      <c r="A12" s="101" t="s">
        <v>461</v>
      </c>
      <c r="B12" s="127">
        <v>0</v>
      </c>
      <c r="C12" s="127">
        <v>1</v>
      </c>
      <c r="D12" s="207">
        <f t="shared" si="1"/>
        <v>1</v>
      </c>
      <c r="E12" s="127">
        <v>3</v>
      </c>
      <c r="F12" s="127">
        <v>0</v>
      </c>
      <c r="G12" s="207">
        <f t="shared" si="2"/>
        <v>3</v>
      </c>
      <c r="H12" s="127">
        <f t="shared" si="0"/>
        <v>3</v>
      </c>
      <c r="I12" s="127">
        <f t="shared" si="0"/>
        <v>1</v>
      </c>
      <c r="J12" s="57">
        <f t="shared" si="3"/>
        <v>4</v>
      </c>
      <c r="K12" s="119" t="s">
        <v>34</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8.5" customHeight="1" thickBot="1" x14ac:dyDescent="0.4">
      <c r="A13" s="102" t="s">
        <v>201</v>
      </c>
      <c r="B13" s="128">
        <v>121</v>
      </c>
      <c r="C13" s="128">
        <v>45</v>
      </c>
      <c r="D13" s="56">
        <f t="shared" si="1"/>
        <v>166</v>
      </c>
      <c r="E13" s="128">
        <v>248</v>
      </c>
      <c r="F13" s="128">
        <v>161</v>
      </c>
      <c r="G13" s="56">
        <f t="shared" si="2"/>
        <v>409</v>
      </c>
      <c r="H13" s="128">
        <f t="shared" si="0"/>
        <v>369</v>
      </c>
      <c r="I13" s="128">
        <f t="shared" si="0"/>
        <v>206</v>
      </c>
      <c r="J13" s="58">
        <f t="shared" si="3"/>
        <v>575</v>
      </c>
      <c r="K13" s="120" t="s">
        <v>202</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8.5" customHeight="1" thickBot="1" x14ac:dyDescent="0.4">
      <c r="A14" s="101" t="s">
        <v>487</v>
      </c>
      <c r="B14" s="127">
        <v>14</v>
      </c>
      <c r="C14" s="127">
        <v>22</v>
      </c>
      <c r="D14" s="207">
        <f t="shared" si="1"/>
        <v>36</v>
      </c>
      <c r="E14" s="127">
        <v>18</v>
      </c>
      <c r="F14" s="127">
        <v>13</v>
      </c>
      <c r="G14" s="207">
        <f t="shared" si="2"/>
        <v>31</v>
      </c>
      <c r="H14" s="127">
        <f t="shared" si="0"/>
        <v>32</v>
      </c>
      <c r="I14" s="127">
        <f t="shared" si="0"/>
        <v>35</v>
      </c>
      <c r="J14" s="57">
        <f t="shared" si="3"/>
        <v>67</v>
      </c>
      <c r="K14" s="119" t="s">
        <v>203</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8.5" customHeight="1" thickBot="1" x14ac:dyDescent="0.4">
      <c r="A15" s="102" t="s">
        <v>462</v>
      </c>
      <c r="B15" s="128">
        <v>165</v>
      </c>
      <c r="C15" s="128">
        <v>94</v>
      </c>
      <c r="D15" s="56">
        <f t="shared" si="1"/>
        <v>259</v>
      </c>
      <c r="E15" s="128">
        <v>488</v>
      </c>
      <c r="F15" s="128">
        <v>141</v>
      </c>
      <c r="G15" s="56">
        <f t="shared" si="2"/>
        <v>629</v>
      </c>
      <c r="H15" s="128">
        <f t="shared" si="0"/>
        <v>653</v>
      </c>
      <c r="I15" s="128">
        <f t="shared" si="0"/>
        <v>235</v>
      </c>
      <c r="J15" s="58">
        <f t="shared" si="3"/>
        <v>888</v>
      </c>
      <c r="K15" s="120" t="s">
        <v>35</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8.5" customHeight="1" thickBot="1" x14ac:dyDescent="0.4">
      <c r="A16" s="101" t="s">
        <v>463</v>
      </c>
      <c r="B16" s="127">
        <v>46</v>
      </c>
      <c r="C16" s="127">
        <v>22</v>
      </c>
      <c r="D16" s="207">
        <f t="shared" si="1"/>
        <v>68</v>
      </c>
      <c r="E16" s="127">
        <v>38</v>
      </c>
      <c r="F16" s="127">
        <v>14</v>
      </c>
      <c r="G16" s="207">
        <f t="shared" si="2"/>
        <v>52</v>
      </c>
      <c r="H16" s="127">
        <f t="shared" si="0"/>
        <v>84</v>
      </c>
      <c r="I16" s="127">
        <f t="shared" si="0"/>
        <v>36</v>
      </c>
      <c r="J16" s="57">
        <f t="shared" si="3"/>
        <v>120</v>
      </c>
      <c r="K16" s="119" t="s">
        <v>36</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11" ht="28.5" customHeight="1" x14ac:dyDescent="0.35">
      <c r="A17" s="242" t="s">
        <v>491</v>
      </c>
      <c r="B17" s="129">
        <v>141</v>
      </c>
      <c r="C17" s="129">
        <v>177</v>
      </c>
      <c r="D17" s="241">
        <f t="shared" si="1"/>
        <v>318</v>
      </c>
      <c r="E17" s="129">
        <v>36</v>
      </c>
      <c r="F17" s="129">
        <v>14</v>
      </c>
      <c r="G17" s="241">
        <f t="shared" si="2"/>
        <v>50</v>
      </c>
      <c r="H17" s="243">
        <f t="shared" si="0"/>
        <v>177</v>
      </c>
      <c r="I17" s="243">
        <f t="shared" si="0"/>
        <v>191</v>
      </c>
      <c r="J17" s="241">
        <f t="shared" si="3"/>
        <v>368</v>
      </c>
      <c r="K17" s="244" t="s">
        <v>204</v>
      </c>
    </row>
    <row r="18" spans="1:11" ht="22.5" customHeight="1" x14ac:dyDescent="0.35">
      <c r="A18" s="117" t="s">
        <v>51</v>
      </c>
      <c r="B18" s="130">
        <f>SUM(B9:B17)</f>
        <v>1498</v>
      </c>
      <c r="C18" s="130">
        <f t="shared" ref="C18:J18" si="4">SUM(C9:C17)</f>
        <v>1228</v>
      </c>
      <c r="D18" s="48">
        <f t="shared" si="1"/>
        <v>2726</v>
      </c>
      <c r="E18" s="130">
        <f t="shared" si="4"/>
        <v>1858</v>
      </c>
      <c r="F18" s="130">
        <f t="shared" si="4"/>
        <v>943</v>
      </c>
      <c r="G18" s="48">
        <f t="shared" si="2"/>
        <v>2801</v>
      </c>
      <c r="H18" s="130">
        <f t="shared" si="4"/>
        <v>3356</v>
      </c>
      <c r="I18" s="130">
        <f t="shared" si="4"/>
        <v>2171</v>
      </c>
      <c r="J18" s="130">
        <f t="shared" si="4"/>
        <v>5527</v>
      </c>
      <c r="K18" s="122" t="s">
        <v>52</v>
      </c>
    </row>
    <row r="19" spans="1:11" ht="54.75" customHeight="1" x14ac:dyDescent="0.35">
      <c r="A19" s="364" t="s">
        <v>493</v>
      </c>
      <c r="B19" s="364"/>
      <c r="C19" s="364"/>
      <c r="D19" s="364"/>
      <c r="E19" s="364"/>
      <c r="F19" s="363" t="s">
        <v>266</v>
      </c>
      <c r="G19" s="363"/>
      <c r="H19" s="363"/>
      <c r="I19" s="363"/>
      <c r="J19" s="363"/>
      <c r="K19" s="363"/>
    </row>
    <row r="20" spans="1:11" ht="20.149999999999999" customHeight="1" x14ac:dyDescent="0.35">
      <c r="A20" s="20"/>
      <c r="B20" s="20"/>
      <c r="C20" s="20"/>
      <c r="D20" s="20"/>
      <c r="E20" s="20"/>
      <c r="F20" s="20"/>
      <c r="G20" s="20"/>
      <c r="H20" s="20"/>
      <c r="I20" s="20"/>
      <c r="J20" s="20"/>
      <c r="K20" s="20"/>
    </row>
    <row r="23" spans="1:11" ht="20.149999999999999" customHeight="1" x14ac:dyDescent="0.35">
      <c r="B23" s="32"/>
      <c r="C23" s="32"/>
      <c r="D23" s="32"/>
      <c r="E23" s="32"/>
      <c r="F23" s="32"/>
      <c r="G23" s="32"/>
      <c r="H23" s="32"/>
      <c r="I23" s="32"/>
      <c r="J23" s="32"/>
    </row>
    <row r="24" spans="1:11" ht="20.149999999999999" customHeight="1" x14ac:dyDescent="0.35">
      <c r="B24" s="32"/>
      <c r="C24" s="32"/>
      <c r="D24" s="32"/>
      <c r="E24" s="32"/>
      <c r="F24" s="32"/>
      <c r="G24" s="32"/>
      <c r="H24" s="32"/>
      <c r="I24" s="32"/>
      <c r="J24" s="32"/>
    </row>
    <row r="25" spans="1:11" ht="20.149999999999999" customHeight="1" x14ac:dyDescent="0.35">
      <c r="B25" s="32"/>
      <c r="C25" s="32"/>
      <c r="D25" s="32"/>
      <c r="E25" s="32"/>
      <c r="F25" s="32"/>
      <c r="G25" s="32"/>
      <c r="H25" s="32"/>
      <c r="I25" s="32"/>
      <c r="J25" s="32"/>
    </row>
  </sheetData>
  <mergeCells count="12">
    <mergeCell ref="A19:E19"/>
    <mergeCell ref="F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G25"/>
  <sheetViews>
    <sheetView rightToLeft="1" view="pageBreakPreview" zoomScaleNormal="100" zoomScaleSheetLayoutView="100" workbookViewId="0">
      <selection activeCell="N5" sqref="A5:N5"/>
    </sheetView>
  </sheetViews>
  <sheetFormatPr defaultColWidth="9.1796875" defaultRowHeight="20.149999999999999" customHeight="1" x14ac:dyDescent="0.35"/>
  <cols>
    <col min="1" max="1" width="21.54296875" style="28" customWidth="1"/>
    <col min="2" max="13" width="7.81640625" style="28" customWidth="1"/>
    <col min="14" max="14" width="23" style="28" customWidth="1"/>
    <col min="15" max="16384" width="9.1796875" style="20"/>
  </cols>
  <sheetData>
    <row r="1" spans="1:59" s="29" customFormat="1" ht="21.75" customHeight="1" x14ac:dyDescent="0.35">
      <c r="A1" s="355" t="s">
        <v>494</v>
      </c>
      <c r="B1" s="355"/>
      <c r="C1" s="355"/>
      <c r="D1" s="355"/>
      <c r="E1" s="355"/>
      <c r="F1" s="355"/>
      <c r="G1" s="355"/>
      <c r="H1" s="355"/>
      <c r="I1" s="355"/>
      <c r="J1" s="355"/>
      <c r="K1" s="355"/>
      <c r="L1" s="355"/>
      <c r="M1" s="355"/>
      <c r="N1" s="355"/>
    </row>
    <row r="2" spans="1:59" s="29" customFormat="1" ht="12.75" customHeight="1" x14ac:dyDescent="0.35">
      <c r="A2" s="358" t="s">
        <v>524</v>
      </c>
      <c r="B2" s="358"/>
      <c r="C2" s="358"/>
      <c r="D2" s="358"/>
      <c r="E2" s="358"/>
      <c r="F2" s="358"/>
      <c r="G2" s="358"/>
      <c r="H2" s="358"/>
      <c r="I2" s="358"/>
      <c r="J2" s="358"/>
      <c r="K2" s="358"/>
      <c r="L2" s="358"/>
      <c r="M2" s="358"/>
      <c r="N2" s="358"/>
    </row>
    <row r="3" spans="1:59" s="29" customFormat="1" ht="36" customHeight="1" x14ac:dyDescent="0.35">
      <c r="A3" s="356" t="s">
        <v>445</v>
      </c>
      <c r="B3" s="357"/>
      <c r="C3" s="357"/>
      <c r="D3" s="357"/>
      <c r="E3" s="357"/>
      <c r="F3" s="357"/>
      <c r="G3" s="357"/>
      <c r="H3" s="357"/>
      <c r="I3" s="357"/>
      <c r="J3" s="357"/>
      <c r="K3" s="357"/>
      <c r="L3" s="357"/>
      <c r="M3" s="357"/>
      <c r="N3" s="357"/>
    </row>
    <row r="4" spans="1:59" s="29" customFormat="1" ht="14.25" customHeight="1" x14ac:dyDescent="0.35">
      <c r="A4" s="357" t="s">
        <v>524</v>
      </c>
      <c r="B4" s="357"/>
      <c r="C4" s="357"/>
      <c r="D4" s="357"/>
      <c r="E4" s="357"/>
      <c r="F4" s="357"/>
      <c r="G4" s="357"/>
      <c r="H4" s="357"/>
      <c r="I4" s="357"/>
      <c r="J4" s="357"/>
      <c r="K4" s="357"/>
      <c r="L4" s="357"/>
      <c r="M4" s="357"/>
      <c r="N4" s="357"/>
    </row>
    <row r="5" spans="1:59" s="18" customFormat="1" ht="12.75" customHeight="1" x14ac:dyDescent="0.35">
      <c r="A5" s="123" t="s">
        <v>569</v>
      </c>
      <c r="B5" s="124"/>
      <c r="C5" s="124"/>
      <c r="D5" s="124"/>
      <c r="E5" s="124"/>
      <c r="F5" s="124"/>
      <c r="G5" s="124"/>
      <c r="H5" s="124"/>
      <c r="I5" s="124"/>
      <c r="J5" s="124"/>
      <c r="K5" s="124"/>
      <c r="L5" s="124"/>
      <c r="M5" s="124"/>
      <c r="N5" s="125" t="s">
        <v>570</v>
      </c>
    </row>
    <row r="6" spans="1:59" s="23" customFormat="1" ht="26.25" customHeight="1" thickBot="1" x14ac:dyDescent="0.4">
      <c r="A6" s="350" t="s">
        <v>297</v>
      </c>
      <c r="B6" s="359">
        <v>2009</v>
      </c>
      <c r="C6" s="360"/>
      <c r="D6" s="361"/>
      <c r="E6" s="359">
        <v>2010</v>
      </c>
      <c r="F6" s="360"/>
      <c r="G6" s="361"/>
      <c r="H6" s="359">
        <v>2011</v>
      </c>
      <c r="I6" s="360"/>
      <c r="J6" s="361"/>
      <c r="K6" s="359">
        <v>2012</v>
      </c>
      <c r="L6" s="360"/>
      <c r="M6" s="361"/>
      <c r="N6" s="352" t="s">
        <v>228</v>
      </c>
    </row>
    <row r="7" spans="1:59" s="31" customFormat="1" ht="27" customHeight="1" x14ac:dyDescent="0.35">
      <c r="A7" s="351"/>
      <c r="B7" s="43" t="s">
        <v>290</v>
      </c>
      <c r="C7" s="43" t="s">
        <v>291</v>
      </c>
      <c r="D7" s="43" t="s">
        <v>313</v>
      </c>
      <c r="E7" s="43" t="s">
        <v>290</v>
      </c>
      <c r="F7" s="43" t="s">
        <v>291</v>
      </c>
      <c r="G7" s="43" t="s">
        <v>313</v>
      </c>
      <c r="H7" s="43" t="s">
        <v>290</v>
      </c>
      <c r="I7" s="43" t="s">
        <v>291</v>
      </c>
      <c r="J7" s="43" t="s">
        <v>313</v>
      </c>
      <c r="K7" s="43" t="s">
        <v>290</v>
      </c>
      <c r="L7" s="43" t="s">
        <v>291</v>
      </c>
      <c r="M7" s="43" t="s">
        <v>313</v>
      </c>
      <c r="N7" s="353"/>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row>
    <row r="8" spans="1:59" s="31" customFormat="1" ht="21" customHeight="1" thickBot="1" x14ac:dyDescent="0.4">
      <c r="A8" s="100" t="s">
        <v>479</v>
      </c>
      <c r="B8" s="126">
        <v>19</v>
      </c>
      <c r="C8" s="126">
        <v>11</v>
      </c>
      <c r="D8" s="126">
        <f>SUM(B8:C8)</f>
        <v>30</v>
      </c>
      <c r="E8" s="126">
        <v>20</v>
      </c>
      <c r="F8" s="126">
        <v>13</v>
      </c>
      <c r="G8" s="126">
        <f>SUM(E8:F8)</f>
        <v>33</v>
      </c>
      <c r="H8" s="126">
        <v>22</v>
      </c>
      <c r="I8" s="126">
        <v>15</v>
      </c>
      <c r="J8" s="126">
        <f>SUM(H8:I8)</f>
        <v>37</v>
      </c>
      <c r="K8" s="175">
        <v>12</v>
      </c>
      <c r="L8" s="175">
        <v>22</v>
      </c>
      <c r="M8" s="126">
        <f>SUM(K8:L8)</f>
        <v>34</v>
      </c>
      <c r="N8" s="118" t="s">
        <v>229</v>
      </c>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row>
    <row r="9" spans="1:59" s="31" customFormat="1" ht="21" customHeight="1" thickBot="1" x14ac:dyDescent="0.4">
      <c r="A9" s="101" t="s">
        <v>495</v>
      </c>
      <c r="B9" s="127">
        <v>25</v>
      </c>
      <c r="C9" s="127">
        <v>18</v>
      </c>
      <c r="D9" s="127">
        <f t="shared" ref="D9:D23" si="0">SUM(B9:C9)</f>
        <v>43</v>
      </c>
      <c r="E9" s="127">
        <v>23</v>
      </c>
      <c r="F9" s="127">
        <v>18</v>
      </c>
      <c r="G9" s="127">
        <f t="shared" ref="G9:G22" si="1">SUM(E9:F9)</f>
        <v>41</v>
      </c>
      <c r="H9" s="127">
        <v>25</v>
      </c>
      <c r="I9" s="127">
        <v>21</v>
      </c>
      <c r="J9" s="127">
        <f t="shared" ref="J9:J22" si="2">SUM(H9:I9)</f>
        <v>46</v>
      </c>
      <c r="K9" s="176">
        <v>49</v>
      </c>
      <c r="L9" s="176">
        <v>37</v>
      </c>
      <c r="M9" s="127">
        <f t="shared" ref="M9:M22" si="3">SUM(K9:L9)</f>
        <v>86</v>
      </c>
      <c r="N9" s="119" t="s">
        <v>230</v>
      </c>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row>
    <row r="10" spans="1:59" s="31" customFormat="1" ht="21" customHeight="1" thickBot="1" x14ac:dyDescent="0.4">
      <c r="A10" s="102" t="s">
        <v>231</v>
      </c>
      <c r="B10" s="128">
        <v>8</v>
      </c>
      <c r="C10" s="128">
        <v>2</v>
      </c>
      <c r="D10" s="128">
        <f t="shared" si="0"/>
        <v>10</v>
      </c>
      <c r="E10" s="128">
        <v>2</v>
      </c>
      <c r="F10" s="128">
        <v>1</v>
      </c>
      <c r="G10" s="128">
        <f t="shared" si="1"/>
        <v>3</v>
      </c>
      <c r="H10" s="128">
        <v>3</v>
      </c>
      <c r="I10" s="128">
        <v>1</v>
      </c>
      <c r="J10" s="128">
        <f t="shared" si="2"/>
        <v>4</v>
      </c>
      <c r="K10" s="177">
        <v>11</v>
      </c>
      <c r="L10" s="177">
        <v>6</v>
      </c>
      <c r="M10" s="128">
        <f t="shared" si="3"/>
        <v>17</v>
      </c>
      <c r="N10" s="120" t="s">
        <v>232</v>
      </c>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row>
    <row r="11" spans="1:59" s="31" customFormat="1" ht="21" customHeight="1" thickBot="1" x14ac:dyDescent="0.4">
      <c r="A11" s="101" t="s">
        <v>496</v>
      </c>
      <c r="B11" s="127">
        <v>22</v>
      </c>
      <c r="C11" s="127">
        <v>15</v>
      </c>
      <c r="D11" s="127">
        <f t="shared" si="0"/>
        <v>37</v>
      </c>
      <c r="E11" s="127">
        <v>18</v>
      </c>
      <c r="F11" s="127">
        <v>9</v>
      </c>
      <c r="G11" s="127">
        <f t="shared" si="1"/>
        <v>27</v>
      </c>
      <c r="H11" s="127">
        <v>18</v>
      </c>
      <c r="I11" s="127">
        <v>9</v>
      </c>
      <c r="J11" s="127">
        <f t="shared" si="2"/>
        <v>27</v>
      </c>
      <c r="K11" s="176">
        <v>28</v>
      </c>
      <c r="L11" s="176">
        <v>17</v>
      </c>
      <c r="M11" s="127">
        <f t="shared" si="3"/>
        <v>45</v>
      </c>
      <c r="N11" s="119" t="s">
        <v>233</v>
      </c>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row>
    <row r="12" spans="1:59" s="31" customFormat="1" ht="21" customHeight="1" thickBot="1" x14ac:dyDescent="0.4">
      <c r="A12" s="102" t="s">
        <v>234</v>
      </c>
      <c r="B12" s="128">
        <v>5</v>
      </c>
      <c r="C12" s="128">
        <v>6</v>
      </c>
      <c r="D12" s="128">
        <f t="shared" si="0"/>
        <v>11</v>
      </c>
      <c r="E12" s="128">
        <v>4</v>
      </c>
      <c r="F12" s="128">
        <v>5</v>
      </c>
      <c r="G12" s="128">
        <f t="shared" si="1"/>
        <v>9</v>
      </c>
      <c r="H12" s="128">
        <v>4</v>
      </c>
      <c r="I12" s="128">
        <v>5</v>
      </c>
      <c r="J12" s="128">
        <f t="shared" si="2"/>
        <v>9</v>
      </c>
      <c r="K12" s="177">
        <v>5</v>
      </c>
      <c r="L12" s="177">
        <v>8</v>
      </c>
      <c r="M12" s="128">
        <f t="shared" si="3"/>
        <v>13</v>
      </c>
      <c r="N12" s="120" t="s">
        <v>235</v>
      </c>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row>
    <row r="13" spans="1:59" s="31" customFormat="1" ht="21" customHeight="1" thickBot="1" x14ac:dyDescent="0.4">
      <c r="A13" s="101" t="s">
        <v>497</v>
      </c>
      <c r="B13" s="127">
        <v>8</v>
      </c>
      <c r="C13" s="127">
        <v>15</v>
      </c>
      <c r="D13" s="127">
        <f t="shared" si="0"/>
        <v>23</v>
      </c>
      <c r="E13" s="127">
        <v>9</v>
      </c>
      <c r="F13" s="127">
        <v>16</v>
      </c>
      <c r="G13" s="127">
        <f t="shared" si="1"/>
        <v>25</v>
      </c>
      <c r="H13" s="127">
        <v>11</v>
      </c>
      <c r="I13" s="127">
        <v>17</v>
      </c>
      <c r="J13" s="127">
        <f t="shared" si="2"/>
        <v>28</v>
      </c>
      <c r="K13" s="176">
        <v>12</v>
      </c>
      <c r="L13" s="176">
        <v>17</v>
      </c>
      <c r="M13" s="127">
        <f t="shared" si="3"/>
        <v>29</v>
      </c>
      <c r="N13" s="119" t="s">
        <v>236</v>
      </c>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row>
    <row r="14" spans="1:59" s="31" customFormat="1" ht="21" customHeight="1" thickBot="1" x14ac:dyDescent="0.4">
      <c r="A14" s="102" t="s">
        <v>237</v>
      </c>
      <c r="B14" s="128">
        <v>0</v>
      </c>
      <c r="C14" s="128">
        <v>4</v>
      </c>
      <c r="D14" s="128">
        <f t="shared" si="0"/>
        <v>4</v>
      </c>
      <c r="E14" s="128">
        <v>0</v>
      </c>
      <c r="F14" s="128">
        <v>6</v>
      </c>
      <c r="G14" s="128">
        <f t="shared" si="1"/>
        <v>6</v>
      </c>
      <c r="H14" s="128">
        <v>6</v>
      </c>
      <c r="I14" s="128">
        <v>6</v>
      </c>
      <c r="J14" s="128">
        <f t="shared" si="2"/>
        <v>12</v>
      </c>
      <c r="K14" s="177">
        <v>0</v>
      </c>
      <c r="L14" s="177">
        <v>2</v>
      </c>
      <c r="M14" s="128">
        <f t="shared" si="3"/>
        <v>2</v>
      </c>
      <c r="N14" s="120" t="s">
        <v>238</v>
      </c>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row>
    <row r="15" spans="1:59" s="31" customFormat="1" ht="21" customHeight="1" thickBot="1" x14ac:dyDescent="0.4">
      <c r="A15" s="101" t="s">
        <v>498</v>
      </c>
      <c r="B15" s="127">
        <v>0</v>
      </c>
      <c r="C15" s="127">
        <v>0</v>
      </c>
      <c r="D15" s="127">
        <f t="shared" si="0"/>
        <v>0</v>
      </c>
      <c r="E15" s="127">
        <v>0</v>
      </c>
      <c r="F15" s="127">
        <v>0</v>
      </c>
      <c r="G15" s="127">
        <f t="shared" si="1"/>
        <v>0</v>
      </c>
      <c r="H15" s="127">
        <v>0</v>
      </c>
      <c r="I15" s="127">
        <v>0</v>
      </c>
      <c r="J15" s="127">
        <f t="shared" si="2"/>
        <v>0</v>
      </c>
      <c r="K15" s="176">
        <v>11</v>
      </c>
      <c r="L15" s="176">
        <v>6</v>
      </c>
      <c r="M15" s="127">
        <f t="shared" si="3"/>
        <v>17</v>
      </c>
      <c r="N15" s="119" t="s">
        <v>386</v>
      </c>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row>
    <row r="16" spans="1:59" s="31" customFormat="1" ht="21" customHeight="1" thickBot="1" x14ac:dyDescent="0.4">
      <c r="A16" s="102" t="s">
        <v>239</v>
      </c>
      <c r="B16" s="128">
        <v>18</v>
      </c>
      <c r="C16" s="128">
        <v>7</v>
      </c>
      <c r="D16" s="128">
        <f t="shared" si="0"/>
        <v>25</v>
      </c>
      <c r="E16" s="128">
        <v>14</v>
      </c>
      <c r="F16" s="128">
        <v>7</v>
      </c>
      <c r="G16" s="128">
        <f t="shared" si="1"/>
        <v>21</v>
      </c>
      <c r="H16" s="128">
        <v>14</v>
      </c>
      <c r="I16" s="128">
        <v>7</v>
      </c>
      <c r="J16" s="128">
        <f t="shared" si="2"/>
        <v>21</v>
      </c>
      <c r="K16" s="177">
        <v>9</v>
      </c>
      <c r="L16" s="177">
        <v>3</v>
      </c>
      <c r="M16" s="128">
        <f t="shared" si="3"/>
        <v>12</v>
      </c>
      <c r="N16" s="120" t="s">
        <v>240</v>
      </c>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row>
    <row r="17" spans="1:59" s="31" customFormat="1" ht="21" customHeight="1" thickBot="1" x14ac:dyDescent="0.4">
      <c r="A17" s="101" t="s">
        <v>241</v>
      </c>
      <c r="B17" s="127">
        <v>5</v>
      </c>
      <c r="C17" s="127">
        <v>1</v>
      </c>
      <c r="D17" s="127">
        <f t="shared" si="0"/>
        <v>6</v>
      </c>
      <c r="E17" s="127">
        <v>5</v>
      </c>
      <c r="F17" s="127">
        <v>1</v>
      </c>
      <c r="G17" s="127">
        <f t="shared" si="1"/>
        <v>6</v>
      </c>
      <c r="H17" s="127">
        <v>10</v>
      </c>
      <c r="I17" s="127">
        <v>4</v>
      </c>
      <c r="J17" s="127">
        <f t="shared" si="2"/>
        <v>14</v>
      </c>
      <c r="K17" s="176">
        <v>7</v>
      </c>
      <c r="L17" s="176">
        <v>3</v>
      </c>
      <c r="M17" s="127">
        <f t="shared" si="3"/>
        <v>10</v>
      </c>
      <c r="N17" s="119" t="s">
        <v>242</v>
      </c>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row>
    <row r="18" spans="1:59" s="31" customFormat="1" ht="21" customHeight="1" thickBot="1" x14ac:dyDescent="0.4">
      <c r="A18" s="102" t="s">
        <v>243</v>
      </c>
      <c r="B18" s="128">
        <v>0</v>
      </c>
      <c r="C18" s="128">
        <v>5</v>
      </c>
      <c r="D18" s="128">
        <f t="shared" si="0"/>
        <v>5</v>
      </c>
      <c r="E18" s="128">
        <v>0</v>
      </c>
      <c r="F18" s="128">
        <v>5</v>
      </c>
      <c r="G18" s="128">
        <f t="shared" si="1"/>
        <v>5</v>
      </c>
      <c r="H18" s="128">
        <v>1</v>
      </c>
      <c r="I18" s="128">
        <v>6</v>
      </c>
      <c r="J18" s="128">
        <f t="shared" si="2"/>
        <v>7</v>
      </c>
      <c r="K18" s="177">
        <v>0</v>
      </c>
      <c r="L18" s="177">
        <v>5</v>
      </c>
      <c r="M18" s="128">
        <f t="shared" si="3"/>
        <v>5</v>
      </c>
      <c r="N18" s="120" t="s">
        <v>244</v>
      </c>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row>
    <row r="19" spans="1:59" s="31" customFormat="1" ht="21" customHeight="1" thickBot="1" x14ac:dyDescent="0.4">
      <c r="A19" s="101" t="s">
        <v>483</v>
      </c>
      <c r="B19" s="127">
        <v>0</v>
      </c>
      <c r="C19" s="127">
        <v>0</v>
      </c>
      <c r="D19" s="127">
        <f t="shared" si="0"/>
        <v>0</v>
      </c>
      <c r="E19" s="127">
        <v>0</v>
      </c>
      <c r="F19" s="127">
        <v>0</v>
      </c>
      <c r="G19" s="127">
        <f t="shared" si="1"/>
        <v>0</v>
      </c>
      <c r="H19" s="127">
        <v>0</v>
      </c>
      <c r="I19" s="127">
        <v>0</v>
      </c>
      <c r="J19" s="127">
        <f t="shared" si="2"/>
        <v>0</v>
      </c>
      <c r="K19" s="176">
        <v>4</v>
      </c>
      <c r="L19" s="176">
        <v>9</v>
      </c>
      <c r="M19" s="127">
        <f t="shared" si="3"/>
        <v>13</v>
      </c>
      <c r="N19" s="119" t="s">
        <v>331</v>
      </c>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row>
    <row r="20" spans="1:59" s="31" customFormat="1" ht="21" customHeight="1" thickBot="1" x14ac:dyDescent="0.4">
      <c r="A20" s="102" t="s">
        <v>245</v>
      </c>
      <c r="B20" s="128">
        <v>102</v>
      </c>
      <c r="C20" s="128">
        <v>137</v>
      </c>
      <c r="D20" s="128">
        <f t="shared" si="0"/>
        <v>239</v>
      </c>
      <c r="E20" s="128">
        <v>106</v>
      </c>
      <c r="F20" s="128">
        <v>144</v>
      </c>
      <c r="G20" s="128">
        <f t="shared" si="1"/>
        <v>250</v>
      </c>
      <c r="H20" s="128">
        <v>138</v>
      </c>
      <c r="I20" s="128">
        <v>442</v>
      </c>
      <c r="J20" s="128">
        <f t="shared" si="2"/>
        <v>580</v>
      </c>
      <c r="K20" s="177">
        <v>96</v>
      </c>
      <c r="L20" s="177">
        <v>450</v>
      </c>
      <c r="M20" s="128">
        <f t="shared" si="3"/>
        <v>546</v>
      </c>
      <c r="N20" s="120" t="s">
        <v>246</v>
      </c>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row>
    <row r="21" spans="1:59" s="31" customFormat="1" ht="21" customHeight="1" thickBot="1" x14ac:dyDescent="0.4">
      <c r="A21" s="229" t="s">
        <v>384</v>
      </c>
      <c r="B21" s="127">
        <v>0</v>
      </c>
      <c r="C21" s="127">
        <v>0</v>
      </c>
      <c r="D21" s="127">
        <f t="shared" si="0"/>
        <v>0</v>
      </c>
      <c r="E21" s="127">
        <v>0</v>
      </c>
      <c r="F21" s="127">
        <v>0</v>
      </c>
      <c r="G21" s="127">
        <f t="shared" si="1"/>
        <v>0</v>
      </c>
      <c r="H21" s="127">
        <v>0</v>
      </c>
      <c r="I21" s="127">
        <v>0</v>
      </c>
      <c r="J21" s="127">
        <f t="shared" si="2"/>
        <v>0</v>
      </c>
      <c r="K21" s="176">
        <v>2</v>
      </c>
      <c r="L21" s="176">
        <v>3</v>
      </c>
      <c r="M21" s="127">
        <f t="shared" si="3"/>
        <v>5</v>
      </c>
      <c r="N21" s="119" t="s">
        <v>385</v>
      </c>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row>
    <row r="22" spans="1:59" s="31" customFormat="1" ht="21" customHeight="1" thickBot="1" x14ac:dyDescent="0.4">
      <c r="A22" s="102" t="s">
        <v>499</v>
      </c>
      <c r="B22" s="128">
        <v>3</v>
      </c>
      <c r="C22" s="128">
        <v>10</v>
      </c>
      <c r="D22" s="128">
        <f t="shared" si="0"/>
        <v>13</v>
      </c>
      <c r="E22" s="128">
        <v>4</v>
      </c>
      <c r="F22" s="128">
        <v>12</v>
      </c>
      <c r="G22" s="128">
        <f t="shared" si="1"/>
        <v>16</v>
      </c>
      <c r="H22" s="128">
        <v>4</v>
      </c>
      <c r="I22" s="128">
        <v>11</v>
      </c>
      <c r="J22" s="128">
        <f t="shared" si="2"/>
        <v>15</v>
      </c>
      <c r="K22" s="177">
        <v>15</v>
      </c>
      <c r="L22" s="177">
        <v>37</v>
      </c>
      <c r="M22" s="128">
        <f t="shared" si="3"/>
        <v>52</v>
      </c>
      <c r="N22" s="120" t="s">
        <v>247</v>
      </c>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row>
    <row r="23" spans="1:59" s="31" customFormat="1" ht="21" customHeight="1" x14ac:dyDescent="0.35">
      <c r="A23" s="182" t="s">
        <v>248</v>
      </c>
      <c r="B23" s="181">
        <v>30</v>
      </c>
      <c r="C23" s="181">
        <v>17</v>
      </c>
      <c r="D23" s="181">
        <f t="shared" si="0"/>
        <v>47</v>
      </c>
      <c r="E23" s="181">
        <v>38</v>
      </c>
      <c r="F23" s="181">
        <v>21</v>
      </c>
      <c r="G23" s="181">
        <f t="shared" ref="G23" si="4">SUM(E23:F23)</f>
        <v>59</v>
      </c>
      <c r="H23" s="181">
        <v>38</v>
      </c>
      <c r="I23" s="181">
        <v>18</v>
      </c>
      <c r="J23" s="181">
        <f t="shared" ref="J23" si="5">SUM(H23:I23)</f>
        <v>56</v>
      </c>
      <c r="K23" s="279">
        <v>54</v>
      </c>
      <c r="L23" s="279">
        <v>25</v>
      </c>
      <c r="M23" s="181">
        <f t="shared" ref="M23" si="6">SUM(K23:L23)</f>
        <v>79</v>
      </c>
      <c r="N23" s="218" t="s">
        <v>249</v>
      </c>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row>
    <row r="24" spans="1:59" ht="21" customHeight="1" x14ac:dyDescent="0.35">
      <c r="A24" s="280" t="s">
        <v>51</v>
      </c>
      <c r="B24" s="281">
        <f t="shared" ref="B24:M24" si="7">SUM(B8:B23)</f>
        <v>245</v>
      </c>
      <c r="C24" s="281">
        <f t="shared" si="7"/>
        <v>248</v>
      </c>
      <c r="D24" s="281">
        <f t="shared" si="7"/>
        <v>493</v>
      </c>
      <c r="E24" s="281">
        <f t="shared" si="7"/>
        <v>243</v>
      </c>
      <c r="F24" s="281">
        <f t="shared" si="7"/>
        <v>258</v>
      </c>
      <c r="G24" s="281">
        <f t="shared" si="7"/>
        <v>501</v>
      </c>
      <c r="H24" s="281">
        <f t="shared" si="7"/>
        <v>294</v>
      </c>
      <c r="I24" s="281">
        <f t="shared" si="7"/>
        <v>562</v>
      </c>
      <c r="J24" s="281">
        <f t="shared" si="7"/>
        <v>856</v>
      </c>
      <c r="K24" s="281">
        <f t="shared" si="7"/>
        <v>315</v>
      </c>
      <c r="L24" s="281">
        <f t="shared" si="7"/>
        <v>650</v>
      </c>
      <c r="M24" s="281">
        <f t="shared" si="7"/>
        <v>965</v>
      </c>
      <c r="N24" s="282" t="s">
        <v>12</v>
      </c>
    </row>
    <row r="25" spans="1:59" ht="20.149999999999999" customHeight="1" x14ac:dyDescent="0.35">
      <c r="B25" s="32"/>
      <c r="C25" s="32"/>
      <c r="D25" s="32"/>
      <c r="E25" s="32"/>
      <c r="F25" s="32"/>
      <c r="G25" s="32"/>
      <c r="H25" s="32"/>
      <c r="I25" s="32"/>
      <c r="J25" s="32"/>
      <c r="K25" s="32"/>
      <c r="L25" s="32"/>
      <c r="M25" s="32"/>
    </row>
  </sheetData>
  <mergeCells count="10">
    <mergeCell ref="A1:N1"/>
    <mergeCell ref="A3:N3"/>
    <mergeCell ref="A4:N4"/>
    <mergeCell ref="B6:D6"/>
    <mergeCell ref="E6:G6"/>
    <mergeCell ref="H6:J6"/>
    <mergeCell ref="A6:A7"/>
    <mergeCell ref="N6:N7"/>
    <mergeCell ref="A2:N2"/>
    <mergeCell ref="K6:M6"/>
  </mergeCells>
  <printOptions horizontalCentered="1" verticalCentered="1"/>
  <pageMargins left="0" right="0" top="0" bottom="0" header="0" footer="0"/>
  <pageSetup paperSize="9" scale="95"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E31"/>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3.453125" style="28" customWidth="1"/>
    <col min="2" max="3" width="10.1796875" style="28" customWidth="1"/>
    <col min="4" max="4" width="10" style="28" customWidth="1"/>
    <col min="5" max="5" width="9.26953125" style="28" customWidth="1"/>
    <col min="6" max="6" width="9.54296875" style="28" customWidth="1"/>
    <col min="7" max="7" width="8.7265625" style="28" customWidth="1"/>
    <col min="8" max="8" width="8.81640625" style="28" customWidth="1"/>
    <col min="9" max="10" width="8.7265625" style="28" customWidth="1"/>
    <col min="11" max="11" width="25.7265625" style="28" customWidth="1"/>
    <col min="12" max="12" width="9.1796875" style="28"/>
    <col min="13" max="16384" width="9.1796875" style="20"/>
  </cols>
  <sheetData>
    <row r="1" spans="1:57" s="29" customFormat="1" ht="20.25" customHeight="1" x14ac:dyDescent="0.35">
      <c r="A1" s="355" t="s">
        <v>513</v>
      </c>
      <c r="B1" s="355"/>
      <c r="C1" s="355"/>
      <c r="D1" s="355"/>
      <c r="E1" s="355"/>
      <c r="F1" s="355"/>
      <c r="G1" s="355"/>
      <c r="H1" s="355"/>
      <c r="I1" s="355"/>
      <c r="J1" s="355"/>
      <c r="K1" s="355"/>
      <c r="L1" s="28"/>
    </row>
    <row r="2" spans="1:57" s="173" customFormat="1" ht="14.25" customHeight="1" x14ac:dyDescent="0.35">
      <c r="A2" s="378">
        <v>2012</v>
      </c>
      <c r="B2" s="378"/>
      <c r="C2" s="378"/>
      <c r="D2" s="378"/>
      <c r="E2" s="378"/>
      <c r="F2" s="378"/>
      <c r="G2" s="378"/>
      <c r="H2" s="378"/>
      <c r="I2" s="378"/>
      <c r="J2" s="378"/>
      <c r="K2" s="378"/>
      <c r="L2" s="172"/>
    </row>
    <row r="3" spans="1:57" s="29" customFormat="1" ht="32.25" customHeight="1" x14ac:dyDescent="0.35">
      <c r="A3" s="356" t="s">
        <v>446</v>
      </c>
      <c r="B3" s="357"/>
      <c r="C3" s="357"/>
      <c r="D3" s="357"/>
      <c r="E3" s="357"/>
      <c r="F3" s="357"/>
      <c r="G3" s="357"/>
      <c r="H3" s="357"/>
      <c r="I3" s="357"/>
      <c r="J3" s="357"/>
      <c r="K3" s="357"/>
      <c r="L3" s="28"/>
    </row>
    <row r="4" spans="1:57" s="29" customFormat="1" ht="14.25" customHeight="1" x14ac:dyDescent="0.35">
      <c r="A4" s="357">
        <v>2012</v>
      </c>
      <c r="B4" s="357"/>
      <c r="C4" s="357"/>
      <c r="D4" s="357"/>
      <c r="E4" s="357"/>
      <c r="F4" s="357"/>
      <c r="G4" s="357"/>
      <c r="H4" s="357"/>
      <c r="I4" s="357"/>
      <c r="J4" s="357"/>
      <c r="K4" s="357"/>
      <c r="L4" s="28"/>
    </row>
    <row r="5" spans="1:57" s="24" customFormat="1" ht="14" x14ac:dyDescent="0.35">
      <c r="A5" s="123" t="s">
        <v>572</v>
      </c>
      <c r="B5" s="124"/>
      <c r="C5" s="124"/>
      <c r="D5" s="124"/>
      <c r="E5" s="124"/>
      <c r="F5" s="124"/>
      <c r="G5" s="124"/>
      <c r="H5" s="124"/>
      <c r="I5" s="124"/>
      <c r="J5" s="124"/>
      <c r="K5" s="125" t="s">
        <v>571</v>
      </c>
      <c r="L5" s="4"/>
    </row>
    <row r="6" spans="1:57" s="18" customFormat="1" ht="15" customHeight="1" thickBot="1" x14ac:dyDescent="0.4">
      <c r="A6" s="366" t="s">
        <v>297</v>
      </c>
      <c r="B6" s="369" t="s">
        <v>286</v>
      </c>
      <c r="C6" s="369"/>
      <c r="D6" s="369"/>
      <c r="E6" s="369"/>
      <c r="F6" s="369"/>
      <c r="G6" s="369"/>
      <c r="H6" s="369"/>
      <c r="I6" s="369"/>
      <c r="J6" s="369"/>
      <c r="K6" s="370" t="s">
        <v>228</v>
      </c>
      <c r="L6" s="30"/>
    </row>
    <row r="7" spans="1:57" s="23" customFormat="1" ht="22.5" customHeight="1" thickBot="1" x14ac:dyDescent="0.4">
      <c r="A7" s="367"/>
      <c r="B7" s="373" t="s">
        <v>287</v>
      </c>
      <c r="C7" s="373"/>
      <c r="D7" s="373"/>
      <c r="E7" s="373" t="s">
        <v>288</v>
      </c>
      <c r="F7" s="373"/>
      <c r="G7" s="373"/>
      <c r="H7" s="374" t="s">
        <v>289</v>
      </c>
      <c r="I7" s="374"/>
      <c r="J7" s="374"/>
      <c r="K7" s="371"/>
      <c r="L7" s="28"/>
    </row>
    <row r="8" spans="1:57" s="31" customFormat="1" ht="28.5" customHeight="1" x14ac:dyDescent="0.35">
      <c r="A8" s="368"/>
      <c r="B8" s="43" t="s">
        <v>290</v>
      </c>
      <c r="C8" s="43" t="s">
        <v>291</v>
      </c>
      <c r="D8" s="43" t="s">
        <v>313</v>
      </c>
      <c r="E8" s="43" t="s">
        <v>290</v>
      </c>
      <c r="F8" s="43" t="s">
        <v>291</v>
      </c>
      <c r="G8" s="43" t="s">
        <v>313</v>
      </c>
      <c r="H8" s="43" t="s">
        <v>290</v>
      </c>
      <c r="I8" s="43" t="s">
        <v>291</v>
      </c>
      <c r="J8" s="43" t="s">
        <v>313</v>
      </c>
      <c r="K8" s="372"/>
      <c r="L8" s="28"/>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row>
    <row r="9" spans="1:57" s="31" customFormat="1" ht="21" customHeight="1" thickBot="1" x14ac:dyDescent="0.4">
      <c r="A9" s="212" t="s">
        <v>479</v>
      </c>
      <c r="B9" s="220">
        <v>2</v>
      </c>
      <c r="C9" s="220">
        <v>7</v>
      </c>
      <c r="D9" s="221">
        <f>B9+C9</f>
        <v>9</v>
      </c>
      <c r="E9" s="220">
        <v>10</v>
      </c>
      <c r="F9" s="220">
        <v>15</v>
      </c>
      <c r="G9" s="221">
        <f>E9+F9</f>
        <v>25</v>
      </c>
      <c r="H9" s="220">
        <f>(B9+E9)</f>
        <v>12</v>
      </c>
      <c r="I9" s="220">
        <f>(C9+F9)</f>
        <v>22</v>
      </c>
      <c r="J9" s="221">
        <f>SUM(H9+I9)</f>
        <v>34</v>
      </c>
      <c r="K9" s="215" t="s">
        <v>229</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1" customHeight="1" thickBot="1" x14ac:dyDescent="0.4">
      <c r="A10" s="101" t="s">
        <v>495</v>
      </c>
      <c r="B10" s="127">
        <v>0</v>
      </c>
      <c r="C10" s="127">
        <v>9</v>
      </c>
      <c r="D10" s="57">
        <f t="shared" ref="D10:D25" si="0">B10+C10</f>
        <v>9</v>
      </c>
      <c r="E10" s="127">
        <v>49</v>
      </c>
      <c r="F10" s="127">
        <v>28</v>
      </c>
      <c r="G10" s="57">
        <f t="shared" ref="G10" si="1">E10+F10</f>
        <v>77</v>
      </c>
      <c r="H10" s="232">
        <f t="shared" ref="H10:H24" si="2">(B10+E10)</f>
        <v>49</v>
      </c>
      <c r="I10" s="232">
        <f t="shared" ref="I10" si="3">(C10+F10)</f>
        <v>37</v>
      </c>
      <c r="J10" s="207">
        <f t="shared" ref="J10:J24" si="4">SUM(H10+I10)</f>
        <v>86</v>
      </c>
      <c r="K10" s="119" t="s">
        <v>230</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1" customHeight="1" thickBot="1" x14ac:dyDescent="0.4">
      <c r="A11" s="212" t="s">
        <v>231</v>
      </c>
      <c r="B11" s="128">
        <v>1</v>
      </c>
      <c r="C11" s="128">
        <v>0</v>
      </c>
      <c r="D11" s="221">
        <f t="shared" si="0"/>
        <v>1</v>
      </c>
      <c r="E11" s="128">
        <v>10</v>
      </c>
      <c r="F11" s="128">
        <v>6</v>
      </c>
      <c r="G11" s="221">
        <f t="shared" ref="G11:G24" si="5">E11+F11</f>
        <v>16</v>
      </c>
      <c r="H11" s="220">
        <f t="shared" si="2"/>
        <v>11</v>
      </c>
      <c r="I11" s="220">
        <f t="shared" ref="I11:I24" si="6">(C11+F11)</f>
        <v>6</v>
      </c>
      <c r="J11" s="221">
        <f t="shared" si="4"/>
        <v>17</v>
      </c>
      <c r="K11" s="215" t="s">
        <v>232</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1" customHeight="1" thickBot="1" x14ac:dyDescent="0.4">
      <c r="A12" s="101" t="s">
        <v>496</v>
      </c>
      <c r="B12" s="127">
        <v>3</v>
      </c>
      <c r="C12" s="127">
        <v>0</v>
      </c>
      <c r="D12" s="57">
        <f t="shared" si="0"/>
        <v>3</v>
      </c>
      <c r="E12" s="127">
        <v>25</v>
      </c>
      <c r="F12" s="127">
        <v>17</v>
      </c>
      <c r="G12" s="57">
        <f t="shared" si="5"/>
        <v>42</v>
      </c>
      <c r="H12" s="232">
        <f t="shared" si="2"/>
        <v>28</v>
      </c>
      <c r="I12" s="232">
        <f t="shared" si="6"/>
        <v>17</v>
      </c>
      <c r="J12" s="207">
        <f t="shared" si="4"/>
        <v>45</v>
      </c>
      <c r="K12" s="119" t="s">
        <v>233</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1" customHeight="1" thickBot="1" x14ac:dyDescent="0.4">
      <c r="A13" s="212" t="s">
        <v>234</v>
      </c>
      <c r="B13" s="128">
        <v>1</v>
      </c>
      <c r="C13" s="128">
        <v>5</v>
      </c>
      <c r="D13" s="221">
        <f t="shared" si="0"/>
        <v>6</v>
      </c>
      <c r="E13" s="128">
        <v>4</v>
      </c>
      <c r="F13" s="128">
        <v>3</v>
      </c>
      <c r="G13" s="221">
        <f t="shared" si="5"/>
        <v>7</v>
      </c>
      <c r="H13" s="220">
        <f t="shared" si="2"/>
        <v>5</v>
      </c>
      <c r="I13" s="220">
        <f t="shared" si="6"/>
        <v>8</v>
      </c>
      <c r="J13" s="221">
        <f t="shared" si="4"/>
        <v>13</v>
      </c>
      <c r="K13" s="215" t="s">
        <v>235</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1" customHeight="1" thickBot="1" x14ac:dyDescent="0.4">
      <c r="A14" s="101" t="s">
        <v>497</v>
      </c>
      <c r="B14" s="127">
        <v>0</v>
      </c>
      <c r="C14" s="127">
        <v>1</v>
      </c>
      <c r="D14" s="57">
        <f t="shared" si="0"/>
        <v>1</v>
      </c>
      <c r="E14" s="127">
        <v>12</v>
      </c>
      <c r="F14" s="127">
        <v>16</v>
      </c>
      <c r="G14" s="57">
        <f t="shared" si="5"/>
        <v>28</v>
      </c>
      <c r="H14" s="232">
        <f t="shared" si="2"/>
        <v>12</v>
      </c>
      <c r="I14" s="232">
        <f t="shared" si="6"/>
        <v>17</v>
      </c>
      <c r="J14" s="207">
        <f t="shared" si="4"/>
        <v>29</v>
      </c>
      <c r="K14" s="119" t="s">
        <v>236</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1" customHeight="1" thickBot="1" x14ac:dyDescent="0.4">
      <c r="A15" s="212" t="s">
        <v>237</v>
      </c>
      <c r="B15" s="128">
        <v>0</v>
      </c>
      <c r="C15" s="128">
        <v>0</v>
      </c>
      <c r="D15" s="221">
        <f t="shared" si="0"/>
        <v>0</v>
      </c>
      <c r="E15" s="128">
        <v>0</v>
      </c>
      <c r="F15" s="128">
        <v>2</v>
      </c>
      <c r="G15" s="221">
        <f t="shared" si="5"/>
        <v>2</v>
      </c>
      <c r="H15" s="220">
        <f t="shared" si="2"/>
        <v>0</v>
      </c>
      <c r="I15" s="220">
        <f t="shared" si="6"/>
        <v>2</v>
      </c>
      <c r="J15" s="221">
        <f t="shared" si="4"/>
        <v>2</v>
      </c>
      <c r="K15" s="215" t="s">
        <v>238</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1" customHeight="1" thickBot="1" x14ac:dyDescent="0.4">
      <c r="A16" s="101" t="s">
        <v>500</v>
      </c>
      <c r="B16" s="127">
        <v>5</v>
      </c>
      <c r="C16" s="127">
        <v>3</v>
      </c>
      <c r="D16" s="57">
        <f t="shared" si="0"/>
        <v>8</v>
      </c>
      <c r="E16" s="127">
        <v>6</v>
      </c>
      <c r="F16" s="127">
        <v>3</v>
      </c>
      <c r="G16" s="57">
        <f t="shared" si="5"/>
        <v>9</v>
      </c>
      <c r="H16" s="232">
        <f t="shared" si="2"/>
        <v>11</v>
      </c>
      <c r="I16" s="232">
        <f t="shared" si="6"/>
        <v>6</v>
      </c>
      <c r="J16" s="207">
        <f t="shared" si="4"/>
        <v>17</v>
      </c>
      <c r="K16" s="119" t="s">
        <v>386</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57" s="31" customFormat="1" ht="21" customHeight="1" thickBot="1" x14ac:dyDescent="0.4">
      <c r="A17" s="212" t="s">
        <v>239</v>
      </c>
      <c r="B17" s="128">
        <v>2</v>
      </c>
      <c r="C17" s="128">
        <v>1</v>
      </c>
      <c r="D17" s="221">
        <f t="shared" si="0"/>
        <v>3</v>
      </c>
      <c r="E17" s="128">
        <v>7</v>
      </c>
      <c r="F17" s="128">
        <v>2</v>
      </c>
      <c r="G17" s="221">
        <f t="shared" si="5"/>
        <v>9</v>
      </c>
      <c r="H17" s="220">
        <f t="shared" si="2"/>
        <v>9</v>
      </c>
      <c r="I17" s="220">
        <f t="shared" si="6"/>
        <v>3</v>
      </c>
      <c r="J17" s="221">
        <f t="shared" si="4"/>
        <v>12</v>
      </c>
      <c r="K17" s="215" t="s">
        <v>240</v>
      </c>
      <c r="L17" s="28"/>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row>
    <row r="18" spans="1:57" s="31" customFormat="1" ht="21" customHeight="1" thickBot="1" x14ac:dyDescent="0.4">
      <c r="A18" s="101" t="s">
        <v>241</v>
      </c>
      <c r="B18" s="127">
        <v>0</v>
      </c>
      <c r="C18" s="127">
        <v>1</v>
      </c>
      <c r="D18" s="57">
        <f t="shared" si="0"/>
        <v>1</v>
      </c>
      <c r="E18" s="127">
        <v>7</v>
      </c>
      <c r="F18" s="127">
        <v>2</v>
      </c>
      <c r="G18" s="57">
        <f t="shared" si="5"/>
        <v>9</v>
      </c>
      <c r="H18" s="232">
        <f t="shared" si="2"/>
        <v>7</v>
      </c>
      <c r="I18" s="232">
        <f t="shared" si="6"/>
        <v>3</v>
      </c>
      <c r="J18" s="207">
        <f t="shared" si="4"/>
        <v>10</v>
      </c>
      <c r="K18" s="119" t="s">
        <v>242</v>
      </c>
      <c r="L18" s="28"/>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row>
    <row r="19" spans="1:57" s="31" customFormat="1" ht="21" customHeight="1" thickBot="1" x14ac:dyDescent="0.4">
      <c r="A19" s="212" t="s">
        <v>243</v>
      </c>
      <c r="B19" s="128">
        <v>0</v>
      </c>
      <c r="C19" s="128">
        <v>1</v>
      </c>
      <c r="D19" s="221">
        <f t="shared" si="0"/>
        <v>1</v>
      </c>
      <c r="E19" s="128">
        <v>0</v>
      </c>
      <c r="F19" s="128">
        <v>4</v>
      </c>
      <c r="G19" s="221">
        <f t="shared" si="5"/>
        <v>4</v>
      </c>
      <c r="H19" s="220">
        <f t="shared" si="2"/>
        <v>0</v>
      </c>
      <c r="I19" s="220">
        <f t="shared" si="6"/>
        <v>5</v>
      </c>
      <c r="J19" s="221">
        <f t="shared" si="4"/>
        <v>5</v>
      </c>
      <c r="K19" s="215" t="s">
        <v>244</v>
      </c>
      <c r="L19" s="28"/>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row>
    <row r="20" spans="1:57" s="31" customFormat="1" ht="21" customHeight="1" thickBot="1" x14ac:dyDescent="0.4">
      <c r="A20" s="101" t="s">
        <v>483</v>
      </c>
      <c r="B20" s="127">
        <v>1</v>
      </c>
      <c r="C20" s="127">
        <v>6</v>
      </c>
      <c r="D20" s="57">
        <f t="shared" si="0"/>
        <v>7</v>
      </c>
      <c r="E20" s="127">
        <v>3</v>
      </c>
      <c r="F20" s="127">
        <v>3</v>
      </c>
      <c r="G20" s="57">
        <f t="shared" si="5"/>
        <v>6</v>
      </c>
      <c r="H20" s="232">
        <f t="shared" si="2"/>
        <v>4</v>
      </c>
      <c r="I20" s="232">
        <f t="shared" si="6"/>
        <v>9</v>
      </c>
      <c r="J20" s="207">
        <f t="shared" si="4"/>
        <v>13</v>
      </c>
      <c r="K20" s="119" t="s">
        <v>331</v>
      </c>
      <c r="L20" s="28"/>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row>
    <row r="21" spans="1:57" s="31" customFormat="1" ht="21" customHeight="1" thickBot="1" x14ac:dyDescent="0.4">
      <c r="A21" s="212" t="s">
        <v>245</v>
      </c>
      <c r="B21" s="128">
        <v>0</v>
      </c>
      <c r="C21" s="128">
        <v>7</v>
      </c>
      <c r="D21" s="221">
        <f t="shared" si="0"/>
        <v>7</v>
      </c>
      <c r="E21" s="128">
        <v>96</v>
      </c>
      <c r="F21" s="128">
        <v>443</v>
      </c>
      <c r="G21" s="221">
        <f t="shared" si="5"/>
        <v>539</v>
      </c>
      <c r="H21" s="220">
        <f t="shared" si="2"/>
        <v>96</v>
      </c>
      <c r="I21" s="220">
        <f t="shared" si="6"/>
        <v>450</v>
      </c>
      <c r="J21" s="221">
        <f t="shared" si="4"/>
        <v>546</v>
      </c>
      <c r="K21" s="215" t="s">
        <v>246</v>
      </c>
      <c r="L21" s="28"/>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row>
    <row r="22" spans="1:57" s="31" customFormat="1" ht="21" customHeight="1" thickBot="1" x14ac:dyDescent="0.4">
      <c r="A22" s="166" t="s">
        <v>384</v>
      </c>
      <c r="B22" s="127">
        <v>0</v>
      </c>
      <c r="C22" s="127">
        <v>0</v>
      </c>
      <c r="D22" s="64">
        <f t="shared" si="0"/>
        <v>0</v>
      </c>
      <c r="E22" s="127">
        <v>2</v>
      </c>
      <c r="F22" s="127">
        <v>3</v>
      </c>
      <c r="G22" s="64">
        <f t="shared" si="5"/>
        <v>5</v>
      </c>
      <c r="H22" s="253">
        <f t="shared" si="2"/>
        <v>2</v>
      </c>
      <c r="I22" s="253">
        <f t="shared" si="6"/>
        <v>3</v>
      </c>
      <c r="J22" s="239">
        <f t="shared" si="4"/>
        <v>5</v>
      </c>
      <c r="K22" s="167" t="s">
        <v>385</v>
      </c>
      <c r="L22" s="28"/>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row>
    <row r="23" spans="1:57" s="31" customFormat="1" ht="21" customHeight="1" thickBot="1" x14ac:dyDescent="0.4">
      <c r="A23" s="283" t="s">
        <v>499</v>
      </c>
      <c r="B23" s="128">
        <v>4</v>
      </c>
      <c r="C23" s="128">
        <v>16</v>
      </c>
      <c r="D23" s="285">
        <f t="shared" si="0"/>
        <v>20</v>
      </c>
      <c r="E23" s="128">
        <v>11</v>
      </c>
      <c r="F23" s="128">
        <v>21</v>
      </c>
      <c r="G23" s="285">
        <f t="shared" si="5"/>
        <v>32</v>
      </c>
      <c r="H23" s="284">
        <f t="shared" si="2"/>
        <v>15</v>
      </c>
      <c r="I23" s="284">
        <f t="shared" si="6"/>
        <v>37</v>
      </c>
      <c r="J23" s="285">
        <f t="shared" si="4"/>
        <v>52</v>
      </c>
      <c r="K23" s="286" t="s">
        <v>247</v>
      </c>
      <c r="L23" s="28"/>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row>
    <row r="24" spans="1:57" s="31" customFormat="1" ht="21" customHeight="1" x14ac:dyDescent="0.35">
      <c r="A24" s="166" t="s">
        <v>248</v>
      </c>
      <c r="B24" s="181">
        <v>0</v>
      </c>
      <c r="C24" s="181">
        <v>12</v>
      </c>
      <c r="D24" s="64">
        <f t="shared" si="0"/>
        <v>12</v>
      </c>
      <c r="E24" s="181">
        <v>54</v>
      </c>
      <c r="F24" s="181">
        <v>13</v>
      </c>
      <c r="G24" s="64">
        <f t="shared" si="5"/>
        <v>67</v>
      </c>
      <c r="H24" s="170">
        <f t="shared" si="2"/>
        <v>54</v>
      </c>
      <c r="I24" s="170">
        <f t="shared" si="6"/>
        <v>25</v>
      </c>
      <c r="J24" s="64">
        <f t="shared" si="4"/>
        <v>79</v>
      </c>
      <c r="K24" s="167" t="s">
        <v>249</v>
      </c>
      <c r="L24" s="28"/>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row>
    <row r="25" spans="1:57" s="31" customFormat="1" ht="21" customHeight="1" x14ac:dyDescent="0.35">
      <c r="A25" s="287" t="s">
        <v>51</v>
      </c>
      <c r="B25" s="288">
        <f>SUM(B9:B24)</f>
        <v>19</v>
      </c>
      <c r="C25" s="288">
        <f t="shared" ref="C25:J25" si="7">SUM(C9:C24)</f>
        <v>69</v>
      </c>
      <c r="D25" s="288">
        <f t="shared" si="0"/>
        <v>88</v>
      </c>
      <c r="E25" s="288">
        <f t="shared" si="7"/>
        <v>296</v>
      </c>
      <c r="F25" s="288">
        <f>SUM(F9:F24)</f>
        <v>581</v>
      </c>
      <c r="G25" s="288">
        <f t="shared" si="7"/>
        <v>877</v>
      </c>
      <c r="H25" s="288">
        <f t="shared" si="7"/>
        <v>315</v>
      </c>
      <c r="I25" s="288">
        <f t="shared" si="7"/>
        <v>650</v>
      </c>
      <c r="J25" s="288">
        <f t="shared" si="7"/>
        <v>965</v>
      </c>
      <c r="K25" s="289" t="s">
        <v>12</v>
      </c>
      <c r="L25" s="28"/>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row>
    <row r="27" spans="1:57" ht="20.149999999999999" customHeight="1" x14ac:dyDescent="0.35">
      <c r="B27" s="30"/>
      <c r="C27" s="32"/>
      <c r="D27" s="32"/>
      <c r="E27" s="32"/>
      <c r="F27" s="32"/>
      <c r="G27" s="32"/>
      <c r="H27" s="32"/>
      <c r="I27" s="32"/>
      <c r="J27" s="32"/>
    </row>
    <row r="28" spans="1:57" ht="20.149999999999999" customHeight="1" x14ac:dyDescent="0.35">
      <c r="B28" s="32"/>
      <c r="C28" s="32"/>
      <c r="D28" s="32"/>
      <c r="E28" s="32"/>
      <c r="F28" s="32"/>
      <c r="G28" s="32"/>
      <c r="H28" s="32"/>
      <c r="I28" s="32"/>
      <c r="J28" s="32"/>
    </row>
    <row r="29" spans="1:57" ht="20.149999999999999" customHeight="1" x14ac:dyDescent="0.35">
      <c r="B29" s="32"/>
      <c r="C29" s="32"/>
      <c r="D29" s="32"/>
      <c r="E29" s="32"/>
      <c r="F29" s="32"/>
      <c r="G29" s="32"/>
      <c r="H29" s="32"/>
      <c r="I29" s="32"/>
      <c r="J29" s="32"/>
    </row>
    <row r="30" spans="1:57" ht="20.149999999999999" customHeight="1" x14ac:dyDescent="0.35">
      <c r="B30" s="32"/>
      <c r="C30" s="32"/>
      <c r="D30" s="32"/>
      <c r="E30" s="32"/>
      <c r="F30" s="32"/>
      <c r="G30" s="32"/>
      <c r="H30" s="32"/>
      <c r="I30" s="32"/>
      <c r="J30" s="32"/>
    </row>
    <row r="31" spans="1:57" ht="20.149999999999999" customHeight="1" x14ac:dyDescent="0.35">
      <c r="B31" s="32"/>
      <c r="C31" s="32"/>
      <c r="D31" s="32"/>
      <c r="E31" s="32"/>
      <c r="F31" s="32"/>
      <c r="G31" s="32"/>
      <c r="H31" s="32"/>
      <c r="I31" s="32"/>
      <c r="J31" s="32"/>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G21"/>
  <sheetViews>
    <sheetView rightToLeft="1" view="pageBreakPreview" zoomScaleNormal="100" zoomScaleSheetLayoutView="100" workbookViewId="0">
      <selection activeCell="A5" sqref="A5:N5"/>
    </sheetView>
  </sheetViews>
  <sheetFormatPr defaultColWidth="9.1796875" defaultRowHeight="20.149999999999999" customHeight="1" x14ac:dyDescent="0.35"/>
  <cols>
    <col min="1" max="1" width="19.54296875" style="28" customWidth="1"/>
    <col min="2" max="3" width="8.81640625" style="28" customWidth="1"/>
    <col min="4" max="4" width="7.81640625" style="28" customWidth="1"/>
    <col min="5" max="5" width="8.26953125" style="28" customWidth="1"/>
    <col min="6" max="6" width="8.7265625" style="28" customWidth="1"/>
    <col min="7" max="8" width="7.81640625" style="28" customWidth="1"/>
    <col min="9" max="9" width="8.1796875" style="28" customWidth="1"/>
    <col min="10" max="10" width="7.54296875" style="28" customWidth="1"/>
    <col min="11" max="11" width="7.81640625" style="28" customWidth="1"/>
    <col min="12" max="12" width="8" style="28" customWidth="1"/>
    <col min="13" max="13" width="8.7265625" style="28" customWidth="1"/>
    <col min="14" max="14" width="25.7265625" style="28" customWidth="1"/>
    <col min="15" max="16384" width="9.1796875" style="20"/>
  </cols>
  <sheetData>
    <row r="1" spans="1:59" s="29" customFormat="1" ht="19.5" customHeight="1" x14ac:dyDescent="0.35">
      <c r="A1" s="355" t="s">
        <v>503</v>
      </c>
      <c r="B1" s="355"/>
      <c r="C1" s="355"/>
      <c r="D1" s="355"/>
      <c r="E1" s="355"/>
      <c r="F1" s="355"/>
      <c r="G1" s="355"/>
      <c r="H1" s="355"/>
      <c r="I1" s="355"/>
      <c r="J1" s="355"/>
      <c r="K1" s="355"/>
      <c r="L1" s="355"/>
      <c r="M1" s="355"/>
      <c r="N1" s="355"/>
    </row>
    <row r="2" spans="1:59" s="29" customFormat="1" ht="18" x14ac:dyDescent="0.35">
      <c r="A2" s="358" t="s">
        <v>524</v>
      </c>
      <c r="B2" s="358"/>
      <c r="C2" s="358"/>
      <c r="D2" s="358"/>
      <c r="E2" s="358"/>
      <c r="F2" s="358"/>
      <c r="G2" s="358"/>
      <c r="H2" s="358"/>
      <c r="I2" s="358"/>
      <c r="J2" s="358"/>
      <c r="K2" s="358"/>
      <c r="L2" s="358"/>
      <c r="M2" s="358"/>
      <c r="N2" s="358"/>
    </row>
    <row r="3" spans="1:59" s="29" customFormat="1" ht="33" customHeight="1" x14ac:dyDescent="0.35">
      <c r="A3" s="356" t="s">
        <v>443</v>
      </c>
      <c r="B3" s="357"/>
      <c r="C3" s="357"/>
      <c r="D3" s="357"/>
      <c r="E3" s="357"/>
      <c r="F3" s="357"/>
      <c r="G3" s="357"/>
      <c r="H3" s="357"/>
      <c r="I3" s="357"/>
      <c r="J3" s="357"/>
      <c r="K3" s="357"/>
      <c r="L3" s="357"/>
      <c r="M3" s="357"/>
      <c r="N3" s="357"/>
    </row>
    <row r="4" spans="1:59" s="29" customFormat="1" ht="14.25" customHeight="1" x14ac:dyDescent="0.35">
      <c r="A4" s="357" t="s">
        <v>524</v>
      </c>
      <c r="B4" s="357"/>
      <c r="C4" s="357"/>
      <c r="D4" s="357"/>
      <c r="E4" s="357"/>
      <c r="F4" s="357"/>
      <c r="G4" s="357"/>
      <c r="H4" s="357"/>
      <c r="I4" s="357"/>
      <c r="J4" s="357"/>
      <c r="K4" s="357"/>
      <c r="L4" s="357"/>
      <c r="M4" s="357"/>
      <c r="N4" s="357"/>
    </row>
    <row r="5" spans="1:59" s="18" customFormat="1" ht="14" x14ac:dyDescent="0.35">
      <c r="A5" s="123" t="s">
        <v>574</v>
      </c>
      <c r="B5" s="124"/>
      <c r="C5" s="124"/>
      <c r="D5" s="124"/>
      <c r="E5" s="124"/>
      <c r="F5" s="124"/>
      <c r="G5" s="124"/>
      <c r="H5" s="124"/>
      <c r="I5" s="124"/>
      <c r="J5" s="124"/>
      <c r="K5" s="124"/>
      <c r="L5" s="124"/>
      <c r="M5" s="124"/>
      <c r="N5" s="125" t="s">
        <v>573</v>
      </c>
    </row>
    <row r="6" spans="1:59" s="23" customFormat="1" ht="32.25" customHeight="1" thickBot="1" x14ac:dyDescent="0.4">
      <c r="A6" s="350" t="s">
        <v>205</v>
      </c>
      <c r="B6" s="359">
        <v>2009</v>
      </c>
      <c r="C6" s="360"/>
      <c r="D6" s="361"/>
      <c r="E6" s="359">
        <v>2010</v>
      </c>
      <c r="F6" s="360"/>
      <c r="G6" s="361"/>
      <c r="H6" s="359">
        <v>2011</v>
      </c>
      <c r="I6" s="360"/>
      <c r="J6" s="361"/>
      <c r="K6" s="359">
        <v>2012</v>
      </c>
      <c r="L6" s="360"/>
      <c r="M6" s="361"/>
      <c r="N6" s="352" t="s">
        <v>206</v>
      </c>
    </row>
    <row r="7" spans="1:59" s="31" customFormat="1" ht="24.75" customHeight="1" x14ac:dyDescent="0.35">
      <c r="A7" s="351"/>
      <c r="B7" s="43" t="s">
        <v>290</v>
      </c>
      <c r="C7" s="43" t="s">
        <v>291</v>
      </c>
      <c r="D7" s="43" t="s">
        <v>313</v>
      </c>
      <c r="E7" s="43" t="s">
        <v>290</v>
      </c>
      <c r="F7" s="43" t="s">
        <v>291</v>
      </c>
      <c r="G7" s="43" t="s">
        <v>313</v>
      </c>
      <c r="H7" s="43" t="s">
        <v>290</v>
      </c>
      <c r="I7" s="43" t="s">
        <v>291</v>
      </c>
      <c r="J7" s="43" t="s">
        <v>313</v>
      </c>
      <c r="K7" s="43" t="s">
        <v>290</v>
      </c>
      <c r="L7" s="43" t="s">
        <v>291</v>
      </c>
      <c r="M7" s="43" t="s">
        <v>313</v>
      </c>
      <c r="N7" s="353"/>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row>
    <row r="8" spans="1:59" s="31" customFormat="1" ht="24" customHeight="1" thickBot="1" x14ac:dyDescent="0.4">
      <c r="A8" s="100" t="s">
        <v>501</v>
      </c>
      <c r="B8" s="126">
        <v>19</v>
      </c>
      <c r="C8" s="126">
        <v>7</v>
      </c>
      <c r="D8" s="56">
        <f>SUM(B8:C8)</f>
        <v>26</v>
      </c>
      <c r="E8" s="126">
        <v>16</v>
      </c>
      <c r="F8" s="126">
        <v>7</v>
      </c>
      <c r="G8" s="56">
        <f>SUM(E8:F8)</f>
        <v>23</v>
      </c>
      <c r="H8" s="126">
        <v>17</v>
      </c>
      <c r="I8" s="126">
        <v>10</v>
      </c>
      <c r="J8" s="56">
        <f>SUM(H8:I8)</f>
        <v>27</v>
      </c>
      <c r="K8" s="175">
        <v>16</v>
      </c>
      <c r="L8" s="175">
        <v>9</v>
      </c>
      <c r="M8" s="56">
        <f>SUM(K8:L8)</f>
        <v>25</v>
      </c>
      <c r="N8" s="118" t="s">
        <v>207</v>
      </c>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row>
    <row r="9" spans="1:59" s="31" customFormat="1" ht="24" customHeight="1" thickBot="1" x14ac:dyDescent="0.4">
      <c r="A9" s="101" t="s">
        <v>208</v>
      </c>
      <c r="B9" s="127">
        <v>11</v>
      </c>
      <c r="C9" s="127">
        <v>17</v>
      </c>
      <c r="D9" s="57">
        <f t="shared" ref="D9:D17" si="0">SUM(B9:C9)</f>
        <v>28</v>
      </c>
      <c r="E9" s="127">
        <v>14</v>
      </c>
      <c r="F9" s="127">
        <v>23</v>
      </c>
      <c r="G9" s="57">
        <f t="shared" ref="G9:G17" si="1">SUM(E9:F9)</f>
        <v>37</v>
      </c>
      <c r="H9" s="127">
        <v>17</v>
      </c>
      <c r="I9" s="127">
        <v>23</v>
      </c>
      <c r="J9" s="57">
        <f t="shared" ref="J9:J17" si="2">SUM(H9:I9)</f>
        <v>40</v>
      </c>
      <c r="K9" s="176">
        <v>11</v>
      </c>
      <c r="L9" s="176">
        <v>17</v>
      </c>
      <c r="M9" s="57">
        <f t="shared" ref="M9:M17" si="3">SUM(K9:L9)</f>
        <v>28</v>
      </c>
      <c r="N9" s="119" t="s">
        <v>209</v>
      </c>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row>
    <row r="10" spans="1:59" s="31" customFormat="1" ht="24" customHeight="1" thickBot="1" x14ac:dyDescent="0.4">
      <c r="A10" s="102" t="s">
        <v>210</v>
      </c>
      <c r="B10" s="128">
        <v>4</v>
      </c>
      <c r="C10" s="128">
        <v>2</v>
      </c>
      <c r="D10" s="58">
        <f t="shared" si="0"/>
        <v>6</v>
      </c>
      <c r="E10" s="128">
        <v>4</v>
      </c>
      <c r="F10" s="128">
        <v>2</v>
      </c>
      <c r="G10" s="58">
        <f t="shared" si="1"/>
        <v>6</v>
      </c>
      <c r="H10" s="128">
        <v>4</v>
      </c>
      <c r="I10" s="128">
        <v>2</v>
      </c>
      <c r="J10" s="58">
        <f t="shared" si="2"/>
        <v>6</v>
      </c>
      <c r="K10" s="177">
        <v>3</v>
      </c>
      <c r="L10" s="177">
        <v>4</v>
      </c>
      <c r="M10" s="58">
        <f t="shared" si="3"/>
        <v>7</v>
      </c>
      <c r="N10" s="120" t="s">
        <v>211</v>
      </c>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row>
    <row r="11" spans="1:59" s="31" customFormat="1" ht="24" customHeight="1" thickBot="1" x14ac:dyDescent="0.4">
      <c r="A11" s="101" t="s">
        <v>502</v>
      </c>
      <c r="B11" s="127">
        <v>9</v>
      </c>
      <c r="C11" s="127">
        <v>15</v>
      </c>
      <c r="D11" s="57">
        <f t="shared" si="0"/>
        <v>24</v>
      </c>
      <c r="E11" s="127">
        <v>9</v>
      </c>
      <c r="F11" s="127">
        <v>14</v>
      </c>
      <c r="G11" s="57">
        <f t="shared" si="1"/>
        <v>23</v>
      </c>
      <c r="H11" s="127">
        <v>21</v>
      </c>
      <c r="I11" s="127">
        <v>30</v>
      </c>
      <c r="J11" s="57">
        <f t="shared" si="2"/>
        <v>51</v>
      </c>
      <c r="K11" s="176">
        <v>25</v>
      </c>
      <c r="L11" s="176">
        <v>60</v>
      </c>
      <c r="M11" s="57">
        <f t="shared" si="3"/>
        <v>85</v>
      </c>
      <c r="N11" s="119" t="s">
        <v>212</v>
      </c>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row>
    <row r="12" spans="1:59" s="31" customFormat="1" ht="24" customHeight="1" thickBot="1" x14ac:dyDescent="0.4">
      <c r="A12" s="102" t="s">
        <v>213</v>
      </c>
      <c r="B12" s="128">
        <v>22</v>
      </c>
      <c r="C12" s="128">
        <v>18</v>
      </c>
      <c r="D12" s="58">
        <f t="shared" si="0"/>
        <v>40</v>
      </c>
      <c r="E12" s="128">
        <v>21</v>
      </c>
      <c r="F12" s="128">
        <v>18</v>
      </c>
      <c r="G12" s="58">
        <f t="shared" si="1"/>
        <v>39</v>
      </c>
      <c r="H12" s="128">
        <v>26</v>
      </c>
      <c r="I12" s="128">
        <v>20</v>
      </c>
      <c r="J12" s="58">
        <f t="shared" si="2"/>
        <v>46</v>
      </c>
      <c r="K12" s="177">
        <v>23</v>
      </c>
      <c r="L12" s="177">
        <v>21</v>
      </c>
      <c r="M12" s="58">
        <f t="shared" si="3"/>
        <v>44</v>
      </c>
      <c r="N12" s="120" t="s">
        <v>214</v>
      </c>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row>
    <row r="13" spans="1:59" s="31" customFormat="1" ht="24" customHeight="1" thickBot="1" x14ac:dyDescent="0.4">
      <c r="A13" s="101" t="s">
        <v>215</v>
      </c>
      <c r="B13" s="127">
        <v>27</v>
      </c>
      <c r="C13" s="127">
        <v>17</v>
      </c>
      <c r="D13" s="57">
        <f t="shared" si="0"/>
        <v>44</v>
      </c>
      <c r="E13" s="127">
        <v>28</v>
      </c>
      <c r="F13" s="127">
        <v>18</v>
      </c>
      <c r="G13" s="57">
        <f t="shared" si="1"/>
        <v>46</v>
      </c>
      <c r="H13" s="127">
        <v>31</v>
      </c>
      <c r="I13" s="127">
        <v>21</v>
      </c>
      <c r="J13" s="57">
        <f t="shared" si="2"/>
        <v>52</v>
      </c>
      <c r="K13" s="176">
        <v>56</v>
      </c>
      <c r="L13" s="176">
        <v>37</v>
      </c>
      <c r="M13" s="57">
        <f t="shared" si="3"/>
        <v>93</v>
      </c>
      <c r="N13" s="119" t="s">
        <v>216</v>
      </c>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row>
    <row r="14" spans="1:59" s="31" customFormat="1" ht="24" customHeight="1" thickBot="1" x14ac:dyDescent="0.4">
      <c r="A14" s="102" t="s">
        <v>217</v>
      </c>
      <c r="B14" s="128">
        <v>7</v>
      </c>
      <c r="C14" s="128">
        <v>49</v>
      </c>
      <c r="D14" s="58">
        <f t="shared" si="0"/>
        <v>56</v>
      </c>
      <c r="E14" s="128">
        <v>8</v>
      </c>
      <c r="F14" s="128">
        <v>47</v>
      </c>
      <c r="G14" s="58">
        <f t="shared" si="1"/>
        <v>55</v>
      </c>
      <c r="H14" s="128">
        <v>8</v>
      </c>
      <c r="I14" s="128">
        <v>50</v>
      </c>
      <c r="J14" s="58">
        <f t="shared" si="2"/>
        <v>58</v>
      </c>
      <c r="K14" s="177">
        <v>7</v>
      </c>
      <c r="L14" s="177">
        <v>102</v>
      </c>
      <c r="M14" s="58">
        <f t="shared" si="3"/>
        <v>109</v>
      </c>
      <c r="N14" s="120" t="s">
        <v>218</v>
      </c>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row>
    <row r="15" spans="1:59" s="31" customFormat="1" ht="24" customHeight="1" thickBot="1" x14ac:dyDescent="0.4">
      <c r="A15" s="101" t="s">
        <v>219</v>
      </c>
      <c r="B15" s="127">
        <v>42</v>
      </c>
      <c r="C15" s="127">
        <v>40</v>
      </c>
      <c r="D15" s="57">
        <f t="shared" si="0"/>
        <v>82</v>
      </c>
      <c r="E15" s="127">
        <v>42</v>
      </c>
      <c r="F15" s="127">
        <v>41</v>
      </c>
      <c r="G15" s="57">
        <f t="shared" si="1"/>
        <v>83</v>
      </c>
      <c r="H15" s="127">
        <v>49</v>
      </c>
      <c r="I15" s="127">
        <v>46</v>
      </c>
      <c r="J15" s="57">
        <f t="shared" si="2"/>
        <v>95</v>
      </c>
      <c r="K15" s="176">
        <v>52</v>
      </c>
      <c r="L15" s="176">
        <v>34</v>
      </c>
      <c r="M15" s="57">
        <f t="shared" si="3"/>
        <v>86</v>
      </c>
      <c r="N15" s="119" t="s">
        <v>220</v>
      </c>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row>
    <row r="16" spans="1:59" s="31" customFormat="1" ht="24" customHeight="1" thickBot="1" x14ac:dyDescent="0.4">
      <c r="A16" s="102" t="s">
        <v>221</v>
      </c>
      <c r="B16" s="128">
        <v>39</v>
      </c>
      <c r="C16" s="128">
        <v>46</v>
      </c>
      <c r="D16" s="58">
        <f t="shared" si="0"/>
        <v>85</v>
      </c>
      <c r="E16" s="128">
        <v>38</v>
      </c>
      <c r="F16" s="128">
        <v>46</v>
      </c>
      <c r="G16" s="58">
        <f t="shared" si="1"/>
        <v>84</v>
      </c>
      <c r="H16" s="128">
        <v>40</v>
      </c>
      <c r="I16" s="128">
        <v>51</v>
      </c>
      <c r="J16" s="58">
        <f t="shared" si="2"/>
        <v>91</v>
      </c>
      <c r="K16" s="177">
        <v>9</v>
      </c>
      <c r="L16" s="177">
        <v>120</v>
      </c>
      <c r="M16" s="58">
        <f t="shared" si="3"/>
        <v>129</v>
      </c>
      <c r="N16" s="120" t="s">
        <v>222</v>
      </c>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row>
    <row r="17" spans="1:59" s="31" customFormat="1" ht="24" customHeight="1" thickBot="1" x14ac:dyDescent="0.4">
      <c r="A17" s="101" t="s">
        <v>223</v>
      </c>
      <c r="B17" s="127">
        <v>20</v>
      </c>
      <c r="C17" s="127">
        <v>27</v>
      </c>
      <c r="D17" s="57">
        <f t="shared" si="0"/>
        <v>47</v>
      </c>
      <c r="E17" s="127">
        <v>22</v>
      </c>
      <c r="F17" s="127">
        <v>30</v>
      </c>
      <c r="G17" s="57">
        <f t="shared" si="1"/>
        <v>52</v>
      </c>
      <c r="H17" s="127">
        <v>22</v>
      </c>
      <c r="I17" s="127">
        <v>30</v>
      </c>
      <c r="J17" s="57">
        <f t="shared" si="2"/>
        <v>52</v>
      </c>
      <c r="K17" s="176">
        <v>44</v>
      </c>
      <c r="L17" s="176">
        <v>44</v>
      </c>
      <c r="M17" s="57">
        <f t="shared" si="3"/>
        <v>88</v>
      </c>
      <c r="N17" s="119" t="s">
        <v>224</v>
      </c>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row>
    <row r="18" spans="1:59" s="31" customFormat="1" ht="24" customHeight="1" thickBot="1" x14ac:dyDescent="0.4">
      <c r="A18" s="116" t="s">
        <v>225</v>
      </c>
      <c r="B18" s="129">
        <v>32</v>
      </c>
      <c r="C18" s="129">
        <v>23</v>
      </c>
      <c r="D18" s="59">
        <f>SUM(B18:C18)</f>
        <v>55</v>
      </c>
      <c r="E18" s="129">
        <v>30</v>
      </c>
      <c r="F18" s="129">
        <v>23</v>
      </c>
      <c r="G18" s="59">
        <f>SUM(E18:F18)</f>
        <v>53</v>
      </c>
      <c r="H18" s="129">
        <v>37</v>
      </c>
      <c r="I18" s="129">
        <v>37</v>
      </c>
      <c r="J18" s="59">
        <f>SUM(H18:I18)</f>
        <v>74</v>
      </c>
      <c r="K18" s="178">
        <v>44</v>
      </c>
      <c r="L18" s="178">
        <v>60</v>
      </c>
      <c r="M18" s="59">
        <f>SUM(K18:L18)</f>
        <v>104</v>
      </c>
      <c r="N18" s="121" t="s">
        <v>226</v>
      </c>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row>
    <row r="19" spans="1:59" ht="24" customHeight="1" x14ac:dyDescent="0.35">
      <c r="A19" s="166" t="s">
        <v>378</v>
      </c>
      <c r="B19" s="170">
        <v>0</v>
      </c>
      <c r="C19" s="170">
        <v>0</v>
      </c>
      <c r="D19" s="64">
        <f>SUM(B19:C19)</f>
        <v>0</v>
      </c>
      <c r="E19" s="170">
        <v>0</v>
      </c>
      <c r="F19" s="170">
        <v>0</v>
      </c>
      <c r="G19" s="64">
        <f>SUM(E19:F19)</f>
        <v>0</v>
      </c>
      <c r="H19" s="170">
        <v>22</v>
      </c>
      <c r="I19" s="170">
        <v>242</v>
      </c>
      <c r="J19" s="64">
        <f>SUM(H19:I19)</f>
        <v>264</v>
      </c>
      <c r="K19" s="179">
        <v>25</v>
      </c>
      <c r="L19" s="179">
        <v>142</v>
      </c>
      <c r="M19" s="64">
        <f>SUM(K19:L19)</f>
        <v>167</v>
      </c>
      <c r="N19" s="167" t="s">
        <v>379</v>
      </c>
    </row>
    <row r="20" spans="1:59" ht="24" customHeight="1" x14ac:dyDescent="0.35">
      <c r="A20" s="290" t="s">
        <v>227</v>
      </c>
      <c r="B20" s="254">
        <f t="shared" ref="B20:M20" si="4">SUM(B8:B19)</f>
        <v>232</v>
      </c>
      <c r="C20" s="254">
        <f t="shared" si="4"/>
        <v>261</v>
      </c>
      <c r="D20" s="254">
        <f t="shared" si="4"/>
        <v>493</v>
      </c>
      <c r="E20" s="254">
        <f t="shared" si="4"/>
        <v>232</v>
      </c>
      <c r="F20" s="254">
        <f t="shared" si="4"/>
        <v>269</v>
      </c>
      <c r="G20" s="254">
        <f t="shared" si="4"/>
        <v>501</v>
      </c>
      <c r="H20" s="254">
        <f t="shared" si="4"/>
        <v>294</v>
      </c>
      <c r="I20" s="254">
        <f t="shared" si="4"/>
        <v>562</v>
      </c>
      <c r="J20" s="254">
        <f t="shared" si="4"/>
        <v>856</v>
      </c>
      <c r="K20" s="254">
        <f t="shared" si="4"/>
        <v>315</v>
      </c>
      <c r="L20" s="254">
        <f t="shared" si="4"/>
        <v>650</v>
      </c>
      <c r="M20" s="254">
        <f t="shared" si="4"/>
        <v>965</v>
      </c>
      <c r="N20" s="291" t="s">
        <v>12</v>
      </c>
    </row>
    <row r="21" spans="1:59" ht="20.149999999999999" customHeight="1" x14ac:dyDescent="0.35">
      <c r="B21" s="20"/>
      <c r="C21" s="32"/>
      <c r="D21" s="32"/>
      <c r="E21" s="32"/>
      <c r="F21" s="32"/>
      <c r="G21" s="32"/>
      <c r="H21" s="32"/>
      <c r="I21" s="32"/>
      <c r="J21" s="32"/>
      <c r="K21" s="32"/>
      <c r="L21" s="32"/>
      <c r="M21" s="32"/>
    </row>
  </sheetData>
  <mergeCells count="10">
    <mergeCell ref="A6:A7"/>
    <mergeCell ref="N6:N7"/>
    <mergeCell ref="A1:N1"/>
    <mergeCell ref="A3:N3"/>
    <mergeCell ref="A4:N4"/>
    <mergeCell ref="B6:D6"/>
    <mergeCell ref="E6:G6"/>
    <mergeCell ref="H6:J6"/>
    <mergeCell ref="A2:N2"/>
    <mergeCell ref="K6:M6"/>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E27"/>
  <sheetViews>
    <sheetView rightToLeft="1" view="pageBreakPreview" zoomScaleNormal="100" zoomScaleSheetLayoutView="100" workbookViewId="0">
      <selection activeCell="K5" sqref="A5:K5"/>
    </sheetView>
  </sheetViews>
  <sheetFormatPr defaultColWidth="9.1796875" defaultRowHeight="20.149999999999999" customHeight="1" x14ac:dyDescent="0.35"/>
  <cols>
    <col min="1" max="1" width="23.453125" style="28" customWidth="1"/>
    <col min="2" max="3" width="10.1796875" style="28" customWidth="1"/>
    <col min="4" max="4" width="10" style="28" customWidth="1"/>
    <col min="5" max="5" width="9.26953125" style="28" customWidth="1"/>
    <col min="6" max="6" width="9.54296875" style="28" customWidth="1"/>
    <col min="7" max="7" width="8.7265625" style="28" customWidth="1"/>
    <col min="8" max="8" width="8.81640625" style="28" customWidth="1"/>
    <col min="9" max="10" width="8.7265625" style="28" customWidth="1"/>
    <col min="11" max="11" width="25.7265625" style="28" customWidth="1"/>
    <col min="12" max="12" width="9.1796875" style="28"/>
    <col min="13" max="16384" width="9.1796875" style="20"/>
  </cols>
  <sheetData>
    <row r="1" spans="1:57" s="29" customFormat="1" ht="18" x14ac:dyDescent="0.35">
      <c r="A1" s="355" t="s">
        <v>504</v>
      </c>
      <c r="B1" s="355"/>
      <c r="C1" s="355"/>
      <c r="D1" s="355"/>
      <c r="E1" s="355"/>
      <c r="F1" s="355"/>
      <c r="G1" s="355"/>
      <c r="H1" s="355"/>
      <c r="I1" s="355"/>
      <c r="J1" s="355"/>
      <c r="K1" s="355"/>
      <c r="L1" s="28"/>
    </row>
    <row r="2" spans="1:57" s="29" customFormat="1" ht="18" x14ac:dyDescent="0.35">
      <c r="A2" s="358">
        <v>2012</v>
      </c>
      <c r="B2" s="358"/>
      <c r="C2" s="358"/>
      <c r="D2" s="358"/>
      <c r="E2" s="358"/>
      <c r="F2" s="358"/>
      <c r="G2" s="358"/>
      <c r="H2" s="358"/>
      <c r="I2" s="358"/>
      <c r="J2" s="358"/>
      <c r="K2" s="358"/>
      <c r="L2" s="28"/>
    </row>
    <row r="3" spans="1:57" s="29" customFormat="1" ht="36" customHeight="1" x14ac:dyDescent="0.35">
      <c r="A3" s="356" t="s">
        <v>444</v>
      </c>
      <c r="B3" s="357"/>
      <c r="C3" s="357"/>
      <c r="D3" s="357"/>
      <c r="E3" s="357"/>
      <c r="F3" s="357"/>
      <c r="G3" s="357"/>
      <c r="H3" s="357"/>
      <c r="I3" s="357"/>
      <c r="J3" s="357"/>
      <c r="K3" s="357"/>
      <c r="L3" s="28"/>
    </row>
    <row r="4" spans="1:57" s="29" customFormat="1" ht="18" x14ac:dyDescent="0.35">
      <c r="A4" s="357">
        <v>2012</v>
      </c>
      <c r="B4" s="357"/>
      <c r="C4" s="357"/>
      <c r="D4" s="357"/>
      <c r="E4" s="357"/>
      <c r="F4" s="357"/>
      <c r="G4" s="357"/>
      <c r="H4" s="357"/>
      <c r="I4" s="357"/>
      <c r="J4" s="357"/>
      <c r="K4" s="357"/>
      <c r="L4" s="28"/>
    </row>
    <row r="5" spans="1:57" s="24" customFormat="1" ht="14" x14ac:dyDescent="0.35">
      <c r="A5" s="123" t="s">
        <v>577</v>
      </c>
      <c r="B5" s="124"/>
      <c r="C5" s="124"/>
      <c r="D5" s="124"/>
      <c r="E5" s="124"/>
      <c r="F5" s="124"/>
      <c r="G5" s="124"/>
      <c r="H5" s="124"/>
      <c r="I5" s="124"/>
      <c r="J5" s="124"/>
      <c r="K5" s="125" t="s">
        <v>578</v>
      </c>
      <c r="L5" s="4"/>
    </row>
    <row r="6" spans="1:57" s="18" customFormat="1" ht="20.25" customHeight="1" thickBot="1" x14ac:dyDescent="0.4">
      <c r="A6" s="366" t="s">
        <v>205</v>
      </c>
      <c r="B6" s="369" t="s">
        <v>286</v>
      </c>
      <c r="C6" s="369"/>
      <c r="D6" s="369"/>
      <c r="E6" s="369"/>
      <c r="F6" s="369"/>
      <c r="G6" s="369"/>
      <c r="H6" s="369"/>
      <c r="I6" s="369"/>
      <c r="J6" s="379"/>
      <c r="K6" s="370" t="s">
        <v>206</v>
      </c>
      <c r="L6" s="30"/>
    </row>
    <row r="7" spans="1:57" s="23" customFormat="1" ht="27.75" customHeight="1" thickBot="1" x14ac:dyDescent="0.4">
      <c r="A7" s="367"/>
      <c r="B7" s="373" t="s">
        <v>287</v>
      </c>
      <c r="C7" s="373"/>
      <c r="D7" s="373"/>
      <c r="E7" s="373" t="s">
        <v>288</v>
      </c>
      <c r="F7" s="373"/>
      <c r="G7" s="373"/>
      <c r="H7" s="374" t="s">
        <v>289</v>
      </c>
      <c r="I7" s="374"/>
      <c r="J7" s="380"/>
      <c r="K7" s="371"/>
      <c r="L7" s="28"/>
    </row>
    <row r="8" spans="1:57" s="31" customFormat="1" ht="24.75" customHeight="1" x14ac:dyDescent="0.35">
      <c r="A8" s="368"/>
      <c r="B8" s="43" t="s">
        <v>290</v>
      </c>
      <c r="C8" s="43" t="s">
        <v>291</v>
      </c>
      <c r="D8" s="43" t="s">
        <v>313</v>
      </c>
      <c r="E8" s="43" t="s">
        <v>290</v>
      </c>
      <c r="F8" s="43" t="s">
        <v>291</v>
      </c>
      <c r="G8" s="43" t="s">
        <v>313</v>
      </c>
      <c r="H8" s="43" t="s">
        <v>290</v>
      </c>
      <c r="I8" s="43" t="s">
        <v>291</v>
      </c>
      <c r="J8" s="230" t="s">
        <v>313</v>
      </c>
      <c r="K8" s="372"/>
      <c r="L8" s="28"/>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row>
    <row r="9" spans="1:57" s="31" customFormat="1" ht="24" customHeight="1" thickBot="1" x14ac:dyDescent="0.4">
      <c r="A9" s="212" t="s">
        <v>501</v>
      </c>
      <c r="B9" s="126">
        <v>5</v>
      </c>
      <c r="C9" s="126">
        <v>6</v>
      </c>
      <c r="D9" s="221">
        <f>B9+C9</f>
        <v>11</v>
      </c>
      <c r="E9" s="126">
        <v>11</v>
      </c>
      <c r="F9" s="126">
        <v>3</v>
      </c>
      <c r="G9" s="221">
        <f>E9+F9</f>
        <v>14</v>
      </c>
      <c r="H9" s="220">
        <f>(B9+E9)</f>
        <v>16</v>
      </c>
      <c r="I9" s="220">
        <f>(C9+F9)</f>
        <v>9</v>
      </c>
      <c r="J9" s="221">
        <f>SUM(H9:I9)</f>
        <v>25</v>
      </c>
      <c r="K9" s="215" t="s">
        <v>207</v>
      </c>
      <c r="L9" s="28"/>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row>
    <row r="10" spans="1:57" s="31" customFormat="1" ht="24" customHeight="1" thickBot="1" x14ac:dyDescent="0.4">
      <c r="A10" s="101" t="s">
        <v>208</v>
      </c>
      <c r="B10" s="127">
        <v>0</v>
      </c>
      <c r="C10" s="127">
        <v>1</v>
      </c>
      <c r="D10" s="207">
        <f t="shared" ref="D10:D21" si="0">B10+C10</f>
        <v>1</v>
      </c>
      <c r="E10" s="127">
        <v>11</v>
      </c>
      <c r="F10" s="127">
        <v>16</v>
      </c>
      <c r="G10" s="207">
        <f t="shared" ref="G10:G21" si="1">E10+F10</f>
        <v>27</v>
      </c>
      <c r="H10" s="127">
        <f t="shared" ref="H10:I18" si="2">(B10+E10)</f>
        <v>11</v>
      </c>
      <c r="I10" s="127">
        <f t="shared" si="2"/>
        <v>17</v>
      </c>
      <c r="J10" s="57">
        <f t="shared" ref="J10:J18" si="3">SUM(H10:I10)</f>
        <v>28</v>
      </c>
      <c r="K10" s="119" t="s">
        <v>209</v>
      </c>
      <c r="L10" s="28"/>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row>
    <row r="11" spans="1:57" s="31" customFormat="1" ht="24" customHeight="1" thickBot="1" x14ac:dyDescent="0.4">
      <c r="A11" s="102" t="s">
        <v>210</v>
      </c>
      <c r="B11" s="128">
        <v>0</v>
      </c>
      <c r="C11" s="128">
        <v>0</v>
      </c>
      <c r="D11" s="56">
        <f t="shared" si="0"/>
        <v>0</v>
      </c>
      <c r="E11" s="128">
        <v>3</v>
      </c>
      <c r="F11" s="128">
        <v>4</v>
      </c>
      <c r="G11" s="56">
        <f t="shared" si="1"/>
        <v>7</v>
      </c>
      <c r="H11" s="128">
        <f t="shared" si="2"/>
        <v>3</v>
      </c>
      <c r="I11" s="128">
        <f t="shared" si="2"/>
        <v>4</v>
      </c>
      <c r="J11" s="58">
        <f t="shared" si="3"/>
        <v>7</v>
      </c>
      <c r="K11" s="120" t="s">
        <v>211</v>
      </c>
      <c r="L11" s="28"/>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row>
    <row r="12" spans="1:57" s="31" customFormat="1" ht="24" customHeight="1" thickBot="1" x14ac:dyDescent="0.4">
      <c r="A12" s="101" t="s">
        <v>502</v>
      </c>
      <c r="B12" s="127">
        <v>1</v>
      </c>
      <c r="C12" s="127">
        <v>6</v>
      </c>
      <c r="D12" s="207">
        <f t="shared" si="0"/>
        <v>7</v>
      </c>
      <c r="E12" s="127">
        <v>24</v>
      </c>
      <c r="F12" s="127">
        <v>54</v>
      </c>
      <c r="G12" s="207">
        <f t="shared" si="1"/>
        <v>78</v>
      </c>
      <c r="H12" s="127">
        <f t="shared" si="2"/>
        <v>25</v>
      </c>
      <c r="I12" s="127">
        <f t="shared" si="2"/>
        <v>60</v>
      </c>
      <c r="J12" s="57">
        <f t="shared" si="3"/>
        <v>85</v>
      </c>
      <c r="K12" s="119" t="s">
        <v>212</v>
      </c>
      <c r="L12" s="28"/>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row>
    <row r="13" spans="1:57" s="31" customFormat="1" ht="24" customHeight="1" thickBot="1" x14ac:dyDescent="0.4">
      <c r="A13" s="102" t="s">
        <v>213</v>
      </c>
      <c r="B13" s="128">
        <v>2</v>
      </c>
      <c r="C13" s="128">
        <v>7</v>
      </c>
      <c r="D13" s="56">
        <f t="shared" si="0"/>
        <v>9</v>
      </c>
      <c r="E13" s="128">
        <v>21</v>
      </c>
      <c r="F13" s="128">
        <v>14</v>
      </c>
      <c r="G13" s="56">
        <f t="shared" si="1"/>
        <v>35</v>
      </c>
      <c r="H13" s="128">
        <f t="shared" si="2"/>
        <v>23</v>
      </c>
      <c r="I13" s="128">
        <f t="shared" si="2"/>
        <v>21</v>
      </c>
      <c r="J13" s="58">
        <f t="shared" si="3"/>
        <v>44</v>
      </c>
      <c r="K13" s="120" t="s">
        <v>214</v>
      </c>
      <c r="L13" s="28"/>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row>
    <row r="14" spans="1:57" s="31" customFormat="1" ht="24" customHeight="1" thickBot="1" x14ac:dyDescent="0.4">
      <c r="A14" s="101" t="s">
        <v>215</v>
      </c>
      <c r="B14" s="127">
        <v>1</v>
      </c>
      <c r="C14" s="127">
        <v>9</v>
      </c>
      <c r="D14" s="207">
        <f t="shared" si="0"/>
        <v>10</v>
      </c>
      <c r="E14" s="127">
        <v>55</v>
      </c>
      <c r="F14" s="127">
        <v>28</v>
      </c>
      <c r="G14" s="207">
        <f t="shared" si="1"/>
        <v>83</v>
      </c>
      <c r="H14" s="127">
        <f t="shared" si="2"/>
        <v>56</v>
      </c>
      <c r="I14" s="127">
        <f t="shared" si="2"/>
        <v>37</v>
      </c>
      <c r="J14" s="57">
        <f t="shared" si="3"/>
        <v>93</v>
      </c>
      <c r="K14" s="119" t="s">
        <v>216</v>
      </c>
      <c r="L14" s="28"/>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row>
    <row r="15" spans="1:57" s="31" customFormat="1" ht="24" customHeight="1" thickBot="1" x14ac:dyDescent="0.4">
      <c r="A15" s="102" t="s">
        <v>217</v>
      </c>
      <c r="B15" s="128">
        <v>0</v>
      </c>
      <c r="C15" s="128">
        <v>4</v>
      </c>
      <c r="D15" s="56">
        <f t="shared" si="0"/>
        <v>4</v>
      </c>
      <c r="E15" s="128">
        <v>7</v>
      </c>
      <c r="F15" s="128">
        <v>98</v>
      </c>
      <c r="G15" s="56">
        <f t="shared" si="1"/>
        <v>105</v>
      </c>
      <c r="H15" s="128">
        <f t="shared" si="2"/>
        <v>7</v>
      </c>
      <c r="I15" s="128">
        <f t="shared" si="2"/>
        <v>102</v>
      </c>
      <c r="J15" s="58">
        <f t="shared" si="3"/>
        <v>109</v>
      </c>
      <c r="K15" s="120" t="s">
        <v>218</v>
      </c>
      <c r="L15" s="28"/>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row>
    <row r="16" spans="1:57" s="31" customFormat="1" ht="24" customHeight="1" thickBot="1" x14ac:dyDescent="0.4">
      <c r="A16" s="101" t="s">
        <v>219</v>
      </c>
      <c r="B16" s="127">
        <v>1</v>
      </c>
      <c r="C16" s="127">
        <v>2</v>
      </c>
      <c r="D16" s="207">
        <f t="shared" si="0"/>
        <v>3</v>
      </c>
      <c r="E16" s="127">
        <v>51</v>
      </c>
      <c r="F16" s="127">
        <v>32</v>
      </c>
      <c r="G16" s="207">
        <f t="shared" si="1"/>
        <v>83</v>
      </c>
      <c r="H16" s="127">
        <f t="shared" si="2"/>
        <v>52</v>
      </c>
      <c r="I16" s="127">
        <f t="shared" si="2"/>
        <v>34</v>
      </c>
      <c r="J16" s="57">
        <f t="shared" si="3"/>
        <v>86</v>
      </c>
      <c r="K16" s="119" t="s">
        <v>220</v>
      </c>
      <c r="L16" s="28"/>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row>
    <row r="17" spans="1:57" s="31" customFormat="1" ht="24" customHeight="1" thickBot="1" x14ac:dyDescent="0.4">
      <c r="A17" s="102" t="s">
        <v>221</v>
      </c>
      <c r="B17" s="128">
        <v>2</v>
      </c>
      <c r="C17" s="128">
        <v>8</v>
      </c>
      <c r="D17" s="56">
        <f t="shared" si="0"/>
        <v>10</v>
      </c>
      <c r="E17" s="128">
        <v>7</v>
      </c>
      <c r="F17" s="128">
        <v>112</v>
      </c>
      <c r="G17" s="56">
        <f t="shared" si="1"/>
        <v>119</v>
      </c>
      <c r="H17" s="128">
        <f t="shared" si="2"/>
        <v>9</v>
      </c>
      <c r="I17" s="128">
        <f t="shared" si="2"/>
        <v>120</v>
      </c>
      <c r="J17" s="58">
        <f t="shared" si="3"/>
        <v>129</v>
      </c>
      <c r="K17" s="120" t="s">
        <v>222</v>
      </c>
      <c r="L17" s="28"/>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row>
    <row r="18" spans="1:57" s="31" customFormat="1" ht="24" customHeight="1" thickBot="1" x14ac:dyDescent="0.4">
      <c r="A18" s="101" t="s">
        <v>223</v>
      </c>
      <c r="B18" s="127">
        <v>0</v>
      </c>
      <c r="C18" s="127">
        <v>4</v>
      </c>
      <c r="D18" s="207">
        <f t="shared" si="0"/>
        <v>4</v>
      </c>
      <c r="E18" s="127">
        <v>44</v>
      </c>
      <c r="F18" s="127">
        <v>40</v>
      </c>
      <c r="G18" s="207">
        <f t="shared" si="1"/>
        <v>84</v>
      </c>
      <c r="H18" s="127">
        <f t="shared" si="2"/>
        <v>44</v>
      </c>
      <c r="I18" s="127">
        <f t="shared" si="2"/>
        <v>44</v>
      </c>
      <c r="J18" s="57">
        <f t="shared" si="3"/>
        <v>88</v>
      </c>
      <c r="K18" s="119" t="s">
        <v>224</v>
      </c>
      <c r="L18" s="28"/>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row>
    <row r="19" spans="1:57" s="31" customFormat="1" ht="24" customHeight="1" thickBot="1" x14ac:dyDescent="0.4">
      <c r="A19" s="116" t="s">
        <v>225</v>
      </c>
      <c r="B19" s="129">
        <v>0</v>
      </c>
      <c r="C19" s="129">
        <v>1</v>
      </c>
      <c r="D19" s="56">
        <f t="shared" si="0"/>
        <v>1</v>
      </c>
      <c r="E19" s="129">
        <v>44</v>
      </c>
      <c r="F19" s="129">
        <v>59</v>
      </c>
      <c r="G19" s="56">
        <f t="shared" si="1"/>
        <v>103</v>
      </c>
      <c r="H19" s="129">
        <f t="shared" ref="H19:I20" si="4">(B19+E19)</f>
        <v>44</v>
      </c>
      <c r="I19" s="129">
        <f t="shared" si="4"/>
        <v>60</v>
      </c>
      <c r="J19" s="59">
        <f>SUM(H19:I19)</f>
        <v>104</v>
      </c>
      <c r="K19" s="121" t="s">
        <v>226</v>
      </c>
      <c r="L19" s="28"/>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row>
    <row r="20" spans="1:57" ht="24" customHeight="1" x14ac:dyDescent="0.35">
      <c r="A20" s="166" t="s">
        <v>378</v>
      </c>
      <c r="B20" s="170">
        <v>7</v>
      </c>
      <c r="C20" s="170">
        <v>21</v>
      </c>
      <c r="D20" s="239">
        <f t="shared" si="0"/>
        <v>28</v>
      </c>
      <c r="E20" s="170">
        <v>18</v>
      </c>
      <c r="F20" s="170">
        <v>121</v>
      </c>
      <c r="G20" s="239">
        <f t="shared" si="1"/>
        <v>139</v>
      </c>
      <c r="H20" s="170">
        <f t="shared" si="4"/>
        <v>25</v>
      </c>
      <c r="I20" s="170">
        <f t="shared" si="4"/>
        <v>142</v>
      </c>
      <c r="J20" s="64">
        <f>SUM(H20:I20)</f>
        <v>167</v>
      </c>
      <c r="K20" s="167" t="s">
        <v>379</v>
      </c>
    </row>
    <row r="21" spans="1:57" ht="24" customHeight="1" x14ac:dyDescent="0.35">
      <c r="A21" s="290" t="s">
        <v>227</v>
      </c>
      <c r="B21" s="254">
        <f>SUM(B9:B20)</f>
        <v>19</v>
      </c>
      <c r="C21" s="254">
        <f>SUM(C9:C20)</f>
        <v>69</v>
      </c>
      <c r="D21" s="254">
        <f t="shared" si="0"/>
        <v>88</v>
      </c>
      <c r="E21" s="254">
        <f>SUM(E9:E20)</f>
        <v>296</v>
      </c>
      <c r="F21" s="254">
        <f>SUM(F9:F20)</f>
        <v>581</v>
      </c>
      <c r="G21" s="254">
        <f t="shared" si="1"/>
        <v>877</v>
      </c>
      <c r="H21" s="254">
        <f>SUM(H9:H20)</f>
        <v>315</v>
      </c>
      <c r="I21" s="254">
        <f>SUM(I9:I20)</f>
        <v>650</v>
      </c>
      <c r="J21" s="254">
        <f>SUM(J9:J20)</f>
        <v>965</v>
      </c>
      <c r="K21" s="291" t="s">
        <v>12</v>
      </c>
    </row>
    <row r="23" spans="1:57" ht="20.149999999999999" customHeight="1" x14ac:dyDescent="0.35">
      <c r="B23" s="30"/>
      <c r="C23" s="32"/>
      <c r="D23" s="32"/>
      <c r="E23" s="32"/>
      <c r="F23" s="32"/>
      <c r="G23" s="32"/>
      <c r="H23" s="32"/>
      <c r="I23" s="32"/>
      <c r="J23" s="32"/>
    </row>
    <row r="24" spans="1:57" ht="20.149999999999999" customHeight="1" x14ac:dyDescent="0.35">
      <c r="B24" s="32"/>
      <c r="C24" s="32"/>
      <c r="D24" s="32"/>
      <c r="E24" s="32"/>
      <c r="F24" s="32"/>
      <c r="G24" s="32"/>
      <c r="H24" s="32"/>
      <c r="I24" s="32"/>
      <c r="J24" s="32"/>
    </row>
    <row r="25" spans="1:57" ht="20.149999999999999" customHeight="1" x14ac:dyDescent="0.35">
      <c r="B25" s="32"/>
      <c r="C25" s="32"/>
      <c r="D25" s="32"/>
      <c r="E25" s="32"/>
      <c r="F25" s="32"/>
      <c r="G25" s="32"/>
      <c r="H25" s="32"/>
      <c r="I25" s="32"/>
      <c r="J25" s="32"/>
    </row>
    <row r="26" spans="1:57" ht="20.149999999999999" customHeight="1" x14ac:dyDescent="0.35">
      <c r="B26" s="32"/>
      <c r="C26" s="32"/>
      <c r="D26" s="32"/>
      <c r="E26" s="32"/>
      <c r="F26" s="32"/>
      <c r="G26" s="32"/>
      <c r="H26" s="32"/>
      <c r="I26" s="32"/>
      <c r="J26" s="32"/>
    </row>
    <row r="27" spans="1:57" ht="20.149999999999999" customHeight="1" x14ac:dyDescent="0.35">
      <c r="B27" s="32"/>
      <c r="C27" s="32"/>
      <c r="D27" s="32"/>
      <c r="E27" s="32"/>
      <c r="F27" s="32"/>
      <c r="G27" s="32"/>
      <c r="H27" s="32"/>
      <c r="I27" s="32"/>
      <c r="J27" s="32"/>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33"/>
  <sheetViews>
    <sheetView showGridLines="0" rightToLeft="1" view="pageBreakPreview" zoomScaleNormal="100" zoomScaleSheetLayoutView="100" workbookViewId="0">
      <selection activeCell="C3" sqref="C3"/>
    </sheetView>
  </sheetViews>
  <sheetFormatPr defaultRowHeight="15.5" x14ac:dyDescent="0.35"/>
  <cols>
    <col min="1" max="1" width="53.26953125" style="39" customWidth="1"/>
    <col min="2" max="2" width="11.1796875" style="39" customWidth="1"/>
    <col min="3" max="3" width="51.453125" style="34" customWidth="1"/>
    <col min="4" max="256" width="9.1796875" style="39"/>
    <col min="257" max="257" width="50.26953125" style="39" customWidth="1"/>
    <col min="258" max="258" width="11.1796875" style="39" customWidth="1"/>
    <col min="259" max="259" width="50.26953125" style="39" customWidth="1"/>
    <col min="260" max="512" width="9.1796875" style="39"/>
    <col min="513" max="513" width="50.26953125" style="39" customWidth="1"/>
    <col min="514" max="514" width="11.1796875" style="39" customWidth="1"/>
    <col min="515" max="515" width="50.26953125" style="39" customWidth="1"/>
    <col min="516" max="768" width="9.1796875" style="39"/>
    <col min="769" max="769" width="50.26953125" style="39" customWidth="1"/>
    <col min="770" max="770" width="11.1796875" style="39" customWidth="1"/>
    <col min="771" max="771" width="50.26953125" style="39" customWidth="1"/>
    <col min="772" max="1024" width="9.1796875" style="39"/>
    <col min="1025" max="1025" width="50.26953125" style="39" customWidth="1"/>
    <col min="1026" max="1026" width="11.1796875" style="39" customWidth="1"/>
    <col min="1027" max="1027" width="50.26953125" style="39" customWidth="1"/>
    <col min="1028" max="1280" width="9.1796875" style="39"/>
    <col min="1281" max="1281" width="50.26953125" style="39" customWidth="1"/>
    <col min="1282" max="1282" width="11.1796875" style="39" customWidth="1"/>
    <col min="1283" max="1283" width="50.26953125" style="39" customWidth="1"/>
    <col min="1284" max="1536" width="9.1796875" style="39"/>
    <col min="1537" max="1537" width="50.26953125" style="39" customWidth="1"/>
    <col min="1538" max="1538" width="11.1796875" style="39" customWidth="1"/>
    <col min="1539" max="1539" width="50.26953125" style="39" customWidth="1"/>
    <col min="1540" max="1792" width="9.1796875" style="39"/>
    <col min="1793" max="1793" width="50.26953125" style="39" customWidth="1"/>
    <col min="1794" max="1794" width="11.1796875" style="39" customWidth="1"/>
    <col min="1795" max="1795" width="50.26953125" style="39" customWidth="1"/>
    <col min="1796" max="2048" width="9.1796875" style="39"/>
    <col min="2049" max="2049" width="50.26953125" style="39" customWidth="1"/>
    <col min="2050" max="2050" width="11.1796875" style="39" customWidth="1"/>
    <col min="2051" max="2051" width="50.26953125" style="39" customWidth="1"/>
    <col min="2052" max="2304" width="9.1796875" style="39"/>
    <col min="2305" max="2305" width="50.26953125" style="39" customWidth="1"/>
    <col min="2306" max="2306" width="11.1796875" style="39" customWidth="1"/>
    <col min="2307" max="2307" width="50.26953125" style="39" customWidth="1"/>
    <col min="2308" max="2560" width="9.1796875" style="39"/>
    <col min="2561" max="2561" width="50.26953125" style="39" customWidth="1"/>
    <col min="2562" max="2562" width="11.1796875" style="39" customWidth="1"/>
    <col min="2563" max="2563" width="50.26953125" style="39" customWidth="1"/>
    <col min="2564" max="2816" width="9.1796875" style="39"/>
    <col min="2817" max="2817" width="50.26953125" style="39" customWidth="1"/>
    <col min="2818" max="2818" width="11.1796875" style="39" customWidth="1"/>
    <col min="2819" max="2819" width="50.26953125" style="39" customWidth="1"/>
    <col min="2820" max="3072" width="9.1796875" style="39"/>
    <col min="3073" max="3073" width="50.26953125" style="39" customWidth="1"/>
    <col min="3074" max="3074" width="11.1796875" style="39" customWidth="1"/>
    <col min="3075" max="3075" width="50.26953125" style="39" customWidth="1"/>
    <col min="3076" max="3328" width="9.1796875" style="39"/>
    <col min="3329" max="3329" width="50.26953125" style="39" customWidth="1"/>
    <col min="3330" max="3330" width="11.1796875" style="39" customWidth="1"/>
    <col min="3331" max="3331" width="50.26953125" style="39" customWidth="1"/>
    <col min="3332" max="3584" width="9.1796875" style="39"/>
    <col min="3585" max="3585" width="50.26953125" style="39" customWidth="1"/>
    <col min="3586" max="3586" width="11.1796875" style="39" customWidth="1"/>
    <col min="3587" max="3587" width="50.26953125" style="39" customWidth="1"/>
    <col min="3588" max="3840" width="9.1796875" style="39"/>
    <col min="3841" max="3841" width="50.26953125" style="39" customWidth="1"/>
    <col min="3842" max="3842" width="11.1796875" style="39" customWidth="1"/>
    <col min="3843" max="3843" width="50.26953125" style="39" customWidth="1"/>
    <col min="3844" max="4096" width="9.1796875" style="39"/>
    <col min="4097" max="4097" width="50.26953125" style="39" customWidth="1"/>
    <col min="4098" max="4098" width="11.1796875" style="39" customWidth="1"/>
    <col min="4099" max="4099" width="50.26953125" style="39" customWidth="1"/>
    <col min="4100" max="4352" width="9.1796875" style="39"/>
    <col min="4353" max="4353" width="50.26953125" style="39" customWidth="1"/>
    <col min="4354" max="4354" width="11.1796875" style="39" customWidth="1"/>
    <col min="4355" max="4355" width="50.26953125" style="39" customWidth="1"/>
    <col min="4356" max="4608" width="9.1796875" style="39"/>
    <col min="4609" max="4609" width="50.26953125" style="39" customWidth="1"/>
    <col min="4610" max="4610" width="11.1796875" style="39" customWidth="1"/>
    <col min="4611" max="4611" width="50.26953125" style="39" customWidth="1"/>
    <col min="4612" max="4864" width="9.1796875" style="39"/>
    <col min="4865" max="4865" width="50.26953125" style="39" customWidth="1"/>
    <col min="4866" max="4866" width="11.1796875" style="39" customWidth="1"/>
    <col min="4867" max="4867" width="50.26953125" style="39" customWidth="1"/>
    <col min="4868" max="5120" width="9.1796875" style="39"/>
    <col min="5121" max="5121" width="50.26953125" style="39" customWidth="1"/>
    <col min="5122" max="5122" width="11.1796875" style="39" customWidth="1"/>
    <col min="5123" max="5123" width="50.26953125" style="39" customWidth="1"/>
    <col min="5124" max="5376" width="9.1796875" style="39"/>
    <col min="5377" max="5377" width="50.26953125" style="39" customWidth="1"/>
    <col min="5378" max="5378" width="11.1796875" style="39" customWidth="1"/>
    <col min="5379" max="5379" width="50.26953125" style="39" customWidth="1"/>
    <col min="5380" max="5632" width="9.1796875" style="39"/>
    <col min="5633" max="5633" width="50.26953125" style="39" customWidth="1"/>
    <col min="5634" max="5634" width="11.1796875" style="39" customWidth="1"/>
    <col min="5635" max="5635" width="50.26953125" style="39" customWidth="1"/>
    <col min="5636" max="5888" width="9.1796875" style="39"/>
    <col min="5889" max="5889" width="50.26953125" style="39" customWidth="1"/>
    <col min="5890" max="5890" width="11.1796875" style="39" customWidth="1"/>
    <col min="5891" max="5891" width="50.26953125" style="39" customWidth="1"/>
    <col min="5892" max="6144" width="9.1796875" style="39"/>
    <col min="6145" max="6145" width="50.26953125" style="39" customWidth="1"/>
    <col min="6146" max="6146" width="11.1796875" style="39" customWidth="1"/>
    <col min="6147" max="6147" width="50.26953125" style="39" customWidth="1"/>
    <col min="6148" max="6400" width="9.1796875" style="39"/>
    <col min="6401" max="6401" width="50.26953125" style="39" customWidth="1"/>
    <col min="6402" max="6402" width="11.1796875" style="39" customWidth="1"/>
    <col min="6403" max="6403" width="50.26953125" style="39" customWidth="1"/>
    <col min="6404" max="6656" width="9.1796875" style="39"/>
    <col min="6657" max="6657" width="50.26953125" style="39" customWidth="1"/>
    <col min="6658" max="6658" width="11.1796875" style="39" customWidth="1"/>
    <col min="6659" max="6659" width="50.26953125" style="39" customWidth="1"/>
    <col min="6660" max="6912" width="9.1796875" style="39"/>
    <col min="6913" max="6913" width="50.26953125" style="39" customWidth="1"/>
    <col min="6914" max="6914" width="11.1796875" style="39" customWidth="1"/>
    <col min="6915" max="6915" width="50.26953125" style="39" customWidth="1"/>
    <col min="6916" max="7168" width="9.1796875" style="39"/>
    <col min="7169" max="7169" width="50.26953125" style="39" customWidth="1"/>
    <col min="7170" max="7170" width="11.1796875" style="39" customWidth="1"/>
    <col min="7171" max="7171" width="50.26953125" style="39" customWidth="1"/>
    <col min="7172" max="7424" width="9.1796875" style="39"/>
    <col min="7425" max="7425" width="50.26953125" style="39" customWidth="1"/>
    <col min="7426" max="7426" width="11.1796875" style="39" customWidth="1"/>
    <col min="7427" max="7427" width="50.26953125" style="39" customWidth="1"/>
    <col min="7428" max="7680" width="9.1796875" style="39"/>
    <col min="7681" max="7681" width="50.26953125" style="39" customWidth="1"/>
    <col min="7682" max="7682" width="11.1796875" style="39" customWidth="1"/>
    <col min="7683" max="7683" width="50.26953125" style="39" customWidth="1"/>
    <col min="7684" max="7936" width="9.1796875" style="39"/>
    <col min="7937" max="7937" width="50.26953125" style="39" customWidth="1"/>
    <col min="7938" max="7938" width="11.1796875" style="39" customWidth="1"/>
    <col min="7939" max="7939" width="50.26953125" style="39" customWidth="1"/>
    <col min="7940" max="8192" width="9.1796875" style="39"/>
    <col min="8193" max="8193" width="50.26953125" style="39" customWidth="1"/>
    <col min="8194" max="8194" width="11.1796875" style="39" customWidth="1"/>
    <col min="8195" max="8195" width="50.26953125" style="39" customWidth="1"/>
    <col min="8196" max="8448" width="9.1796875" style="39"/>
    <col min="8449" max="8449" width="50.26953125" style="39" customWidth="1"/>
    <col min="8450" max="8450" width="11.1796875" style="39" customWidth="1"/>
    <col min="8451" max="8451" width="50.26953125" style="39" customWidth="1"/>
    <col min="8452" max="8704" width="9.1796875" style="39"/>
    <col min="8705" max="8705" width="50.26953125" style="39" customWidth="1"/>
    <col min="8706" max="8706" width="11.1796875" style="39" customWidth="1"/>
    <col min="8707" max="8707" width="50.26953125" style="39" customWidth="1"/>
    <col min="8708" max="8960" width="9.1796875" style="39"/>
    <col min="8961" max="8961" width="50.26953125" style="39" customWidth="1"/>
    <col min="8962" max="8962" width="11.1796875" style="39" customWidth="1"/>
    <col min="8963" max="8963" width="50.26953125" style="39" customWidth="1"/>
    <col min="8964" max="9216" width="9.1796875" style="39"/>
    <col min="9217" max="9217" width="50.26953125" style="39" customWidth="1"/>
    <col min="9218" max="9218" width="11.1796875" style="39" customWidth="1"/>
    <col min="9219" max="9219" width="50.26953125" style="39" customWidth="1"/>
    <col min="9220" max="9472" width="9.1796875" style="39"/>
    <col min="9473" max="9473" width="50.26953125" style="39" customWidth="1"/>
    <col min="9474" max="9474" width="11.1796875" style="39" customWidth="1"/>
    <col min="9475" max="9475" width="50.26953125" style="39" customWidth="1"/>
    <col min="9476" max="9728" width="9.1796875" style="39"/>
    <col min="9729" max="9729" width="50.26953125" style="39" customWidth="1"/>
    <col min="9730" max="9730" width="11.1796875" style="39" customWidth="1"/>
    <col min="9731" max="9731" width="50.26953125" style="39" customWidth="1"/>
    <col min="9732" max="9984" width="9.1796875" style="39"/>
    <col min="9985" max="9985" width="50.26953125" style="39" customWidth="1"/>
    <col min="9986" max="9986" width="11.1796875" style="39" customWidth="1"/>
    <col min="9987" max="9987" width="50.26953125" style="39" customWidth="1"/>
    <col min="9988" max="10240" width="9.1796875" style="39"/>
    <col min="10241" max="10241" width="50.26953125" style="39" customWidth="1"/>
    <col min="10242" max="10242" width="11.1796875" style="39" customWidth="1"/>
    <col min="10243" max="10243" width="50.26953125" style="39" customWidth="1"/>
    <col min="10244" max="10496" width="9.1796875" style="39"/>
    <col min="10497" max="10497" width="50.26953125" style="39" customWidth="1"/>
    <col min="10498" max="10498" width="11.1796875" style="39" customWidth="1"/>
    <col min="10499" max="10499" width="50.26953125" style="39" customWidth="1"/>
    <col min="10500" max="10752" width="9.1796875" style="39"/>
    <col min="10753" max="10753" width="50.26953125" style="39" customWidth="1"/>
    <col min="10754" max="10754" width="11.1796875" style="39" customWidth="1"/>
    <col min="10755" max="10755" width="50.26953125" style="39" customWidth="1"/>
    <col min="10756" max="11008" width="9.1796875" style="39"/>
    <col min="11009" max="11009" width="50.26953125" style="39" customWidth="1"/>
    <col min="11010" max="11010" width="11.1796875" style="39" customWidth="1"/>
    <col min="11011" max="11011" width="50.26953125" style="39" customWidth="1"/>
    <col min="11012" max="11264" width="9.1796875" style="39"/>
    <col min="11265" max="11265" width="50.26953125" style="39" customWidth="1"/>
    <col min="11266" max="11266" width="11.1796875" style="39" customWidth="1"/>
    <col min="11267" max="11267" width="50.26953125" style="39" customWidth="1"/>
    <col min="11268" max="11520" width="9.1796875" style="39"/>
    <col min="11521" max="11521" width="50.26953125" style="39" customWidth="1"/>
    <col min="11522" max="11522" width="11.1796875" style="39" customWidth="1"/>
    <col min="11523" max="11523" width="50.26953125" style="39" customWidth="1"/>
    <col min="11524" max="11776" width="9.1796875" style="39"/>
    <col min="11777" max="11777" width="50.26953125" style="39" customWidth="1"/>
    <col min="11778" max="11778" width="11.1796875" style="39" customWidth="1"/>
    <col min="11779" max="11779" width="50.26953125" style="39" customWidth="1"/>
    <col min="11780" max="12032" width="9.1796875" style="39"/>
    <col min="12033" max="12033" width="50.26953125" style="39" customWidth="1"/>
    <col min="12034" max="12034" width="11.1796875" style="39" customWidth="1"/>
    <col min="12035" max="12035" width="50.26953125" style="39" customWidth="1"/>
    <col min="12036" max="12288" width="9.1796875" style="39"/>
    <col min="12289" max="12289" width="50.26953125" style="39" customWidth="1"/>
    <col min="12290" max="12290" width="11.1796875" style="39" customWidth="1"/>
    <col min="12291" max="12291" width="50.26953125" style="39" customWidth="1"/>
    <col min="12292" max="12544" width="9.1796875" style="39"/>
    <col min="12545" max="12545" width="50.26953125" style="39" customWidth="1"/>
    <col min="12546" max="12546" width="11.1796875" style="39" customWidth="1"/>
    <col min="12547" max="12547" width="50.26953125" style="39" customWidth="1"/>
    <col min="12548" max="12800" width="9.1796875" style="39"/>
    <col min="12801" max="12801" width="50.26953125" style="39" customWidth="1"/>
    <col min="12802" max="12802" width="11.1796875" style="39" customWidth="1"/>
    <col min="12803" max="12803" width="50.26953125" style="39" customWidth="1"/>
    <col min="12804" max="13056" width="9.1796875" style="39"/>
    <col min="13057" max="13057" width="50.26953125" style="39" customWidth="1"/>
    <col min="13058" max="13058" width="11.1796875" style="39" customWidth="1"/>
    <col min="13059" max="13059" width="50.26953125" style="39" customWidth="1"/>
    <col min="13060" max="13312" width="9.1796875" style="39"/>
    <col min="13313" max="13313" width="50.26953125" style="39" customWidth="1"/>
    <col min="13314" max="13314" width="11.1796875" style="39" customWidth="1"/>
    <col min="13315" max="13315" width="50.26953125" style="39" customWidth="1"/>
    <col min="13316" max="13568" width="9.1796875" style="39"/>
    <col min="13569" max="13569" width="50.26953125" style="39" customWidth="1"/>
    <col min="13570" max="13570" width="11.1796875" style="39" customWidth="1"/>
    <col min="13571" max="13571" width="50.26953125" style="39" customWidth="1"/>
    <col min="13572" max="13824" width="9.1796875" style="39"/>
    <col min="13825" max="13825" width="50.26953125" style="39" customWidth="1"/>
    <col min="13826" max="13826" width="11.1796875" style="39" customWidth="1"/>
    <col min="13827" max="13827" width="50.26953125" style="39" customWidth="1"/>
    <col min="13828" max="14080" width="9.1796875" style="39"/>
    <col min="14081" max="14081" width="50.26953125" style="39" customWidth="1"/>
    <col min="14082" max="14082" width="11.1796875" style="39" customWidth="1"/>
    <col min="14083" max="14083" width="50.26953125" style="39" customWidth="1"/>
    <col min="14084" max="14336" width="9.1796875" style="39"/>
    <col min="14337" max="14337" width="50.26953125" style="39" customWidth="1"/>
    <col min="14338" max="14338" width="11.1796875" style="39" customWidth="1"/>
    <col min="14339" max="14339" width="50.26953125" style="39" customWidth="1"/>
    <col min="14340" max="14592" width="9.1796875" style="39"/>
    <col min="14593" max="14593" width="50.26953125" style="39" customWidth="1"/>
    <col min="14594" max="14594" width="11.1796875" style="39" customWidth="1"/>
    <col min="14595" max="14595" width="50.26953125" style="39" customWidth="1"/>
    <col min="14596" max="14848" width="9.1796875" style="39"/>
    <col min="14849" max="14849" width="50.26953125" style="39" customWidth="1"/>
    <col min="14850" max="14850" width="11.1796875" style="39" customWidth="1"/>
    <col min="14851" max="14851" width="50.26953125" style="39" customWidth="1"/>
    <col min="14852" max="15104" width="9.1796875" style="39"/>
    <col min="15105" max="15105" width="50.26953125" style="39" customWidth="1"/>
    <col min="15106" max="15106" width="11.1796875" style="39" customWidth="1"/>
    <col min="15107" max="15107" width="50.26953125" style="39" customWidth="1"/>
    <col min="15108" max="15360" width="9.1796875" style="39"/>
    <col min="15361" max="15361" width="50.26953125" style="39" customWidth="1"/>
    <col min="15362" max="15362" width="11.1796875" style="39" customWidth="1"/>
    <col min="15363" max="15363" width="50.26953125" style="39" customWidth="1"/>
    <col min="15364" max="15616" width="9.1796875" style="39"/>
    <col min="15617" max="15617" width="50.26953125" style="39" customWidth="1"/>
    <col min="15618" max="15618" width="11.1796875" style="39" customWidth="1"/>
    <col min="15619" max="15619" width="50.26953125" style="39" customWidth="1"/>
    <col min="15620" max="15872" width="9.1796875" style="39"/>
    <col min="15873" max="15873" width="50.26953125" style="39" customWidth="1"/>
    <col min="15874" max="15874" width="11.1796875" style="39" customWidth="1"/>
    <col min="15875" max="15875" width="50.26953125" style="39" customWidth="1"/>
    <col min="15876" max="16128" width="9.1796875" style="39"/>
    <col min="16129" max="16129" width="50.26953125" style="39" customWidth="1"/>
    <col min="16130" max="16130" width="11.1796875" style="39" customWidth="1"/>
    <col min="16131" max="16131" width="50.26953125" style="39" customWidth="1"/>
    <col min="16132" max="16384" width="9.1796875" style="39"/>
  </cols>
  <sheetData>
    <row r="2" spans="1:3" ht="29.25" customHeight="1" x14ac:dyDescent="0.35">
      <c r="A2" s="135" t="s">
        <v>255</v>
      </c>
      <c r="B2" s="136" t="s">
        <v>317</v>
      </c>
      <c r="C2" s="137" t="s">
        <v>256</v>
      </c>
    </row>
    <row r="3" spans="1:3" s="40" customFormat="1" ht="16" thickBot="1" x14ac:dyDescent="0.4">
      <c r="A3" s="131" t="s">
        <v>268</v>
      </c>
      <c r="B3" s="138">
        <v>1</v>
      </c>
      <c r="C3" s="142" t="s">
        <v>269</v>
      </c>
    </row>
    <row r="4" spans="1:3" s="40" customFormat="1" ht="16.5" thickTop="1" thickBot="1" x14ac:dyDescent="0.4">
      <c r="A4" s="132" t="s">
        <v>270</v>
      </c>
      <c r="B4" s="139">
        <v>2</v>
      </c>
      <c r="C4" s="143" t="s">
        <v>271</v>
      </c>
    </row>
    <row r="5" spans="1:3" s="40" customFormat="1" ht="16.5" thickTop="1" thickBot="1" x14ac:dyDescent="0.4">
      <c r="A5" s="133" t="s">
        <v>257</v>
      </c>
      <c r="B5" s="140">
        <v>3</v>
      </c>
      <c r="C5" s="144" t="s">
        <v>272</v>
      </c>
    </row>
    <row r="6" spans="1:3" s="40" customFormat="1" ht="16.5" thickTop="1" thickBot="1" x14ac:dyDescent="0.4">
      <c r="A6" s="132" t="s">
        <v>273</v>
      </c>
      <c r="B6" s="139">
        <v>4</v>
      </c>
      <c r="C6" s="143" t="s">
        <v>274</v>
      </c>
    </row>
    <row r="7" spans="1:3" s="40" customFormat="1" ht="26" thickTop="1" thickBot="1" x14ac:dyDescent="0.4">
      <c r="A7" s="133" t="s">
        <v>275</v>
      </c>
      <c r="B7" s="140">
        <v>5</v>
      </c>
      <c r="C7" s="144" t="s">
        <v>276</v>
      </c>
    </row>
    <row r="8" spans="1:3" s="40" customFormat="1" ht="26" thickTop="1" thickBot="1" x14ac:dyDescent="0.4">
      <c r="A8" s="132" t="s">
        <v>277</v>
      </c>
      <c r="B8" s="139">
        <v>6</v>
      </c>
      <c r="C8" s="143" t="s">
        <v>278</v>
      </c>
    </row>
    <row r="9" spans="1:3" s="40" customFormat="1" ht="26" thickTop="1" thickBot="1" x14ac:dyDescent="0.4">
      <c r="A9" s="133" t="s">
        <v>280</v>
      </c>
      <c r="B9" s="140">
        <v>7</v>
      </c>
      <c r="C9" s="144" t="s">
        <v>279</v>
      </c>
    </row>
    <row r="10" spans="1:3" s="40" customFormat="1" ht="26" thickTop="1" thickBot="1" x14ac:dyDescent="0.4">
      <c r="A10" s="132" t="s">
        <v>283</v>
      </c>
      <c r="B10" s="139">
        <v>8</v>
      </c>
      <c r="C10" s="143" t="s">
        <v>258</v>
      </c>
    </row>
    <row r="11" spans="1:3" s="40" customFormat="1" ht="26" thickTop="1" thickBot="1" x14ac:dyDescent="0.4">
      <c r="A11" s="133" t="s">
        <v>282</v>
      </c>
      <c r="B11" s="140">
        <v>9</v>
      </c>
      <c r="C11" s="144" t="s">
        <v>281</v>
      </c>
    </row>
    <row r="12" spans="1:3" s="40" customFormat="1" ht="26" thickTop="1" thickBot="1" x14ac:dyDescent="0.4">
      <c r="A12" s="132" t="s">
        <v>340</v>
      </c>
      <c r="B12" s="139">
        <v>10</v>
      </c>
      <c r="C12" s="143" t="s">
        <v>376</v>
      </c>
    </row>
    <row r="13" spans="1:3" s="40" customFormat="1" ht="26" thickTop="1" thickBot="1" x14ac:dyDescent="0.4">
      <c r="A13" s="133" t="s">
        <v>339</v>
      </c>
      <c r="B13" s="140">
        <v>11</v>
      </c>
      <c r="C13" s="144" t="s">
        <v>375</v>
      </c>
    </row>
    <row r="14" spans="1:3" s="40" customFormat="1" ht="26" thickTop="1" thickBot="1" x14ac:dyDescent="0.4">
      <c r="A14" s="132" t="s">
        <v>341</v>
      </c>
      <c r="B14" s="139">
        <v>12</v>
      </c>
      <c r="C14" s="143" t="s">
        <v>374</v>
      </c>
    </row>
    <row r="15" spans="1:3" s="40" customFormat="1" ht="26" thickTop="1" thickBot="1" x14ac:dyDescent="0.4">
      <c r="A15" s="133" t="s">
        <v>342</v>
      </c>
      <c r="B15" s="140">
        <v>13</v>
      </c>
      <c r="C15" s="144" t="s">
        <v>373</v>
      </c>
    </row>
    <row r="16" spans="1:3" s="40" customFormat="1" ht="26" thickTop="1" thickBot="1" x14ac:dyDescent="0.4">
      <c r="A16" s="132" t="s">
        <v>343</v>
      </c>
      <c r="B16" s="139">
        <v>14</v>
      </c>
      <c r="C16" s="143" t="s">
        <v>372</v>
      </c>
    </row>
    <row r="17" spans="1:3" s="40" customFormat="1" ht="26" thickTop="1" thickBot="1" x14ac:dyDescent="0.4">
      <c r="A17" s="133" t="s">
        <v>344</v>
      </c>
      <c r="B17" s="140">
        <v>15</v>
      </c>
      <c r="C17" s="144" t="s">
        <v>371</v>
      </c>
    </row>
    <row r="18" spans="1:3" s="40" customFormat="1" ht="21" thickTop="1" thickBot="1" x14ac:dyDescent="0.4">
      <c r="A18" s="132" t="s">
        <v>345</v>
      </c>
      <c r="B18" s="139">
        <v>16</v>
      </c>
      <c r="C18" s="143" t="s">
        <v>370</v>
      </c>
    </row>
    <row r="19" spans="1:3" s="40" customFormat="1" ht="26" thickTop="1" thickBot="1" x14ac:dyDescent="0.4">
      <c r="A19" s="133" t="s">
        <v>346</v>
      </c>
      <c r="B19" s="140">
        <v>17</v>
      </c>
      <c r="C19" s="144" t="s">
        <v>369</v>
      </c>
    </row>
    <row r="20" spans="1:3" s="40" customFormat="1" ht="26" thickTop="1" thickBot="1" x14ac:dyDescent="0.4">
      <c r="A20" s="132" t="s">
        <v>347</v>
      </c>
      <c r="B20" s="139">
        <v>18</v>
      </c>
      <c r="C20" s="143" t="s">
        <v>368</v>
      </c>
    </row>
    <row r="21" spans="1:3" s="40" customFormat="1" ht="26" thickTop="1" thickBot="1" x14ac:dyDescent="0.4">
      <c r="A21" s="133" t="s">
        <v>348</v>
      </c>
      <c r="B21" s="140">
        <v>19</v>
      </c>
      <c r="C21" s="144" t="s">
        <v>367</v>
      </c>
    </row>
    <row r="22" spans="1:3" s="40" customFormat="1" ht="26" thickTop="1" thickBot="1" x14ac:dyDescent="0.4">
      <c r="A22" s="132" t="s">
        <v>349</v>
      </c>
      <c r="B22" s="139">
        <v>20</v>
      </c>
      <c r="C22" s="143" t="s">
        <v>366</v>
      </c>
    </row>
    <row r="23" spans="1:3" s="40" customFormat="1" ht="26" thickTop="1" thickBot="1" x14ac:dyDescent="0.4">
      <c r="A23" s="133" t="s">
        <v>350</v>
      </c>
      <c r="B23" s="140">
        <v>21</v>
      </c>
      <c r="C23" s="144" t="s">
        <v>365</v>
      </c>
    </row>
    <row r="24" spans="1:3" s="40" customFormat="1" ht="26" thickTop="1" thickBot="1" x14ac:dyDescent="0.4">
      <c r="A24" s="132" t="s">
        <v>351</v>
      </c>
      <c r="B24" s="139">
        <v>22</v>
      </c>
      <c r="C24" s="143" t="s">
        <v>364</v>
      </c>
    </row>
    <row r="25" spans="1:3" s="40" customFormat="1" ht="26" thickTop="1" thickBot="1" x14ac:dyDescent="0.4">
      <c r="A25" s="133" t="s">
        <v>352</v>
      </c>
      <c r="B25" s="140">
        <v>23</v>
      </c>
      <c r="C25" s="144" t="s">
        <v>363</v>
      </c>
    </row>
    <row r="26" spans="1:3" s="40" customFormat="1" ht="26" thickTop="1" thickBot="1" x14ac:dyDescent="0.4">
      <c r="A26" s="132" t="s">
        <v>353</v>
      </c>
      <c r="B26" s="139">
        <v>24</v>
      </c>
      <c r="C26" s="143" t="s">
        <v>362</v>
      </c>
    </row>
    <row r="27" spans="1:3" s="40" customFormat="1" ht="26" thickTop="1" thickBot="1" x14ac:dyDescent="0.4">
      <c r="A27" s="133" t="s">
        <v>354</v>
      </c>
      <c r="B27" s="140">
        <v>25</v>
      </c>
      <c r="C27" s="144" t="s">
        <v>361</v>
      </c>
    </row>
    <row r="28" spans="1:3" s="40" customFormat="1" ht="26" thickTop="1" thickBot="1" x14ac:dyDescent="0.4">
      <c r="A28" s="132" t="s">
        <v>355</v>
      </c>
      <c r="B28" s="139">
        <v>26</v>
      </c>
      <c r="C28" s="143" t="s">
        <v>360</v>
      </c>
    </row>
    <row r="29" spans="1:3" s="40" customFormat="1" ht="26" thickTop="1" thickBot="1" x14ac:dyDescent="0.4">
      <c r="A29" s="133" t="s">
        <v>356</v>
      </c>
      <c r="B29" s="140">
        <v>27</v>
      </c>
      <c r="C29" s="144" t="s">
        <v>359</v>
      </c>
    </row>
    <row r="30" spans="1:3" s="40" customFormat="1" ht="25.5" thickTop="1" x14ac:dyDescent="0.35">
      <c r="A30" s="134" t="s">
        <v>357</v>
      </c>
      <c r="B30" s="141">
        <v>28</v>
      </c>
      <c r="C30" s="145" t="s">
        <v>358</v>
      </c>
    </row>
    <row r="31" spans="1:3" x14ac:dyDescent="0.35">
      <c r="A31" s="41"/>
      <c r="C31" s="42"/>
    </row>
    <row r="32" spans="1:3" x14ac:dyDescent="0.35">
      <c r="A32" s="41"/>
      <c r="C32" s="42"/>
    </row>
    <row r="33" spans="1:3" x14ac:dyDescent="0.35">
      <c r="A33" s="41"/>
      <c r="C33" s="42"/>
    </row>
  </sheetData>
  <sortState xmlns:xlrd2="http://schemas.microsoft.com/office/spreadsheetml/2017/richdata2" ref="A3:C33">
    <sortCondition ref="B25"/>
  </sortState>
  <hyperlinks>
    <hyperlink ref="A3:C3" location="'1'!A1" display="الأفراد ذوي الصعوبات حسب الجنسية والجنس والبلدية (2010)" xr:uid="{00000000-0004-0000-0200-000000000000}"/>
    <hyperlink ref="A4:C4" location="'2'!A1" display="الأفراد ذوي الصعوبات حسب الجنسية والجنس وفئات العمر (2010)" xr:uid="{00000000-0004-0000-0200-000001000000}"/>
    <hyperlink ref="A5:C5" location="'3'!A1" display="توزيع الصعوبات حسب الجنسية والجنس ونوع الصعوبة (2010)" xr:uid="{00000000-0004-0000-0200-000002000000}"/>
    <hyperlink ref="A6:C6" location="'4'!A1" display="توزيع الصعوبات حسب الجنسية والجنس ونوع الصعوبة ودرجة الصعوبة  (2010)" xr:uid="{00000000-0004-0000-0200-000003000000}"/>
    <hyperlink ref="A7:C7" location="'5'!A1" display="الأفراد ذوي الصعوبات ( 10 سنوات فأكثر )   حسب الجنسية والجنس والحالة التعليمية (2010)" xr:uid="{00000000-0004-0000-0200-000004000000}"/>
    <hyperlink ref="A8:C8" location="'6'!A1" display="الأفراد ذوي الصعوبات (15 سنة فأكثر) حسب الجنسية والجنس والعلاقة بقوة العمل (2010)" xr:uid="{00000000-0004-0000-0200-000005000000}"/>
    <hyperlink ref="A9:C9" location="'7'!A1" display="الأفراد ذوي الصعوبات المشتغلون  (15 سنة فأكثر) حسب الجنسية والجنس والمهنة (2010)" xr:uid="{00000000-0004-0000-0200-000006000000}"/>
    <hyperlink ref="A10:C10" location="'8'!A1" display="الأفراد ذوي الصعوبات المشتغلون  (15 سنة فأكثر) حسب الجنسية والجنس والنشاط الإقتصادى (2010)" xr:uid="{00000000-0004-0000-0200-000007000000}"/>
    <hyperlink ref="A11:C11" location="'9'!A1" display="الأفراد ذوي الصعوبات المشتغلون  (15 سنة فأكثر) حسب الجنسية والجنس والقطاع (2010)" xr:uid="{00000000-0004-0000-0200-000008000000}"/>
    <hyperlink ref="A12:C12" location="'10'!A1" display="المسجلون في مراكز ذوي الإعاقة حسب المركز ونوع الإعاقة والجنس (قطريون)" xr:uid="{00000000-0004-0000-0200-000009000000}"/>
    <hyperlink ref="A13:C13" location="'11'!A1" display="المسجلون في مراكز ذوي الإعاقة حسب المركز ونوع الإعاقة والجنس (غير قطريين) (2010)" xr:uid="{00000000-0004-0000-0200-00000A000000}"/>
    <hyperlink ref="A14:C14" location="'12'!A1" display="المسجلون في مراكز ذوي الإعاقة حسب المركز ونوع الإعاقة والجنس (المجموع) (2010)" xr:uid="{00000000-0004-0000-0200-00000B000000}"/>
    <hyperlink ref="A15:C15" location="'13'!A1" display="المسجلون في مراكز ذوي الإعاقة حسب المركز والفئات العمرية والجنس (قطريون) (2010)" xr:uid="{00000000-0004-0000-0200-00000C000000}"/>
    <hyperlink ref="A16:C16" location="'14'!A1" display="المسجلون في مراكز ذوي الإعاقة حسب المركز والفئات العمرية والجنس (غير قطريين) (2010)" xr:uid="{00000000-0004-0000-0200-00000D000000}"/>
    <hyperlink ref="A17:C17" location="'15'!A1" display="المسجلون في مراكز ذوي الإعاقة حسب المركز والفئات العمرية والجنس (المجموع) (2010)" xr:uid="{00000000-0004-0000-0200-00000E000000}"/>
    <hyperlink ref="A18:C18" location="'16'!A1" display="المشتغلون في مراكز ذوي الإعاقة حسب المركز والجنسية والمهنة والجنس (2010)" xr:uid="{00000000-0004-0000-0200-00000F000000}"/>
    <hyperlink ref="A19:C19" location="'17'!A1" display="الأطفال ذوي الإعاقات (0- 14 سنة ) الذين تم ادخالهم الى مستشفى الرميله حسب نوع الاعاقه والجنس ( المرضى الداخليين) (2008 - 2010)" xr:uid="{00000000-0004-0000-0200-000010000000}"/>
    <hyperlink ref="A20:C20" location="'18'!A1" display="الأطفال ذوي الإعاقات (0- 14 سنة ) الذين تلقوا خدمات في مستشفى الرميله حسب نوع الاعاقه والجنس (2008 - 2010)" xr:uid="{00000000-0004-0000-0200-000011000000}"/>
    <hyperlink ref="A30:C30" location="'28'!A1" display="الموظفين الذين يقدمون خدمات للأشخاص ذوي الاعاقات في مستشفى الرميله حسب الاقسام والجنس والجنسيه (2010)" xr:uid="{00000000-0004-0000-0200-000012000000}"/>
    <hyperlink ref="A22:C22" location="'20'!A1" display="الأطفال ذوي الإعاقات (0- 14 سنة ) الذين تلقوا خدمات في مستشفى الرميله حسب نوع الاعاقه والجنس والجنسيه (2010)" xr:uid="{00000000-0004-0000-0200-000013000000}"/>
    <hyperlink ref="A23:C23" location="'21'!A1" display="الأشخاص ذوي الإعاقات  البالغين (14 سنة فاكثر) المقيمين في مستشفى الرميله حسب نوع الاعاقه والجنس (المرضى الداخليين) (2008 - 2010)" xr:uid="{00000000-0004-0000-0200-000014000000}"/>
    <hyperlink ref="A24:C24" location="'22'!A1" display="الأشخاص ذوي الإعاقات  البالغين (14 سنة فاكثر) الذين تلقوا خدمات في  مستشفى الرميله حسب نوع الاعاقه والجنس  (2008-2010)" xr:uid="{00000000-0004-0000-0200-000015000000}"/>
    <hyperlink ref="A25:C25" location="'23'!A1" display="الأشخاص ذوي الإعاقات  البالغين (14 سنة فاكثر) المقيمين في مستشفى الرميله حسب نوع الاعاقه والجنس والجنسيه  (المرضى الداخليين) (2010)" xr:uid="{00000000-0004-0000-0200-000016000000}"/>
    <hyperlink ref="A26:C26" location="'24'!A1" display="الأشخاص ذوي الإعاقات  البالغين (14 سنة فاكثر)الذين تلقوا خدمات في  مستشفى الرميله حسب نوع الاعاقه والجنس والجنسيه  (2010)" xr:uid="{00000000-0004-0000-0200-000017000000}"/>
    <hyperlink ref="A27:C27" location="'25'!A1" display="الموظفين الذين يقدمون خدمات للأشخاص ذوي الاعاقات في مستشفى الرميله حسب المهنه والجنس (2008 - 2010)" xr:uid="{00000000-0004-0000-0200-000018000000}"/>
    <hyperlink ref="A28:C28" location="'26'!A1" display="الموظفين الذين يقدمون خدمات للأشخاص ذوي الاعاقات في مستشفى الرميله حسب المهنه والجنس والجنسيه (2010)" xr:uid="{00000000-0004-0000-0200-000019000000}"/>
    <hyperlink ref="A29:C29" location="'27'!A1" display="الموظفين الذين يقدمون خدمات للأشخاص ذوي الاعاقات في مستشفى الرميله حسب الاقسام والجنس (2008 - 2010)" xr:uid="{00000000-0004-0000-0200-00001A000000}"/>
    <hyperlink ref="A21:C21" location="'19'!A1" display="الأطفال ذوي الإعاقات (0- 14 سنة ) الذين تم ادخالهم الى مستشفى الرميله حسب نوع الاعاقه والجنس والجنسيه  ( المرضى الداخليين) (2010)" xr:uid="{00000000-0004-0000-0200-00001B00000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4"/>
  <sheetViews>
    <sheetView rightToLeft="1" view="pageBreakPreview" topLeftCell="A25" zoomScaleNormal="100" zoomScaleSheetLayoutView="100" workbookViewId="0">
      <selection activeCell="A34" sqref="A34"/>
    </sheetView>
  </sheetViews>
  <sheetFormatPr defaultColWidth="9.1796875" defaultRowHeight="12.5" x14ac:dyDescent="0.25"/>
  <cols>
    <col min="1" max="1" width="23.26953125" style="9" customWidth="1"/>
    <col min="2" max="10" width="8.7265625" style="9" customWidth="1"/>
    <col min="11" max="11" width="25.1796875" style="9" customWidth="1"/>
    <col min="12" max="16384" width="9.1796875" style="9"/>
  </cols>
  <sheetData>
    <row r="1" spans="1:11" ht="18" x14ac:dyDescent="0.25">
      <c r="A1" s="292" t="s">
        <v>472</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17.25" customHeight="1" x14ac:dyDescent="0.25">
      <c r="A3" s="293" t="s">
        <v>425</v>
      </c>
      <c r="B3" s="294"/>
      <c r="C3" s="294"/>
      <c r="D3" s="294"/>
      <c r="E3" s="294"/>
      <c r="F3" s="294"/>
      <c r="G3" s="294"/>
      <c r="H3" s="294"/>
      <c r="I3" s="294"/>
      <c r="J3" s="294"/>
      <c r="K3" s="294"/>
    </row>
    <row r="4" spans="1:11" ht="17.25" customHeight="1" x14ac:dyDescent="0.25">
      <c r="A4" s="293" t="s">
        <v>426</v>
      </c>
      <c r="B4" s="294"/>
      <c r="C4" s="294"/>
      <c r="D4" s="294"/>
      <c r="E4" s="294"/>
      <c r="F4" s="294"/>
      <c r="G4" s="294"/>
      <c r="H4" s="294"/>
      <c r="I4" s="294"/>
      <c r="J4" s="294"/>
      <c r="K4" s="294"/>
    </row>
    <row r="5" spans="1:11" ht="15.5" x14ac:dyDescent="0.25">
      <c r="A5" s="10" t="s">
        <v>529</v>
      </c>
      <c r="B5" s="11"/>
      <c r="C5" s="11"/>
      <c r="D5" s="11"/>
      <c r="E5" s="11"/>
      <c r="F5" s="11"/>
      <c r="G5" s="11"/>
      <c r="H5" s="11"/>
      <c r="I5" s="11"/>
      <c r="J5" s="11"/>
      <c r="K5" s="12" t="s">
        <v>530</v>
      </c>
    </row>
    <row r="6" spans="1:11" ht="15.5" x14ac:dyDescent="0.25">
      <c r="A6" s="296" t="s">
        <v>37</v>
      </c>
      <c r="B6" s="297" t="s">
        <v>286</v>
      </c>
      <c r="C6" s="297"/>
      <c r="D6" s="297"/>
      <c r="E6" s="297"/>
      <c r="F6" s="297"/>
      <c r="G6" s="297"/>
      <c r="H6" s="297"/>
      <c r="I6" s="297"/>
      <c r="J6" s="297"/>
      <c r="K6" s="298" t="s">
        <v>38</v>
      </c>
    </row>
    <row r="7" spans="1:11" ht="16.5" customHeight="1" x14ac:dyDescent="0.25">
      <c r="A7" s="296"/>
      <c r="B7" s="297" t="s">
        <v>287</v>
      </c>
      <c r="C7" s="297"/>
      <c r="D7" s="297"/>
      <c r="E7" s="297" t="s">
        <v>288</v>
      </c>
      <c r="F7" s="297"/>
      <c r="G7" s="297"/>
      <c r="H7" s="299" t="s">
        <v>289</v>
      </c>
      <c r="I7" s="299"/>
      <c r="J7" s="299"/>
      <c r="K7" s="298"/>
    </row>
    <row r="8" spans="1:11" ht="25.5" x14ac:dyDescent="0.25">
      <c r="A8" s="296"/>
      <c r="B8" s="43" t="s">
        <v>290</v>
      </c>
      <c r="C8" s="43" t="s">
        <v>291</v>
      </c>
      <c r="D8" s="43" t="s">
        <v>292</v>
      </c>
      <c r="E8" s="43" t="s">
        <v>293</v>
      </c>
      <c r="F8" s="43" t="s">
        <v>294</v>
      </c>
      <c r="G8" s="43" t="s">
        <v>295</v>
      </c>
      <c r="H8" s="43" t="s">
        <v>293</v>
      </c>
      <c r="I8" s="43" t="s">
        <v>294</v>
      </c>
      <c r="J8" s="43" t="s">
        <v>295</v>
      </c>
      <c r="K8" s="298"/>
    </row>
    <row r="9" spans="1:11" ht="33.75" customHeight="1" thickBot="1" x14ac:dyDescent="0.3">
      <c r="A9" s="100" t="s">
        <v>39</v>
      </c>
      <c r="B9" s="44">
        <v>498</v>
      </c>
      <c r="C9" s="44">
        <v>507</v>
      </c>
      <c r="D9" s="56">
        <f>B9+C9</f>
        <v>1005</v>
      </c>
      <c r="E9" s="44">
        <v>1274</v>
      </c>
      <c r="F9" s="44">
        <v>923</v>
      </c>
      <c r="G9" s="56">
        <f>E9+F9</f>
        <v>2197</v>
      </c>
      <c r="H9" s="44">
        <f>B9+E9</f>
        <v>1772</v>
      </c>
      <c r="I9" s="44">
        <f>C9+F9</f>
        <v>1430</v>
      </c>
      <c r="J9" s="56">
        <f>H9+I9</f>
        <v>3202</v>
      </c>
      <c r="K9" s="146" t="s">
        <v>40</v>
      </c>
    </row>
    <row r="10" spans="1:11" ht="33.75" customHeight="1" thickBot="1" x14ac:dyDescent="0.3">
      <c r="A10" s="101" t="s">
        <v>41</v>
      </c>
      <c r="B10" s="45">
        <v>870</v>
      </c>
      <c r="C10" s="45">
        <v>670</v>
      </c>
      <c r="D10" s="57">
        <f t="shared" ref="D10:D15" si="0">B10+C10</f>
        <v>1540</v>
      </c>
      <c r="E10" s="45">
        <v>810</v>
      </c>
      <c r="F10" s="45">
        <v>647</v>
      </c>
      <c r="G10" s="57">
        <f t="shared" ref="G10:G15" si="1">E10+F10</f>
        <v>1457</v>
      </c>
      <c r="H10" s="45">
        <f t="shared" ref="H10:I15" si="2">B10+E10</f>
        <v>1680</v>
      </c>
      <c r="I10" s="45">
        <f t="shared" si="2"/>
        <v>1317</v>
      </c>
      <c r="J10" s="57">
        <f t="shared" ref="J10:J15" si="3">H10+I10</f>
        <v>2997</v>
      </c>
      <c r="K10" s="147" t="s">
        <v>42</v>
      </c>
    </row>
    <row r="11" spans="1:11" ht="33.75" customHeight="1" thickBot="1" x14ac:dyDescent="0.3">
      <c r="A11" s="102" t="s">
        <v>43</v>
      </c>
      <c r="B11" s="46">
        <v>100</v>
      </c>
      <c r="C11" s="46">
        <v>69</v>
      </c>
      <c r="D11" s="58">
        <f t="shared" si="0"/>
        <v>169</v>
      </c>
      <c r="E11" s="46">
        <v>211</v>
      </c>
      <c r="F11" s="46">
        <v>171</v>
      </c>
      <c r="G11" s="58">
        <f t="shared" si="1"/>
        <v>382</v>
      </c>
      <c r="H11" s="46">
        <f t="shared" si="2"/>
        <v>311</v>
      </c>
      <c r="I11" s="46">
        <f t="shared" si="2"/>
        <v>240</v>
      </c>
      <c r="J11" s="58">
        <f t="shared" si="3"/>
        <v>551</v>
      </c>
      <c r="K11" s="148" t="s">
        <v>44</v>
      </c>
    </row>
    <row r="12" spans="1:11" ht="33.75" customHeight="1" thickBot="1" x14ac:dyDescent="0.3">
      <c r="A12" s="101" t="s">
        <v>45</v>
      </c>
      <c r="B12" s="45">
        <v>122</v>
      </c>
      <c r="C12" s="45">
        <v>99</v>
      </c>
      <c r="D12" s="57">
        <f t="shared" si="0"/>
        <v>221</v>
      </c>
      <c r="E12" s="45">
        <v>114</v>
      </c>
      <c r="F12" s="45">
        <v>68</v>
      </c>
      <c r="G12" s="57">
        <f>E12+F12</f>
        <v>182</v>
      </c>
      <c r="H12" s="45">
        <f t="shared" si="2"/>
        <v>236</v>
      </c>
      <c r="I12" s="45">
        <f t="shared" si="2"/>
        <v>167</v>
      </c>
      <c r="J12" s="57">
        <f t="shared" si="3"/>
        <v>403</v>
      </c>
      <c r="K12" s="147" t="s">
        <v>46</v>
      </c>
    </row>
    <row r="13" spans="1:11" ht="33.75" customHeight="1" thickBot="1" x14ac:dyDescent="0.3">
      <c r="A13" s="102" t="s">
        <v>47</v>
      </c>
      <c r="B13" s="46">
        <v>53</v>
      </c>
      <c r="C13" s="46">
        <v>42</v>
      </c>
      <c r="D13" s="58">
        <f t="shared" si="0"/>
        <v>95</v>
      </c>
      <c r="E13" s="46">
        <v>126</v>
      </c>
      <c r="F13" s="46">
        <v>41</v>
      </c>
      <c r="G13" s="58">
        <f>E13+F13</f>
        <v>167</v>
      </c>
      <c r="H13" s="46">
        <f t="shared" si="2"/>
        <v>179</v>
      </c>
      <c r="I13" s="46">
        <f t="shared" si="2"/>
        <v>83</v>
      </c>
      <c r="J13" s="58">
        <f t="shared" si="3"/>
        <v>262</v>
      </c>
      <c r="K13" s="148" t="s">
        <v>284</v>
      </c>
    </row>
    <row r="14" spans="1:11" ht="33.75" customHeight="1" thickBot="1" x14ac:dyDescent="0.3">
      <c r="A14" s="101" t="s">
        <v>48</v>
      </c>
      <c r="B14" s="45">
        <v>22</v>
      </c>
      <c r="C14" s="45">
        <v>21</v>
      </c>
      <c r="D14" s="57">
        <f t="shared" si="0"/>
        <v>43</v>
      </c>
      <c r="E14" s="45">
        <v>12</v>
      </c>
      <c r="F14" s="45">
        <v>8</v>
      </c>
      <c r="G14" s="57">
        <f>E14+F14</f>
        <v>20</v>
      </c>
      <c r="H14" s="45">
        <f t="shared" si="2"/>
        <v>34</v>
      </c>
      <c r="I14" s="45">
        <f t="shared" si="2"/>
        <v>29</v>
      </c>
      <c r="J14" s="57">
        <f t="shared" si="3"/>
        <v>63</v>
      </c>
      <c r="K14" s="147" t="s">
        <v>49</v>
      </c>
    </row>
    <row r="15" spans="1:11" ht="33.75" customHeight="1" x14ac:dyDescent="0.25">
      <c r="A15" s="116" t="s">
        <v>447</v>
      </c>
      <c r="B15" s="47">
        <v>68</v>
      </c>
      <c r="C15" s="47">
        <v>44</v>
      </c>
      <c r="D15" s="59">
        <f t="shared" si="0"/>
        <v>112</v>
      </c>
      <c r="E15" s="47">
        <v>20</v>
      </c>
      <c r="F15" s="47">
        <v>33</v>
      </c>
      <c r="G15" s="59">
        <f t="shared" si="1"/>
        <v>53</v>
      </c>
      <c r="H15" s="47">
        <f t="shared" si="2"/>
        <v>88</v>
      </c>
      <c r="I15" s="47">
        <f t="shared" si="2"/>
        <v>77</v>
      </c>
      <c r="J15" s="59">
        <f t="shared" si="3"/>
        <v>165</v>
      </c>
      <c r="K15" s="149" t="s">
        <v>50</v>
      </c>
    </row>
    <row r="16" spans="1:11" ht="30" customHeight="1" x14ac:dyDescent="0.25">
      <c r="A16" s="183" t="s">
        <v>51</v>
      </c>
      <c r="B16" s="48">
        <f>SUM(B9:B15)</f>
        <v>1733</v>
      </c>
      <c r="C16" s="48">
        <f t="shared" ref="C16:J16" si="4">SUM(C9:C15)</f>
        <v>1452</v>
      </c>
      <c r="D16" s="48">
        <f t="shared" si="4"/>
        <v>3185</v>
      </c>
      <c r="E16" s="48">
        <f t="shared" si="4"/>
        <v>2567</v>
      </c>
      <c r="F16" s="48">
        <f t="shared" si="4"/>
        <v>1891</v>
      </c>
      <c r="G16" s="48">
        <f t="shared" si="4"/>
        <v>4458</v>
      </c>
      <c r="H16" s="48">
        <f t="shared" si="4"/>
        <v>4300</v>
      </c>
      <c r="I16" s="48">
        <f t="shared" si="4"/>
        <v>3343</v>
      </c>
      <c r="J16" s="48">
        <f t="shared" si="4"/>
        <v>7643</v>
      </c>
      <c r="K16" s="150" t="s">
        <v>52</v>
      </c>
    </row>
    <row r="17" spans="1:15" ht="13" x14ac:dyDescent="0.3">
      <c r="D17" s="13"/>
      <c r="G17" s="13"/>
      <c r="J17" s="13"/>
    </row>
    <row r="20" spans="1:15" s="19" customFormat="1" ht="20.149999999999999" customHeight="1" x14ac:dyDescent="0.35">
      <c r="B20" s="204" t="s">
        <v>336</v>
      </c>
      <c r="C20" s="204" t="s">
        <v>337</v>
      </c>
      <c r="D20" s="205"/>
      <c r="E20" s="206"/>
      <c r="O20" s="174"/>
    </row>
    <row r="21" spans="1:15" ht="25" x14ac:dyDescent="0.25">
      <c r="A21" s="274" t="s">
        <v>450</v>
      </c>
      <c r="B21" s="209">
        <f>D9</f>
        <v>1005</v>
      </c>
      <c r="C21" s="209">
        <f>G9</f>
        <v>2197</v>
      </c>
    </row>
    <row r="22" spans="1:15" ht="25" x14ac:dyDescent="0.25">
      <c r="A22" s="274" t="s">
        <v>451</v>
      </c>
      <c r="B22" s="209">
        <f t="shared" ref="B22:B26" si="5">D10</f>
        <v>1540</v>
      </c>
      <c r="C22" s="209">
        <f t="shared" ref="C22:C27" si="6">G10</f>
        <v>1457</v>
      </c>
    </row>
    <row r="23" spans="1:15" ht="25" x14ac:dyDescent="0.25">
      <c r="A23" s="274" t="s">
        <v>452</v>
      </c>
      <c r="B23" s="209">
        <f t="shared" si="5"/>
        <v>169</v>
      </c>
      <c r="C23" s="209">
        <f t="shared" si="6"/>
        <v>382</v>
      </c>
    </row>
    <row r="24" spans="1:15" ht="25" x14ac:dyDescent="0.25">
      <c r="A24" s="274" t="s">
        <v>453</v>
      </c>
      <c r="B24" s="209">
        <f t="shared" si="5"/>
        <v>221</v>
      </c>
      <c r="C24" s="209">
        <f t="shared" si="6"/>
        <v>182</v>
      </c>
    </row>
    <row r="25" spans="1:15" ht="25" x14ac:dyDescent="0.25">
      <c r="A25" s="274" t="s">
        <v>454</v>
      </c>
      <c r="B25" s="209">
        <f t="shared" si="5"/>
        <v>95</v>
      </c>
      <c r="C25" s="209">
        <f t="shared" si="6"/>
        <v>167</v>
      </c>
    </row>
    <row r="26" spans="1:15" ht="25" x14ac:dyDescent="0.25">
      <c r="A26" s="274" t="s">
        <v>455</v>
      </c>
      <c r="B26" s="209">
        <f t="shared" si="5"/>
        <v>43</v>
      </c>
      <c r="C26" s="209">
        <f t="shared" si="6"/>
        <v>20</v>
      </c>
    </row>
    <row r="27" spans="1:15" ht="25" x14ac:dyDescent="0.25">
      <c r="A27" s="274" t="s">
        <v>456</v>
      </c>
      <c r="B27" s="209">
        <f>D15</f>
        <v>112</v>
      </c>
      <c r="C27" s="209">
        <f t="shared" si="6"/>
        <v>53</v>
      </c>
    </row>
    <row r="34" spans="1:1" ht="137.5" x14ac:dyDescent="0.25">
      <c r="A34" s="274" t="s">
        <v>579</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0"/>
  <sheetViews>
    <sheetView rightToLeft="1" view="pageBreakPreview" zoomScaleNormal="100" zoomScaleSheetLayoutView="100" workbookViewId="0">
      <selection activeCell="A5" sqref="A5:K5"/>
    </sheetView>
  </sheetViews>
  <sheetFormatPr defaultColWidth="9.1796875" defaultRowHeight="12.5" x14ac:dyDescent="0.25"/>
  <cols>
    <col min="1" max="1" width="19.54296875" style="9" customWidth="1"/>
    <col min="2" max="10" width="8.7265625" style="9" customWidth="1"/>
    <col min="11" max="11" width="21.7265625" style="9" customWidth="1"/>
    <col min="12" max="16384" width="9.1796875" style="9"/>
  </cols>
  <sheetData>
    <row r="1" spans="1:11" ht="21" customHeight="1" x14ac:dyDescent="0.25">
      <c r="A1" s="292" t="s">
        <v>473</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34.5" customHeight="1" x14ac:dyDescent="0.25">
      <c r="A3" s="293" t="s">
        <v>431</v>
      </c>
      <c r="B3" s="294"/>
      <c r="C3" s="294"/>
      <c r="D3" s="294"/>
      <c r="E3" s="294"/>
      <c r="F3" s="294"/>
      <c r="G3" s="294"/>
      <c r="H3" s="294"/>
      <c r="I3" s="294"/>
      <c r="J3" s="294"/>
      <c r="K3" s="294"/>
    </row>
    <row r="4" spans="1:11" ht="15.5" x14ac:dyDescent="0.25">
      <c r="A4" s="294" t="s">
        <v>426</v>
      </c>
      <c r="B4" s="294"/>
      <c r="C4" s="294"/>
      <c r="D4" s="294"/>
      <c r="E4" s="294"/>
      <c r="F4" s="294"/>
      <c r="G4" s="294"/>
      <c r="H4" s="294"/>
      <c r="I4" s="294"/>
      <c r="J4" s="294"/>
      <c r="K4" s="294"/>
    </row>
    <row r="5" spans="1:11" ht="15.5" x14ac:dyDescent="0.25">
      <c r="A5" s="10" t="s">
        <v>531</v>
      </c>
      <c r="B5" s="11"/>
      <c r="C5" s="11"/>
      <c r="D5" s="11"/>
      <c r="E5" s="11"/>
      <c r="F5" s="11"/>
      <c r="G5" s="11"/>
      <c r="H5" s="11"/>
      <c r="I5" s="11"/>
      <c r="J5" s="11"/>
      <c r="K5" s="12" t="s">
        <v>532</v>
      </c>
    </row>
    <row r="6" spans="1:11" ht="15.5" x14ac:dyDescent="0.25">
      <c r="A6" s="296" t="s">
        <v>98</v>
      </c>
      <c r="B6" s="297" t="s">
        <v>286</v>
      </c>
      <c r="C6" s="297"/>
      <c r="D6" s="297"/>
      <c r="E6" s="297"/>
      <c r="F6" s="297"/>
      <c r="G6" s="297"/>
      <c r="H6" s="297"/>
      <c r="I6" s="297"/>
      <c r="J6" s="297"/>
      <c r="K6" s="298" t="s">
        <v>99</v>
      </c>
    </row>
    <row r="7" spans="1:11" ht="16.5" customHeight="1" x14ac:dyDescent="0.25">
      <c r="A7" s="296"/>
      <c r="B7" s="297" t="s">
        <v>287</v>
      </c>
      <c r="C7" s="297"/>
      <c r="D7" s="297"/>
      <c r="E7" s="297" t="s">
        <v>288</v>
      </c>
      <c r="F7" s="297"/>
      <c r="G7" s="297"/>
      <c r="H7" s="299" t="s">
        <v>289</v>
      </c>
      <c r="I7" s="299"/>
      <c r="J7" s="299"/>
      <c r="K7" s="298"/>
    </row>
    <row r="8" spans="1:11" ht="25.5" x14ac:dyDescent="0.25">
      <c r="A8" s="296"/>
      <c r="B8" s="43" t="s">
        <v>290</v>
      </c>
      <c r="C8" s="43" t="s">
        <v>291</v>
      </c>
      <c r="D8" s="43" t="s">
        <v>292</v>
      </c>
      <c r="E8" s="43" t="s">
        <v>293</v>
      </c>
      <c r="F8" s="43" t="s">
        <v>294</v>
      </c>
      <c r="G8" s="43" t="s">
        <v>295</v>
      </c>
      <c r="H8" s="43" t="s">
        <v>293</v>
      </c>
      <c r="I8" s="43" t="s">
        <v>294</v>
      </c>
      <c r="J8" s="43" t="s">
        <v>295</v>
      </c>
      <c r="K8" s="298"/>
    </row>
    <row r="9" spans="1:11" ht="17.25" customHeight="1" thickBot="1" x14ac:dyDescent="0.3">
      <c r="A9" s="100" t="s">
        <v>100</v>
      </c>
      <c r="B9" s="44">
        <v>2</v>
      </c>
      <c r="C9" s="44">
        <v>3</v>
      </c>
      <c r="D9" s="56">
        <f>SUM(B9:C9)</f>
        <v>5</v>
      </c>
      <c r="E9" s="44">
        <v>5</v>
      </c>
      <c r="F9" s="44">
        <v>3</v>
      </c>
      <c r="G9" s="56">
        <f>SUM(E9:F9)</f>
        <v>8</v>
      </c>
      <c r="H9" s="44">
        <f>B9+E9</f>
        <v>7</v>
      </c>
      <c r="I9" s="44">
        <f>C9+F9</f>
        <v>6</v>
      </c>
      <c r="J9" s="56">
        <f>SUM(H9:I9)</f>
        <v>13</v>
      </c>
      <c r="K9" s="146" t="s">
        <v>101</v>
      </c>
    </row>
    <row r="10" spans="1:11" ht="17.25" customHeight="1" thickBot="1" x14ac:dyDescent="0.3">
      <c r="A10" s="101" t="s">
        <v>102</v>
      </c>
      <c r="B10" s="45">
        <v>3</v>
      </c>
      <c r="C10" s="45">
        <v>5</v>
      </c>
      <c r="D10" s="57">
        <f t="shared" ref="D10:D29" si="0">SUM(B10:C10)</f>
        <v>8</v>
      </c>
      <c r="E10" s="45">
        <v>3</v>
      </c>
      <c r="F10" s="45">
        <v>3</v>
      </c>
      <c r="G10" s="57">
        <f t="shared" ref="G10:G29" si="1">SUM(E10:F10)</f>
        <v>6</v>
      </c>
      <c r="H10" s="45">
        <f t="shared" ref="H10:I20" si="2">B10+E10</f>
        <v>6</v>
      </c>
      <c r="I10" s="45">
        <f t="shared" si="2"/>
        <v>8</v>
      </c>
      <c r="J10" s="57">
        <f t="shared" ref="J10:J29" si="3">SUM(H10:I10)</f>
        <v>14</v>
      </c>
      <c r="K10" s="147" t="s">
        <v>102</v>
      </c>
    </row>
    <row r="11" spans="1:11" ht="17.25" customHeight="1" thickBot="1" x14ac:dyDescent="0.3">
      <c r="A11" s="102" t="s">
        <v>103</v>
      </c>
      <c r="B11" s="46">
        <v>4</v>
      </c>
      <c r="C11" s="46">
        <v>3</v>
      </c>
      <c r="D11" s="58">
        <f t="shared" si="0"/>
        <v>7</v>
      </c>
      <c r="E11" s="46">
        <v>3</v>
      </c>
      <c r="F11" s="46">
        <v>5</v>
      </c>
      <c r="G11" s="58">
        <f t="shared" si="1"/>
        <v>8</v>
      </c>
      <c r="H11" s="46">
        <f t="shared" si="2"/>
        <v>7</v>
      </c>
      <c r="I11" s="46">
        <f t="shared" si="2"/>
        <v>8</v>
      </c>
      <c r="J11" s="58">
        <f t="shared" si="3"/>
        <v>15</v>
      </c>
      <c r="K11" s="148" t="s">
        <v>103</v>
      </c>
    </row>
    <row r="12" spans="1:11" ht="17.25" customHeight="1" thickBot="1" x14ac:dyDescent="0.3">
      <c r="A12" s="101" t="s">
        <v>104</v>
      </c>
      <c r="B12" s="45">
        <v>10</v>
      </c>
      <c r="C12" s="45">
        <v>11</v>
      </c>
      <c r="D12" s="57">
        <f>SUM(B12:C12)</f>
        <v>21</v>
      </c>
      <c r="E12" s="45">
        <v>38</v>
      </c>
      <c r="F12" s="45">
        <v>34</v>
      </c>
      <c r="G12" s="57">
        <f>SUM(E12:F12)</f>
        <v>72</v>
      </c>
      <c r="H12" s="45">
        <f t="shared" si="2"/>
        <v>48</v>
      </c>
      <c r="I12" s="45">
        <f t="shared" si="2"/>
        <v>45</v>
      </c>
      <c r="J12" s="57">
        <f>SUM(H12:I12)</f>
        <v>93</v>
      </c>
      <c r="K12" s="147" t="s">
        <v>104</v>
      </c>
    </row>
    <row r="13" spans="1:11" ht="17.25" customHeight="1" thickBot="1" x14ac:dyDescent="0.3">
      <c r="A13" s="102" t="s">
        <v>105</v>
      </c>
      <c r="B13" s="46">
        <v>11</v>
      </c>
      <c r="C13" s="46">
        <v>9</v>
      </c>
      <c r="D13" s="58">
        <f>SUM(B13:C13)</f>
        <v>20</v>
      </c>
      <c r="E13" s="46">
        <v>40</v>
      </c>
      <c r="F13" s="46">
        <v>35</v>
      </c>
      <c r="G13" s="58">
        <f>SUM(E13:F13)</f>
        <v>75</v>
      </c>
      <c r="H13" s="46">
        <f t="shared" si="2"/>
        <v>51</v>
      </c>
      <c r="I13" s="46">
        <f t="shared" si="2"/>
        <v>44</v>
      </c>
      <c r="J13" s="58">
        <f>SUM(H13:I13)</f>
        <v>95</v>
      </c>
      <c r="K13" s="148" t="s">
        <v>105</v>
      </c>
    </row>
    <row r="14" spans="1:11" ht="17.25" customHeight="1" thickBot="1" x14ac:dyDescent="0.3">
      <c r="A14" s="101" t="s">
        <v>106</v>
      </c>
      <c r="B14" s="45">
        <v>75</v>
      </c>
      <c r="C14" s="45">
        <v>77</v>
      </c>
      <c r="D14" s="57">
        <f>SUM(B14:C14)</f>
        <v>152</v>
      </c>
      <c r="E14" s="45">
        <v>277</v>
      </c>
      <c r="F14" s="45">
        <v>182</v>
      </c>
      <c r="G14" s="57">
        <f>SUM(E14:F14)</f>
        <v>459</v>
      </c>
      <c r="H14" s="45">
        <f t="shared" si="2"/>
        <v>352</v>
      </c>
      <c r="I14" s="45">
        <f t="shared" si="2"/>
        <v>259</v>
      </c>
      <c r="J14" s="57">
        <f>SUM(H14:I14)</f>
        <v>611</v>
      </c>
      <c r="K14" s="147" t="s">
        <v>107</v>
      </c>
    </row>
    <row r="15" spans="1:11" ht="17.25" customHeight="1" thickBot="1" x14ac:dyDescent="0.3">
      <c r="A15" s="102" t="s">
        <v>108</v>
      </c>
      <c r="B15" s="46">
        <v>120</v>
      </c>
      <c r="C15" s="46">
        <v>77</v>
      </c>
      <c r="D15" s="58">
        <f>SUM(B15:C15)</f>
        <v>197</v>
      </c>
      <c r="E15" s="46">
        <v>235</v>
      </c>
      <c r="F15" s="46">
        <v>212</v>
      </c>
      <c r="G15" s="58">
        <f>SUM(E15:F15)</f>
        <v>447</v>
      </c>
      <c r="H15" s="46">
        <f t="shared" si="2"/>
        <v>355</v>
      </c>
      <c r="I15" s="46">
        <f t="shared" si="2"/>
        <v>289</v>
      </c>
      <c r="J15" s="58">
        <f>SUM(H15:I15)</f>
        <v>644</v>
      </c>
      <c r="K15" s="148" t="s">
        <v>108</v>
      </c>
    </row>
    <row r="16" spans="1:11" ht="17.25" customHeight="1" thickBot="1" x14ac:dyDescent="0.3">
      <c r="A16" s="101" t="s">
        <v>109</v>
      </c>
      <c r="B16" s="45">
        <v>114</v>
      </c>
      <c r="C16" s="45">
        <v>76</v>
      </c>
      <c r="D16" s="57">
        <f>SUM(B16:C16)</f>
        <v>190</v>
      </c>
      <c r="E16" s="45">
        <v>174</v>
      </c>
      <c r="F16" s="45">
        <v>115</v>
      </c>
      <c r="G16" s="57">
        <f>SUM(E16:F16)</f>
        <v>289</v>
      </c>
      <c r="H16" s="45">
        <f t="shared" si="2"/>
        <v>288</v>
      </c>
      <c r="I16" s="45">
        <f t="shared" si="2"/>
        <v>191</v>
      </c>
      <c r="J16" s="57">
        <f>SUM(H16:I16)</f>
        <v>479</v>
      </c>
      <c r="K16" s="147" t="s">
        <v>109</v>
      </c>
    </row>
    <row r="17" spans="1:11" ht="17.25" customHeight="1" thickBot="1" x14ac:dyDescent="0.3">
      <c r="A17" s="102" t="s">
        <v>110</v>
      </c>
      <c r="B17" s="46">
        <v>100</v>
      </c>
      <c r="C17" s="46">
        <v>67</v>
      </c>
      <c r="D17" s="58">
        <f t="shared" si="0"/>
        <v>167</v>
      </c>
      <c r="E17" s="46">
        <v>171</v>
      </c>
      <c r="F17" s="46">
        <v>107</v>
      </c>
      <c r="G17" s="58">
        <f t="shared" si="1"/>
        <v>278</v>
      </c>
      <c r="H17" s="46">
        <f t="shared" si="2"/>
        <v>271</v>
      </c>
      <c r="I17" s="46">
        <f t="shared" si="2"/>
        <v>174</v>
      </c>
      <c r="J17" s="58">
        <f t="shared" si="3"/>
        <v>445</v>
      </c>
      <c r="K17" s="148" t="s">
        <v>110</v>
      </c>
    </row>
    <row r="18" spans="1:11" ht="17.25" customHeight="1" thickBot="1" x14ac:dyDescent="0.3">
      <c r="A18" s="101" t="s">
        <v>111</v>
      </c>
      <c r="B18" s="45">
        <v>81</v>
      </c>
      <c r="C18" s="45">
        <v>44</v>
      </c>
      <c r="D18" s="57">
        <f t="shared" si="0"/>
        <v>125</v>
      </c>
      <c r="E18" s="45">
        <v>180</v>
      </c>
      <c r="F18" s="45">
        <v>126</v>
      </c>
      <c r="G18" s="57">
        <f t="shared" si="1"/>
        <v>306</v>
      </c>
      <c r="H18" s="45">
        <f t="shared" si="2"/>
        <v>261</v>
      </c>
      <c r="I18" s="45">
        <f t="shared" si="2"/>
        <v>170</v>
      </c>
      <c r="J18" s="57">
        <f t="shared" si="3"/>
        <v>431</v>
      </c>
      <c r="K18" s="147" t="s">
        <v>111</v>
      </c>
    </row>
    <row r="19" spans="1:11" ht="17.25" customHeight="1" thickBot="1" x14ac:dyDescent="0.3">
      <c r="A19" s="102" t="s">
        <v>112</v>
      </c>
      <c r="B19" s="46">
        <v>67</v>
      </c>
      <c r="C19" s="46">
        <v>57</v>
      </c>
      <c r="D19" s="58">
        <f t="shared" si="0"/>
        <v>124</v>
      </c>
      <c r="E19" s="46">
        <v>166</v>
      </c>
      <c r="F19" s="46">
        <v>93</v>
      </c>
      <c r="G19" s="58">
        <f t="shared" si="1"/>
        <v>259</v>
      </c>
      <c r="H19" s="46">
        <f t="shared" si="2"/>
        <v>233</v>
      </c>
      <c r="I19" s="46">
        <f t="shared" si="2"/>
        <v>150</v>
      </c>
      <c r="J19" s="58">
        <f t="shared" si="3"/>
        <v>383</v>
      </c>
      <c r="K19" s="148" t="s">
        <v>112</v>
      </c>
    </row>
    <row r="20" spans="1:11" ht="17.25" customHeight="1" thickBot="1" x14ac:dyDescent="0.3">
      <c r="A20" s="101" t="s">
        <v>113</v>
      </c>
      <c r="B20" s="45">
        <v>64</v>
      </c>
      <c r="C20" s="45">
        <v>46</v>
      </c>
      <c r="D20" s="57">
        <f t="shared" si="0"/>
        <v>110</v>
      </c>
      <c r="E20" s="45">
        <v>134</v>
      </c>
      <c r="F20" s="45">
        <v>90</v>
      </c>
      <c r="G20" s="57">
        <f t="shared" si="1"/>
        <v>224</v>
      </c>
      <c r="H20" s="45">
        <f t="shared" si="2"/>
        <v>198</v>
      </c>
      <c r="I20" s="45">
        <f t="shared" si="2"/>
        <v>136</v>
      </c>
      <c r="J20" s="57">
        <f t="shared" si="3"/>
        <v>334</v>
      </c>
      <c r="K20" s="147" t="s">
        <v>113</v>
      </c>
    </row>
    <row r="21" spans="1:11" ht="17.25" customHeight="1" thickBot="1" x14ac:dyDescent="0.3">
      <c r="A21" s="102" t="s">
        <v>114</v>
      </c>
      <c r="B21" s="46">
        <v>58</v>
      </c>
      <c r="C21" s="46">
        <v>43</v>
      </c>
      <c r="D21" s="58">
        <f t="shared" si="0"/>
        <v>101</v>
      </c>
      <c r="E21" s="46">
        <v>123</v>
      </c>
      <c r="F21" s="46">
        <v>119</v>
      </c>
      <c r="G21" s="58">
        <f t="shared" si="1"/>
        <v>242</v>
      </c>
      <c r="H21" s="46">
        <f>B21+E21</f>
        <v>181</v>
      </c>
      <c r="I21" s="46">
        <f>C21+F21</f>
        <v>162</v>
      </c>
      <c r="J21" s="58">
        <f t="shared" si="3"/>
        <v>343</v>
      </c>
      <c r="K21" s="148" t="s">
        <v>114</v>
      </c>
    </row>
    <row r="22" spans="1:11" ht="17.25" customHeight="1" thickBot="1" x14ac:dyDescent="0.3">
      <c r="A22" s="101" t="s">
        <v>115</v>
      </c>
      <c r="B22" s="45">
        <v>49</v>
      </c>
      <c r="C22" s="45">
        <v>52</v>
      </c>
      <c r="D22" s="57">
        <f t="shared" si="0"/>
        <v>101</v>
      </c>
      <c r="E22" s="45">
        <v>162</v>
      </c>
      <c r="F22" s="45">
        <v>132</v>
      </c>
      <c r="G22" s="57">
        <f t="shared" si="1"/>
        <v>294</v>
      </c>
      <c r="H22" s="45">
        <f t="shared" ref="H22:I29" si="4">B22+E22</f>
        <v>211</v>
      </c>
      <c r="I22" s="45">
        <f t="shared" si="4"/>
        <v>184</v>
      </c>
      <c r="J22" s="57">
        <f t="shared" si="3"/>
        <v>395</v>
      </c>
      <c r="K22" s="147" t="s">
        <v>115</v>
      </c>
    </row>
    <row r="23" spans="1:11" ht="17.25" customHeight="1" thickBot="1" x14ac:dyDescent="0.3">
      <c r="A23" s="102" t="s">
        <v>116</v>
      </c>
      <c r="B23" s="46">
        <v>85</v>
      </c>
      <c r="C23" s="46">
        <v>111</v>
      </c>
      <c r="D23" s="58">
        <f t="shared" si="0"/>
        <v>196</v>
      </c>
      <c r="E23" s="46">
        <v>239</v>
      </c>
      <c r="F23" s="46">
        <v>123</v>
      </c>
      <c r="G23" s="58">
        <f t="shared" si="1"/>
        <v>362</v>
      </c>
      <c r="H23" s="46">
        <f t="shared" si="4"/>
        <v>324</v>
      </c>
      <c r="I23" s="46">
        <f t="shared" si="4"/>
        <v>234</v>
      </c>
      <c r="J23" s="58">
        <f t="shared" si="3"/>
        <v>558</v>
      </c>
      <c r="K23" s="148" t="s">
        <v>116</v>
      </c>
    </row>
    <row r="24" spans="1:11" ht="17.25" customHeight="1" thickBot="1" x14ac:dyDescent="0.3">
      <c r="A24" s="101" t="s">
        <v>117</v>
      </c>
      <c r="B24" s="45">
        <v>110</v>
      </c>
      <c r="C24" s="45">
        <v>112</v>
      </c>
      <c r="D24" s="57">
        <f t="shared" si="0"/>
        <v>222</v>
      </c>
      <c r="E24" s="45">
        <v>173</v>
      </c>
      <c r="F24" s="45">
        <v>119</v>
      </c>
      <c r="G24" s="57">
        <f t="shared" si="1"/>
        <v>292</v>
      </c>
      <c r="H24" s="45">
        <f t="shared" si="4"/>
        <v>283</v>
      </c>
      <c r="I24" s="45">
        <f t="shared" si="4"/>
        <v>231</v>
      </c>
      <c r="J24" s="57">
        <f t="shared" si="3"/>
        <v>514</v>
      </c>
      <c r="K24" s="147" t="s">
        <v>117</v>
      </c>
    </row>
    <row r="25" spans="1:11" ht="17.25" customHeight="1" thickBot="1" x14ac:dyDescent="0.3">
      <c r="A25" s="102" t="s">
        <v>118</v>
      </c>
      <c r="B25" s="46">
        <v>101</v>
      </c>
      <c r="C25" s="46">
        <v>118</v>
      </c>
      <c r="D25" s="58">
        <f t="shared" si="0"/>
        <v>219</v>
      </c>
      <c r="E25" s="46">
        <v>131</v>
      </c>
      <c r="F25" s="46">
        <v>120</v>
      </c>
      <c r="G25" s="58">
        <f t="shared" si="1"/>
        <v>251</v>
      </c>
      <c r="H25" s="46">
        <f t="shared" si="4"/>
        <v>232</v>
      </c>
      <c r="I25" s="46">
        <f t="shared" si="4"/>
        <v>238</v>
      </c>
      <c r="J25" s="58">
        <f t="shared" si="3"/>
        <v>470</v>
      </c>
      <c r="K25" s="148" t="s">
        <v>118</v>
      </c>
    </row>
    <row r="26" spans="1:11" ht="17.25" customHeight="1" thickBot="1" x14ac:dyDescent="0.3">
      <c r="A26" s="101" t="s">
        <v>119</v>
      </c>
      <c r="B26" s="45">
        <v>135</v>
      </c>
      <c r="C26" s="45">
        <v>138</v>
      </c>
      <c r="D26" s="57">
        <f t="shared" si="0"/>
        <v>273</v>
      </c>
      <c r="E26" s="45">
        <v>105</v>
      </c>
      <c r="F26" s="45">
        <v>76</v>
      </c>
      <c r="G26" s="57">
        <f t="shared" si="1"/>
        <v>181</v>
      </c>
      <c r="H26" s="45">
        <f t="shared" si="4"/>
        <v>240</v>
      </c>
      <c r="I26" s="45">
        <f t="shared" si="4"/>
        <v>214</v>
      </c>
      <c r="J26" s="57">
        <f t="shared" si="3"/>
        <v>454</v>
      </c>
      <c r="K26" s="147" t="s">
        <v>119</v>
      </c>
    </row>
    <row r="27" spans="1:11" ht="17.25" customHeight="1" thickBot="1" x14ac:dyDescent="0.3">
      <c r="A27" s="102" t="s">
        <v>120</v>
      </c>
      <c r="B27" s="46">
        <v>197</v>
      </c>
      <c r="C27" s="46">
        <v>149</v>
      </c>
      <c r="D27" s="58">
        <f t="shared" si="0"/>
        <v>346</v>
      </c>
      <c r="E27" s="46">
        <v>95</v>
      </c>
      <c r="F27" s="46">
        <v>78</v>
      </c>
      <c r="G27" s="58">
        <f t="shared" si="1"/>
        <v>173</v>
      </c>
      <c r="H27" s="46">
        <f t="shared" si="4"/>
        <v>292</v>
      </c>
      <c r="I27" s="46">
        <f t="shared" si="4"/>
        <v>227</v>
      </c>
      <c r="J27" s="58">
        <f t="shared" si="3"/>
        <v>519</v>
      </c>
      <c r="K27" s="148" t="s">
        <v>120</v>
      </c>
    </row>
    <row r="28" spans="1:11" ht="17.25" customHeight="1" thickBot="1" x14ac:dyDescent="0.3">
      <c r="A28" s="101" t="s">
        <v>121</v>
      </c>
      <c r="B28" s="45">
        <v>176</v>
      </c>
      <c r="C28" s="45">
        <v>124</v>
      </c>
      <c r="D28" s="57">
        <f t="shared" si="0"/>
        <v>300</v>
      </c>
      <c r="E28" s="45">
        <v>66</v>
      </c>
      <c r="F28" s="45">
        <v>52</v>
      </c>
      <c r="G28" s="57">
        <f t="shared" si="1"/>
        <v>118</v>
      </c>
      <c r="H28" s="45">
        <f t="shared" si="4"/>
        <v>242</v>
      </c>
      <c r="I28" s="45">
        <f t="shared" si="4"/>
        <v>176</v>
      </c>
      <c r="J28" s="57">
        <f t="shared" si="3"/>
        <v>418</v>
      </c>
      <c r="K28" s="147" t="s">
        <v>121</v>
      </c>
    </row>
    <row r="29" spans="1:11" ht="17.25" customHeight="1" x14ac:dyDescent="0.25">
      <c r="A29" s="116" t="s">
        <v>122</v>
      </c>
      <c r="B29" s="47">
        <v>171</v>
      </c>
      <c r="C29" s="47">
        <v>130</v>
      </c>
      <c r="D29" s="59">
        <f t="shared" si="0"/>
        <v>301</v>
      </c>
      <c r="E29" s="47">
        <v>47</v>
      </c>
      <c r="F29" s="47">
        <v>67</v>
      </c>
      <c r="G29" s="59">
        <f t="shared" si="1"/>
        <v>114</v>
      </c>
      <c r="H29" s="47">
        <f t="shared" si="4"/>
        <v>218</v>
      </c>
      <c r="I29" s="47">
        <f t="shared" si="4"/>
        <v>197</v>
      </c>
      <c r="J29" s="59">
        <f t="shared" si="3"/>
        <v>415</v>
      </c>
      <c r="K29" s="149" t="s">
        <v>123</v>
      </c>
    </row>
    <row r="30" spans="1:11" ht="27" customHeight="1" x14ac:dyDescent="0.25">
      <c r="A30" s="184" t="s">
        <v>51</v>
      </c>
      <c r="B30" s="48">
        <f>SUM(B9:B29)</f>
        <v>1733</v>
      </c>
      <c r="C30" s="48">
        <f t="shared" ref="C30:J30" si="5">SUM(C9:C29)</f>
        <v>1452</v>
      </c>
      <c r="D30" s="48">
        <f t="shared" si="5"/>
        <v>3185</v>
      </c>
      <c r="E30" s="48">
        <f t="shared" si="5"/>
        <v>2567</v>
      </c>
      <c r="F30" s="48">
        <f t="shared" si="5"/>
        <v>1891</v>
      </c>
      <c r="G30" s="48">
        <f t="shared" si="5"/>
        <v>4458</v>
      </c>
      <c r="H30" s="48">
        <f t="shared" si="5"/>
        <v>4300</v>
      </c>
      <c r="I30" s="48">
        <f t="shared" si="5"/>
        <v>3343</v>
      </c>
      <c r="J30" s="48">
        <f t="shared" si="5"/>
        <v>7643</v>
      </c>
      <c r="K30" s="150" t="s">
        <v>52</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rightToLeft="1" view="pageBreakPreview" zoomScaleNormal="100" zoomScaleSheetLayoutView="100" workbookViewId="0">
      <selection activeCell="A5" sqref="A5:K5"/>
    </sheetView>
  </sheetViews>
  <sheetFormatPr defaultColWidth="9.1796875" defaultRowHeight="12.5" x14ac:dyDescent="0.25"/>
  <cols>
    <col min="1" max="1" width="27.81640625" style="9" customWidth="1"/>
    <col min="2" max="10" width="8.7265625" style="9" customWidth="1"/>
    <col min="11" max="11" width="30.7265625" style="9" customWidth="1"/>
    <col min="12" max="16384" width="9.1796875" style="9"/>
  </cols>
  <sheetData>
    <row r="1" spans="1:11" ht="18" x14ac:dyDescent="0.25">
      <c r="A1" s="292" t="s">
        <v>377</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17.25" customHeight="1" x14ac:dyDescent="0.25">
      <c r="A3" s="293" t="s">
        <v>432</v>
      </c>
      <c r="B3" s="293"/>
      <c r="C3" s="293"/>
      <c r="D3" s="293"/>
      <c r="E3" s="293"/>
      <c r="F3" s="293"/>
      <c r="G3" s="293"/>
      <c r="H3" s="293"/>
      <c r="I3" s="293"/>
      <c r="J3" s="293"/>
      <c r="K3" s="293"/>
    </row>
    <row r="4" spans="1:11" ht="15.5" x14ac:dyDescent="0.25">
      <c r="A4" s="294" t="s">
        <v>426</v>
      </c>
      <c r="B4" s="294"/>
      <c r="C4" s="294"/>
      <c r="D4" s="294"/>
      <c r="E4" s="294"/>
      <c r="F4" s="294"/>
      <c r="G4" s="294"/>
      <c r="H4" s="294"/>
      <c r="I4" s="294"/>
      <c r="J4" s="294"/>
      <c r="K4" s="294"/>
    </row>
    <row r="5" spans="1:11" ht="15.5" x14ac:dyDescent="0.25">
      <c r="A5" s="10" t="s">
        <v>533</v>
      </c>
      <c r="B5" s="11"/>
      <c r="C5" s="11"/>
      <c r="D5" s="11"/>
      <c r="E5" s="11"/>
      <c r="F5" s="11"/>
      <c r="G5" s="11"/>
      <c r="H5" s="11"/>
      <c r="I5" s="11"/>
      <c r="J5" s="11"/>
      <c r="K5" s="12" t="s">
        <v>534</v>
      </c>
    </row>
    <row r="6" spans="1:11" ht="15.5" x14ac:dyDescent="0.25">
      <c r="A6" s="296" t="s">
        <v>30</v>
      </c>
      <c r="B6" s="297" t="s">
        <v>286</v>
      </c>
      <c r="C6" s="297"/>
      <c r="D6" s="297"/>
      <c r="E6" s="297"/>
      <c r="F6" s="297"/>
      <c r="G6" s="297"/>
      <c r="H6" s="297"/>
      <c r="I6" s="297"/>
      <c r="J6" s="297"/>
      <c r="K6" s="298" t="s">
        <v>31</v>
      </c>
    </row>
    <row r="7" spans="1:11" ht="16.5" customHeight="1" x14ac:dyDescent="0.25">
      <c r="A7" s="296"/>
      <c r="B7" s="297" t="s">
        <v>287</v>
      </c>
      <c r="C7" s="297"/>
      <c r="D7" s="297"/>
      <c r="E7" s="297" t="s">
        <v>288</v>
      </c>
      <c r="F7" s="297"/>
      <c r="G7" s="297"/>
      <c r="H7" s="299" t="s">
        <v>289</v>
      </c>
      <c r="I7" s="299"/>
      <c r="J7" s="299"/>
      <c r="K7" s="298"/>
    </row>
    <row r="8" spans="1:11" ht="23" x14ac:dyDescent="0.25">
      <c r="A8" s="296"/>
      <c r="B8" s="43" t="s">
        <v>290</v>
      </c>
      <c r="C8" s="43" t="s">
        <v>291</v>
      </c>
      <c r="D8" s="43" t="s">
        <v>313</v>
      </c>
      <c r="E8" s="43" t="s">
        <v>290</v>
      </c>
      <c r="F8" s="43" t="s">
        <v>291</v>
      </c>
      <c r="G8" s="43" t="s">
        <v>313</v>
      </c>
      <c r="H8" s="43" t="s">
        <v>290</v>
      </c>
      <c r="I8" s="43" t="s">
        <v>291</v>
      </c>
      <c r="J8" s="43" t="s">
        <v>313</v>
      </c>
      <c r="K8" s="298"/>
    </row>
    <row r="9" spans="1:11" ht="27.75" customHeight="1" thickBot="1" x14ac:dyDescent="0.3">
      <c r="A9" s="100" t="s">
        <v>3</v>
      </c>
      <c r="B9" s="44">
        <v>773</v>
      </c>
      <c r="C9" s="44">
        <v>511</v>
      </c>
      <c r="D9" s="56">
        <f>SUM(B9:C9)</f>
        <v>1284</v>
      </c>
      <c r="E9" s="44">
        <v>620</v>
      </c>
      <c r="F9" s="44">
        <v>520</v>
      </c>
      <c r="G9" s="56">
        <f>SUM(E9:F9)</f>
        <v>1140</v>
      </c>
      <c r="H9" s="44">
        <f>B9+E9</f>
        <v>1393</v>
      </c>
      <c r="I9" s="44">
        <f>C9+F9</f>
        <v>1031</v>
      </c>
      <c r="J9" s="56">
        <f t="shared" ref="J9:J16" si="0">SUM(H9:I9)</f>
        <v>2424</v>
      </c>
      <c r="K9" s="146" t="s">
        <v>6</v>
      </c>
    </row>
    <row r="10" spans="1:11" ht="27.75" customHeight="1" thickBot="1" x14ac:dyDescent="0.3">
      <c r="A10" s="101" t="s">
        <v>13</v>
      </c>
      <c r="B10" s="45">
        <v>521</v>
      </c>
      <c r="C10" s="45">
        <v>362</v>
      </c>
      <c r="D10" s="57">
        <f>SUM(B10:C10)</f>
        <v>883</v>
      </c>
      <c r="E10" s="45">
        <v>468</v>
      </c>
      <c r="F10" s="45">
        <v>251</v>
      </c>
      <c r="G10" s="57">
        <f>SUM(E10:F10)</f>
        <v>719</v>
      </c>
      <c r="H10" s="45">
        <f t="shared" ref="H10:I16" si="1">B10+E10</f>
        <v>989</v>
      </c>
      <c r="I10" s="45">
        <f t="shared" si="1"/>
        <v>613</v>
      </c>
      <c r="J10" s="57">
        <f t="shared" si="0"/>
        <v>1602</v>
      </c>
      <c r="K10" s="147" t="s">
        <v>14</v>
      </c>
    </row>
    <row r="11" spans="1:11" ht="27.75" customHeight="1" thickBot="1" x14ac:dyDescent="0.3">
      <c r="A11" s="102" t="s">
        <v>15</v>
      </c>
      <c r="B11" s="46">
        <v>494</v>
      </c>
      <c r="C11" s="46">
        <v>348</v>
      </c>
      <c r="D11" s="58">
        <f>SUM(B11:C11)</f>
        <v>842</v>
      </c>
      <c r="E11" s="46">
        <v>702</v>
      </c>
      <c r="F11" s="46">
        <v>354</v>
      </c>
      <c r="G11" s="58">
        <f t="shared" ref="G11:G16" si="2">SUM(E11:F11)</f>
        <v>1056</v>
      </c>
      <c r="H11" s="46">
        <f t="shared" si="1"/>
        <v>1196</v>
      </c>
      <c r="I11" s="46">
        <f t="shared" si="1"/>
        <v>702</v>
      </c>
      <c r="J11" s="58">
        <f t="shared" si="0"/>
        <v>1898</v>
      </c>
      <c r="K11" s="148" t="s">
        <v>16</v>
      </c>
    </row>
    <row r="12" spans="1:11" ht="27.75" customHeight="1" thickBot="1" x14ac:dyDescent="0.3">
      <c r="A12" s="101" t="s">
        <v>17</v>
      </c>
      <c r="B12" s="45">
        <v>948</v>
      </c>
      <c r="C12" s="45">
        <v>941</v>
      </c>
      <c r="D12" s="57">
        <f>SUM(B12:C12)</f>
        <v>1889</v>
      </c>
      <c r="E12" s="45">
        <v>844</v>
      </c>
      <c r="F12" s="45">
        <v>669</v>
      </c>
      <c r="G12" s="57">
        <f t="shared" si="2"/>
        <v>1513</v>
      </c>
      <c r="H12" s="45">
        <f t="shared" si="1"/>
        <v>1792</v>
      </c>
      <c r="I12" s="45">
        <f t="shared" si="1"/>
        <v>1610</v>
      </c>
      <c r="J12" s="57">
        <f t="shared" si="0"/>
        <v>3402</v>
      </c>
      <c r="K12" s="147" t="s">
        <v>18</v>
      </c>
    </row>
    <row r="13" spans="1:11" ht="27.75" customHeight="1" thickBot="1" x14ac:dyDescent="0.3">
      <c r="A13" s="102" t="s">
        <v>19</v>
      </c>
      <c r="B13" s="46">
        <v>670</v>
      </c>
      <c r="C13" s="46">
        <v>585</v>
      </c>
      <c r="D13" s="58">
        <f>SUM(B13:C13)</f>
        <v>1255</v>
      </c>
      <c r="E13" s="46">
        <v>496</v>
      </c>
      <c r="F13" s="46">
        <v>515</v>
      </c>
      <c r="G13" s="58">
        <f t="shared" si="2"/>
        <v>1011</v>
      </c>
      <c r="H13" s="46">
        <f t="shared" si="1"/>
        <v>1166</v>
      </c>
      <c r="I13" s="46">
        <f t="shared" si="1"/>
        <v>1100</v>
      </c>
      <c r="J13" s="58">
        <f t="shared" si="0"/>
        <v>2266</v>
      </c>
      <c r="K13" s="148" t="s">
        <v>259</v>
      </c>
    </row>
    <row r="14" spans="1:11" ht="27.75" customHeight="1" thickBot="1" x14ac:dyDescent="0.3">
      <c r="A14" s="101" t="s">
        <v>20</v>
      </c>
      <c r="B14" s="45">
        <v>742</v>
      </c>
      <c r="C14" s="45">
        <v>732</v>
      </c>
      <c r="D14" s="57">
        <v>0</v>
      </c>
      <c r="E14" s="45">
        <v>486</v>
      </c>
      <c r="F14" s="45">
        <v>395</v>
      </c>
      <c r="G14" s="57">
        <f t="shared" si="2"/>
        <v>881</v>
      </c>
      <c r="H14" s="45">
        <f t="shared" si="1"/>
        <v>1228</v>
      </c>
      <c r="I14" s="45">
        <f t="shared" si="1"/>
        <v>1127</v>
      </c>
      <c r="J14" s="57">
        <f t="shared" si="0"/>
        <v>2355</v>
      </c>
      <c r="K14" s="147" t="s">
        <v>21</v>
      </c>
    </row>
    <row r="15" spans="1:11" ht="27.75" customHeight="1" thickBot="1" x14ac:dyDescent="0.3">
      <c r="A15" s="102" t="s">
        <v>22</v>
      </c>
      <c r="B15" s="46">
        <v>235</v>
      </c>
      <c r="C15" s="46">
        <v>213</v>
      </c>
      <c r="D15" s="58">
        <f>SUM(B15:C15)</f>
        <v>448</v>
      </c>
      <c r="E15" s="46">
        <v>375</v>
      </c>
      <c r="F15" s="46">
        <v>284</v>
      </c>
      <c r="G15" s="58">
        <f t="shared" si="2"/>
        <v>659</v>
      </c>
      <c r="H15" s="46">
        <f t="shared" si="1"/>
        <v>610</v>
      </c>
      <c r="I15" s="46">
        <f t="shared" si="1"/>
        <v>497</v>
      </c>
      <c r="J15" s="58">
        <f t="shared" si="0"/>
        <v>1107</v>
      </c>
      <c r="K15" s="148" t="s">
        <v>23</v>
      </c>
    </row>
    <row r="16" spans="1:11" ht="27.75" customHeight="1" x14ac:dyDescent="0.25">
      <c r="A16" s="166" t="s">
        <v>24</v>
      </c>
      <c r="B16" s="63">
        <v>396</v>
      </c>
      <c r="C16" s="63">
        <v>228</v>
      </c>
      <c r="D16" s="64">
        <f>SUM(B16:C16)</f>
        <v>624</v>
      </c>
      <c r="E16" s="63">
        <v>307</v>
      </c>
      <c r="F16" s="63">
        <v>178</v>
      </c>
      <c r="G16" s="64">
        <f t="shared" si="2"/>
        <v>485</v>
      </c>
      <c r="H16" s="63">
        <f t="shared" si="1"/>
        <v>703</v>
      </c>
      <c r="I16" s="63">
        <f t="shared" si="1"/>
        <v>406</v>
      </c>
      <c r="J16" s="64">
        <f t="shared" si="0"/>
        <v>1109</v>
      </c>
      <c r="K16" s="151" t="s">
        <v>25</v>
      </c>
    </row>
    <row r="17" spans="1:11" ht="22.5" customHeight="1" x14ac:dyDescent="0.25">
      <c r="A17" s="185" t="s">
        <v>26</v>
      </c>
      <c r="B17" s="66">
        <v>4779</v>
      </c>
      <c r="C17" s="66">
        <v>3920</v>
      </c>
      <c r="D17" s="66">
        <f>SUM(B17:C17)</f>
        <v>8699</v>
      </c>
      <c r="E17" s="66">
        <v>4298</v>
      </c>
      <c r="F17" s="66">
        <v>3166</v>
      </c>
      <c r="G17" s="66">
        <f>SUM(E17:F17)</f>
        <v>7464</v>
      </c>
      <c r="H17" s="66">
        <f>B17+E17</f>
        <v>9077</v>
      </c>
      <c r="I17" s="66">
        <f>C17+F17</f>
        <v>7086</v>
      </c>
      <c r="J17" s="66">
        <f>SUM(H17:I17)</f>
        <v>16163</v>
      </c>
      <c r="K17" s="60" t="s">
        <v>27</v>
      </c>
    </row>
    <row r="18" spans="1:11" ht="22.5" customHeight="1" x14ac:dyDescent="0.25">
      <c r="A18" s="185" t="s">
        <v>28</v>
      </c>
      <c r="B18" s="66">
        <v>1733</v>
      </c>
      <c r="C18" s="66">
        <v>1452</v>
      </c>
      <c r="D18" s="66">
        <f>SUM(B18:C18)</f>
        <v>3185</v>
      </c>
      <c r="E18" s="66">
        <v>2567</v>
      </c>
      <c r="F18" s="66">
        <v>1891</v>
      </c>
      <c r="G18" s="66">
        <f>SUM(E18:F18)</f>
        <v>4458</v>
      </c>
      <c r="H18" s="66">
        <f>B18+E18</f>
        <v>4300</v>
      </c>
      <c r="I18" s="66">
        <f>C18+F18</f>
        <v>3343</v>
      </c>
      <c r="J18" s="66">
        <f>SUM(H18:I18)</f>
        <v>7643</v>
      </c>
      <c r="K18" s="60" t="s">
        <v>29</v>
      </c>
    </row>
    <row r="19" spans="1:11" ht="13" x14ac:dyDescent="0.3">
      <c r="D19" s="13"/>
      <c r="G19" s="13"/>
      <c r="J19" s="13"/>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43"/>
  <sheetViews>
    <sheetView rightToLeft="1" view="pageBreakPreview" zoomScale="98" zoomScaleNormal="100" zoomScaleSheetLayoutView="98" workbookViewId="0">
      <selection activeCell="M5" sqref="A5:M5"/>
    </sheetView>
  </sheetViews>
  <sheetFormatPr defaultColWidth="9.1796875" defaultRowHeight="14" x14ac:dyDescent="0.3"/>
  <cols>
    <col min="1" max="1" width="17.453125" style="61" customWidth="1"/>
    <col min="2" max="2" width="13.81640625" style="7" customWidth="1"/>
    <col min="3" max="11" width="8.7265625" style="61" customWidth="1"/>
    <col min="12" max="12" width="18.7265625" style="8" customWidth="1"/>
    <col min="13" max="13" width="18" style="61" customWidth="1"/>
    <col min="14" max="16384" width="9.1796875" style="61"/>
  </cols>
  <sheetData>
    <row r="1" spans="1:13" ht="18" x14ac:dyDescent="0.25">
      <c r="A1" s="292" t="s">
        <v>380</v>
      </c>
      <c r="B1" s="292"/>
      <c r="C1" s="292"/>
      <c r="D1" s="292"/>
      <c r="E1" s="292"/>
      <c r="F1" s="292"/>
      <c r="G1" s="292"/>
      <c r="H1" s="292"/>
      <c r="I1" s="292"/>
      <c r="J1" s="292"/>
      <c r="K1" s="292"/>
      <c r="L1" s="292"/>
      <c r="M1" s="292"/>
    </row>
    <row r="2" spans="1:13" s="9" customFormat="1" ht="18" x14ac:dyDescent="0.25">
      <c r="A2" s="295" t="s">
        <v>285</v>
      </c>
      <c r="B2" s="295"/>
      <c r="C2" s="295"/>
      <c r="D2" s="295"/>
      <c r="E2" s="295"/>
      <c r="F2" s="295"/>
      <c r="G2" s="295"/>
      <c r="H2" s="295"/>
      <c r="I2" s="295"/>
      <c r="J2" s="295"/>
      <c r="K2" s="295"/>
      <c r="L2" s="295"/>
      <c r="M2" s="295"/>
    </row>
    <row r="3" spans="1:13" ht="15.5" x14ac:dyDescent="0.25">
      <c r="A3" s="293" t="s">
        <v>433</v>
      </c>
      <c r="B3" s="293"/>
      <c r="C3" s="294"/>
      <c r="D3" s="294"/>
      <c r="E3" s="294"/>
      <c r="F3" s="294"/>
      <c r="G3" s="294"/>
      <c r="H3" s="294"/>
      <c r="I3" s="294"/>
      <c r="J3" s="294"/>
      <c r="K3" s="294"/>
      <c r="L3" s="294"/>
      <c r="M3" s="294"/>
    </row>
    <row r="4" spans="1:13" s="9" customFormat="1" ht="15.5" x14ac:dyDescent="0.25">
      <c r="A4" s="294" t="s">
        <v>426</v>
      </c>
      <c r="B4" s="294"/>
      <c r="C4" s="294"/>
      <c r="D4" s="294"/>
      <c r="E4" s="294"/>
      <c r="F4" s="294"/>
      <c r="G4" s="294"/>
      <c r="H4" s="294"/>
      <c r="I4" s="294"/>
      <c r="J4" s="294"/>
      <c r="K4" s="294"/>
      <c r="L4" s="294"/>
      <c r="M4" s="294"/>
    </row>
    <row r="5" spans="1:13" ht="15.5" x14ac:dyDescent="0.25">
      <c r="A5" s="2" t="s">
        <v>535</v>
      </c>
      <c r="B5" s="3"/>
      <c r="C5" s="4"/>
      <c r="D5" s="4"/>
      <c r="E5" s="4"/>
      <c r="F5" s="4"/>
      <c r="G5" s="4"/>
      <c r="H5" s="4"/>
      <c r="I5" s="4"/>
      <c r="J5" s="4"/>
      <c r="K5" s="4"/>
      <c r="L5" s="5"/>
      <c r="M5" s="6" t="s">
        <v>536</v>
      </c>
    </row>
    <row r="6" spans="1:13" ht="15.5" x14ac:dyDescent="0.25">
      <c r="A6" s="314" t="s">
        <v>30</v>
      </c>
      <c r="B6" s="315" t="s">
        <v>0</v>
      </c>
      <c r="C6" s="316" t="s">
        <v>286</v>
      </c>
      <c r="D6" s="316"/>
      <c r="E6" s="316"/>
      <c r="F6" s="316"/>
      <c r="G6" s="316"/>
      <c r="H6" s="316"/>
      <c r="I6" s="316"/>
      <c r="J6" s="316"/>
      <c r="K6" s="316"/>
      <c r="L6" s="316" t="s">
        <v>1</v>
      </c>
      <c r="M6" s="317" t="s">
        <v>2</v>
      </c>
    </row>
    <row r="7" spans="1:13" ht="15.5" x14ac:dyDescent="0.25">
      <c r="A7" s="314"/>
      <c r="B7" s="315"/>
      <c r="C7" s="316" t="s">
        <v>287</v>
      </c>
      <c r="D7" s="316"/>
      <c r="E7" s="316"/>
      <c r="F7" s="316" t="s">
        <v>288</v>
      </c>
      <c r="G7" s="316"/>
      <c r="H7" s="316"/>
      <c r="I7" s="318" t="s">
        <v>289</v>
      </c>
      <c r="J7" s="318"/>
      <c r="K7" s="318"/>
      <c r="L7" s="316"/>
      <c r="M7" s="317"/>
    </row>
    <row r="8" spans="1:13" ht="29.25" customHeight="1" x14ac:dyDescent="0.25">
      <c r="A8" s="314"/>
      <c r="B8" s="315"/>
      <c r="C8" s="43" t="s">
        <v>290</v>
      </c>
      <c r="D8" s="43" t="s">
        <v>291</v>
      </c>
      <c r="E8" s="43" t="s">
        <v>313</v>
      </c>
      <c r="F8" s="43" t="s">
        <v>290</v>
      </c>
      <c r="G8" s="43" t="s">
        <v>291</v>
      </c>
      <c r="H8" s="43" t="s">
        <v>313</v>
      </c>
      <c r="I8" s="43" t="s">
        <v>290</v>
      </c>
      <c r="J8" s="43" t="s">
        <v>291</v>
      </c>
      <c r="K8" s="43" t="s">
        <v>313</v>
      </c>
      <c r="L8" s="316"/>
      <c r="M8" s="317"/>
    </row>
    <row r="9" spans="1:13" ht="18.75" customHeight="1" thickBot="1" x14ac:dyDescent="0.3">
      <c r="A9" s="309" t="s">
        <v>3</v>
      </c>
      <c r="B9" s="255" t="s">
        <v>11</v>
      </c>
      <c r="C9" s="256">
        <f>SUM(C10:C12)</f>
        <v>773</v>
      </c>
      <c r="D9" s="256">
        <f t="shared" ref="D9:H9" si="0">SUM(D10:D12)</f>
        <v>511</v>
      </c>
      <c r="E9" s="256">
        <f t="shared" si="0"/>
        <v>1284</v>
      </c>
      <c r="F9" s="256">
        <f t="shared" si="0"/>
        <v>620</v>
      </c>
      <c r="G9" s="256">
        <f t="shared" si="0"/>
        <v>520</v>
      </c>
      <c r="H9" s="256">
        <f t="shared" si="0"/>
        <v>1140</v>
      </c>
      <c r="I9" s="256">
        <f>C9+F9</f>
        <v>1393</v>
      </c>
      <c r="J9" s="256">
        <f>D9+G9</f>
        <v>1031</v>
      </c>
      <c r="K9" s="257">
        <f>I9+J9</f>
        <v>2424</v>
      </c>
      <c r="L9" s="269" t="s">
        <v>12</v>
      </c>
      <c r="M9" s="308" t="s">
        <v>6</v>
      </c>
    </row>
    <row r="10" spans="1:13" ht="18.75" customHeight="1" thickBot="1" x14ac:dyDescent="0.3">
      <c r="A10" s="305"/>
      <c r="B10" s="168" t="s">
        <v>4</v>
      </c>
      <c r="C10" s="44">
        <v>77</v>
      </c>
      <c r="D10" s="44">
        <v>87</v>
      </c>
      <c r="E10" s="56">
        <f>SUM(C10:D10)</f>
        <v>164</v>
      </c>
      <c r="F10" s="44">
        <v>56</v>
      </c>
      <c r="G10" s="44">
        <v>42</v>
      </c>
      <c r="H10" s="56">
        <f>SUM(F10:G10)</f>
        <v>98</v>
      </c>
      <c r="I10" s="44">
        <f>C10+F10</f>
        <v>133</v>
      </c>
      <c r="J10" s="44">
        <f>D10+G10</f>
        <v>129</v>
      </c>
      <c r="K10" s="56">
        <f>I10+J10</f>
        <v>262</v>
      </c>
      <c r="L10" s="169" t="s">
        <v>5</v>
      </c>
      <c r="M10" s="303"/>
    </row>
    <row r="11" spans="1:13" ht="18.75" customHeight="1" thickBot="1" x14ac:dyDescent="0.3">
      <c r="A11" s="305"/>
      <c r="B11" s="95" t="s">
        <v>7</v>
      </c>
      <c r="C11" s="46">
        <v>180</v>
      </c>
      <c r="D11" s="46">
        <v>156</v>
      </c>
      <c r="E11" s="58">
        <f>SUM(C11:D11)</f>
        <v>336</v>
      </c>
      <c r="F11" s="46">
        <v>132</v>
      </c>
      <c r="G11" s="46">
        <v>117</v>
      </c>
      <c r="H11" s="58">
        <f>SUM(F11:G11)</f>
        <v>249</v>
      </c>
      <c r="I11" s="46">
        <f t="shared" ref="I11:J40" si="1">C11+F11</f>
        <v>312</v>
      </c>
      <c r="J11" s="46">
        <f t="shared" si="1"/>
        <v>273</v>
      </c>
      <c r="K11" s="58">
        <f t="shared" ref="K11:K40" si="2">I11+J11</f>
        <v>585</v>
      </c>
      <c r="L11" s="62" t="s">
        <v>8</v>
      </c>
      <c r="M11" s="303"/>
    </row>
    <row r="12" spans="1:13" ht="18.75" customHeight="1" thickBot="1" x14ac:dyDescent="0.3">
      <c r="A12" s="305"/>
      <c r="B12" s="258" t="s">
        <v>9</v>
      </c>
      <c r="C12" s="47">
        <v>516</v>
      </c>
      <c r="D12" s="47">
        <v>268</v>
      </c>
      <c r="E12" s="59">
        <f t="shared" ref="E12:E40" si="3">SUM(C12:D12)</f>
        <v>784</v>
      </c>
      <c r="F12" s="47">
        <v>432</v>
      </c>
      <c r="G12" s="47">
        <v>361</v>
      </c>
      <c r="H12" s="59">
        <f t="shared" ref="H12:H40" si="4">SUM(F12:G12)</f>
        <v>793</v>
      </c>
      <c r="I12" s="47">
        <f t="shared" si="1"/>
        <v>948</v>
      </c>
      <c r="J12" s="47">
        <f t="shared" si="1"/>
        <v>629</v>
      </c>
      <c r="K12" s="59">
        <f t="shared" si="2"/>
        <v>1577</v>
      </c>
      <c r="L12" s="265" t="s">
        <v>10</v>
      </c>
      <c r="M12" s="303"/>
    </row>
    <row r="13" spans="1:13" ht="18.75" customHeight="1" thickBot="1" x14ac:dyDescent="0.3">
      <c r="A13" s="304" t="s">
        <v>13</v>
      </c>
      <c r="B13" s="261" t="s">
        <v>11</v>
      </c>
      <c r="C13" s="262">
        <f t="shared" ref="C13:H13" si="5">SUM(C14:C16)</f>
        <v>521</v>
      </c>
      <c r="D13" s="262">
        <f t="shared" si="5"/>
        <v>362</v>
      </c>
      <c r="E13" s="262">
        <f t="shared" si="5"/>
        <v>883</v>
      </c>
      <c r="F13" s="262">
        <f t="shared" si="5"/>
        <v>468</v>
      </c>
      <c r="G13" s="262">
        <f t="shared" si="5"/>
        <v>251</v>
      </c>
      <c r="H13" s="262">
        <f t="shared" si="5"/>
        <v>719</v>
      </c>
      <c r="I13" s="262">
        <f>C13+F13</f>
        <v>989</v>
      </c>
      <c r="J13" s="262">
        <f>D13+G13</f>
        <v>613</v>
      </c>
      <c r="K13" s="263">
        <f>I13+J13</f>
        <v>1602</v>
      </c>
      <c r="L13" s="267" t="s">
        <v>12</v>
      </c>
      <c r="M13" s="300" t="s">
        <v>14</v>
      </c>
    </row>
    <row r="14" spans="1:13" ht="18.75" customHeight="1" thickBot="1" x14ac:dyDescent="0.3">
      <c r="A14" s="304"/>
      <c r="B14" s="259" t="s">
        <v>4</v>
      </c>
      <c r="C14" s="260">
        <v>62</v>
      </c>
      <c r="D14" s="260">
        <v>61</v>
      </c>
      <c r="E14" s="207">
        <f t="shared" si="3"/>
        <v>123</v>
      </c>
      <c r="F14" s="260">
        <v>123</v>
      </c>
      <c r="G14" s="260">
        <v>42</v>
      </c>
      <c r="H14" s="207">
        <f t="shared" si="4"/>
        <v>165</v>
      </c>
      <c r="I14" s="260">
        <f t="shared" si="1"/>
        <v>185</v>
      </c>
      <c r="J14" s="260">
        <f t="shared" si="1"/>
        <v>103</v>
      </c>
      <c r="K14" s="207">
        <f t="shared" si="2"/>
        <v>288</v>
      </c>
      <c r="L14" s="266" t="s">
        <v>5</v>
      </c>
      <c r="M14" s="300"/>
    </row>
    <row r="15" spans="1:13" ht="18.75" customHeight="1" thickBot="1" x14ac:dyDescent="0.3">
      <c r="A15" s="304"/>
      <c r="B15" s="96" t="s">
        <v>7</v>
      </c>
      <c r="C15" s="45">
        <v>157</v>
      </c>
      <c r="D15" s="45">
        <v>133</v>
      </c>
      <c r="E15" s="57">
        <f t="shared" si="3"/>
        <v>290</v>
      </c>
      <c r="F15" s="45">
        <v>78</v>
      </c>
      <c r="G15" s="45">
        <v>73</v>
      </c>
      <c r="H15" s="57">
        <f t="shared" si="4"/>
        <v>151</v>
      </c>
      <c r="I15" s="45">
        <f t="shared" si="1"/>
        <v>235</v>
      </c>
      <c r="J15" s="45">
        <f t="shared" si="1"/>
        <v>206</v>
      </c>
      <c r="K15" s="57">
        <f t="shared" si="2"/>
        <v>441</v>
      </c>
      <c r="L15" s="152" t="s">
        <v>8</v>
      </c>
      <c r="M15" s="300"/>
    </row>
    <row r="16" spans="1:13" ht="18.75" customHeight="1" thickBot="1" x14ac:dyDescent="0.3">
      <c r="A16" s="304"/>
      <c r="B16" s="264" t="s">
        <v>9</v>
      </c>
      <c r="C16" s="63">
        <v>302</v>
      </c>
      <c r="D16" s="63">
        <v>168</v>
      </c>
      <c r="E16" s="64">
        <f t="shared" si="3"/>
        <v>470</v>
      </c>
      <c r="F16" s="63">
        <v>267</v>
      </c>
      <c r="G16" s="63">
        <v>136</v>
      </c>
      <c r="H16" s="64">
        <f t="shared" si="4"/>
        <v>403</v>
      </c>
      <c r="I16" s="63">
        <f t="shared" si="1"/>
        <v>569</v>
      </c>
      <c r="J16" s="63">
        <f t="shared" si="1"/>
        <v>304</v>
      </c>
      <c r="K16" s="64">
        <f t="shared" si="2"/>
        <v>873</v>
      </c>
      <c r="L16" s="268" t="s">
        <v>10</v>
      </c>
      <c r="M16" s="300"/>
    </row>
    <row r="17" spans="1:13" ht="18.75" customHeight="1" thickBot="1" x14ac:dyDescent="0.3">
      <c r="A17" s="305" t="s">
        <v>15</v>
      </c>
      <c r="B17" s="270" t="s">
        <v>11</v>
      </c>
      <c r="C17" s="271">
        <f t="shared" ref="C17:H17" si="6">SUM(C18:C20)</f>
        <v>494</v>
      </c>
      <c r="D17" s="271">
        <f t="shared" si="6"/>
        <v>348</v>
      </c>
      <c r="E17" s="271">
        <f t="shared" si="6"/>
        <v>842</v>
      </c>
      <c r="F17" s="271">
        <f t="shared" si="6"/>
        <v>702</v>
      </c>
      <c r="G17" s="271">
        <f t="shared" si="6"/>
        <v>354</v>
      </c>
      <c r="H17" s="271">
        <f t="shared" si="6"/>
        <v>1056</v>
      </c>
      <c r="I17" s="271">
        <f>C17+F17</f>
        <v>1196</v>
      </c>
      <c r="J17" s="271">
        <f>D17+G17</f>
        <v>702</v>
      </c>
      <c r="K17" s="158">
        <f>I17+J17</f>
        <v>1898</v>
      </c>
      <c r="L17" s="272" t="s">
        <v>12</v>
      </c>
      <c r="M17" s="303" t="s">
        <v>16</v>
      </c>
    </row>
    <row r="18" spans="1:13" ht="18.75" customHeight="1" thickBot="1" x14ac:dyDescent="0.3">
      <c r="A18" s="305"/>
      <c r="B18" s="168" t="s">
        <v>4</v>
      </c>
      <c r="C18" s="44">
        <v>132</v>
      </c>
      <c r="D18" s="44">
        <v>122</v>
      </c>
      <c r="E18" s="56">
        <f t="shared" si="3"/>
        <v>254</v>
      </c>
      <c r="F18" s="44">
        <v>130</v>
      </c>
      <c r="G18" s="44">
        <v>67</v>
      </c>
      <c r="H18" s="56">
        <f t="shared" si="4"/>
        <v>197</v>
      </c>
      <c r="I18" s="44">
        <f t="shared" si="1"/>
        <v>262</v>
      </c>
      <c r="J18" s="44">
        <f t="shared" si="1"/>
        <v>189</v>
      </c>
      <c r="K18" s="56">
        <f t="shared" si="2"/>
        <v>451</v>
      </c>
      <c r="L18" s="169" t="s">
        <v>5</v>
      </c>
      <c r="M18" s="303"/>
    </row>
    <row r="19" spans="1:13" ht="18.75" customHeight="1" thickBot="1" x14ac:dyDescent="0.3">
      <c r="A19" s="305"/>
      <c r="B19" s="95" t="s">
        <v>7</v>
      </c>
      <c r="C19" s="46">
        <v>155</v>
      </c>
      <c r="D19" s="46">
        <v>103</v>
      </c>
      <c r="E19" s="58">
        <f t="shared" si="3"/>
        <v>258</v>
      </c>
      <c r="F19" s="46">
        <v>135</v>
      </c>
      <c r="G19" s="46">
        <v>92</v>
      </c>
      <c r="H19" s="58">
        <f t="shared" si="4"/>
        <v>227</v>
      </c>
      <c r="I19" s="46">
        <f t="shared" si="1"/>
        <v>290</v>
      </c>
      <c r="J19" s="46">
        <f t="shared" si="1"/>
        <v>195</v>
      </c>
      <c r="K19" s="58">
        <f t="shared" si="2"/>
        <v>485</v>
      </c>
      <c r="L19" s="62" t="s">
        <v>8</v>
      </c>
      <c r="M19" s="303"/>
    </row>
    <row r="20" spans="1:13" ht="18.75" customHeight="1" thickBot="1" x14ac:dyDescent="0.3">
      <c r="A20" s="305"/>
      <c r="B20" s="258" t="s">
        <v>9</v>
      </c>
      <c r="C20" s="47">
        <v>207</v>
      </c>
      <c r="D20" s="47">
        <v>123</v>
      </c>
      <c r="E20" s="59">
        <f t="shared" si="3"/>
        <v>330</v>
      </c>
      <c r="F20" s="47">
        <v>437</v>
      </c>
      <c r="G20" s="47">
        <v>195</v>
      </c>
      <c r="H20" s="59">
        <f t="shared" si="4"/>
        <v>632</v>
      </c>
      <c r="I20" s="47">
        <f t="shared" si="1"/>
        <v>644</v>
      </c>
      <c r="J20" s="47">
        <f t="shared" si="1"/>
        <v>318</v>
      </c>
      <c r="K20" s="59">
        <f t="shared" si="2"/>
        <v>962</v>
      </c>
      <c r="L20" s="265" t="s">
        <v>10</v>
      </c>
      <c r="M20" s="303"/>
    </row>
    <row r="21" spans="1:13" ht="18.75" customHeight="1" thickBot="1" x14ac:dyDescent="0.3">
      <c r="A21" s="304" t="s">
        <v>17</v>
      </c>
      <c r="B21" s="261" t="s">
        <v>11</v>
      </c>
      <c r="C21" s="262">
        <f t="shared" ref="C21:H21" si="7">SUM(C22:C24)</f>
        <v>948</v>
      </c>
      <c r="D21" s="262">
        <f t="shared" si="7"/>
        <v>941</v>
      </c>
      <c r="E21" s="262">
        <f t="shared" si="7"/>
        <v>1889</v>
      </c>
      <c r="F21" s="262">
        <f t="shared" si="7"/>
        <v>844</v>
      </c>
      <c r="G21" s="262">
        <f t="shared" si="7"/>
        <v>669</v>
      </c>
      <c r="H21" s="262">
        <f t="shared" si="7"/>
        <v>1513</v>
      </c>
      <c r="I21" s="262">
        <f>C21+F21</f>
        <v>1792</v>
      </c>
      <c r="J21" s="262">
        <f>D21+G21</f>
        <v>1610</v>
      </c>
      <c r="K21" s="263">
        <f>I21+J21</f>
        <v>3402</v>
      </c>
      <c r="L21" s="267" t="s">
        <v>12</v>
      </c>
      <c r="M21" s="300" t="s">
        <v>18</v>
      </c>
    </row>
    <row r="22" spans="1:13" ht="18.75" customHeight="1" thickBot="1" x14ac:dyDescent="0.3">
      <c r="A22" s="304"/>
      <c r="B22" s="259" t="s">
        <v>4</v>
      </c>
      <c r="C22" s="260">
        <v>206</v>
      </c>
      <c r="D22" s="260">
        <v>214</v>
      </c>
      <c r="E22" s="207">
        <f t="shared" si="3"/>
        <v>420</v>
      </c>
      <c r="F22" s="260">
        <v>115</v>
      </c>
      <c r="G22" s="260">
        <v>99</v>
      </c>
      <c r="H22" s="207">
        <f t="shared" si="4"/>
        <v>214</v>
      </c>
      <c r="I22" s="260">
        <f t="shared" si="1"/>
        <v>321</v>
      </c>
      <c r="J22" s="260">
        <f t="shared" si="1"/>
        <v>313</v>
      </c>
      <c r="K22" s="207">
        <f t="shared" si="2"/>
        <v>634</v>
      </c>
      <c r="L22" s="266" t="s">
        <v>5</v>
      </c>
      <c r="M22" s="300"/>
    </row>
    <row r="23" spans="1:13" ht="18.75" customHeight="1" thickBot="1" x14ac:dyDescent="0.3">
      <c r="A23" s="304"/>
      <c r="B23" s="96" t="s">
        <v>7</v>
      </c>
      <c r="C23" s="45">
        <v>292</v>
      </c>
      <c r="D23" s="45">
        <v>242</v>
      </c>
      <c r="E23" s="57">
        <f t="shared" si="3"/>
        <v>534</v>
      </c>
      <c r="F23" s="45">
        <v>148</v>
      </c>
      <c r="G23" s="45">
        <v>141</v>
      </c>
      <c r="H23" s="57">
        <f t="shared" si="4"/>
        <v>289</v>
      </c>
      <c r="I23" s="45">
        <f t="shared" si="1"/>
        <v>440</v>
      </c>
      <c r="J23" s="45">
        <f t="shared" si="1"/>
        <v>383</v>
      </c>
      <c r="K23" s="57">
        <f t="shared" si="2"/>
        <v>823</v>
      </c>
      <c r="L23" s="152" t="s">
        <v>8</v>
      </c>
      <c r="M23" s="300"/>
    </row>
    <row r="24" spans="1:13" ht="18.75" customHeight="1" thickBot="1" x14ac:dyDescent="0.3">
      <c r="A24" s="304"/>
      <c r="B24" s="264" t="s">
        <v>9</v>
      </c>
      <c r="C24" s="63">
        <v>450</v>
      </c>
      <c r="D24" s="63">
        <v>485</v>
      </c>
      <c r="E24" s="64">
        <f t="shared" si="3"/>
        <v>935</v>
      </c>
      <c r="F24" s="63">
        <v>581</v>
      </c>
      <c r="G24" s="63">
        <v>429</v>
      </c>
      <c r="H24" s="64">
        <f t="shared" si="4"/>
        <v>1010</v>
      </c>
      <c r="I24" s="63">
        <f t="shared" si="1"/>
        <v>1031</v>
      </c>
      <c r="J24" s="63">
        <f t="shared" si="1"/>
        <v>914</v>
      </c>
      <c r="K24" s="64">
        <f t="shared" si="2"/>
        <v>1945</v>
      </c>
      <c r="L24" s="268" t="s">
        <v>10</v>
      </c>
      <c r="M24" s="300"/>
    </row>
    <row r="25" spans="1:13" ht="18.75" customHeight="1" thickBot="1" x14ac:dyDescent="0.3">
      <c r="A25" s="305" t="s">
        <v>19</v>
      </c>
      <c r="B25" s="270" t="s">
        <v>11</v>
      </c>
      <c r="C25" s="271">
        <f t="shared" ref="C25:H25" si="8">SUM(C26:C28)</f>
        <v>670</v>
      </c>
      <c r="D25" s="271">
        <f t="shared" si="8"/>
        <v>585</v>
      </c>
      <c r="E25" s="271">
        <f t="shared" si="8"/>
        <v>1255</v>
      </c>
      <c r="F25" s="271">
        <f t="shared" si="8"/>
        <v>496</v>
      </c>
      <c r="G25" s="271">
        <f t="shared" si="8"/>
        <v>515</v>
      </c>
      <c r="H25" s="271">
        <f t="shared" si="8"/>
        <v>1011</v>
      </c>
      <c r="I25" s="271">
        <f>C25+F25</f>
        <v>1166</v>
      </c>
      <c r="J25" s="271">
        <f>D25+G25</f>
        <v>1100</v>
      </c>
      <c r="K25" s="158">
        <f>I25+J25</f>
        <v>2266</v>
      </c>
      <c r="L25" s="272" t="s">
        <v>12</v>
      </c>
      <c r="M25" s="303" t="s">
        <v>259</v>
      </c>
    </row>
    <row r="26" spans="1:13" ht="18.75" customHeight="1" thickBot="1" x14ac:dyDescent="0.3">
      <c r="A26" s="305"/>
      <c r="B26" s="168" t="s">
        <v>4</v>
      </c>
      <c r="C26" s="44">
        <v>92</v>
      </c>
      <c r="D26" s="44">
        <v>95</v>
      </c>
      <c r="E26" s="56">
        <f t="shared" si="3"/>
        <v>187</v>
      </c>
      <c r="F26" s="44">
        <v>61</v>
      </c>
      <c r="G26" s="44">
        <v>62</v>
      </c>
      <c r="H26" s="56">
        <f t="shared" si="4"/>
        <v>123</v>
      </c>
      <c r="I26" s="44">
        <f t="shared" si="1"/>
        <v>153</v>
      </c>
      <c r="J26" s="44">
        <f t="shared" si="1"/>
        <v>157</v>
      </c>
      <c r="K26" s="56">
        <f t="shared" si="2"/>
        <v>310</v>
      </c>
      <c r="L26" s="169" t="s">
        <v>5</v>
      </c>
      <c r="M26" s="303"/>
    </row>
    <row r="27" spans="1:13" ht="18.75" customHeight="1" thickBot="1" x14ac:dyDescent="0.3">
      <c r="A27" s="305"/>
      <c r="B27" s="95" t="s">
        <v>7</v>
      </c>
      <c r="C27" s="46">
        <v>238</v>
      </c>
      <c r="D27" s="46">
        <v>174</v>
      </c>
      <c r="E27" s="58">
        <f t="shared" si="3"/>
        <v>412</v>
      </c>
      <c r="F27" s="46">
        <v>161</v>
      </c>
      <c r="G27" s="46">
        <v>91</v>
      </c>
      <c r="H27" s="58">
        <f t="shared" si="4"/>
        <v>252</v>
      </c>
      <c r="I27" s="46">
        <f t="shared" si="1"/>
        <v>399</v>
      </c>
      <c r="J27" s="46">
        <f t="shared" si="1"/>
        <v>265</v>
      </c>
      <c r="K27" s="58">
        <f t="shared" si="2"/>
        <v>664</v>
      </c>
      <c r="L27" s="62" t="s">
        <v>8</v>
      </c>
      <c r="M27" s="303"/>
    </row>
    <row r="28" spans="1:13" ht="18.75" customHeight="1" thickBot="1" x14ac:dyDescent="0.3">
      <c r="A28" s="305"/>
      <c r="B28" s="258" t="s">
        <v>9</v>
      </c>
      <c r="C28" s="47">
        <v>340</v>
      </c>
      <c r="D28" s="47">
        <v>316</v>
      </c>
      <c r="E28" s="59">
        <f t="shared" si="3"/>
        <v>656</v>
      </c>
      <c r="F28" s="47">
        <v>274</v>
      </c>
      <c r="G28" s="47">
        <v>362</v>
      </c>
      <c r="H28" s="59">
        <f t="shared" si="4"/>
        <v>636</v>
      </c>
      <c r="I28" s="47">
        <f t="shared" si="1"/>
        <v>614</v>
      </c>
      <c r="J28" s="47">
        <f t="shared" si="1"/>
        <v>678</v>
      </c>
      <c r="K28" s="59">
        <f t="shared" si="2"/>
        <v>1292</v>
      </c>
      <c r="L28" s="265" t="s">
        <v>10</v>
      </c>
      <c r="M28" s="303"/>
    </row>
    <row r="29" spans="1:13" ht="18.75" customHeight="1" thickBot="1" x14ac:dyDescent="0.3">
      <c r="A29" s="304" t="s">
        <v>20</v>
      </c>
      <c r="B29" s="261" t="s">
        <v>11</v>
      </c>
      <c r="C29" s="262">
        <f t="shared" ref="C29:H29" si="9">SUM(C30:C32)</f>
        <v>742</v>
      </c>
      <c r="D29" s="262">
        <f t="shared" si="9"/>
        <v>732</v>
      </c>
      <c r="E29" s="262">
        <f t="shared" si="9"/>
        <v>1474</v>
      </c>
      <c r="F29" s="262">
        <f t="shared" si="9"/>
        <v>486</v>
      </c>
      <c r="G29" s="262">
        <f t="shared" si="9"/>
        <v>395</v>
      </c>
      <c r="H29" s="262">
        <f t="shared" si="9"/>
        <v>881</v>
      </c>
      <c r="I29" s="262">
        <f>C29+F29</f>
        <v>1228</v>
      </c>
      <c r="J29" s="262">
        <f>D29+G29</f>
        <v>1127</v>
      </c>
      <c r="K29" s="263">
        <f>I29+J29</f>
        <v>2355</v>
      </c>
      <c r="L29" s="267" t="s">
        <v>12</v>
      </c>
      <c r="M29" s="300" t="s">
        <v>21</v>
      </c>
    </row>
    <row r="30" spans="1:13" ht="18.75" customHeight="1" thickBot="1" x14ac:dyDescent="0.3">
      <c r="A30" s="304"/>
      <c r="B30" s="259" t="s">
        <v>4</v>
      </c>
      <c r="C30" s="260">
        <v>122</v>
      </c>
      <c r="D30" s="260">
        <v>146</v>
      </c>
      <c r="E30" s="207">
        <f t="shared" si="3"/>
        <v>268</v>
      </c>
      <c r="F30" s="260">
        <v>95</v>
      </c>
      <c r="G30" s="260">
        <v>77</v>
      </c>
      <c r="H30" s="207">
        <f t="shared" si="4"/>
        <v>172</v>
      </c>
      <c r="I30" s="260">
        <f t="shared" si="1"/>
        <v>217</v>
      </c>
      <c r="J30" s="260">
        <f t="shared" si="1"/>
        <v>223</v>
      </c>
      <c r="K30" s="207">
        <f t="shared" si="2"/>
        <v>440</v>
      </c>
      <c r="L30" s="266" t="s">
        <v>5</v>
      </c>
      <c r="M30" s="300"/>
    </row>
    <row r="31" spans="1:13" ht="18.75" customHeight="1" thickBot="1" x14ac:dyDescent="0.3">
      <c r="A31" s="304"/>
      <c r="B31" s="96" t="s">
        <v>7</v>
      </c>
      <c r="C31" s="45">
        <v>205</v>
      </c>
      <c r="D31" s="45">
        <v>180</v>
      </c>
      <c r="E31" s="57">
        <f t="shared" si="3"/>
        <v>385</v>
      </c>
      <c r="F31" s="45">
        <v>101</v>
      </c>
      <c r="G31" s="45">
        <v>76</v>
      </c>
      <c r="H31" s="57">
        <f t="shared" si="4"/>
        <v>177</v>
      </c>
      <c r="I31" s="45">
        <f t="shared" si="1"/>
        <v>306</v>
      </c>
      <c r="J31" s="45">
        <f t="shared" si="1"/>
        <v>256</v>
      </c>
      <c r="K31" s="57">
        <f t="shared" si="2"/>
        <v>562</v>
      </c>
      <c r="L31" s="152" t="s">
        <v>8</v>
      </c>
      <c r="M31" s="300"/>
    </row>
    <row r="32" spans="1:13" ht="18.75" customHeight="1" x14ac:dyDescent="0.25">
      <c r="A32" s="306"/>
      <c r="B32" s="153" t="s">
        <v>9</v>
      </c>
      <c r="C32" s="154">
        <v>415</v>
      </c>
      <c r="D32" s="154">
        <v>406</v>
      </c>
      <c r="E32" s="155">
        <f t="shared" si="3"/>
        <v>821</v>
      </c>
      <c r="F32" s="154">
        <v>290</v>
      </c>
      <c r="G32" s="154">
        <v>242</v>
      </c>
      <c r="H32" s="155">
        <f t="shared" si="4"/>
        <v>532</v>
      </c>
      <c r="I32" s="154">
        <f t="shared" si="1"/>
        <v>705</v>
      </c>
      <c r="J32" s="154">
        <f t="shared" si="1"/>
        <v>648</v>
      </c>
      <c r="K32" s="155">
        <f t="shared" si="2"/>
        <v>1353</v>
      </c>
      <c r="L32" s="156" t="s">
        <v>10</v>
      </c>
      <c r="M32" s="301"/>
    </row>
    <row r="33" spans="1:13" ht="18.75" customHeight="1" thickBot="1" x14ac:dyDescent="0.3">
      <c r="A33" s="307" t="s">
        <v>22</v>
      </c>
      <c r="B33" s="275" t="s">
        <v>11</v>
      </c>
      <c r="C33" s="276">
        <f t="shared" ref="C33:H33" si="10">SUM(C34:C36)</f>
        <v>235</v>
      </c>
      <c r="D33" s="276">
        <f t="shared" si="10"/>
        <v>213</v>
      </c>
      <c r="E33" s="276">
        <f t="shared" si="10"/>
        <v>448</v>
      </c>
      <c r="F33" s="276">
        <f t="shared" si="10"/>
        <v>375</v>
      </c>
      <c r="G33" s="276">
        <f t="shared" si="10"/>
        <v>284</v>
      </c>
      <c r="H33" s="276">
        <f t="shared" si="10"/>
        <v>659</v>
      </c>
      <c r="I33" s="276">
        <f>C33+F33</f>
        <v>610</v>
      </c>
      <c r="J33" s="276">
        <f>D33+G33</f>
        <v>497</v>
      </c>
      <c r="K33" s="180">
        <f>I33+J33</f>
        <v>1107</v>
      </c>
      <c r="L33" s="277" t="s">
        <v>12</v>
      </c>
      <c r="M33" s="302" t="s">
        <v>260</v>
      </c>
    </row>
    <row r="34" spans="1:13" ht="18.75" customHeight="1" thickBot="1" x14ac:dyDescent="0.3">
      <c r="A34" s="305"/>
      <c r="B34" s="168" t="s">
        <v>4</v>
      </c>
      <c r="C34" s="44">
        <v>15</v>
      </c>
      <c r="D34" s="44">
        <v>23</v>
      </c>
      <c r="E34" s="56">
        <f t="shared" si="3"/>
        <v>38</v>
      </c>
      <c r="F34" s="44">
        <v>23</v>
      </c>
      <c r="G34" s="44">
        <v>10</v>
      </c>
      <c r="H34" s="56">
        <f t="shared" si="4"/>
        <v>33</v>
      </c>
      <c r="I34" s="44">
        <f t="shared" si="1"/>
        <v>38</v>
      </c>
      <c r="J34" s="44">
        <f t="shared" si="1"/>
        <v>33</v>
      </c>
      <c r="K34" s="56">
        <f t="shared" si="2"/>
        <v>71</v>
      </c>
      <c r="L34" s="169" t="s">
        <v>5</v>
      </c>
      <c r="M34" s="303"/>
    </row>
    <row r="35" spans="1:13" ht="18.75" customHeight="1" thickBot="1" x14ac:dyDescent="0.3">
      <c r="A35" s="305"/>
      <c r="B35" s="95" t="s">
        <v>7</v>
      </c>
      <c r="C35" s="46">
        <v>91</v>
      </c>
      <c r="D35" s="46">
        <v>59</v>
      </c>
      <c r="E35" s="58">
        <f t="shared" si="3"/>
        <v>150</v>
      </c>
      <c r="F35" s="46">
        <v>66</v>
      </c>
      <c r="G35" s="46">
        <v>40</v>
      </c>
      <c r="H35" s="58">
        <f t="shared" si="4"/>
        <v>106</v>
      </c>
      <c r="I35" s="46">
        <f t="shared" si="1"/>
        <v>157</v>
      </c>
      <c r="J35" s="46">
        <f t="shared" si="1"/>
        <v>99</v>
      </c>
      <c r="K35" s="58">
        <f t="shared" si="2"/>
        <v>256</v>
      </c>
      <c r="L35" s="62" t="s">
        <v>8</v>
      </c>
      <c r="M35" s="303"/>
    </row>
    <row r="36" spans="1:13" ht="18.75" customHeight="1" thickBot="1" x14ac:dyDescent="0.3">
      <c r="A36" s="305"/>
      <c r="B36" s="258" t="s">
        <v>9</v>
      </c>
      <c r="C36" s="47">
        <v>129</v>
      </c>
      <c r="D36" s="47">
        <v>131</v>
      </c>
      <c r="E36" s="59">
        <f t="shared" si="3"/>
        <v>260</v>
      </c>
      <c r="F36" s="47">
        <v>286</v>
      </c>
      <c r="G36" s="47">
        <v>234</v>
      </c>
      <c r="H36" s="59">
        <f t="shared" si="4"/>
        <v>520</v>
      </c>
      <c r="I36" s="47">
        <f t="shared" si="1"/>
        <v>415</v>
      </c>
      <c r="J36" s="47">
        <f t="shared" si="1"/>
        <v>365</v>
      </c>
      <c r="K36" s="59">
        <f t="shared" si="2"/>
        <v>780</v>
      </c>
      <c r="L36" s="265" t="s">
        <v>10</v>
      </c>
      <c r="M36" s="303"/>
    </row>
    <row r="37" spans="1:13" ht="18.75" customHeight="1" thickBot="1" x14ac:dyDescent="0.3">
      <c r="A37" s="304" t="s">
        <v>24</v>
      </c>
      <c r="B37" s="261" t="s">
        <v>11</v>
      </c>
      <c r="C37" s="262">
        <f t="shared" ref="C37:H37" si="11">SUM(C38:C40)</f>
        <v>396</v>
      </c>
      <c r="D37" s="262">
        <f t="shared" si="11"/>
        <v>228</v>
      </c>
      <c r="E37" s="262">
        <f t="shared" si="11"/>
        <v>624</v>
      </c>
      <c r="F37" s="262">
        <f t="shared" si="11"/>
        <v>307</v>
      </c>
      <c r="G37" s="262">
        <f t="shared" si="11"/>
        <v>178</v>
      </c>
      <c r="H37" s="262">
        <f t="shared" si="11"/>
        <v>485</v>
      </c>
      <c r="I37" s="262">
        <f>C37+F37</f>
        <v>703</v>
      </c>
      <c r="J37" s="262">
        <f>D37+G37</f>
        <v>406</v>
      </c>
      <c r="K37" s="263">
        <f>I37+J37</f>
        <v>1109</v>
      </c>
      <c r="L37" s="267" t="s">
        <v>12</v>
      </c>
      <c r="M37" s="300" t="s">
        <v>25</v>
      </c>
    </row>
    <row r="38" spans="1:13" ht="18.75" customHeight="1" thickBot="1" x14ac:dyDescent="0.3">
      <c r="A38" s="304"/>
      <c r="B38" s="259" t="s">
        <v>4</v>
      </c>
      <c r="C38" s="260">
        <v>38</v>
      </c>
      <c r="D38" s="260">
        <v>21</v>
      </c>
      <c r="E38" s="207">
        <f t="shared" si="3"/>
        <v>59</v>
      </c>
      <c r="F38" s="260">
        <v>25</v>
      </c>
      <c r="G38" s="260">
        <v>15</v>
      </c>
      <c r="H38" s="207">
        <f t="shared" si="4"/>
        <v>40</v>
      </c>
      <c r="I38" s="260">
        <f t="shared" si="1"/>
        <v>63</v>
      </c>
      <c r="J38" s="260">
        <f t="shared" si="1"/>
        <v>36</v>
      </c>
      <c r="K38" s="207">
        <f t="shared" si="2"/>
        <v>99</v>
      </c>
      <c r="L38" s="266" t="s">
        <v>5</v>
      </c>
      <c r="M38" s="300"/>
    </row>
    <row r="39" spans="1:13" ht="18.75" customHeight="1" thickBot="1" x14ac:dyDescent="0.3">
      <c r="A39" s="304"/>
      <c r="B39" s="96" t="s">
        <v>7</v>
      </c>
      <c r="C39" s="45">
        <v>135</v>
      </c>
      <c r="D39" s="45">
        <v>99</v>
      </c>
      <c r="E39" s="57">
        <f t="shared" si="3"/>
        <v>234</v>
      </c>
      <c r="F39" s="45">
        <v>82</v>
      </c>
      <c r="G39" s="45">
        <v>49</v>
      </c>
      <c r="H39" s="57">
        <f t="shared" si="4"/>
        <v>131</v>
      </c>
      <c r="I39" s="45">
        <f t="shared" si="1"/>
        <v>217</v>
      </c>
      <c r="J39" s="45">
        <f t="shared" si="1"/>
        <v>148</v>
      </c>
      <c r="K39" s="57">
        <f t="shared" si="2"/>
        <v>365</v>
      </c>
      <c r="L39" s="152" t="s">
        <v>8</v>
      </c>
      <c r="M39" s="300"/>
    </row>
    <row r="40" spans="1:13" ht="18.75" customHeight="1" x14ac:dyDescent="0.25">
      <c r="A40" s="306"/>
      <c r="B40" s="153" t="s">
        <v>9</v>
      </c>
      <c r="C40" s="154">
        <v>223</v>
      </c>
      <c r="D40" s="154">
        <v>108</v>
      </c>
      <c r="E40" s="155">
        <f t="shared" si="3"/>
        <v>331</v>
      </c>
      <c r="F40" s="154">
        <v>200</v>
      </c>
      <c r="G40" s="154">
        <v>114</v>
      </c>
      <c r="H40" s="155">
        <f t="shared" si="4"/>
        <v>314</v>
      </c>
      <c r="I40" s="154">
        <f t="shared" si="1"/>
        <v>423</v>
      </c>
      <c r="J40" s="154">
        <f t="shared" si="1"/>
        <v>222</v>
      </c>
      <c r="K40" s="155">
        <f t="shared" si="2"/>
        <v>645</v>
      </c>
      <c r="L40" s="156" t="s">
        <v>10</v>
      </c>
      <c r="M40" s="301"/>
    </row>
    <row r="41" spans="1:13" ht="30" customHeight="1" x14ac:dyDescent="0.25">
      <c r="A41" s="310" t="s">
        <v>26</v>
      </c>
      <c r="B41" s="311"/>
      <c r="C41" s="65">
        <v>4779</v>
      </c>
      <c r="D41" s="65">
        <v>3920</v>
      </c>
      <c r="E41" s="65">
        <f>SUM(C41:D41)</f>
        <v>8699</v>
      </c>
      <c r="F41" s="65">
        <v>4298</v>
      </c>
      <c r="G41" s="65">
        <v>3166</v>
      </c>
      <c r="H41" s="65">
        <f>SUM(F41:G41)</f>
        <v>7464</v>
      </c>
      <c r="I41" s="65">
        <f>C41+F41</f>
        <v>9077</v>
      </c>
      <c r="J41" s="65">
        <f>D41+G41</f>
        <v>7086</v>
      </c>
      <c r="K41" s="65">
        <f>SUM(I41:J41)</f>
        <v>16163</v>
      </c>
      <c r="L41" s="312" t="s">
        <v>27</v>
      </c>
      <c r="M41" s="313"/>
    </row>
    <row r="42" spans="1:13" ht="30" customHeight="1" x14ac:dyDescent="0.25">
      <c r="A42" s="310" t="s">
        <v>28</v>
      </c>
      <c r="B42" s="311"/>
      <c r="C42" s="65">
        <v>1733</v>
      </c>
      <c r="D42" s="65">
        <v>1452</v>
      </c>
      <c r="E42" s="65">
        <f>SUM(C42:D42)</f>
        <v>3185</v>
      </c>
      <c r="F42" s="65">
        <v>2567</v>
      </c>
      <c r="G42" s="65">
        <v>1891</v>
      </c>
      <c r="H42" s="65">
        <f>SUM(F42:G42)</f>
        <v>4458</v>
      </c>
      <c r="I42" s="65">
        <f>C42+F42</f>
        <v>4300</v>
      </c>
      <c r="J42" s="65">
        <f>D42+G42</f>
        <v>3343</v>
      </c>
      <c r="K42" s="65">
        <f>SUM(I42:J42)</f>
        <v>7643</v>
      </c>
      <c r="L42" s="312" t="s">
        <v>29</v>
      </c>
      <c r="M42" s="313"/>
    </row>
    <row r="43" spans="1:13" x14ac:dyDescent="0.3">
      <c r="E43" s="14"/>
      <c r="H43" s="14"/>
      <c r="K43" s="14"/>
    </row>
  </sheetData>
  <mergeCells count="32">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 ref="M9:M12"/>
    <mergeCell ref="A9:A12"/>
    <mergeCell ref="A13:A16"/>
    <mergeCell ref="M13:M16"/>
    <mergeCell ref="A17:A20"/>
    <mergeCell ref="M17:M20"/>
    <mergeCell ref="M37:M40"/>
    <mergeCell ref="M33:M36"/>
    <mergeCell ref="M29:M32"/>
    <mergeCell ref="A21:A24"/>
    <mergeCell ref="A25:A28"/>
    <mergeCell ref="A29:A32"/>
    <mergeCell ref="A33:A36"/>
    <mergeCell ref="A37:A40"/>
    <mergeCell ref="M21:M24"/>
    <mergeCell ref="M25:M28"/>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rightToLeft="1" view="pageBreakPreview" zoomScaleNormal="100" zoomScaleSheetLayoutView="100" workbookViewId="0">
      <selection activeCell="K5" sqref="A5:K5"/>
    </sheetView>
  </sheetViews>
  <sheetFormatPr defaultColWidth="9.1796875" defaultRowHeight="12.5" x14ac:dyDescent="0.25"/>
  <cols>
    <col min="1" max="1" width="27" style="9" customWidth="1"/>
    <col min="2" max="10" width="8.7265625" style="9" customWidth="1"/>
    <col min="11" max="11" width="27" style="9" customWidth="1"/>
    <col min="12" max="16384" width="9.1796875" style="9"/>
  </cols>
  <sheetData>
    <row r="1" spans="1:11" ht="18" x14ac:dyDescent="0.25">
      <c r="A1" s="292" t="s">
        <v>474</v>
      </c>
      <c r="B1" s="292"/>
      <c r="C1" s="292"/>
      <c r="D1" s="292"/>
      <c r="E1" s="292"/>
      <c r="F1" s="292"/>
      <c r="G1" s="292"/>
      <c r="H1" s="292"/>
      <c r="I1" s="292"/>
      <c r="J1" s="292"/>
      <c r="K1" s="292"/>
    </row>
    <row r="2" spans="1:11" ht="18" x14ac:dyDescent="0.25">
      <c r="A2" s="295" t="s">
        <v>285</v>
      </c>
      <c r="B2" s="295"/>
      <c r="C2" s="295"/>
      <c r="D2" s="295"/>
      <c r="E2" s="295"/>
      <c r="F2" s="295"/>
      <c r="G2" s="295"/>
      <c r="H2" s="295"/>
      <c r="I2" s="295"/>
      <c r="J2" s="295"/>
      <c r="K2" s="295"/>
    </row>
    <row r="3" spans="1:11" ht="33.75" customHeight="1" x14ac:dyDescent="0.25">
      <c r="A3" s="293" t="s">
        <v>434</v>
      </c>
      <c r="B3" s="294"/>
      <c r="C3" s="294"/>
      <c r="D3" s="294"/>
      <c r="E3" s="294"/>
      <c r="F3" s="294"/>
      <c r="G3" s="294"/>
      <c r="H3" s="294"/>
      <c r="I3" s="294"/>
      <c r="J3" s="294"/>
      <c r="K3" s="294"/>
    </row>
    <row r="4" spans="1:11" ht="17.25" customHeight="1" x14ac:dyDescent="0.25">
      <c r="A4" s="294" t="s">
        <v>426</v>
      </c>
      <c r="B4" s="294"/>
      <c r="C4" s="294"/>
      <c r="D4" s="294"/>
      <c r="E4" s="294"/>
      <c r="F4" s="294"/>
      <c r="G4" s="294"/>
      <c r="H4" s="294"/>
      <c r="I4" s="294"/>
      <c r="J4" s="294"/>
      <c r="K4" s="294"/>
    </row>
    <row r="5" spans="1:11" ht="15.5" x14ac:dyDescent="0.25">
      <c r="A5" s="10" t="s">
        <v>537</v>
      </c>
      <c r="B5" s="11"/>
      <c r="C5" s="11"/>
      <c r="D5" s="11"/>
      <c r="E5" s="11"/>
      <c r="F5" s="11"/>
      <c r="G5" s="11"/>
      <c r="H5" s="11"/>
      <c r="I5" s="11"/>
      <c r="J5" s="11"/>
      <c r="K5" s="12" t="s">
        <v>538</v>
      </c>
    </row>
    <row r="6" spans="1:11" ht="15.5" x14ac:dyDescent="0.25">
      <c r="A6" s="296" t="s">
        <v>73</v>
      </c>
      <c r="B6" s="297" t="s">
        <v>286</v>
      </c>
      <c r="C6" s="297"/>
      <c r="D6" s="297"/>
      <c r="E6" s="297"/>
      <c r="F6" s="297"/>
      <c r="G6" s="297"/>
      <c r="H6" s="297"/>
      <c r="I6" s="297"/>
      <c r="J6" s="297"/>
      <c r="K6" s="298" t="s">
        <v>74</v>
      </c>
    </row>
    <row r="7" spans="1:11" ht="18.75" customHeight="1" x14ac:dyDescent="0.25">
      <c r="A7" s="296"/>
      <c r="B7" s="297" t="s">
        <v>287</v>
      </c>
      <c r="C7" s="297"/>
      <c r="D7" s="297"/>
      <c r="E7" s="297" t="s">
        <v>288</v>
      </c>
      <c r="F7" s="297"/>
      <c r="G7" s="297"/>
      <c r="H7" s="299" t="s">
        <v>289</v>
      </c>
      <c r="I7" s="299"/>
      <c r="J7" s="299"/>
      <c r="K7" s="298"/>
    </row>
    <row r="8" spans="1:11" ht="24.75" customHeight="1" x14ac:dyDescent="0.25">
      <c r="A8" s="296"/>
      <c r="B8" s="43" t="s">
        <v>290</v>
      </c>
      <c r="C8" s="43" t="s">
        <v>291</v>
      </c>
      <c r="D8" s="43" t="s">
        <v>313</v>
      </c>
      <c r="E8" s="43" t="s">
        <v>290</v>
      </c>
      <c r="F8" s="43" t="s">
        <v>291</v>
      </c>
      <c r="G8" s="43" t="s">
        <v>313</v>
      </c>
      <c r="H8" s="43" t="s">
        <v>290</v>
      </c>
      <c r="I8" s="43" t="s">
        <v>291</v>
      </c>
      <c r="J8" s="43" t="s">
        <v>313</v>
      </c>
      <c r="K8" s="298"/>
    </row>
    <row r="9" spans="1:11" ht="27" customHeight="1" thickBot="1" x14ac:dyDescent="0.3">
      <c r="A9" s="100" t="s">
        <v>75</v>
      </c>
      <c r="B9" s="44">
        <v>533</v>
      </c>
      <c r="C9" s="44">
        <v>694</v>
      </c>
      <c r="D9" s="56">
        <f>B9+C9</f>
        <v>1227</v>
      </c>
      <c r="E9" s="44">
        <v>268</v>
      </c>
      <c r="F9" s="44">
        <v>299</v>
      </c>
      <c r="G9" s="56">
        <f>E9+F9</f>
        <v>567</v>
      </c>
      <c r="H9" s="44">
        <f t="shared" ref="H9:I18" si="0">B9+E9</f>
        <v>801</v>
      </c>
      <c r="I9" s="44">
        <f t="shared" si="0"/>
        <v>993</v>
      </c>
      <c r="J9" s="56">
        <f>H9+I9</f>
        <v>1794</v>
      </c>
      <c r="K9" s="146" t="s">
        <v>76</v>
      </c>
    </row>
    <row r="10" spans="1:11" ht="27" customHeight="1" thickBot="1" x14ac:dyDescent="0.3">
      <c r="A10" s="101" t="s">
        <v>77</v>
      </c>
      <c r="B10" s="45">
        <v>474</v>
      </c>
      <c r="C10" s="45">
        <v>282</v>
      </c>
      <c r="D10" s="57">
        <f t="shared" ref="D10:D18" si="1">B10+C10</f>
        <v>756</v>
      </c>
      <c r="E10" s="45">
        <v>483</v>
      </c>
      <c r="F10" s="45">
        <v>296</v>
      </c>
      <c r="G10" s="57">
        <f t="shared" ref="G10:G18" si="2">E10+F10</f>
        <v>779</v>
      </c>
      <c r="H10" s="45">
        <f t="shared" si="0"/>
        <v>957</v>
      </c>
      <c r="I10" s="45">
        <f t="shared" si="0"/>
        <v>578</v>
      </c>
      <c r="J10" s="57">
        <f t="shared" ref="J10:J18" si="3">H10+I10</f>
        <v>1535</v>
      </c>
      <c r="K10" s="147" t="s">
        <v>78</v>
      </c>
    </row>
    <row r="11" spans="1:11" ht="27" customHeight="1" thickBot="1" x14ac:dyDescent="0.3">
      <c r="A11" s="102" t="s">
        <v>79</v>
      </c>
      <c r="B11" s="46">
        <v>23</v>
      </c>
      <c r="C11" s="46">
        <v>37</v>
      </c>
      <c r="D11" s="58">
        <f t="shared" si="1"/>
        <v>60</v>
      </c>
      <c r="E11" s="46">
        <v>36</v>
      </c>
      <c r="F11" s="46">
        <v>17</v>
      </c>
      <c r="G11" s="58">
        <f t="shared" si="2"/>
        <v>53</v>
      </c>
      <c r="H11" s="46">
        <f t="shared" si="0"/>
        <v>59</v>
      </c>
      <c r="I11" s="46">
        <f t="shared" si="0"/>
        <v>54</v>
      </c>
      <c r="J11" s="58">
        <f t="shared" si="3"/>
        <v>113</v>
      </c>
      <c r="K11" s="148" t="s">
        <v>80</v>
      </c>
    </row>
    <row r="12" spans="1:11" ht="27" customHeight="1" thickBot="1" x14ac:dyDescent="0.3">
      <c r="A12" s="101" t="s">
        <v>81</v>
      </c>
      <c r="B12" s="45">
        <v>200</v>
      </c>
      <c r="C12" s="45">
        <v>129</v>
      </c>
      <c r="D12" s="57">
        <f t="shared" si="1"/>
        <v>329</v>
      </c>
      <c r="E12" s="45">
        <v>314</v>
      </c>
      <c r="F12" s="45">
        <v>229</v>
      </c>
      <c r="G12" s="57">
        <f t="shared" si="2"/>
        <v>543</v>
      </c>
      <c r="H12" s="45">
        <f t="shared" si="0"/>
        <v>514</v>
      </c>
      <c r="I12" s="45">
        <f t="shared" si="0"/>
        <v>358</v>
      </c>
      <c r="J12" s="57">
        <f t="shared" si="3"/>
        <v>872</v>
      </c>
      <c r="K12" s="147" t="s">
        <v>82</v>
      </c>
    </row>
    <row r="13" spans="1:11" ht="27" customHeight="1" thickBot="1" x14ac:dyDescent="0.3">
      <c r="A13" s="102" t="s">
        <v>83</v>
      </c>
      <c r="B13" s="46">
        <v>135</v>
      </c>
      <c r="C13" s="46">
        <v>62</v>
      </c>
      <c r="D13" s="58">
        <f t="shared" si="1"/>
        <v>197</v>
      </c>
      <c r="E13" s="46">
        <v>212</v>
      </c>
      <c r="F13" s="46">
        <v>146</v>
      </c>
      <c r="G13" s="58">
        <f t="shared" si="2"/>
        <v>358</v>
      </c>
      <c r="H13" s="46">
        <f t="shared" si="0"/>
        <v>347</v>
      </c>
      <c r="I13" s="46">
        <f t="shared" si="0"/>
        <v>208</v>
      </c>
      <c r="J13" s="58">
        <f t="shared" si="3"/>
        <v>555</v>
      </c>
      <c r="K13" s="148" t="s">
        <v>84</v>
      </c>
    </row>
    <row r="14" spans="1:11" ht="27" customHeight="1" thickBot="1" x14ac:dyDescent="0.3">
      <c r="A14" s="101" t="s">
        <v>85</v>
      </c>
      <c r="B14" s="45">
        <v>11</v>
      </c>
      <c r="C14" s="45">
        <v>0</v>
      </c>
      <c r="D14" s="57">
        <f t="shared" si="1"/>
        <v>11</v>
      </c>
      <c r="E14" s="45">
        <v>44</v>
      </c>
      <c r="F14" s="45">
        <v>7</v>
      </c>
      <c r="G14" s="57">
        <f t="shared" si="2"/>
        <v>51</v>
      </c>
      <c r="H14" s="45">
        <f t="shared" si="0"/>
        <v>55</v>
      </c>
      <c r="I14" s="45">
        <f t="shared" si="0"/>
        <v>7</v>
      </c>
      <c r="J14" s="57">
        <f t="shared" si="3"/>
        <v>62</v>
      </c>
      <c r="K14" s="147" t="s">
        <v>86</v>
      </c>
    </row>
    <row r="15" spans="1:11" ht="27" customHeight="1" thickBot="1" x14ac:dyDescent="0.3">
      <c r="A15" s="102" t="s">
        <v>87</v>
      </c>
      <c r="B15" s="46">
        <v>158</v>
      </c>
      <c r="C15" s="46">
        <v>71</v>
      </c>
      <c r="D15" s="58">
        <f t="shared" si="1"/>
        <v>229</v>
      </c>
      <c r="E15" s="46">
        <v>307</v>
      </c>
      <c r="F15" s="46">
        <v>235</v>
      </c>
      <c r="G15" s="58">
        <f t="shared" si="2"/>
        <v>542</v>
      </c>
      <c r="H15" s="46">
        <f t="shared" si="0"/>
        <v>465</v>
      </c>
      <c r="I15" s="46">
        <f t="shared" si="0"/>
        <v>306</v>
      </c>
      <c r="J15" s="58">
        <f t="shared" si="3"/>
        <v>771</v>
      </c>
      <c r="K15" s="148" t="s">
        <v>88</v>
      </c>
    </row>
    <row r="16" spans="1:11" ht="27" customHeight="1" thickBot="1" x14ac:dyDescent="0.3">
      <c r="A16" s="101" t="s">
        <v>89</v>
      </c>
      <c r="B16" s="45">
        <v>23</v>
      </c>
      <c r="C16" s="45">
        <v>10</v>
      </c>
      <c r="D16" s="57">
        <f t="shared" si="1"/>
        <v>33</v>
      </c>
      <c r="E16" s="45">
        <v>132</v>
      </c>
      <c r="F16" s="45">
        <v>85</v>
      </c>
      <c r="G16" s="57">
        <f t="shared" si="2"/>
        <v>217</v>
      </c>
      <c r="H16" s="45">
        <f t="shared" si="0"/>
        <v>155</v>
      </c>
      <c r="I16" s="45">
        <f t="shared" si="0"/>
        <v>95</v>
      </c>
      <c r="J16" s="57">
        <f t="shared" si="3"/>
        <v>250</v>
      </c>
      <c r="K16" s="147" t="s">
        <v>90</v>
      </c>
    </row>
    <row r="17" spans="1:11" ht="27" customHeight="1" thickBot="1" x14ac:dyDescent="0.3">
      <c r="A17" s="102" t="s">
        <v>91</v>
      </c>
      <c r="B17" s="46">
        <v>57</v>
      </c>
      <c r="C17" s="46">
        <v>44</v>
      </c>
      <c r="D17" s="58">
        <f t="shared" si="1"/>
        <v>101</v>
      </c>
      <c r="E17" s="46">
        <v>377</v>
      </c>
      <c r="F17" s="46">
        <v>301</v>
      </c>
      <c r="G17" s="58">
        <f t="shared" si="2"/>
        <v>678</v>
      </c>
      <c r="H17" s="46">
        <f t="shared" si="0"/>
        <v>434</v>
      </c>
      <c r="I17" s="46">
        <f t="shared" si="0"/>
        <v>345</v>
      </c>
      <c r="J17" s="58">
        <f t="shared" si="3"/>
        <v>779</v>
      </c>
      <c r="K17" s="148" t="s">
        <v>92</v>
      </c>
    </row>
    <row r="18" spans="1:11" ht="27" customHeight="1" x14ac:dyDescent="0.25">
      <c r="A18" s="166" t="s">
        <v>24</v>
      </c>
      <c r="B18" s="63">
        <v>14</v>
      </c>
      <c r="C18" s="63">
        <v>15</v>
      </c>
      <c r="D18" s="64">
        <f t="shared" si="1"/>
        <v>29</v>
      </c>
      <c r="E18" s="63">
        <v>28</v>
      </c>
      <c r="F18" s="63">
        <v>14</v>
      </c>
      <c r="G18" s="64">
        <f t="shared" si="2"/>
        <v>42</v>
      </c>
      <c r="H18" s="63">
        <f t="shared" si="0"/>
        <v>42</v>
      </c>
      <c r="I18" s="63">
        <f t="shared" si="0"/>
        <v>29</v>
      </c>
      <c r="J18" s="64">
        <f t="shared" si="3"/>
        <v>71</v>
      </c>
      <c r="K18" s="151" t="s">
        <v>25</v>
      </c>
    </row>
    <row r="19" spans="1:11" ht="31.5" customHeight="1" x14ac:dyDescent="0.25">
      <c r="A19" s="171" t="s">
        <v>51</v>
      </c>
      <c r="B19" s="158">
        <f>SUM(B9:B18)</f>
        <v>1628</v>
      </c>
      <c r="C19" s="158">
        <f t="shared" ref="C19:J19" si="4">SUM(C9:C18)</f>
        <v>1344</v>
      </c>
      <c r="D19" s="158">
        <f t="shared" si="4"/>
        <v>2972</v>
      </c>
      <c r="E19" s="158">
        <f t="shared" si="4"/>
        <v>2201</v>
      </c>
      <c r="F19" s="158">
        <f t="shared" si="4"/>
        <v>1629</v>
      </c>
      <c r="G19" s="158">
        <f t="shared" si="4"/>
        <v>3830</v>
      </c>
      <c r="H19" s="158">
        <f t="shared" si="4"/>
        <v>3829</v>
      </c>
      <c r="I19" s="158">
        <f t="shared" si="4"/>
        <v>2973</v>
      </c>
      <c r="J19" s="158">
        <f t="shared" si="4"/>
        <v>6802</v>
      </c>
      <c r="K19" s="157" t="s">
        <v>52</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2"/>
  <sheetViews>
    <sheetView rightToLeft="1" view="pageBreakPreview" zoomScaleNormal="100" zoomScaleSheetLayoutView="100" workbookViewId="0">
      <selection activeCell="M5" sqref="A5:M5"/>
    </sheetView>
  </sheetViews>
  <sheetFormatPr defaultColWidth="9.1796875" defaultRowHeight="14" x14ac:dyDescent="0.3"/>
  <cols>
    <col min="1" max="1" width="15.7265625" style="61" customWidth="1"/>
    <col min="2" max="2" width="18" style="7" customWidth="1"/>
    <col min="3" max="11" width="7.81640625" style="61" customWidth="1"/>
    <col min="12" max="12" width="23.453125" style="8" customWidth="1"/>
    <col min="13" max="13" width="19.26953125" style="61" customWidth="1"/>
    <col min="14" max="16384" width="9.1796875" style="61"/>
  </cols>
  <sheetData>
    <row r="1" spans="1:13" ht="18" x14ac:dyDescent="0.25">
      <c r="A1" s="292" t="s">
        <v>475</v>
      </c>
      <c r="B1" s="292"/>
      <c r="C1" s="292"/>
      <c r="D1" s="292"/>
      <c r="E1" s="292"/>
      <c r="F1" s="292"/>
      <c r="G1" s="292"/>
      <c r="H1" s="292"/>
      <c r="I1" s="292"/>
      <c r="J1" s="292"/>
      <c r="K1" s="292"/>
      <c r="L1" s="292"/>
      <c r="M1" s="292"/>
    </row>
    <row r="2" spans="1:13" s="9" customFormat="1" ht="18" x14ac:dyDescent="0.25">
      <c r="A2" s="295" t="s">
        <v>285</v>
      </c>
      <c r="B2" s="295"/>
      <c r="C2" s="295"/>
      <c r="D2" s="295"/>
      <c r="E2" s="295"/>
      <c r="F2" s="295"/>
      <c r="G2" s="295"/>
      <c r="H2" s="295"/>
      <c r="I2" s="295"/>
      <c r="J2" s="295"/>
      <c r="K2" s="295"/>
      <c r="L2" s="295"/>
      <c r="M2" s="295"/>
    </row>
    <row r="3" spans="1:13" ht="33" customHeight="1" x14ac:dyDescent="0.25">
      <c r="A3" s="293" t="s">
        <v>435</v>
      </c>
      <c r="B3" s="293"/>
      <c r="C3" s="294"/>
      <c r="D3" s="294"/>
      <c r="E3" s="294"/>
      <c r="F3" s="294"/>
      <c r="G3" s="294"/>
      <c r="H3" s="294"/>
      <c r="I3" s="294"/>
      <c r="J3" s="294"/>
      <c r="K3" s="294"/>
      <c r="L3" s="294"/>
      <c r="M3" s="294"/>
    </row>
    <row r="4" spans="1:13" s="9" customFormat="1" ht="15.5" x14ac:dyDescent="0.25">
      <c r="A4" s="294" t="s">
        <v>426</v>
      </c>
      <c r="B4" s="294"/>
      <c r="C4" s="294"/>
      <c r="D4" s="294"/>
      <c r="E4" s="294"/>
      <c r="F4" s="294"/>
      <c r="G4" s="294"/>
      <c r="H4" s="294"/>
      <c r="I4" s="294"/>
      <c r="J4" s="294"/>
      <c r="K4" s="294"/>
      <c r="L4" s="294"/>
      <c r="M4" s="294"/>
    </row>
    <row r="5" spans="1:13" ht="15.5" x14ac:dyDescent="0.25">
      <c r="A5" s="2" t="s">
        <v>539</v>
      </c>
      <c r="B5" s="3"/>
      <c r="C5" s="4"/>
      <c r="D5" s="4"/>
      <c r="E5" s="4"/>
      <c r="F5" s="4"/>
      <c r="G5" s="4"/>
      <c r="H5" s="4"/>
      <c r="I5" s="4"/>
      <c r="J5" s="4"/>
      <c r="K5" s="4"/>
      <c r="L5" s="5"/>
      <c r="M5" s="6" t="s">
        <v>540</v>
      </c>
    </row>
    <row r="6" spans="1:13" ht="15.5" x14ac:dyDescent="0.25">
      <c r="A6" s="296" t="s">
        <v>53</v>
      </c>
      <c r="B6" s="319"/>
      <c r="C6" s="297" t="s">
        <v>286</v>
      </c>
      <c r="D6" s="297"/>
      <c r="E6" s="297"/>
      <c r="F6" s="297"/>
      <c r="G6" s="297"/>
      <c r="H6" s="297"/>
      <c r="I6" s="297"/>
      <c r="J6" s="297"/>
      <c r="K6" s="297"/>
      <c r="L6" s="297" t="s">
        <v>261</v>
      </c>
      <c r="M6" s="320"/>
    </row>
    <row r="7" spans="1:13" ht="21" customHeight="1" x14ac:dyDescent="0.25">
      <c r="A7" s="296"/>
      <c r="B7" s="319"/>
      <c r="C7" s="297" t="s">
        <v>287</v>
      </c>
      <c r="D7" s="297"/>
      <c r="E7" s="297"/>
      <c r="F7" s="297" t="s">
        <v>288</v>
      </c>
      <c r="G7" s="297"/>
      <c r="H7" s="297"/>
      <c r="I7" s="299" t="s">
        <v>289</v>
      </c>
      <c r="J7" s="299"/>
      <c r="K7" s="299"/>
      <c r="L7" s="297"/>
      <c r="M7" s="320"/>
    </row>
    <row r="8" spans="1:13" ht="28.5" customHeight="1" x14ac:dyDescent="0.25">
      <c r="A8" s="296"/>
      <c r="B8" s="319"/>
      <c r="C8" s="43" t="s">
        <v>290</v>
      </c>
      <c r="D8" s="43" t="s">
        <v>291</v>
      </c>
      <c r="E8" s="43" t="s">
        <v>313</v>
      </c>
      <c r="F8" s="43" t="s">
        <v>290</v>
      </c>
      <c r="G8" s="43" t="s">
        <v>291</v>
      </c>
      <c r="H8" s="43" t="s">
        <v>313</v>
      </c>
      <c r="I8" s="43" t="s">
        <v>290</v>
      </c>
      <c r="J8" s="43" t="s">
        <v>291</v>
      </c>
      <c r="K8" s="43" t="s">
        <v>313</v>
      </c>
      <c r="L8" s="297"/>
      <c r="M8" s="320"/>
    </row>
    <row r="9" spans="1:13" s="14" customFormat="1" ht="21.75" customHeight="1" thickBot="1" x14ac:dyDescent="0.35">
      <c r="A9" s="325" t="s">
        <v>54</v>
      </c>
      <c r="B9" s="71" t="s">
        <v>11</v>
      </c>
      <c r="C9" s="56">
        <f t="shared" ref="C9:K9" si="0">SUM(C10:C13)</f>
        <v>144</v>
      </c>
      <c r="D9" s="56">
        <f t="shared" si="0"/>
        <v>53</v>
      </c>
      <c r="E9" s="56">
        <f t="shared" si="0"/>
        <v>197</v>
      </c>
      <c r="F9" s="56">
        <f t="shared" si="0"/>
        <v>1226</v>
      </c>
      <c r="G9" s="56">
        <f t="shared" si="0"/>
        <v>200</v>
      </c>
      <c r="H9" s="56">
        <f t="shared" si="0"/>
        <v>1426</v>
      </c>
      <c r="I9" s="56">
        <f t="shared" si="0"/>
        <v>1370</v>
      </c>
      <c r="J9" s="56">
        <f t="shared" si="0"/>
        <v>253</v>
      </c>
      <c r="K9" s="56">
        <f t="shared" si="0"/>
        <v>1623</v>
      </c>
      <c r="L9" s="72" t="s">
        <v>12</v>
      </c>
      <c r="M9" s="326" t="s">
        <v>264</v>
      </c>
    </row>
    <row r="10" spans="1:13" ht="21.75" customHeight="1" thickBot="1" x14ac:dyDescent="0.3">
      <c r="A10" s="325"/>
      <c r="B10" s="67" t="s">
        <v>55</v>
      </c>
      <c r="C10" s="45">
        <v>133</v>
      </c>
      <c r="D10" s="45">
        <v>30</v>
      </c>
      <c r="E10" s="57">
        <f>C10+D10</f>
        <v>163</v>
      </c>
      <c r="F10" s="45">
        <v>1220</v>
      </c>
      <c r="G10" s="45">
        <v>187</v>
      </c>
      <c r="H10" s="57">
        <f>F10+G10</f>
        <v>1407</v>
      </c>
      <c r="I10" s="45">
        <f t="shared" ref="I10:J13" si="1">C10+F10</f>
        <v>1353</v>
      </c>
      <c r="J10" s="45">
        <f t="shared" si="1"/>
        <v>217</v>
      </c>
      <c r="K10" s="57">
        <f>I10+J10</f>
        <v>1570</v>
      </c>
      <c r="L10" s="70" t="s">
        <v>56</v>
      </c>
      <c r="M10" s="326"/>
    </row>
    <row r="11" spans="1:13" ht="21.75" customHeight="1" thickBot="1" x14ac:dyDescent="0.3">
      <c r="A11" s="325"/>
      <c r="B11" s="68" t="s">
        <v>58</v>
      </c>
      <c r="C11" s="46">
        <v>2</v>
      </c>
      <c r="D11" s="46">
        <v>5</v>
      </c>
      <c r="E11" s="58">
        <f t="shared" ref="E11:E20" si="2">C11+D11</f>
        <v>7</v>
      </c>
      <c r="F11" s="46">
        <v>4</v>
      </c>
      <c r="G11" s="46">
        <v>3</v>
      </c>
      <c r="H11" s="58">
        <f t="shared" ref="H11:H20" si="3">F11+G11</f>
        <v>7</v>
      </c>
      <c r="I11" s="46">
        <f t="shared" si="1"/>
        <v>6</v>
      </c>
      <c r="J11" s="46">
        <f t="shared" si="1"/>
        <v>8</v>
      </c>
      <c r="K11" s="58">
        <f t="shared" ref="K11:K20" si="4">I11+J11</f>
        <v>14</v>
      </c>
      <c r="L11" s="69" t="s">
        <v>262</v>
      </c>
      <c r="M11" s="326"/>
    </row>
    <row r="12" spans="1:13" ht="24" customHeight="1" thickBot="1" x14ac:dyDescent="0.3">
      <c r="A12" s="325"/>
      <c r="B12" s="67" t="s">
        <v>59</v>
      </c>
      <c r="C12" s="45">
        <v>9</v>
      </c>
      <c r="D12" s="45">
        <v>17</v>
      </c>
      <c r="E12" s="57">
        <f t="shared" si="2"/>
        <v>26</v>
      </c>
      <c r="F12" s="45">
        <v>2</v>
      </c>
      <c r="G12" s="45">
        <v>10</v>
      </c>
      <c r="H12" s="57">
        <f t="shared" si="3"/>
        <v>12</v>
      </c>
      <c r="I12" s="45">
        <f t="shared" si="1"/>
        <v>11</v>
      </c>
      <c r="J12" s="45">
        <f t="shared" si="1"/>
        <v>27</v>
      </c>
      <c r="K12" s="57">
        <f t="shared" si="4"/>
        <v>38</v>
      </c>
      <c r="L12" s="70" t="s">
        <v>263</v>
      </c>
      <c r="M12" s="326"/>
    </row>
    <row r="13" spans="1:13" ht="21.75" customHeight="1" x14ac:dyDescent="0.25">
      <c r="A13" s="325"/>
      <c r="B13" s="73" t="s">
        <v>60</v>
      </c>
      <c r="C13" s="47">
        <v>0</v>
      </c>
      <c r="D13" s="47">
        <v>1</v>
      </c>
      <c r="E13" s="59">
        <f t="shared" si="2"/>
        <v>1</v>
      </c>
      <c r="F13" s="47">
        <v>0</v>
      </c>
      <c r="G13" s="47">
        <v>0</v>
      </c>
      <c r="H13" s="59">
        <f t="shared" si="3"/>
        <v>0</v>
      </c>
      <c r="I13" s="47">
        <f t="shared" si="1"/>
        <v>0</v>
      </c>
      <c r="J13" s="47">
        <f t="shared" si="1"/>
        <v>1</v>
      </c>
      <c r="K13" s="59">
        <f t="shared" si="4"/>
        <v>1</v>
      </c>
      <c r="L13" s="74" t="s">
        <v>61</v>
      </c>
      <c r="M13" s="326"/>
    </row>
    <row r="14" spans="1:13" s="14" customFormat="1" ht="21.75" customHeight="1" thickBot="1" x14ac:dyDescent="0.35">
      <c r="A14" s="327" t="s">
        <v>62</v>
      </c>
      <c r="B14" s="75" t="s">
        <v>11</v>
      </c>
      <c r="C14" s="79">
        <f t="shared" ref="C14:K14" si="5">SUM(C15:C20)</f>
        <v>1364</v>
      </c>
      <c r="D14" s="79">
        <f t="shared" si="5"/>
        <v>1214</v>
      </c>
      <c r="E14" s="79">
        <f t="shared" si="5"/>
        <v>2578</v>
      </c>
      <c r="F14" s="79">
        <f t="shared" si="5"/>
        <v>740</v>
      </c>
      <c r="G14" s="79">
        <f t="shared" si="5"/>
        <v>1217</v>
      </c>
      <c r="H14" s="79">
        <f t="shared" si="5"/>
        <v>1957</v>
      </c>
      <c r="I14" s="79">
        <f t="shared" si="5"/>
        <v>2104</v>
      </c>
      <c r="J14" s="79">
        <f t="shared" si="5"/>
        <v>2431</v>
      </c>
      <c r="K14" s="79">
        <f t="shared" si="5"/>
        <v>4535</v>
      </c>
      <c r="L14" s="76" t="s">
        <v>12</v>
      </c>
      <c r="M14" s="330" t="s">
        <v>265</v>
      </c>
    </row>
    <row r="15" spans="1:13" ht="21.75" customHeight="1" thickBot="1" x14ac:dyDescent="0.3">
      <c r="A15" s="328"/>
      <c r="B15" s="68" t="s">
        <v>63</v>
      </c>
      <c r="C15" s="46">
        <v>87</v>
      </c>
      <c r="D15" s="46">
        <v>66</v>
      </c>
      <c r="E15" s="58">
        <f t="shared" si="2"/>
        <v>153</v>
      </c>
      <c r="F15" s="46">
        <v>190</v>
      </c>
      <c r="G15" s="46">
        <v>129</v>
      </c>
      <c r="H15" s="58">
        <f t="shared" si="3"/>
        <v>319</v>
      </c>
      <c r="I15" s="46">
        <f t="shared" ref="I15:J20" si="6">C15+F15</f>
        <v>277</v>
      </c>
      <c r="J15" s="46">
        <f t="shared" si="6"/>
        <v>195</v>
      </c>
      <c r="K15" s="58">
        <f t="shared" si="4"/>
        <v>472</v>
      </c>
      <c r="L15" s="69" t="s">
        <v>64</v>
      </c>
      <c r="M15" s="331"/>
    </row>
    <row r="16" spans="1:13" ht="21.75" customHeight="1" thickBot="1" x14ac:dyDescent="0.3">
      <c r="A16" s="328"/>
      <c r="B16" s="67" t="s">
        <v>65</v>
      </c>
      <c r="C16" s="45">
        <v>0</v>
      </c>
      <c r="D16" s="45">
        <v>568</v>
      </c>
      <c r="E16" s="57">
        <f t="shared" si="2"/>
        <v>568</v>
      </c>
      <c r="F16" s="45">
        <v>0</v>
      </c>
      <c r="G16" s="45">
        <v>813</v>
      </c>
      <c r="H16" s="57">
        <f t="shared" si="3"/>
        <v>813</v>
      </c>
      <c r="I16" s="45">
        <f t="shared" si="6"/>
        <v>0</v>
      </c>
      <c r="J16" s="45">
        <f t="shared" si="6"/>
        <v>1381</v>
      </c>
      <c r="K16" s="57">
        <f t="shared" si="4"/>
        <v>1381</v>
      </c>
      <c r="L16" s="70" t="s">
        <v>66</v>
      </c>
      <c r="M16" s="331"/>
    </row>
    <row r="17" spans="1:13" ht="21.75" customHeight="1" thickBot="1" x14ac:dyDescent="0.3">
      <c r="A17" s="328"/>
      <c r="B17" s="68" t="s">
        <v>67</v>
      </c>
      <c r="C17" s="46">
        <v>255</v>
      </c>
      <c r="D17" s="46">
        <v>1</v>
      </c>
      <c r="E17" s="58">
        <f t="shared" si="2"/>
        <v>256</v>
      </c>
      <c r="F17" s="46">
        <v>0</v>
      </c>
      <c r="G17" s="46">
        <v>0</v>
      </c>
      <c r="H17" s="58">
        <f t="shared" si="3"/>
        <v>0</v>
      </c>
      <c r="I17" s="46">
        <f t="shared" si="6"/>
        <v>255</v>
      </c>
      <c r="J17" s="46">
        <f t="shared" si="6"/>
        <v>1</v>
      </c>
      <c r="K17" s="58">
        <f t="shared" si="4"/>
        <v>256</v>
      </c>
      <c r="L17" s="69" t="s">
        <v>68</v>
      </c>
      <c r="M17" s="331"/>
    </row>
    <row r="18" spans="1:13" ht="21.75" customHeight="1" thickBot="1" x14ac:dyDescent="0.3">
      <c r="A18" s="328"/>
      <c r="B18" s="67" t="s">
        <v>69</v>
      </c>
      <c r="C18" s="45">
        <v>922</v>
      </c>
      <c r="D18" s="45">
        <v>469</v>
      </c>
      <c r="E18" s="57">
        <f t="shared" si="2"/>
        <v>1391</v>
      </c>
      <c r="F18" s="45">
        <v>377</v>
      </c>
      <c r="G18" s="45">
        <v>181</v>
      </c>
      <c r="H18" s="57">
        <f t="shared" si="3"/>
        <v>558</v>
      </c>
      <c r="I18" s="45">
        <f t="shared" si="6"/>
        <v>1299</v>
      </c>
      <c r="J18" s="45">
        <f t="shared" si="6"/>
        <v>650</v>
      </c>
      <c r="K18" s="57">
        <f t="shared" si="4"/>
        <v>1949</v>
      </c>
      <c r="L18" s="70" t="s">
        <v>70</v>
      </c>
      <c r="M18" s="331"/>
    </row>
    <row r="19" spans="1:13" ht="21.75" customHeight="1" thickBot="1" x14ac:dyDescent="0.3">
      <c r="A19" s="328"/>
      <c r="B19" s="68" t="s">
        <v>71</v>
      </c>
      <c r="C19" s="46">
        <v>100</v>
      </c>
      <c r="D19" s="46">
        <v>110</v>
      </c>
      <c r="E19" s="58">
        <f t="shared" si="2"/>
        <v>210</v>
      </c>
      <c r="F19" s="46">
        <v>97</v>
      </c>
      <c r="G19" s="46">
        <v>55</v>
      </c>
      <c r="H19" s="58">
        <f t="shared" si="3"/>
        <v>152</v>
      </c>
      <c r="I19" s="46">
        <f t="shared" si="6"/>
        <v>197</v>
      </c>
      <c r="J19" s="46">
        <f t="shared" si="6"/>
        <v>165</v>
      </c>
      <c r="K19" s="58">
        <f t="shared" si="4"/>
        <v>362</v>
      </c>
      <c r="L19" s="69" t="s">
        <v>72</v>
      </c>
      <c r="M19" s="331"/>
    </row>
    <row r="20" spans="1:13" ht="21.75" customHeight="1" x14ac:dyDescent="0.25">
      <c r="A20" s="329"/>
      <c r="B20" s="77" t="s">
        <v>24</v>
      </c>
      <c r="C20" s="80">
        <v>0</v>
      </c>
      <c r="D20" s="80">
        <v>0</v>
      </c>
      <c r="E20" s="81">
        <f t="shared" si="2"/>
        <v>0</v>
      </c>
      <c r="F20" s="80">
        <v>76</v>
      </c>
      <c r="G20" s="80">
        <v>39</v>
      </c>
      <c r="H20" s="81">
        <f t="shared" si="3"/>
        <v>115</v>
      </c>
      <c r="I20" s="80">
        <f t="shared" si="6"/>
        <v>76</v>
      </c>
      <c r="J20" s="80">
        <f t="shared" si="6"/>
        <v>39</v>
      </c>
      <c r="K20" s="81">
        <f t="shared" si="4"/>
        <v>115</v>
      </c>
      <c r="L20" s="78" t="s">
        <v>25</v>
      </c>
      <c r="M20" s="332"/>
    </row>
    <row r="21" spans="1:13" ht="26.25" customHeight="1" x14ac:dyDescent="0.25">
      <c r="A21" s="321" t="s">
        <v>253</v>
      </c>
      <c r="B21" s="322"/>
      <c r="C21" s="82">
        <f t="shared" ref="C21:K21" si="7">C9+C14</f>
        <v>1508</v>
      </c>
      <c r="D21" s="82">
        <f t="shared" si="7"/>
        <v>1267</v>
      </c>
      <c r="E21" s="82">
        <f t="shared" si="7"/>
        <v>2775</v>
      </c>
      <c r="F21" s="82">
        <f t="shared" si="7"/>
        <v>1966</v>
      </c>
      <c r="G21" s="82">
        <f t="shared" si="7"/>
        <v>1417</v>
      </c>
      <c r="H21" s="82">
        <f t="shared" si="7"/>
        <v>3383</v>
      </c>
      <c r="I21" s="82">
        <f t="shared" si="7"/>
        <v>3474</v>
      </c>
      <c r="J21" s="82">
        <f t="shared" si="7"/>
        <v>2684</v>
      </c>
      <c r="K21" s="82">
        <f t="shared" si="7"/>
        <v>6158</v>
      </c>
      <c r="L21" s="323" t="s">
        <v>254</v>
      </c>
      <c r="M21" s="324"/>
    </row>
    <row r="22" spans="1:13" x14ac:dyDescent="0.3">
      <c r="E22" s="14"/>
      <c r="H22" s="14"/>
      <c r="K22" s="14"/>
    </row>
  </sheetData>
  <mergeCells count="16">
    <mergeCell ref="A21:B21"/>
    <mergeCell ref="L21:M21"/>
    <mergeCell ref="A9:A13"/>
    <mergeCell ref="M9:M13"/>
    <mergeCell ref="A14:A20"/>
    <mergeCell ref="M14:M20"/>
    <mergeCell ref="A1:M1"/>
    <mergeCell ref="A3:M3"/>
    <mergeCell ref="A6:B8"/>
    <mergeCell ref="C6:K6"/>
    <mergeCell ref="L6:M8"/>
    <mergeCell ref="C7:E7"/>
    <mergeCell ref="F7:H7"/>
    <mergeCell ref="I7:K7"/>
    <mergeCell ref="A2:M2"/>
    <mergeCell ref="A4:M4"/>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ذوو الإعاقة 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ذوو الإعاقة 2012</Description_Ar>
    <Enabled xmlns="1b323878-974e-4c19-bf08-965c80d4ad54">true</Enabled>
    <PublishingDate xmlns="1b323878-974e-4c19-bf08-965c80d4ad54">2016-10-30T06:30:27+00:00</PublishingDate>
    <CategoryDescription xmlns="http://schemas.microsoft.com/sharepoint.v3">Annual Statistical Abstract_ chapter 9 (Disabilities) 2012</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41C561-C535-4F37-A813-1A38FEB9A311}">
  <ds:schemaRefs>
    <ds:schemaRef ds:uri="http://schemas.microsoft.com/office/2006/metadata/properties"/>
    <ds:schemaRef ds:uri="http://schemas.microsoft.com/office/infopath/2007/PartnerControls"/>
    <ds:schemaRef ds:uri="1b323878-974e-4c19-bf08-965c80d4ad54"/>
    <ds:schemaRef ds:uri="http://schemas.microsoft.com/sharepoint/v3"/>
    <ds:schemaRef ds:uri="http://schemas.microsoft.com/sharepoint.v3"/>
  </ds:schemaRefs>
</ds:datastoreItem>
</file>

<file path=customXml/itemProps2.xml><?xml version="1.0" encoding="utf-8"?>
<ds:datastoreItem xmlns:ds="http://schemas.openxmlformats.org/officeDocument/2006/customXml" ds:itemID="{7148C4B8-DE08-4883-B717-03BB74B37ABB}">
  <ds:schemaRefs>
    <ds:schemaRef ds:uri="http://schemas.microsoft.com/sharepoint/v3/contenttype/forms"/>
  </ds:schemaRefs>
</ds:datastoreItem>
</file>

<file path=customXml/itemProps3.xml><?xml version="1.0" encoding="utf-8"?>
<ds:datastoreItem xmlns:ds="http://schemas.openxmlformats.org/officeDocument/2006/customXml" ds:itemID="{C008B2EC-5D41-477E-96E1-EE312D3E69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28</vt:i4>
      </vt:variant>
      <vt:variant>
        <vt:lpstr>Charts</vt:lpstr>
      </vt:variant>
      <vt:variant>
        <vt:i4>3</vt:i4>
      </vt:variant>
      <vt:variant>
        <vt:lpstr>Named Ranges</vt:lpstr>
      </vt:variant>
      <vt:variant>
        <vt:i4>19</vt:i4>
      </vt:variant>
    </vt:vector>
  </HeadingPairs>
  <TitlesOfParts>
    <vt:vector size="50" baseType="lpstr">
      <vt:lpstr>المقدمة</vt:lpstr>
      <vt:lpstr>التقديم</vt:lpstr>
      <vt:lpstr>المحتويات</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GR-44</vt:lpstr>
      <vt:lpstr>GR-45</vt:lpstr>
      <vt:lpstr>GR-46</vt:lpstr>
      <vt:lpstr>'175'!Print_Area</vt:lpstr>
      <vt:lpstr>'184'!Print_Area</vt:lpstr>
      <vt:lpstr>'185'!Print_Area</vt:lpstr>
      <vt:lpstr>'186'!Print_Area</vt:lpstr>
      <vt:lpstr>'187'!Print_Area</vt:lpstr>
      <vt:lpstr>'188'!Print_Area</vt:lpstr>
      <vt:lpstr>'190'!Print_Area</vt:lpstr>
      <vt:lpstr>'191'!Print_Area</vt:lpstr>
      <vt:lpstr>'192'!Print_Area</vt:lpstr>
      <vt:lpstr>'193'!Print_Area</vt:lpstr>
      <vt:lpstr>'194'!Print_Area</vt:lpstr>
      <vt:lpstr>'196'!Print_Area</vt:lpstr>
      <vt:lpstr>'198'!Print_Area</vt:lpstr>
      <vt:lpstr>'199'!Print_Area</vt:lpstr>
      <vt:lpstr>المحتويات!Print_Area</vt:lpstr>
      <vt:lpstr>المقدمة!Print_Area</vt:lpstr>
      <vt:lpstr>'178'!Print_Titles</vt:lpstr>
      <vt:lpstr>'179'!Print_Titles</vt:lpstr>
      <vt:lpstr>'182'!Print_Titles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9 (Disabilities) 2012</dc:title>
  <dc:creator>aabdelwahab</dc:creator>
  <cp:lastModifiedBy>Fatima Tayeb</cp:lastModifiedBy>
  <cp:lastPrinted>2014-07-21T09:35:28Z</cp:lastPrinted>
  <dcterms:created xsi:type="dcterms:W3CDTF">2011-05-26T15:51:39Z</dcterms:created>
  <dcterms:modified xsi:type="dcterms:W3CDTF">2025-02-14T11:24:56Z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Abstract_ chapter 9 (Disabilities) 2012</vt:lpwstr>
  </property>
  <property fmtid="{D5CDD505-2E9C-101B-9397-08002B2CF9AE}" pid="5" name="Hashtags">
    <vt:lpwstr>58;#StatisticalAbstract|c2f418c2-a295-4bd1-af99-d5d586494613</vt:lpwstr>
  </property>
</Properties>
</file>