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jpeg" ContentType="image/jpeg"/>
  <Default Extension="xml" ContentType="application/xml"/>
  <Override PartName="/xl/drawings/drawing5.xml" ContentType="application/vnd.openxmlformats-officedocument.drawingml.chartshapes+xml"/>
  <Override PartName="/xl/drawings/drawing20.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worksheets/sheet4.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worksheets/sheet1.xml" ContentType="application/vnd.openxmlformats-officedocument.spreadsheetml.worksheet+xml"/>
  <Override PartName="/xl/drawings/drawing26.xml" ContentType="application/vnd.openxmlformats-officedocument.drawing+xml"/>
  <Override PartName="/xl/drawings/drawing33.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5.xml" ContentType="application/vnd.openxmlformats-officedocument.drawing+xml"/>
  <Override PartName="/xl/drawings/drawing27.xml" ContentType="application/vnd.openxmlformats-officedocument.drawing+xml"/>
  <Override PartName="/xl/drawings/drawing24.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drawings/drawing4.xml" ContentType="application/vnd.openxmlformats-officedocument.drawing+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23.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drawings/drawing16.xml" ContentType="application/vnd.openxmlformats-officedocument.drawing+xml"/>
  <Override PartName="/xl/drawings/drawing15.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3.xml" ContentType="application/vnd.openxmlformats-officedocument.drawingml.chart+xml"/>
  <Override PartName="/xl/worksheets/sheet6.xml" ContentType="application/vnd.openxmlformats-officedocument.spreadsheetml.worksheet+xml"/>
  <Override PartName="/xl/drawings/drawing21.xml" ContentType="application/vnd.openxmlformats-officedocument.drawing+xml"/>
  <Override PartName="/xl/drawings/drawing22.xml" ContentType="application/vnd.openxmlformats-officedocument.drawing+xml"/>
  <Override PartName="/xl/drawings/drawing14.xml" ContentType="application/vnd.openxmlformats-officedocument.drawing+xml"/>
  <Override PartName="/xl/worksheets/sheet7.xml" ContentType="application/vnd.openxmlformats-officedocument.spreadsheetml.worksheet+xml"/>
  <Override PartName="/xl/drawings/drawing13.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19260" windowHeight="5955" tabRatio="906" activeTab="14"/>
  </bookViews>
  <sheets>
    <sheet name="المقدمة" sheetId="39" r:id="rId1"/>
    <sheet name="التقديم" sheetId="36" r:id="rId2"/>
    <sheet name="المحتويات" sheetId="37" state="hidden" r:id="rId3"/>
    <sheet name="1" sheetId="7" r:id="rId4"/>
    <sheet name="Chart.1" sheetId="52" r:id="rId5"/>
    <sheet name="2" sheetId="11" r:id="rId6"/>
    <sheet name="3" sheetId="6" r:id="rId7"/>
    <sheet name="4" sheetId="5" r:id="rId8"/>
    <sheet name="5" sheetId="9" r:id="rId9"/>
    <sheet name="6" sheetId="8" r:id="rId10"/>
    <sheet name="7" sheetId="10" r:id="rId11"/>
    <sheet name="8" sheetId="13" r:id="rId12"/>
    <sheet name="9" sheetId="12" r:id="rId13"/>
    <sheet name="10" sheetId="46" r:id="rId14"/>
    <sheet name="11" sheetId="47" r:id="rId15"/>
    <sheet name="Chart.2" sheetId="50" r:id="rId16"/>
    <sheet name="12" sheetId="48" r:id="rId17"/>
    <sheet name="Chart.3" sheetId="51" r:id="rId18"/>
    <sheet name="13" sheetId="23" r:id="rId19"/>
    <sheet name="14" sheetId="35" r:id="rId20"/>
    <sheet name="15" sheetId="31" r:id="rId21"/>
    <sheet name="16" sheetId="29" r:id="rId22"/>
    <sheet name="17" sheetId="25" r:id="rId23"/>
    <sheet name="18" sheetId="34" r:id="rId24"/>
    <sheet name="19" sheetId="30" r:id="rId25"/>
    <sheet name="20" sheetId="28" r:id="rId26"/>
    <sheet name="21" sheetId="24" r:id="rId27"/>
    <sheet name="22" sheetId="33" r:id="rId28"/>
    <sheet name="23" sheetId="27" r:id="rId29"/>
    <sheet name="24" sheetId="32" r:id="rId30"/>
    <sheet name="25" sheetId="26" r:id="rId31"/>
  </sheets>
  <externalReferences>
    <externalReference r:id="rId32"/>
  </externalReferences>
  <definedNames>
    <definedName name="_xlnm.Print_Area" localSheetId="3">'1'!$A$1:$K$16</definedName>
    <definedName name="_xlnm.Print_Area" localSheetId="13">'10'!$A$1:$K$22</definedName>
    <definedName name="_xlnm.Print_Area" localSheetId="14">'11'!$A$1:$K$21</definedName>
    <definedName name="_xlnm.Print_Area" localSheetId="16">'12'!$A$1:$K$24</definedName>
    <definedName name="_xlnm.Print_Area" localSheetId="18">'13'!$A$1:$K$24</definedName>
    <definedName name="_xlnm.Print_Area" localSheetId="19">'14'!$A$1:$N$16</definedName>
    <definedName name="_xlnm.Print_Area" localSheetId="21">'16'!$A$1:$K$17</definedName>
    <definedName name="_xlnm.Print_Area" localSheetId="22">'17'!$A$1:$K$19</definedName>
    <definedName name="_xlnm.Print_Area" localSheetId="23">'18'!$A$1:$N$17</definedName>
    <definedName name="_xlnm.Print_Area" localSheetId="24">'19'!$A$1:$N$18</definedName>
    <definedName name="_xlnm.Print_Area" localSheetId="25">'20'!$A$1:$K$18</definedName>
    <definedName name="_xlnm.Print_Area" localSheetId="30">'25'!$A$1:$K$22</definedName>
    <definedName name="_xlnm.Print_Area" localSheetId="2">المحتويات!$A$1:$C$30</definedName>
    <definedName name="_xlnm.Print_Area" localSheetId="0">المقدمة!$A$1:$A$7</definedName>
    <definedName name="_xlnm.Print_Titles" localSheetId="7">'4'!$1:$8</definedName>
    <definedName name="_xlnm.Print_Titles" localSheetId="8">'5'!$1:$8</definedName>
    <definedName name="_xlnm.Print_Titles" localSheetId="11">'8'!$1:$4</definedName>
    <definedName name="sheet1" localSheetId="13">'[1]1'!#REF!</definedName>
    <definedName name="sheet1" localSheetId="14">'[1]1'!#REF!</definedName>
    <definedName name="sheet1" localSheetId="16">'[1]1'!#REF!</definedName>
    <definedName name="sheet1">'[1]1'!#REF!</definedName>
  </definedNames>
  <calcPr calcId="125725"/>
</workbook>
</file>

<file path=xl/calcChain.xml><?xml version="1.0" encoding="utf-8"?>
<calcChain xmlns="http://schemas.openxmlformats.org/spreadsheetml/2006/main">
  <c r="B39" i="47"/>
  <c r="C38"/>
  <c r="B38"/>
  <c r="C37"/>
  <c r="B37"/>
  <c r="C36"/>
  <c r="B36"/>
  <c r="C35"/>
  <c r="B35"/>
  <c r="C34"/>
  <c r="B34"/>
  <c r="C33"/>
  <c r="B33"/>
  <c r="C32"/>
  <c r="B32"/>
  <c r="C31"/>
  <c r="B31"/>
  <c r="C30"/>
  <c r="B30"/>
  <c r="C29"/>
  <c r="B29"/>
  <c r="C28"/>
  <c r="B28"/>
  <c r="B27" i="7"/>
  <c r="B21"/>
  <c r="C39" i="47" l="1"/>
  <c r="C23" i="48"/>
  <c r="E23"/>
  <c r="F23"/>
  <c r="B23"/>
  <c r="D9"/>
  <c r="G9"/>
  <c r="C9" i="5"/>
  <c r="B21" i="46"/>
  <c r="D9" i="27"/>
  <c r="D10" i="26" l="1"/>
  <c r="D11"/>
  <c r="D12"/>
  <c r="D13"/>
  <c r="D14"/>
  <c r="D15"/>
  <c r="D16"/>
  <c r="D17"/>
  <c r="D18"/>
  <c r="D19"/>
  <c r="D20"/>
  <c r="D21"/>
  <c r="D9"/>
  <c r="G10"/>
  <c r="G11"/>
  <c r="G12"/>
  <c r="G13"/>
  <c r="G14"/>
  <c r="G15"/>
  <c r="G16"/>
  <c r="G17"/>
  <c r="G18"/>
  <c r="G19"/>
  <c r="G20"/>
  <c r="G21"/>
  <c r="G9"/>
  <c r="F22"/>
  <c r="E22"/>
  <c r="G22" s="1"/>
  <c r="C22"/>
  <c r="I21"/>
  <c r="B22"/>
  <c r="D22" s="1"/>
  <c r="H21"/>
  <c r="J21" s="1"/>
  <c r="C21" i="32"/>
  <c r="E21"/>
  <c r="F21"/>
  <c r="H21"/>
  <c r="I21"/>
  <c r="K21"/>
  <c r="L21"/>
  <c r="B21"/>
  <c r="M9"/>
  <c r="M10"/>
  <c r="M11"/>
  <c r="M12"/>
  <c r="M13"/>
  <c r="M14"/>
  <c r="M15"/>
  <c r="M16"/>
  <c r="M17"/>
  <c r="M18"/>
  <c r="M19"/>
  <c r="M20"/>
  <c r="M8"/>
  <c r="M21" s="1"/>
  <c r="J19"/>
  <c r="G19"/>
  <c r="D19"/>
  <c r="D10" i="27"/>
  <c r="D11"/>
  <c r="D12"/>
  <c r="D13"/>
  <c r="D14"/>
  <c r="D15"/>
  <c r="D16"/>
  <c r="D17"/>
  <c r="D18"/>
  <c r="D19"/>
  <c r="D20"/>
  <c r="D21"/>
  <c r="D22"/>
  <c r="D23"/>
  <c r="D24"/>
  <c r="D25"/>
  <c r="G10"/>
  <c r="G11"/>
  <c r="G12"/>
  <c r="G13"/>
  <c r="G14"/>
  <c r="G15"/>
  <c r="G16"/>
  <c r="G17"/>
  <c r="G18"/>
  <c r="G19"/>
  <c r="G20"/>
  <c r="G21"/>
  <c r="G22"/>
  <c r="G23"/>
  <c r="G24"/>
  <c r="G25"/>
  <c r="G9"/>
  <c r="H23"/>
  <c r="I23"/>
  <c r="K25" i="33"/>
  <c r="M9"/>
  <c r="M10"/>
  <c r="M11"/>
  <c r="M12"/>
  <c r="M13"/>
  <c r="M14"/>
  <c r="M15"/>
  <c r="M16"/>
  <c r="M17"/>
  <c r="M18"/>
  <c r="M19"/>
  <c r="M20"/>
  <c r="M21"/>
  <c r="M22"/>
  <c r="M23"/>
  <c r="M24"/>
  <c r="M8"/>
  <c r="M25" s="1"/>
  <c r="D10" i="24"/>
  <c r="D11"/>
  <c r="D12"/>
  <c r="D13"/>
  <c r="D14"/>
  <c r="D15"/>
  <c r="D16"/>
  <c r="D17"/>
  <c r="D9"/>
  <c r="G10"/>
  <c r="G11"/>
  <c r="G12"/>
  <c r="G13"/>
  <c r="G14"/>
  <c r="G15"/>
  <c r="G16"/>
  <c r="G17"/>
  <c r="G9"/>
  <c r="D10" i="28"/>
  <c r="D11"/>
  <c r="D12"/>
  <c r="D13"/>
  <c r="D14"/>
  <c r="D15"/>
  <c r="D16"/>
  <c r="D17"/>
  <c r="D9"/>
  <c r="G10"/>
  <c r="G11"/>
  <c r="G12"/>
  <c r="G13"/>
  <c r="G14"/>
  <c r="G15"/>
  <c r="G16"/>
  <c r="G17"/>
  <c r="G9"/>
  <c r="M9" i="30"/>
  <c r="M10"/>
  <c r="M11"/>
  <c r="M12"/>
  <c r="M13"/>
  <c r="M14"/>
  <c r="M15"/>
  <c r="M16"/>
  <c r="M8"/>
  <c r="M9" i="34"/>
  <c r="M10"/>
  <c r="M11"/>
  <c r="M12"/>
  <c r="M13"/>
  <c r="M14"/>
  <c r="M15"/>
  <c r="M16"/>
  <c r="M8"/>
  <c r="G11" i="25"/>
  <c r="G12"/>
  <c r="G13"/>
  <c r="G14"/>
  <c r="G15"/>
  <c r="G16"/>
  <c r="G17"/>
  <c r="G10"/>
  <c r="D11"/>
  <c r="D12"/>
  <c r="D13"/>
  <c r="D14"/>
  <c r="D15"/>
  <c r="D16"/>
  <c r="D17"/>
  <c r="D10"/>
  <c r="G10" i="29"/>
  <c r="G11"/>
  <c r="G12"/>
  <c r="G13"/>
  <c r="G14"/>
  <c r="G15"/>
  <c r="G16"/>
  <c r="G9"/>
  <c r="D10"/>
  <c r="D11"/>
  <c r="D12"/>
  <c r="D13"/>
  <c r="D14"/>
  <c r="D15"/>
  <c r="D16"/>
  <c r="D9"/>
  <c r="I16"/>
  <c r="H16"/>
  <c r="I15"/>
  <c r="H15"/>
  <c r="M9" i="31"/>
  <c r="M10"/>
  <c r="M11"/>
  <c r="M12"/>
  <c r="M13"/>
  <c r="M14"/>
  <c r="M15"/>
  <c r="M8"/>
  <c r="M9" i="35"/>
  <c r="M10"/>
  <c r="M11"/>
  <c r="M12"/>
  <c r="M13"/>
  <c r="M14"/>
  <c r="M15"/>
  <c r="M8"/>
  <c r="C20" i="47"/>
  <c r="B20"/>
  <c r="D20" l="1"/>
  <c r="J23" i="27"/>
  <c r="J16" i="29"/>
  <c r="J15"/>
  <c r="G10" i="48"/>
  <c r="G11"/>
  <c r="G12"/>
  <c r="G13"/>
  <c r="G14"/>
  <c r="G15"/>
  <c r="G16"/>
  <c r="G17"/>
  <c r="G18"/>
  <c r="G19"/>
  <c r="G20"/>
  <c r="G21"/>
  <c r="G22"/>
  <c r="D10"/>
  <c r="D11"/>
  <c r="D12"/>
  <c r="D13"/>
  <c r="D14"/>
  <c r="D15"/>
  <c r="D16"/>
  <c r="D17"/>
  <c r="D18"/>
  <c r="D19"/>
  <c r="D20"/>
  <c r="D21"/>
  <c r="D22"/>
  <c r="F20" i="47"/>
  <c r="E20"/>
  <c r="G10"/>
  <c r="G11"/>
  <c r="G12"/>
  <c r="G13"/>
  <c r="G14"/>
  <c r="G15"/>
  <c r="G16"/>
  <c r="G17"/>
  <c r="G18"/>
  <c r="G19"/>
  <c r="G9"/>
  <c r="D10"/>
  <c r="D11"/>
  <c r="D12"/>
  <c r="D13"/>
  <c r="D14"/>
  <c r="D15"/>
  <c r="D16"/>
  <c r="D17"/>
  <c r="D18"/>
  <c r="D19"/>
  <c r="D9"/>
  <c r="G23" i="48" l="1"/>
  <c r="G20" i="47"/>
  <c r="D23" i="48"/>
  <c r="B35"/>
  <c r="D20" i="32"/>
  <c r="J18"/>
  <c r="G18"/>
  <c r="D18"/>
  <c r="J17"/>
  <c r="G17"/>
  <c r="D17"/>
  <c r="J16"/>
  <c r="G16"/>
  <c r="D16"/>
  <c r="J15"/>
  <c r="G15"/>
  <c r="D15"/>
  <c r="J14"/>
  <c r="G14"/>
  <c r="D14"/>
  <c r="J13"/>
  <c r="G13"/>
  <c r="D13"/>
  <c r="J12"/>
  <c r="G12"/>
  <c r="D12"/>
  <c r="J11"/>
  <c r="G11"/>
  <c r="D11"/>
  <c r="J10"/>
  <c r="G10"/>
  <c r="D10"/>
  <c r="J9"/>
  <c r="G9"/>
  <c r="D9"/>
  <c r="J8"/>
  <c r="G8"/>
  <c r="G21" s="1"/>
  <c r="D8"/>
  <c r="I25" i="33"/>
  <c r="H25"/>
  <c r="F25"/>
  <c r="E25"/>
  <c r="C25"/>
  <c r="B25"/>
  <c r="J24"/>
  <c r="G24"/>
  <c r="D24"/>
  <c r="J22"/>
  <c r="G22"/>
  <c r="D22"/>
  <c r="J21"/>
  <c r="G21"/>
  <c r="D21"/>
  <c r="J20"/>
  <c r="G20"/>
  <c r="D20"/>
  <c r="J19"/>
  <c r="G19"/>
  <c r="D19"/>
  <c r="J18"/>
  <c r="G18"/>
  <c r="D18"/>
  <c r="J17"/>
  <c r="G17"/>
  <c r="D17"/>
  <c r="J16"/>
  <c r="G16"/>
  <c r="D16"/>
  <c r="J15"/>
  <c r="G15"/>
  <c r="D15"/>
  <c r="J14"/>
  <c r="G14"/>
  <c r="D14"/>
  <c r="J13"/>
  <c r="G13"/>
  <c r="D13"/>
  <c r="J12"/>
  <c r="G12"/>
  <c r="D12"/>
  <c r="J11"/>
  <c r="G11"/>
  <c r="D11"/>
  <c r="J10"/>
  <c r="G10"/>
  <c r="D10"/>
  <c r="J9"/>
  <c r="G9"/>
  <c r="D9"/>
  <c r="J8"/>
  <c r="G8"/>
  <c r="G25" s="1"/>
  <c r="D8"/>
  <c r="I17" i="30"/>
  <c r="H17"/>
  <c r="F17"/>
  <c r="E17"/>
  <c r="C17"/>
  <c r="B17"/>
  <c r="J16"/>
  <c r="G16"/>
  <c r="D16"/>
  <c r="J15"/>
  <c r="G15"/>
  <c r="D15"/>
  <c r="J14"/>
  <c r="G14"/>
  <c r="D14"/>
  <c r="J13"/>
  <c r="G13"/>
  <c r="D13"/>
  <c r="J12"/>
  <c r="G12"/>
  <c r="D12"/>
  <c r="J11"/>
  <c r="G11"/>
  <c r="D11"/>
  <c r="J10"/>
  <c r="G10"/>
  <c r="D10"/>
  <c r="J9"/>
  <c r="G9"/>
  <c r="D9"/>
  <c r="J8"/>
  <c r="J17" s="1"/>
  <c r="G8"/>
  <c r="D8"/>
  <c r="D17" s="1"/>
  <c r="I17" i="34"/>
  <c r="H17"/>
  <c r="F17"/>
  <c r="E17"/>
  <c r="C17"/>
  <c r="B17"/>
  <c r="J16"/>
  <c r="G16"/>
  <c r="D16"/>
  <c r="J15"/>
  <c r="G15"/>
  <c r="D15"/>
  <c r="J14"/>
  <c r="G14"/>
  <c r="D14"/>
  <c r="J13"/>
  <c r="G13"/>
  <c r="D13"/>
  <c r="J12"/>
  <c r="G12"/>
  <c r="D12"/>
  <c r="J11"/>
  <c r="G11"/>
  <c r="D11"/>
  <c r="J10"/>
  <c r="G10"/>
  <c r="D10"/>
  <c r="J9"/>
  <c r="G9"/>
  <c r="D9"/>
  <c r="J8"/>
  <c r="G8"/>
  <c r="G17" s="1"/>
  <c r="D8"/>
  <c r="I16" i="31"/>
  <c r="H16"/>
  <c r="F16"/>
  <c r="E16"/>
  <c r="C16"/>
  <c r="B16"/>
  <c r="J15"/>
  <c r="J14"/>
  <c r="G14"/>
  <c r="D14"/>
  <c r="J13"/>
  <c r="G13"/>
  <c r="D13"/>
  <c r="J12"/>
  <c r="G12"/>
  <c r="D12"/>
  <c r="J11"/>
  <c r="G11"/>
  <c r="D11"/>
  <c r="J10"/>
  <c r="G10"/>
  <c r="D10"/>
  <c r="J9"/>
  <c r="G9"/>
  <c r="D9"/>
  <c r="J8"/>
  <c r="G8"/>
  <c r="G16" s="1"/>
  <c r="D8"/>
  <c r="I16" i="35"/>
  <c r="H16"/>
  <c r="F16"/>
  <c r="E16"/>
  <c r="C16"/>
  <c r="B16"/>
  <c r="J15"/>
  <c r="G15"/>
  <c r="D15"/>
  <c r="J14"/>
  <c r="G14"/>
  <c r="D14"/>
  <c r="J13"/>
  <c r="G13"/>
  <c r="D13"/>
  <c r="J12"/>
  <c r="G12"/>
  <c r="D12"/>
  <c r="J11"/>
  <c r="G11"/>
  <c r="D11"/>
  <c r="J10"/>
  <c r="G10"/>
  <c r="D10"/>
  <c r="J9"/>
  <c r="G9"/>
  <c r="D9"/>
  <c r="J8"/>
  <c r="G8"/>
  <c r="G16" s="1"/>
  <c r="D8"/>
  <c r="H9" i="26"/>
  <c r="I9"/>
  <c r="H10"/>
  <c r="I10"/>
  <c r="H11"/>
  <c r="I11"/>
  <c r="H12"/>
  <c r="I12"/>
  <c r="H13"/>
  <c r="I13"/>
  <c r="H14"/>
  <c r="I14"/>
  <c r="H15"/>
  <c r="I15"/>
  <c r="H16"/>
  <c r="I16"/>
  <c r="H17"/>
  <c r="I17"/>
  <c r="H18"/>
  <c r="I18"/>
  <c r="H19"/>
  <c r="I19"/>
  <c r="H20"/>
  <c r="I20"/>
  <c r="I25" i="27"/>
  <c r="H25"/>
  <c r="I24"/>
  <c r="H24"/>
  <c r="I22"/>
  <c r="H22"/>
  <c r="I21"/>
  <c r="H21"/>
  <c r="I20"/>
  <c r="H20"/>
  <c r="I19"/>
  <c r="H19"/>
  <c r="I18"/>
  <c r="H18"/>
  <c r="I17"/>
  <c r="H17"/>
  <c r="I16"/>
  <c r="H16"/>
  <c r="I15"/>
  <c r="H15"/>
  <c r="I14"/>
  <c r="H14"/>
  <c r="I13"/>
  <c r="H13"/>
  <c r="I12"/>
  <c r="H12"/>
  <c r="I11"/>
  <c r="H11"/>
  <c r="I10"/>
  <c r="H10"/>
  <c r="H9"/>
  <c r="I9"/>
  <c r="B24" i="23"/>
  <c r="C26" i="27"/>
  <c r="E26"/>
  <c r="F26"/>
  <c r="B26"/>
  <c r="L25" i="33"/>
  <c r="B18" i="24"/>
  <c r="C18" i="28"/>
  <c r="E18"/>
  <c r="G18" s="1"/>
  <c r="F18"/>
  <c r="B18"/>
  <c r="D18" s="1"/>
  <c r="K17" i="30"/>
  <c r="L17"/>
  <c r="K17" i="34"/>
  <c r="L17"/>
  <c r="C18" i="25"/>
  <c r="E18"/>
  <c r="G18" s="1"/>
  <c r="F18"/>
  <c r="B18"/>
  <c r="D18" s="1"/>
  <c r="H11"/>
  <c r="I11"/>
  <c r="H12"/>
  <c r="I12"/>
  <c r="H13"/>
  <c r="I13"/>
  <c r="H14"/>
  <c r="I14"/>
  <c r="H15"/>
  <c r="I15"/>
  <c r="H16"/>
  <c r="I16"/>
  <c r="J16" s="1"/>
  <c r="H17"/>
  <c r="I17"/>
  <c r="I10"/>
  <c r="H10"/>
  <c r="B17" i="29"/>
  <c r="K16" i="31"/>
  <c r="M16" s="1"/>
  <c r="L16"/>
  <c r="H14" i="23"/>
  <c r="K16" i="35"/>
  <c r="L16"/>
  <c r="C24" i="23"/>
  <c r="E24"/>
  <c r="F24"/>
  <c r="G16"/>
  <c r="H16"/>
  <c r="I16"/>
  <c r="G10"/>
  <c r="H10"/>
  <c r="I10"/>
  <c r="G12"/>
  <c r="H12"/>
  <c r="I12"/>
  <c r="G11"/>
  <c r="H11"/>
  <c r="I11"/>
  <c r="G13"/>
  <c r="H13"/>
  <c r="I13"/>
  <c r="G17"/>
  <c r="H17"/>
  <c r="I17"/>
  <c r="G15"/>
  <c r="H15"/>
  <c r="I15"/>
  <c r="G18"/>
  <c r="H18"/>
  <c r="I18"/>
  <c r="G21"/>
  <c r="H21"/>
  <c r="I21"/>
  <c r="G19"/>
  <c r="H19"/>
  <c r="I19"/>
  <c r="G9"/>
  <c r="H9"/>
  <c r="I9"/>
  <c r="G20"/>
  <c r="H20"/>
  <c r="I20"/>
  <c r="G22"/>
  <c r="H22"/>
  <c r="I22"/>
  <c r="G23"/>
  <c r="H23"/>
  <c r="I23"/>
  <c r="D16"/>
  <c r="D10"/>
  <c r="D12"/>
  <c r="D11"/>
  <c r="D13"/>
  <c r="D17"/>
  <c r="D15"/>
  <c r="D18"/>
  <c r="D21"/>
  <c r="D19"/>
  <c r="D9"/>
  <c r="D20"/>
  <c r="D22"/>
  <c r="D23"/>
  <c r="I14"/>
  <c r="G14"/>
  <c r="D14"/>
  <c r="B27" i="48"/>
  <c r="C27"/>
  <c r="H9"/>
  <c r="I9"/>
  <c r="B28"/>
  <c r="C28"/>
  <c r="H10"/>
  <c r="I10"/>
  <c r="B29"/>
  <c r="C29"/>
  <c r="H11"/>
  <c r="I11"/>
  <c r="B30"/>
  <c r="C30"/>
  <c r="H12"/>
  <c r="I12"/>
  <c r="B31"/>
  <c r="C31"/>
  <c r="H13"/>
  <c r="I13"/>
  <c r="B32"/>
  <c r="C32"/>
  <c r="H14"/>
  <c r="I14"/>
  <c r="B33"/>
  <c r="C33"/>
  <c r="H15"/>
  <c r="I15"/>
  <c r="B34"/>
  <c r="C34"/>
  <c r="H16"/>
  <c r="I16"/>
  <c r="C35"/>
  <c r="H17"/>
  <c r="J17" s="1"/>
  <c r="I17"/>
  <c r="B36"/>
  <c r="C36"/>
  <c r="H18"/>
  <c r="J18" s="1"/>
  <c r="I18"/>
  <c r="C37"/>
  <c r="H19"/>
  <c r="I19"/>
  <c r="B38"/>
  <c r="C38"/>
  <c r="H20"/>
  <c r="I20"/>
  <c r="B39"/>
  <c r="C39"/>
  <c r="H21"/>
  <c r="I21"/>
  <c r="B40"/>
  <c r="C40"/>
  <c r="H22"/>
  <c r="I22"/>
  <c r="H9" i="47"/>
  <c r="I9"/>
  <c r="H10"/>
  <c r="I10"/>
  <c r="H11"/>
  <c r="I11"/>
  <c r="H12"/>
  <c r="I12"/>
  <c r="H13"/>
  <c r="I13"/>
  <c r="H14"/>
  <c r="I14"/>
  <c r="H15"/>
  <c r="I15"/>
  <c r="H16"/>
  <c r="I16"/>
  <c r="H17"/>
  <c r="I17"/>
  <c r="H18"/>
  <c r="I18"/>
  <c r="H19"/>
  <c r="I19"/>
  <c r="D9" i="46"/>
  <c r="G9"/>
  <c r="H9"/>
  <c r="I9"/>
  <c r="D10"/>
  <c r="G10"/>
  <c r="H10"/>
  <c r="I10"/>
  <c r="D11"/>
  <c r="G11"/>
  <c r="H11"/>
  <c r="I11"/>
  <c r="D12"/>
  <c r="G12"/>
  <c r="H12"/>
  <c r="I12"/>
  <c r="D13"/>
  <c r="G13"/>
  <c r="H13"/>
  <c r="I13"/>
  <c r="D14"/>
  <c r="G14"/>
  <c r="H14"/>
  <c r="I14"/>
  <c r="D15"/>
  <c r="G15"/>
  <c r="H15"/>
  <c r="I15"/>
  <c r="D16"/>
  <c r="G16"/>
  <c r="H16"/>
  <c r="I16"/>
  <c r="D18"/>
  <c r="G18"/>
  <c r="H18"/>
  <c r="I18"/>
  <c r="D19"/>
  <c r="G19"/>
  <c r="H19"/>
  <c r="I19"/>
  <c r="D17"/>
  <c r="G17"/>
  <c r="H17"/>
  <c r="I17"/>
  <c r="D20"/>
  <c r="G20"/>
  <c r="H20"/>
  <c r="I20"/>
  <c r="C21"/>
  <c r="E21"/>
  <c r="F21"/>
  <c r="D26" i="27" l="1"/>
  <c r="J18" i="47"/>
  <c r="J17"/>
  <c r="J16"/>
  <c r="J15"/>
  <c r="J14"/>
  <c r="J9"/>
  <c r="J22" i="48"/>
  <c r="J21"/>
  <c r="J20"/>
  <c r="J19"/>
  <c r="J16"/>
  <c r="J15"/>
  <c r="J14"/>
  <c r="J13"/>
  <c r="J12"/>
  <c r="J11"/>
  <c r="J10"/>
  <c r="H23"/>
  <c r="J9"/>
  <c r="J23" s="1"/>
  <c r="M16" i="35"/>
  <c r="J12" i="25"/>
  <c r="M17" i="34"/>
  <c r="M17" i="30"/>
  <c r="D16" i="35"/>
  <c r="J16"/>
  <c r="D16" i="31"/>
  <c r="J16"/>
  <c r="D17" i="34"/>
  <c r="J17"/>
  <c r="G17" i="30"/>
  <c r="D25" i="33"/>
  <c r="J25"/>
  <c r="D21" i="32"/>
  <c r="J21"/>
  <c r="I23" i="48"/>
  <c r="J10" i="47"/>
  <c r="J13"/>
  <c r="J11"/>
  <c r="I20"/>
  <c r="I22" i="26"/>
  <c r="J9"/>
  <c r="H22"/>
  <c r="J13" i="27"/>
  <c r="J13" i="25"/>
  <c r="H18"/>
  <c r="J12" i="47"/>
  <c r="H20"/>
  <c r="J19"/>
  <c r="J15" i="46"/>
  <c r="J11"/>
  <c r="J10" i="27"/>
  <c r="B37" i="48"/>
  <c r="I18" i="25"/>
  <c r="J17"/>
  <c r="J15"/>
  <c r="J11"/>
  <c r="J12" i="27"/>
  <c r="J20"/>
  <c r="J15"/>
  <c r="J18"/>
  <c r="J14"/>
  <c r="G26"/>
  <c r="J9"/>
  <c r="J25"/>
  <c r="J24"/>
  <c r="J22"/>
  <c r="J19"/>
  <c r="J16"/>
  <c r="J11"/>
  <c r="J21"/>
  <c r="J17"/>
  <c r="I26"/>
  <c r="H26"/>
  <c r="J14" i="23"/>
  <c r="G24"/>
  <c r="H24"/>
  <c r="D24"/>
  <c r="I24"/>
  <c r="J22"/>
  <c r="J21"/>
  <c r="J13"/>
  <c r="J16"/>
  <c r="J20" i="46"/>
  <c r="J14" i="25"/>
  <c r="J10"/>
  <c r="J18" i="23"/>
  <c r="J9"/>
  <c r="J15"/>
  <c r="J12"/>
  <c r="J20"/>
  <c r="J11"/>
  <c r="J23"/>
  <c r="J19"/>
  <c r="J17"/>
  <c r="J10"/>
  <c r="J12" i="46"/>
  <c r="G21"/>
  <c r="J18"/>
  <c r="D21"/>
  <c r="J14"/>
  <c r="J13"/>
  <c r="J9"/>
  <c r="J17"/>
  <c r="J19"/>
  <c r="H21"/>
  <c r="I21"/>
  <c r="J10"/>
  <c r="J16"/>
  <c r="J20" i="47" l="1"/>
  <c r="J18" i="25"/>
  <c r="J24" i="23"/>
  <c r="J26" i="27"/>
  <c r="J21" i="46"/>
  <c r="J15" i="26" l="1"/>
  <c r="J14"/>
  <c r="J12"/>
  <c r="J10"/>
  <c r="F18" i="24"/>
  <c r="E18"/>
  <c r="G18" s="1"/>
  <c r="C18"/>
  <c r="D18" s="1"/>
  <c r="I17"/>
  <c r="H17"/>
  <c r="I16"/>
  <c r="H16"/>
  <c r="I15"/>
  <c r="H15"/>
  <c r="I14"/>
  <c r="H14"/>
  <c r="I13"/>
  <c r="H13"/>
  <c r="I12"/>
  <c r="H12"/>
  <c r="I11"/>
  <c r="H11"/>
  <c r="I10"/>
  <c r="H10"/>
  <c r="I9"/>
  <c r="H9"/>
  <c r="I17" i="28"/>
  <c r="H17"/>
  <c r="I16"/>
  <c r="H16"/>
  <c r="I15"/>
  <c r="H15"/>
  <c r="I14"/>
  <c r="H14"/>
  <c r="I13"/>
  <c r="H13"/>
  <c r="I12"/>
  <c r="H12"/>
  <c r="I11"/>
  <c r="H11"/>
  <c r="I10"/>
  <c r="H10"/>
  <c r="I9"/>
  <c r="H9"/>
  <c r="F17" i="29"/>
  <c r="E17"/>
  <c r="C17"/>
  <c r="D17" s="1"/>
  <c r="I14"/>
  <c r="H14"/>
  <c r="I13"/>
  <c r="H13"/>
  <c r="I12"/>
  <c r="H12"/>
  <c r="J12" s="1"/>
  <c r="I11"/>
  <c r="H11"/>
  <c r="J11" s="1"/>
  <c r="I10"/>
  <c r="H10"/>
  <c r="I9"/>
  <c r="H9"/>
  <c r="F16" i="12"/>
  <c r="E16"/>
  <c r="C16"/>
  <c r="B16"/>
  <c r="I15"/>
  <c r="H15"/>
  <c r="J15" s="1"/>
  <c r="G15"/>
  <c r="D15"/>
  <c r="I14"/>
  <c r="H14"/>
  <c r="J14" s="1"/>
  <c r="G14"/>
  <c r="D14"/>
  <c r="I13"/>
  <c r="H13"/>
  <c r="J13" s="1"/>
  <c r="G13"/>
  <c r="D13"/>
  <c r="I12"/>
  <c r="H12"/>
  <c r="J12" s="1"/>
  <c r="G12"/>
  <c r="D12"/>
  <c r="I11"/>
  <c r="H11"/>
  <c r="J11" s="1"/>
  <c r="G11"/>
  <c r="D11"/>
  <c r="I10"/>
  <c r="H10"/>
  <c r="J10" s="1"/>
  <c r="G10"/>
  <c r="D10"/>
  <c r="I9"/>
  <c r="I16" s="1"/>
  <c r="H9"/>
  <c r="H16" s="1"/>
  <c r="G9"/>
  <c r="G16" s="1"/>
  <c r="D9"/>
  <c r="D16" s="1"/>
  <c r="F30" i="13"/>
  <c r="E30"/>
  <c r="C30"/>
  <c r="B30"/>
  <c r="I29"/>
  <c r="H29"/>
  <c r="J29" s="1"/>
  <c r="G29"/>
  <c r="D29"/>
  <c r="I28"/>
  <c r="H28"/>
  <c r="J28" s="1"/>
  <c r="G28"/>
  <c r="D28"/>
  <c r="I27"/>
  <c r="H27"/>
  <c r="J27" s="1"/>
  <c r="G27"/>
  <c r="D27"/>
  <c r="I26"/>
  <c r="H26"/>
  <c r="J26" s="1"/>
  <c r="G26"/>
  <c r="D26"/>
  <c r="I25"/>
  <c r="H25"/>
  <c r="J25" s="1"/>
  <c r="G25"/>
  <c r="D25"/>
  <c r="I24"/>
  <c r="H24"/>
  <c r="J24" s="1"/>
  <c r="G24"/>
  <c r="D24"/>
  <c r="I23"/>
  <c r="H23"/>
  <c r="J23" s="1"/>
  <c r="G23"/>
  <c r="D23"/>
  <c r="I22"/>
  <c r="H22"/>
  <c r="J22" s="1"/>
  <c r="G22"/>
  <c r="D22"/>
  <c r="I21"/>
  <c r="H21"/>
  <c r="J21" s="1"/>
  <c r="G21"/>
  <c r="D21"/>
  <c r="I20"/>
  <c r="H20"/>
  <c r="J20" s="1"/>
  <c r="G20"/>
  <c r="D20"/>
  <c r="I19"/>
  <c r="H19"/>
  <c r="J19" s="1"/>
  <c r="G19"/>
  <c r="D19"/>
  <c r="I18"/>
  <c r="H18"/>
  <c r="J18" s="1"/>
  <c r="G18"/>
  <c r="D18"/>
  <c r="I17"/>
  <c r="H17"/>
  <c r="J17" s="1"/>
  <c r="G17"/>
  <c r="D17"/>
  <c r="I16"/>
  <c r="H16"/>
  <c r="J16" s="1"/>
  <c r="G16"/>
  <c r="D16"/>
  <c r="I15"/>
  <c r="H15"/>
  <c r="J15" s="1"/>
  <c r="G15"/>
  <c r="D15"/>
  <c r="I14"/>
  <c r="H14"/>
  <c r="J14" s="1"/>
  <c r="G14"/>
  <c r="D14"/>
  <c r="I13"/>
  <c r="H13"/>
  <c r="J13" s="1"/>
  <c r="G13"/>
  <c r="D13"/>
  <c r="I12"/>
  <c r="H12"/>
  <c r="J12" s="1"/>
  <c r="G12"/>
  <c r="D12"/>
  <c r="I11"/>
  <c r="H11"/>
  <c r="J11" s="1"/>
  <c r="G11"/>
  <c r="D11"/>
  <c r="I10"/>
  <c r="H10"/>
  <c r="J10" s="1"/>
  <c r="G10"/>
  <c r="D10"/>
  <c r="I9"/>
  <c r="I30" s="1"/>
  <c r="H9"/>
  <c r="H30" s="1"/>
  <c r="G9"/>
  <c r="G30" s="1"/>
  <c r="D9"/>
  <c r="D30" s="1"/>
  <c r="F19" i="10"/>
  <c r="E19"/>
  <c r="C19"/>
  <c r="B19"/>
  <c r="I18"/>
  <c r="H18"/>
  <c r="J18" s="1"/>
  <c r="G18"/>
  <c r="D18"/>
  <c r="I17"/>
  <c r="H17"/>
  <c r="J17" s="1"/>
  <c r="G17"/>
  <c r="D17"/>
  <c r="I16"/>
  <c r="H16"/>
  <c r="J16" s="1"/>
  <c r="G16"/>
  <c r="D16"/>
  <c r="I15"/>
  <c r="H15"/>
  <c r="J15" s="1"/>
  <c r="G15"/>
  <c r="D15"/>
  <c r="I14"/>
  <c r="H14"/>
  <c r="J14" s="1"/>
  <c r="G14"/>
  <c r="D14"/>
  <c r="I13"/>
  <c r="H13"/>
  <c r="J13" s="1"/>
  <c r="G13"/>
  <c r="D13"/>
  <c r="I12"/>
  <c r="H12"/>
  <c r="J12" s="1"/>
  <c r="G12"/>
  <c r="D12"/>
  <c r="I11"/>
  <c r="H11"/>
  <c r="J11" s="1"/>
  <c r="G11"/>
  <c r="D11"/>
  <c r="I10"/>
  <c r="I19" s="1"/>
  <c r="H10"/>
  <c r="H19" s="1"/>
  <c r="G10"/>
  <c r="G19" s="1"/>
  <c r="D10"/>
  <c r="D19" s="1"/>
  <c r="J20" i="8"/>
  <c r="I20"/>
  <c r="K20" s="1"/>
  <c r="H20"/>
  <c r="E20"/>
  <c r="J19"/>
  <c r="I19"/>
  <c r="K19" s="1"/>
  <c r="H19"/>
  <c r="E19"/>
  <c r="J18"/>
  <c r="I18"/>
  <c r="K18" s="1"/>
  <c r="H18"/>
  <c r="E18"/>
  <c r="J17"/>
  <c r="I17"/>
  <c r="K17" s="1"/>
  <c r="H17"/>
  <c r="E17"/>
  <c r="J16"/>
  <c r="I16"/>
  <c r="K16" s="1"/>
  <c r="H16"/>
  <c r="E16"/>
  <c r="J15"/>
  <c r="J14" s="1"/>
  <c r="I15"/>
  <c r="K15" s="1"/>
  <c r="K14" s="1"/>
  <c r="H15"/>
  <c r="H14" s="1"/>
  <c r="E15"/>
  <c r="G14"/>
  <c r="F14"/>
  <c r="E14"/>
  <c r="D14"/>
  <c r="C14"/>
  <c r="J13"/>
  <c r="I13"/>
  <c r="K13" s="1"/>
  <c r="H13"/>
  <c r="E13"/>
  <c r="J12"/>
  <c r="I12"/>
  <c r="K12" s="1"/>
  <c r="H12"/>
  <c r="E12"/>
  <c r="J11"/>
  <c r="I11"/>
  <c r="K11" s="1"/>
  <c r="H11"/>
  <c r="E11"/>
  <c r="J10"/>
  <c r="I10"/>
  <c r="I9" s="1"/>
  <c r="H10"/>
  <c r="E10"/>
  <c r="E9" s="1"/>
  <c r="E21" s="1"/>
  <c r="J9"/>
  <c r="J21" s="1"/>
  <c r="H9"/>
  <c r="H21" s="1"/>
  <c r="G9"/>
  <c r="F9"/>
  <c r="F21" s="1"/>
  <c r="D9"/>
  <c r="D21" s="1"/>
  <c r="C9"/>
  <c r="C21" s="1"/>
  <c r="F19" i="9"/>
  <c r="E19"/>
  <c r="C19"/>
  <c r="B19"/>
  <c r="I18"/>
  <c r="H18"/>
  <c r="J18" s="1"/>
  <c r="G18"/>
  <c r="D18"/>
  <c r="I17"/>
  <c r="H17"/>
  <c r="J17" s="1"/>
  <c r="G17"/>
  <c r="D17"/>
  <c r="I16"/>
  <c r="H16"/>
  <c r="J16" s="1"/>
  <c r="G16"/>
  <c r="D16"/>
  <c r="I15"/>
  <c r="H15"/>
  <c r="J15" s="1"/>
  <c r="G15"/>
  <c r="D15"/>
  <c r="I14"/>
  <c r="H14"/>
  <c r="J14" s="1"/>
  <c r="G14"/>
  <c r="D14"/>
  <c r="I13"/>
  <c r="H13"/>
  <c r="J13" s="1"/>
  <c r="G13"/>
  <c r="D13"/>
  <c r="I12"/>
  <c r="H12"/>
  <c r="J12" s="1"/>
  <c r="G12"/>
  <c r="D12"/>
  <c r="I11"/>
  <c r="H11"/>
  <c r="J11" s="1"/>
  <c r="G11"/>
  <c r="D11"/>
  <c r="I10"/>
  <c r="H10"/>
  <c r="J10" s="1"/>
  <c r="G10"/>
  <c r="D10"/>
  <c r="I9"/>
  <c r="I19" s="1"/>
  <c r="H9"/>
  <c r="H19" s="1"/>
  <c r="G9"/>
  <c r="G19" s="1"/>
  <c r="D9"/>
  <c r="D19" s="1"/>
  <c r="J42" i="5"/>
  <c r="I42"/>
  <c r="K42" s="1"/>
  <c r="H42"/>
  <c r="E42"/>
  <c r="J41"/>
  <c r="I41"/>
  <c r="K41" s="1"/>
  <c r="H41"/>
  <c r="E41"/>
  <c r="J40"/>
  <c r="I40"/>
  <c r="K40" s="1"/>
  <c r="H40"/>
  <c r="E40"/>
  <c r="J39"/>
  <c r="I39"/>
  <c r="K39" s="1"/>
  <c r="H39"/>
  <c r="E39"/>
  <c r="J38"/>
  <c r="I38"/>
  <c r="K38" s="1"/>
  <c r="H38"/>
  <c r="E38"/>
  <c r="H37"/>
  <c r="G37"/>
  <c r="F37"/>
  <c r="E37"/>
  <c r="D37"/>
  <c r="C37"/>
  <c r="I37" s="1"/>
  <c r="J36"/>
  <c r="I36"/>
  <c r="K36" s="1"/>
  <c r="H36"/>
  <c r="E36"/>
  <c r="J35"/>
  <c r="I35"/>
  <c r="K35" s="1"/>
  <c r="H35"/>
  <c r="E35"/>
  <c r="J34"/>
  <c r="I34"/>
  <c r="K34" s="1"/>
  <c r="H34"/>
  <c r="E34"/>
  <c r="H33"/>
  <c r="G33"/>
  <c r="F33"/>
  <c r="E33"/>
  <c r="D33"/>
  <c r="C33"/>
  <c r="I33" s="1"/>
  <c r="J32"/>
  <c r="I32"/>
  <c r="K32" s="1"/>
  <c r="H32"/>
  <c r="E32"/>
  <c r="J31"/>
  <c r="I31"/>
  <c r="K31" s="1"/>
  <c r="H31"/>
  <c r="E31"/>
  <c r="J30"/>
  <c r="I30"/>
  <c r="K30" s="1"/>
  <c r="H30"/>
  <c r="E30"/>
  <c r="H29"/>
  <c r="G29"/>
  <c r="F29"/>
  <c r="E29"/>
  <c r="D29"/>
  <c r="C29"/>
  <c r="I29" s="1"/>
  <c r="J28"/>
  <c r="I28"/>
  <c r="K28" s="1"/>
  <c r="H28"/>
  <c r="E28"/>
  <c r="J27"/>
  <c r="I27"/>
  <c r="K27" s="1"/>
  <c r="H27"/>
  <c r="E27"/>
  <c r="J26"/>
  <c r="I26"/>
  <c r="K26" s="1"/>
  <c r="H26"/>
  <c r="E26"/>
  <c r="H25"/>
  <c r="G25"/>
  <c r="F25"/>
  <c r="E25"/>
  <c r="D25"/>
  <c r="C25"/>
  <c r="I25" s="1"/>
  <c r="J24"/>
  <c r="I24"/>
  <c r="K24" s="1"/>
  <c r="H24"/>
  <c r="E24"/>
  <c r="J23"/>
  <c r="I23"/>
  <c r="K23" s="1"/>
  <c r="H23"/>
  <c r="E23"/>
  <c r="J22"/>
  <c r="I22"/>
  <c r="K22" s="1"/>
  <c r="H22"/>
  <c r="H21" s="1"/>
  <c r="E22"/>
  <c r="E21" s="1"/>
  <c r="G21"/>
  <c r="F21"/>
  <c r="D21"/>
  <c r="J21" s="1"/>
  <c r="C21"/>
  <c r="J20"/>
  <c r="I20"/>
  <c r="H20"/>
  <c r="E20"/>
  <c r="J19"/>
  <c r="I19"/>
  <c r="H19"/>
  <c r="E19"/>
  <c r="J18"/>
  <c r="I18"/>
  <c r="H18"/>
  <c r="H17" s="1"/>
  <c r="E18"/>
  <c r="G17"/>
  <c r="F17"/>
  <c r="E17"/>
  <c r="D17"/>
  <c r="C17"/>
  <c r="I17" s="1"/>
  <c r="J16"/>
  <c r="I16"/>
  <c r="K16" s="1"/>
  <c r="H16"/>
  <c r="E16"/>
  <c r="J15"/>
  <c r="I15"/>
  <c r="K15" s="1"/>
  <c r="H15"/>
  <c r="E15"/>
  <c r="J14"/>
  <c r="I14"/>
  <c r="K14" s="1"/>
  <c r="H14"/>
  <c r="E14"/>
  <c r="H13"/>
  <c r="G13"/>
  <c r="F13"/>
  <c r="E13"/>
  <c r="D13"/>
  <c r="C13"/>
  <c r="I13" s="1"/>
  <c r="J12"/>
  <c r="I12"/>
  <c r="K12" s="1"/>
  <c r="H12"/>
  <c r="E12"/>
  <c r="J11"/>
  <c r="I11"/>
  <c r="K11" s="1"/>
  <c r="H11"/>
  <c r="E11"/>
  <c r="J10"/>
  <c r="I10"/>
  <c r="K10" s="1"/>
  <c r="H10"/>
  <c r="E10"/>
  <c r="H9"/>
  <c r="G9"/>
  <c r="F9"/>
  <c r="E9"/>
  <c r="D9"/>
  <c r="I9"/>
  <c r="I18" i="6"/>
  <c r="H18"/>
  <c r="J18" s="1"/>
  <c r="G18"/>
  <c r="D18"/>
  <c r="I17"/>
  <c r="H17"/>
  <c r="J17" s="1"/>
  <c r="G17"/>
  <c r="D17"/>
  <c r="I16"/>
  <c r="H16"/>
  <c r="J16" s="1"/>
  <c r="G16"/>
  <c r="D16"/>
  <c r="I15"/>
  <c r="H15"/>
  <c r="J15" s="1"/>
  <c r="G15"/>
  <c r="D15"/>
  <c r="I14"/>
  <c r="H14"/>
  <c r="J14" s="1"/>
  <c r="G14"/>
  <c r="I13"/>
  <c r="H13"/>
  <c r="G13"/>
  <c r="D13"/>
  <c r="I12"/>
  <c r="H12"/>
  <c r="G12"/>
  <c r="D12"/>
  <c r="I11"/>
  <c r="H11"/>
  <c r="G11"/>
  <c r="D11"/>
  <c r="I10"/>
  <c r="H10"/>
  <c r="G10"/>
  <c r="D10"/>
  <c r="I9"/>
  <c r="H9"/>
  <c r="G9"/>
  <c r="D9"/>
  <c r="F30" i="11"/>
  <c r="E30"/>
  <c r="C30"/>
  <c r="B30"/>
  <c r="I29"/>
  <c r="H29"/>
  <c r="G29"/>
  <c r="D29"/>
  <c r="I28"/>
  <c r="H28"/>
  <c r="G28"/>
  <c r="D28"/>
  <c r="I27"/>
  <c r="J27" s="1"/>
  <c r="H27"/>
  <c r="G27"/>
  <c r="D27"/>
  <c r="I26"/>
  <c r="H26"/>
  <c r="G26"/>
  <c r="D26"/>
  <c r="I25"/>
  <c r="H25"/>
  <c r="G25"/>
  <c r="D25"/>
  <c r="I24"/>
  <c r="H24"/>
  <c r="G24"/>
  <c r="D24"/>
  <c r="I23"/>
  <c r="J23" s="1"/>
  <c r="H23"/>
  <c r="G23"/>
  <c r="D23"/>
  <c r="I22"/>
  <c r="H22"/>
  <c r="G22"/>
  <c r="D22"/>
  <c r="I21"/>
  <c r="H21"/>
  <c r="G21"/>
  <c r="D21"/>
  <c r="I20"/>
  <c r="H20"/>
  <c r="G20"/>
  <c r="D20"/>
  <c r="I19"/>
  <c r="J19" s="1"/>
  <c r="H19"/>
  <c r="G19"/>
  <c r="D19"/>
  <c r="I18"/>
  <c r="H18"/>
  <c r="G18"/>
  <c r="D18"/>
  <c r="I17"/>
  <c r="H17"/>
  <c r="G17"/>
  <c r="D17"/>
  <c r="I16"/>
  <c r="H16"/>
  <c r="G16"/>
  <c r="D16"/>
  <c r="I15"/>
  <c r="J15" s="1"/>
  <c r="H15"/>
  <c r="G15"/>
  <c r="D15"/>
  <c r="I14"/>
  <c r="H14"/>
  <c r="G14"/>
  <c r="D14"/>
  <c r="I13"/>
  <c r="H13"/>
  <c r="G13"/>
  <c r="D13"/>
  <c r="I12"/>
  <c r="H12"/>
  <c r="G12"/>
  <c r="D12"/>
  <c r="I11"/>
  <c r="J11" s="1"/>
  <c r="H11"/>
  <c r="G11"/>
  <c r="D11"/>
  <c r="I10"/>
  <c r="H10"/>
  <c r="G10"/>
  <c r="D10"/>
  <c r="I9"/>
  <c r="I30" s="1"/>
  <c r="H9"/>
  <c r="G9"/>
  <c r="G30" s="1"/>
  <c r="D9"/>
  <c r="F16" i="7"/>
  <c r="E16"/>
  <c r="C16"/>
  <c r="B16"/>
  <c r="I15"/>
  <c r="H15"/>
  <c r="G15"/>
  <c r="C27" s="1"/>
  <c r="D15"/>
  <c r="I14"/>
  <c r="H14"/>
  <c r="G14"/>
  <c r="C26" s="1"/>
  <c r="D14"/>
  <c r="B26" s="1"/>
  <c r="I13"/>
  <c r="H13"/>
  <c r="G13"/>
  <c r="C25" s="1"/>
  <c r="D13"/>
  <c r="B25" s="1"/>
  <c r="I12"/>
  <c r="H12"/>
  <c r="G12"/>
  <c r="C24" s="1"/>
  <c r="D12"/>
  <c r="B24" s="1"/>
  <c r="I11"/>
  <c r="H11"/>
  <c r="G11"/>
  <c r="C23" s="1"/>
  <c r="D11"/>
  <c r="I10"/>
  <c r="H10"/>
  <c r="G10"/>
  <c r="C22" s="1"/>
  <c r="D10"/>
  <c r="B22" s="1"/>
  <c r="I9"/>
  <c r="H9"/>
  <c r="G9"/>
  <c r="D9"/>
  <c r="J14" l="1"/>
  <c r="J15"/>
  <c r="J9" i="11"/>
  <c r="J12"/>
  <c r="J13"/>
  <c r="J14"/>
  <c r="J16"/>
  <c r="J17"/>
  <c r="J20"/>
  <c r="J21"/>
  <c r="J22"/>
  <c r="J24"/>
  <c r="J25"/>
  <c r="J28"/>
  <c r="J29"/>
  <c r="J9" i="6"/>
  <c r="J10"/>
  <c r="J11"/>
  <c r="J12"/>
  <c r="J13"/>
  <c r="J9" i="5"/>
  <c r="K9" s="1"/>
  <c r="J13"/>
  <c r="K13" s="1"/>
  <c r="J17"/>
  <c r="K17" s="1"/>
  <c r="K18"/>
  <c r="K19"/>
  <c r="K20"/>
  <c r="I21"/>
  <c r="J25"/>
  <c r="K25" s="1"/>
  <c r="J29"/>
  <c r="K29" s="1"/>
  <c r="J33"/>
  <c r="K33" s="1"/>
  <c r="J37"/>
  <c r="K37" s="1"/>
  <c r="G21" i="8"/>
  <c r="I14"/>
  <c r="I21" s="1"/>
  <c r="G17" i="29"/>
  <c r="J13" i="28"/>
  <c r="J17"/>
  <c r="J16"/>
  <c r="J15"/>
  <c r="J14"/>
  <c r="J12"/>
  <c r="J11"/>
  <c r="I18"/>
  <c r="J10"/>
  <c r="J10" i="7"/>
  <c r="K21" i="5"/>
  <c r="J11" i="7"/>
  <c r="D30" i="11"/>
  <c r="H30"/>
  <c r="J18"/>
  <c r="J26"/>
  <c r="J9" i="9"/>
  <c r="J19" s="1"/>
  <c r="K10" i="8"/>
  <c r="K9" s="1"/>
  <c r="K21" s="1"/>
  <c r="J10" i="10"/>
  <c r="J19" s="1"/>
  <c r="J9" i="13"/>
  <c r="J30" s="1"/>
  <c r="J9" i="12"/>
  <c r="J16" s="1"/>
  <c r="J9" i="29"/>
  <c r="H18" i="24"/>
  <c r="J9"/>
  <c r="H18" i="28"/>
  <c r="J9"/>
  <c r="G16" i="7"/>
  <c r="C21"/>
  <c r="D16"/>
  <c r="B23"/>
  <c r="J9"/>
  <c r="I16"/>
  <c r="J12"/>
  <c r="J13"/>
  <c r="J10" i="11"/>
  <c r="J30" s="1"/>
  <c r="J13" i="26"/>
  <c r="J16"/>
  <c r="J16" i="24"/>
  <c r="H16" i="7"/>
  <c r="J20" i="26"/>
  <c r="J18"/>
  <c r="J11"/>
  <c r="J19"/>
  <c r="J17"/>
  <c r="J14" i="24"/>
  <c r="J12"/>
  <c r="J11"/>
  <c r="J10"/>
  <c r="J17"/>
  <c r="J15"/>
  <c r="J13"/>
  <c r="I18"/>
  <c r="J14" i="29"/>
  <c r="J10"/>
  <c r="I17"/>
  <c r="J13"/>
  <c r="H17"/>
  <c r="J22" i="26" l="1"/>
  <c r="J18" i="28"/>
  <c r="J16" i="7"/>
  <c r="J17" i="29"/>
  <c r="J18" i="24"/>
</calcChain>
</file>

<file path=xl/sharedStrings.xml><?xml version="1.0" encoding="utf-8"?>
<sst xmlns="http://schemas.openxmlformats.org/spreadsheetml/2006/main" count="1335" uniqueCount="590">
  <si>
    <t>جدول رقم  (1)</t>
  </si>
  <si>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</si>
  <si>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</si>
  <si>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</si>
  <si>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</si>
  <si>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</si>
  <si>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</si>
  <si>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</si>
  <si>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</si>
  <si>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</si>
  <si>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</si>
  <si>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</si>
  <si>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</si>
  <si>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</si>
  <si>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</si>
  <si>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</si>
  <si>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</si>
  <si>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</si>
  <si>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</si>
  <si>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</si>
  <si>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</si>
  <si>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</si>
  <si>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</si>
  <si>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</si>
  <si>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</si>
  <si>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</si>
  <si>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</si>
  <si>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</si>
  <si>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</si>
  <si>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</si>
  <si>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</si>
  <si>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جدول رقم  (2)</t>
  </si>
  <si>
    <t>نوع الصعوبة</t>
  </si>
  <si>
    <t>Type of Difficelties</t>
  </si>
  <si>
    <t>Intellectual Disability</t>
  </si>
  <si>
    <t>Visual Disability</t>
  </si>
  <si>
    <t>Hearing Disability</t>
  </si>
  <si>
    <t xml:space="preserve">Multiple Disability          </t>
  </si>
  <si>
    <t>Developmental Disability</t>
  </si>
  <si>
    <t>جدول رقم  (3)</t>
  </si>
  <si>
    <t>البلدية</t>
  </si>
  <si>
    <t>Municipality</t>
  </si>
  <si>
    <t>الدوحة</t>
  </si>
  <si>
    <t>Doha</t>
  </si>
  <si>
    <t>الريان</t>
  </si>
  <si>
    <t>Al Rayyan</t>
  </si>
  <si>
    <t>الوكرة</t>
  </si>
  <si>
    <t>Al Wakra</t>
  </si>
  <si>
    <t xml:space="preserve">أم صلال </t>
  </si>
  <si>
    <t>Umm Slal</t>
  </si>
  <si>
    <t>الخور والذخيرة</t>
  </si>
  <si>
    <t>مدينة الشمال</t>
  </si>
  <si>
    <t>Al Shamal</t>
  </si>
  <si>
    <t>Al Dayyan</t>
  </si>
  <si>
    <t>المجموع</t>
  </si>
  <si>
    <t xml:space="preserve"> Total</t>
  </si>
  <si>
    <t>جدول رقم  (4)</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</si>
  <si>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</si>
  <si>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</si>
  <si>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</si>
  <si>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</si>
  <si>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</si>
  <si>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</si>
  <si>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</si>
  <si>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</si>
  <si>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</si>
  <si>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</si>
  <si>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</si>
  <si>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</si>
  <si>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</si>
  <si>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</si>
  <si>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</si>
  <si>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</si>
  <si>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</si>
  <si>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</si>
  <si>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</si>
  <si>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</si>
  <si>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جدول رقم  (5)</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</si>
  <si>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</si>
  <si>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</si>
  <si>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</si>
  <si>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</si>
  <si>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</si>
  <si>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</si>
  <si>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</si>
  <si>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</si>
  <si>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</si>
  <si>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</si>
  <si>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</si>
  <si>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</si>
  <si>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</si>
  <si>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</si>
  <si>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</si>
  <si>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</si>
  <si>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</si>
  <si>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</si>
  <si>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</si>
  <si>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</si>
  <si>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جدول رقم  (6)</t>
  </si>
  <si>
    <t>الاختصاصيون</t>
  </si>
  <si>
    <t>Professionals</t>
  </si>
  <si>
    <t>الكتبة</t>
  </si>
  <si>
    <t>Clerks</t>
  </si>
  <si>
    <t>المهن العادية</t>
  </si>
  <si>
    <t>جدول رقم  (7)</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</si>
  <si>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</si>
  <si>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</si>
  <si>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</si>
  <si>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</si>
  <si>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</si>
  <si>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</si>
  <si>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</si>
  <si>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</si>
  <si>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</si>
  <si>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</si>
  <si>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</si>
  <si>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</si>
  <si>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</si>
  <si>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</si>
  <si>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</si>
  <si>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</si>
  <si>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</si>
  <si>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</si>
  <si>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</si>
  <si>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</si>
  <si>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</si>
  <si>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</si>
  <si>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</si>
  <si>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</si>
  <si>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</si>
  <si>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</si>
  <si>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جدول رقم  (8)</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</si>
  <si>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</si>
  <si>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</si>
  <si>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</si>
  <si>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</si>
  <si>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</si>
  <si>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</si>
  <si>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</si>
  <si>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</si>
  <si>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</si>
  <si>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</si>
  <si>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</si>
  <si>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</si>
  <si>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</si>
  <si>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</si>
  <si>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</si>
  <si>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</si>
  <si>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جدول رقم  (9)</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</si>
  <si>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</si>
  <si>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</si>
  <si>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</si>
  <si>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</si>
  <si>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</si>
  <si>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</si>
  <si>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</si>
  <si>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</si>
  <si>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</si>
  <si>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</si>
  <si>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</si>
  <si>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</si>
  <si>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</si>
  <si>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</si>
  <si>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</si>
  <si>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</si>
  <si>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</si>
  <si>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</si>
  <si>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</si>
  <si>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</si>
  <si>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</si>
  <si>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</si>
  <si>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</si>
  <si>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</si>
  <si>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</si>
  <si>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</si>
  <si>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</si>
  <si>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</si>
  <si>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</si>
  <si>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</si>
  <si>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</si>
  <si>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</si>
  <si>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</si>
  <si>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</si>
  <si>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</si>
  <si>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</si>
  <si>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</si>
  <si>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</si>
  <si>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</si>
  <si>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</si>
  <si>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</si>
  <si>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</si>
  <si>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</si>
  <si>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</si>
  <si>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</si>
  <si>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</si>
  <si>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</si>
  <si>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</si>
  <si>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</si>
  <si>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</si>
  <si>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</si>
  <si>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</si>
  <si>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</si>
  <si>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</si>
  <si>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</si>
  <si>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جدول رقم  (11)</t>
  </si>
  <si>
    <t>جدول رقم  (13)</t>
  </si>
  <si>
    <t>جدول رقم  (14)</t>
  </si>
  <si>
    <t>جدول رقم  (15)</t>
  </si>
  <si>
    <t>جدول رقم  (16)</t>
  </si>
  <si>
    <t>قطري</t>
  </si>
  <si>
    <t>Qatari</t>
  </si>
  <si>
    <t>غير قطري</t>
  </si>
  <si>
    <t>جدول رقم  (17)</t>
  </si>
  <si>
    <t>نوع الإعاقة</t>
  </si>
  <si>
    <t>Type of Disibility</t>
  </si>
  <si>
    <t>Physical Disability</t>
  </si>
  <si>
    <t>اضطرابات النطق و اللغة</t>
  </si>
  <si>
    <t>Speech &amp; Language Disability</t>
  </si>
  <si>
    <t>Psycho-Social Disability</t>
  </si>
  <si>
    <t xml:space="preserve">Elderly Disability      </t>
  </si>
  <si>
    <t>جدول رقم  (18)</t>
  </si>
  <si>
    <t>الأقسام والوحدات</t>
  </si>
  <si>
    <t>Divisions</t>
  </si>
  <si>
    <t>Orthotic &amp;Prosthetic</t>
  </si>
  <si>
    <t>قسم علاج النطق</t>
  </si>
  <si>
    <t>Speech Therapy</t>
  </si>
  <si>
    <t>قسم تأهيل المجتمع</t>
  </si>
  <si>
    <t>CBR Department</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</si>
  <si>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</si>
  <si>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</si>
  <si>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</si>
  <si>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</si>
  <si>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</si>
  <si>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</si>
  <si>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</si>
  <si>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</si>
  <si>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</si>
  <si>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</si>
  <si>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</si>
  <si>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</si>
  <si>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</si>
  <si>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</si>
  <si>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</si>
  <si>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المجوع</t>
  </si>
  <si>
    <t>جدول رقم  (20)</t>
  </si>
  <si>
    <t>Occupation</t>
  </si>
  <si>
    <t>Physicians</t>
  </si>
  <si>
    <t>Physio Therapist</t>
  </si>
  <si>
    <t>فني علاج طبيعي</t>
  </si>
  <si>
    <t>PT Technician</t>
  </si>
  <si>
    <t>Occupational Therapist</t>
  </si>
  <si>
    <t xml:space="preserve">فني علاج وظيفي </t>
  </si>
  <si>
    <t>OT Technician</t>
  </si>
  <si>
    <t>Speech Therapist</t>
  </si>
  <si>
    <t>فني علاج نطق</t>
  </si>
  <si>
    <t>ST Technician</t>
  </si>
  <si>
    <t>فني اطراف صناعيه</t>
  </si>
  <si>
    <t>O &amp; P Technician</t>
  </si>
  <si>
    <t>أخصائي تربيه خاصه</t>
  </si>
  <si>
    <t>Special Educator</t>
  </si>
  <si>
    <t>مساعد تربية خاصة</t>
  </si>
  <si>
    <t>Assistant SE.ED</t>
  </si>
  <si>
    <t>ممرض</t>
  </si>
  <si>
    <t>Nurse</t>
  </si>
  <si>
    <t>Administrators</t>
  </si>
  <si>
    <t>عمال</t>
  </si>
  <si>
    <t>Aids</t>
  </si>
  <si>
    <t>جدول رقم  (21)</t>
  </si>
  <si>
    <t>جدول رقم  (22)</t>
  </si>
  <si>
    <t>جدول رقم  (23)</t>
  </si>
  <si>
    <t>جدول رقم  (24)</t>
  </si>
  <si>
    <t>جدول رقم  (25)</t>
  </si>
  <si>
    <t xml:space="preserve">نظراً لما توليه الدولة من اهتمام لفئة ذوي الإعاقة والمتمثلة في الخدمات المقدمة لهم عن طريق المراكز المتخصصة والعناية الطبية بمستشفى الرميلة والخدمات المتميزة التي يقدمها المجلس الأعلى للتعليم . </t>
  </si>
  <si>
    <t>مصدر بيانات هذا الفصل :</t>
  </si>
  <si>
    <t xml:space="preserve">Sources of Data : </t>
  </si>
  <si>
    <t>المجموع الكلي</t>
  </si>
  <si>
    <t>Grand Total</t>
  </si>
  <si>
    <t>جدول رقم  (12)</t>
  </si>
  <si>
    <t>الفهرس</t>
  </si>
  <si>
    <t>Index</t>
  </si>
  <si>
    <t>توزيع الصعوبات حسب الجنسية والجنس ونوع الصعوبة (2010)</t>
  </si>
  <si>
    <t>Disabled working individuals  (15+) by nationality, sex and economic activity (2010)</t>
  </si>
  <si>
    <t>Table No. (3)</t>
  </si>
  <si>
    <t>Table No. (4)</t>
  </si>
  <si>
    <t>Table No. (25)</t>
  </si>
  <si>
    <t>Table No. (24)</t>
  </si>
  <si>
    <t>Table No. (23)</t>
  </si>
  <si>
    <t>Table No. (22)</t>
  </si>
  <si>
    <t>Table No. (21)</t>
  </si>
  <si>
    <t>Table No. (20)</t>
  </si>
  <si>
    <t>Table No. (18)</t>
  </si>
  <si>
    <t>Table No. (16)</t>
  </si>
  <si>
    <t>Table No. (15)</t>
  </si>
  <si>
    <t>Table No. (13)</t>
  </si>
  <si>
    <t>Table No. (12)</t>
  </si>
  <si>
    <t>Table No. (11)</t>
  </si>
  <si>
    <t>Table No. (9)</t>
  </si>
  <si>
    <t>Table No. (8)</t>
  </si>
  <si>
    <t>Table No. (7)</t>
  </si>
  <si>
    <t>Table No. (6)</t>
  </si>
  <si>
    <t>Table No. (5)</t>
  </si>
  <si>
    <t>Table No. (2)</t>
  </si>
  <si>
    <t>Table No. (1)</t>
  </si>
  <si>
    <t>Rembering</t>
  </si>
  <si>
    <t>Understanding</t>
  </si>
  <si>
    <t xml:space="preserve"> Relation to Workforce</t>
  </si>
  <si>
    <t>Unemployment worked before</t>
  </si>
  <si>
    <t xml:space="preserve"> Unemployment never worked before</t>
  </si>
  <si>
    <t>Economically Active</t>
  </si>
  <si>
    <t>Economically Inactive Activity</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</si>
  <si>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</si>
  <si>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</si>
  <si>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</si>
  <si>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</si>
  <si>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</si>
  <si>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</si>
  <si>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</si>
  <si>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</si>
  <si>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</si>
  <si>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</si>
  <si>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</si>
  <si>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</si>
  <si>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</si>
  <si>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</si>
  <si>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</si>
  <si>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</si>
  <si>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</si>
  <si>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</si>
  <si>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Al Khor &amp; Al Zakhira</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</si>
  <si>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</si>
  <si>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</si>
  <si>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</si>
  <si>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</si>
  <si>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</si>
  <si>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</si>
  <si>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</si>
  <si>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</si>
  <si>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</si>
  <si>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</si>
  <si>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</si>
  <si>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</si>
  <si>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</si>
  <si>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</si>
  <si>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</si>
  <si>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</si>
  <si>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</si>
  <si>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</si>
  <si>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</si>
  <si>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</si>
  <si>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</si>
  <si>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</si>
  <si>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</si>
  <si>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</si>
  <si>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</si>
  <si>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</si>
  <si>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</si>
  <si>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</si>
  <si>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</si>
  <si>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</si>
  <si>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</si>
  <si>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</si>
  <si>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</si>
  <si>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</si>
  <si>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</si>
  <si>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</si>
  <si>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</si>
  <si>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</si>
  <si>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</si>
  <si>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</si>
  <si>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</si>
  <si>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</si>
  <si>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</si>
  <si>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</si>
  <si>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</si>
  <si>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</si>
  <si>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</si>
  <si>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</si>
  <si>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</si>
  <si>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</si>
  <si>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</si>
  <si>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</si>
  <si>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</si>
  <si>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</si>
  <si>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</si>
  <si>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</si>
  <si>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</si>
  <si>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</si>
  <si>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</si>
  <si>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</si>
  <si>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</si>
  <si>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</si>
  <si>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</si>
  <si>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</si>
  <si>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</si>
  <si>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</si>
  <si>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</si>
  <si>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</si>
  <si>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</si>
  <si>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</si>
  <si>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</si>
  <si>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</si>
  <si>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</si>
  <si>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</si>
  <si>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</si>
  <si>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</si>
  <si>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</si>
  <si>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</si>
  <si>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</si>
  <si>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</si>
  <si>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</si>
  <si>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</si>
  <si>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</si>
  <si>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</si>
  <si>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</si>
  <si>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</si>
  <si>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</si>
  <si>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</si>
  <si>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</si>
  <si>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</si>
  <si>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</si>
  <si>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</si>
  <si>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</si>
  <si>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</si>
  <si>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</si>
  <si>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</si>
  <si>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</si>
  <si>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</si>
  <si>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 وحده الأمراض النفسية</t>
  </si>
  <si>
    <t>Alone psychiatric</t>
  </si>
  <si>
    <t xml:space="preserve">توزيع الصعوبات حسب الجنسية والنوع ونوع الصعوبة ودرجة الصعوبة </t>
  </si>
  <si>
    <t xml:space="preserve">    Autism</t>
  </si>
  <si>
    <t>التوحد</t>
  </si>
  <si>
    <t>Autism</t>
  </si>
  <si>
    <t>مديري الحالات ( منسقي الحالات)</t>
  </si>
  <si>
    <t>Case Managers</t>
  </si>
  <si>
    <t>O &amp; P Specialist</t>
  </si>
  <si>
    <t xml:space="preserve">مركز اوميغا </t>
  </si>
  <si>
    <t xml:space="preserve">متلازمة دون </t>
  </si>
  <si>
    <t>65سنة فأكثر</t>
  </si>
  <si>
    <t xml:space="preserve"> Less than 5 years</t>
  </si>
  <si>
    <t xml:space="preserve">أقـل من 5 سنوات </t>
  </si>
  <si>
    <t>Age group</t>
  </si>
  <si>
    <t>المسجلون في مراكز ذوي الإعاقة حسب الجنسية والنوع وفئات العمر</t>
  </si>
  <si>
    <t>جدول رقم  (10)</t>
  </si>
  <si>
    <t>Table No. (10)</t>
  </si>
  <si>
    <t>أقـل من 5 سنوات
Less than 5 years</t>
  </si>
  <si>
    <t>المسجلون في مراكز ذوي الإعاقة حسب الجنسية والنوع ونوع الاعاقة</t>
  </si>
  <si>
    <t>Specialist / Technician Physical Therapy</t>
  </si>
  <si>
    <t>Table No.(14)</t>
  </si>
  <si>
    <t>--</t>
  </si>
  <si>
    <t>Table No. (17)</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</si>
  <si>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</si>
  <si>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</si>
  <si>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</si>
  <si>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</si>
  <si>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</si>
  <si>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</si>
  <si>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</si>
  <si>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</si>
  <si>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</si>
  <si>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 xml:space="preserve">   التوحد *</t>
  </si>
  <si>
    <t>* في السنوات السابقة كانت تدرج ضمن الإعاقة الذهنية</t>
  </si>
  <si>
    <t>Audio Education complex</t>
  </si>
  <si>
    <t>Qatar Paralympic Committee</t>
  </si>
  <si>
    <t>Qatar Centre of  Social Cultural for the Deaf</t>
  </si>
  <si>
    <t>2010-2013</t>
  </si>
  <si>
    <t>2010 - 2013</t>
  </si>
  <si>
    <t xml:space="preserve">   2010 - 2013</t>
  </si>
  <si>
    <t xml:space="preserve">      2010 - 2013     </t>
  </si>
  <si>
    <t xml:space="preserve">         2010 - 2013     </t>
  </si>
  <si>
    <t xml:space="preserve">Autism    </t>
  </si>
  <si>
    <t>patient Attendents</t>
  </si>
  <si>
    <t xml:space="preserve"> وحده المهارات التمريضية</t>
  </si>
  <si>
    <t>Skilled Nursing Facility</t>
  </si>
  <si>
    <t xml:space="preserve">Due to the attention paid by the state towards the disabled, reflected in the services provided through the specialized centers, medical care at Rumaila hospital and the distinct educational services rendered by the Supreme council for Education. </t>
  </si>
  <si>
    <t xml:space="preserve"> مراكز ذوي الإعاقة في الدولة .</t>
  </si>
  <si>
    <t xml:space="preserve"> الإتحاد القطري لرياضة ذوي الاحتياجات الخاصة.</t>
  </si>
  <si>
    <t xml:space="preserve"> مستشفى الرميلة .</t>
  </si>
  <si>
    <t>State's Disabled Centers .</t>
  </si>
  <si>
    <t>Rumaila Hospital .</t>
  </si>
  <si>
    <t>Qatar Society for Rehabilitation of Special Needs</t>
  </si>
  <si>
    <t>Al Noor Institute For The Blind</t>
  </si>
  <si>
    <t>Altamakon School for Comprehensive Education</t>
  </si>
  <si>
    <t>Qatar Social and Cultural Centre for The Blind</t>
  </si>
  <si>
    <t>Psychological Disability</t>
  </si>
  <si>
    <t xml:space="preserve"> Social searcher </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</si>
  <si>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</si>
  <si>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</si>
  <si>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</si>
  <si>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</si>
  <si>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</si>
  <si>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متلازمة دون
 Down Syndrome</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</si>
  <si>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</si>
  <si>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</si>
  <si>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</si>
  <si>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</si>
  <si>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</si>
  <si>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</si>
  <si>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</si>
  <si>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</si>
  <si>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</si>
  <si>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REGISTERED DISABLED CENTERS BY NATIONALITY, GENDER AND CENTER</t>
  </si>
  <si>
    <t>REGISTERED DISABLED CENTERS BY NATIONALITY, 
GENDER AND TYPE OF DISABILITY</t>
  </si>
  <si>
    <t>REGISTERED DISABLED CENTERS BY NATIONALITY, GENDER AND AGE GROUP</t>
  </si>
  <si>
    <t>EMPLOYEES AT DISABLED CENTERS BY NATIONALITY, GENDER AND OCCUPATION</t>
  </si>
  <si>
    <t>STAFF PROVIDING SERVICES FOR PEOPLE WITH DISABILITIES AT RUMEILAH HOSPITAL
 BY DEPARTMENT  AND GENDER</t>
  </si>
  <si>
    <t>STAFF PROVIDING SERVICES FOR PEOPLE WITH DISABILITIES AT RUMEILAH HOSPITAL
 BY DEPARTMENT , GENDER &amp; NATIONALITY</t>
  </si>
  <si>
    <t>STAFF PROVIDING SERVICES FOR DISABLED AT  RUMEILAH HOSPITAL 
BY OCCUPATION AND GENDER</t>
  </si>
  <si>
    <t>STAFF PROVIDING SERVICES FOR DISABLED AT  RUMEILAH HOSPITAL BY OCCUPATION,
 GENDER &amp; NATIONALITY</t>
  </si>
  <si>
    <t>الظعاين</t>
  </si>
  <si>
    <r>
      <t>The Ministry of Development Planning and Statistics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</si>
  <si>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</si>
  <si>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</si>
  <si>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</si>
  <si>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</si>
  <si>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</si>
  <si>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</si>
  <si>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</si>
  <si>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</si>
  <si>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جدول رقم  (19)</t>
  </si>
  <si>
    <t>Table No. (19)</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</si>
  <si>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</si>
  <si>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</si>
  <si>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</si>
  <si>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</si>
  <si>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</si>
  <si>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</si>
  <si>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</si>
  <si>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</si>
  <si>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</si>
  <si>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</si>
  <si>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</si>
  <si>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</si>
  <si>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</si>
  <si>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</si>
  <si>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</si>
  <si>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</si>
  <si>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</si>
  <si>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</si>
  <si>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</si>
  <si>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</si>
  <si>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</si>
  <si>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</si>
  <si>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</si>
  <si>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</si>
  <si>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</si>
  <si>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</si>
  <si>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</si>
  <si>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</si>
  <si>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</si>
  <si>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</si>
  <si>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إعاقة نفسية و اجتماعية</t>
  </si>
  <si>
    <t>إعاقة نفسية واجتماعية</t>
  </si>
  <si>
    <t>اضطرابات النطق واللغة</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</si>
  <si>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الخدمه في أكثر من وحدة.</t>
  </si>
  <si>
    <t>إعاقات كبر السن</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</si>
  <si>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</si>
  <si>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</si>
  <si>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الموظفون الذين يقدمون خدمات للأشخاص ذوي الإعاقات في مستشفى الرميلة حسب المهنة والنوع</t>
  </si>
  <si>
    <t>أخصائي علاج طبيعي</t>
  </si>
  <si>
    <t xml:space="preserve">أخصائي علاج وظيفي </t>
  </si>
  <si>
    <t>أخصائي علاج نطق</t>
  </si>
  <si>
    <t>أخصائي اطراف صناعية</t>
  </si>
  <si>
    <t>إداريون</t>
  </si>
  <si>
    <t>مساعدو مرضى</t>
  </si>
  <si>
    <t xml:space="preserve">أخصائي اطراف صناعية </t>
  </si>
  <si>
    <t>قسم الأطراف الصناعيه</t>
  </si>
  <si>
    <t>قسم تأهيل الأطفال</t>
  </si>
  <si>
    <t xml:space="preserve">الموظفون الذين يقدمون خدمات للأشخاص ذوي الإعاقات في مستشفى الرميلة حسب الأقسام والنوع </t>
  </si>
  <si>
    <t>الموظفون الذين يقدمون خدمات للأشخاص ذوي الإعاقات في مستشفى الرميلة حسب الأقسام والنوع والجنسية</t>
  </si>
  <si>
    <t>ذوو الإعاقة</t>
  </si>
  <si>
    <t xml:space="preserve">الأفراد ذوو الإعاقات (0- 14 سنة ) الذين تلقوا خدمات في مستشفى الرميلة حسب نوع الإعاقة والنوع </t>
  </si>
  <si>
    <t>INDIVIDUALS (15 YEARS AND ABOVE) WITH DISABILITIES ADMITTED AT RUMEILAH HOSPITAL 
BY TYPE OF DISABILITY AND GENDER (INPATIENT)</t>
  </si>
  <si>
    <t xml:space="preserve">الأفراد ذوو الإعاقات (15 سنة فأكثر) المقيمين في مستشفى الرميلة
حسب نوع الإعاقه والنوع (المرضى الداخليون) </t>
  </si>
  <si>
    <t>INDIVIDUALS (15 YEARS AND ABOVE ) WITH DISABILITIES REGISTERED AT RUMEILAH HOSPITAL
 BY TYPE OF DISABILITY AND GENDER</t>
  </si>
  <si>
    <t>الأفراد ذوو الإعاقات (15 سنة فأكثر) المقيمين في مستشفى الرميلة 
حسب نوع الإعاقة والنوع والجنسية  (المرضى الداخليون)</t>
  </si>
  <si>
    <t>INDIVIDUALS (15 YEARS AND ABOVE ) WITH DISABILITIES ADMITTED AT RUMEILAH HOSPITAL 
BY TYPE OF DISABILITY, GENDER AND NATIONALITY (INPATIENT)</t>
  </si>
  <si>
    <t>الأفراد ذوو الإعاقات (15 سنة فأكثر)الذين تلقوا خدمات في  مستشفى الرميلة 
حسب نوع الاعاقة والنوع والجنسية</t>
  </si>
  <si>
    <t>الموظفون الذين يقدمون خدمات للأشخاص ذوي الإعاقات في مستشفى الرميلة حسب المهنة والنوع والجنسية</t>
  </si>
  <si>
    <t>الأفراد ذوو الإعاقات (0- 14 سنة ) الذين تم إدخالهم الى مستشفى الرميلة 
حسب نوع الإعاقة والنوع ( المرضى الداخليون)</t>
  </si>
  <si>
    <t>INDIVIDUALS (0-14 YEARS)  WITH DISABILITIES ADMITTED TO RUMEILAH HOSPITAL 
BY TYPE OF DISABILITY AND GENDER (INPATIENT)</t>
  </si>
  <si>
    <t>INDIVIDUALS (0-14 YEARS) WITH DISABILITIES REGISTERED AT RUMEILAH HOSPITAL 
BY TYPE OF DISABILITY AND GENDER</t>
  </si>
  <si>
    <t>INDIVIDUALS (0-14 YEARS) WITH DISABILITIES ADMITTED TO RUMEILAH HOSPITAL 
BY TYPE OF DISABILITY, GENDER AND NATIONALITY (INPATIENT)</t>
  </si>
  <si>
    <t xml:space="preserve">INDIVIDUALS (0-14 YEARS) WITH DISABILITIES REGISTERED AT RUMEILAH HOSPITAL
 BY TYPE OF DISABILITY, GENDER AND NATIONALITY   </t>
  </si>
  <si>
    <t xml:space="preserve">الأفراد ذوو الإعاقات (15 سنة فأكثر) الذين تلقوا خدمات في  مستشفى الرميلة 
حسب نوع الإعاقة والنوع   </t>
  </si>
  <si>
    <t xml:space="preserve">INDIVIDUALS (15 YEARS AND ABOVE ) WITH DISABILITIES REGISTERED AT RUMEILAH HOSPITAL 
BY TYPE OF DISABILITY, GENDER AND NATIONALITY   </t>
  </si>
  <si>
    <t>الأفراد ذوو الإعاقات (0- 14 سنة ) الذين تلقوا خدمات في مستشفى الرميلة 
حسب نوع الإعاقة والنوع والجنسية</t>
  </si>
  <si>
    <t>الأفراد ذوو الإعاقات (0- 14 سنة ) الذين تم إدخالهم إلى مستشفى الرميلة 
حسب نوع الإعاقة والنوع والجنسية  ( المرضى الداخليون)</t>
  </si>
  <si>
    <t>بعض الحالات مسجلة في أكثر من مركز لتلقي الخدمة</t>
  </si>
  <si>
    <t>Some cases registered in more than one center to receive service</t>
  </si>
</sst>
</file>

<file path=xl/styles.xml><?xml version="1.0" encoding="utf-8"?>
<styleSheet xmlns="http://schemas.openxmlformats.org/spreadsheetml/2006/main">
  <fonts count="36">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2"/>
      <name val="Traditional Arabic"/>
      <family val="1"/>
    </font>
    <font>
      <b/>
      <sz val="14"/>
      <name val="Traditional Arabic"/>
      <family val="1"/>
    </font>
    <font>
      <sz val="10"/>
      <color indexed="55"/>
      <name val="Arial"/>
      <family val="2"/>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b/>
      <sz val="13"/>
      <name val="Arial"/>
      <family val="2"/>
    </font>
    <font>
      <sz val="8"/>
      <color theme="1"/>
      <name val="Arial"/>
      <family val="2"/>
    </font>
    <font>
      <b/>
      <sz val="16"/>
      <name val="Arial"/>
      <family val="2"/>
    </font>
    <font>
      <sz val="13"/>
      <name val="Arial Rounded MT Bold"/>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6">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auto="1"/>
      </top>
      <bottom style="medium">
        <color theme="0"/>
      </bottom>
      <diagonal/>
    </border>
    <border>
      <left style="medium">
        <color theme="0"/>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auto="1"/>
      </top>
      <bottom/>
      <diagonal/>
    </border>
    <border>
      <left style="medium">
        <color theme="0"/>
      </left>
      <right style="medium">
        <color theme="0"/>
      </right>
      <top style="thin">
        <color theme="1"/>
      </top>
      <bottom style="thin">
        <color auto="1"/>
      </bottom>
      <diagonal/>
    </border>
  </borders>
  <cellStyleXfs count="28">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cellStyleXfs>
  <cellXfs count="430">
    <xf numFmtId="0" fontId="0" fillId="0" borderId="0" xfId="0"/>
    <xf numFmtId="0" fontId="1" fillId="0" borderId="0" xfId="1"/>
    <xf numFmtId="1" fontId="5" fillId="0" borderId="0" xfId="1" applyNumberFormat="1" applyFont="1" applyAlignment="1">
      <alignment horizontal="right" vertical="center"/>
    </xf>
    <xf numFmtId="1" fontId="6" fillId="0" borderId="0" xfId="1" applyNumberFormat="1" applyFont="1" applyAlignment="1">
      <alignment horizontal="right" vertical="center"/>
    </xf>
    <xf numFmtId="1" fontId="6" fillId="0" borderId="0" xfId="1" applyNumberFormat="1" applyFont="1" applyAlignment="1">
      <alignment horizontal="center" vertical="center"/>
    </xf>
    <xf numFmtId="1" fontId="7" fillId="0" borderId="0" xfId="1" applyNumberFormat="1" applyFont="1" applyAlignment="1">
      <alignment horizontal="left" vertical="center"/>
    </xf>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1" fontId="5" fillId="0" borderId="0" xfId="11" applyNumberFormat="1" applyFont="1" applyAlignment="1">
      <alignment horizontal="right" vertical="center"/>
    </xf>
    <xf numFmtId="1" fontId="6" fillId="0" borderId="0" xfId="11" applyNumberFormat="1" applyFont="1" applyAlignment="1">
      <alignment horizontal="center" vertical="center"/>
    </xf>
    <xf numFmtId="1" fontId="8" fillId="0" borderId="0" xfId="11" applyNumberFormat="1" applyFont="1" applyAlignment="1">
      <alignment horizontal="left" vertical="center"/>
    </xf>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8" fillId="0" borderId="0" xfId="1" applyFont="1" applyAlignment="1">
      <alignment horizontal="center" vertical="center" wrapText="1"/>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8" fillId="0" borderId="0" xfId="1" applyFont="1" applyBorder="1" applyAlignment="1">
      <alignment horizontal="center" vertical="center" wrapText="1"/>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3" fillId="0" borderId="0" xfId="1" applyFont="1" applyBorder="1" applyAlignment="1">
      <alignment horizontal="center" vertical="center"/>
    </xf>
    <xf numFmtId="0" fontId="3" fillId="0" borderId="0" xfId="1" applyFont="1" applyAlignment="1">
      <alignment horizontal="center" vertical="center"/>
    </xf>
    <xf numFmtId="1" fontId="6" fillId="0" borderId="0" xfId="1" applyNumberFormat="1" applyFont="1" applyBorder="1" applyAlignment="1">
      <alignment horizontal="center" vertical="center"/>
    </xf>
    <xf numFmtId="0" fontId="6" fillId="0" borderId="0" xfId="1" applyFont="1" applyBorder="1" applyAlignment="1">
      <alignment horizontal="center" vertical="center" wrapText="1"/>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6" fillId="0" borderId="0" xfId="1" applyFont="1" applyAlignment="1">
      <alignment horizontal="center" vertical="center"/>
    </xf>
    <xf numFmtId="0" fontId="10" fillId="0" borderId="0" xfId="1" applyFont="1" applyAlignment="1">
      <alignment vertical="center"/>
    </xf>
    <xf numFmtId="0" fontId="21" fillId="0" borderId="0" xfId="1" applyFont="1" applyAlignment="1">
      <alignment vertical="center"/>
    </xf>
    <xf numFmtId="0" fontId="13" fillId="0" borderId="0" xfId="1" applyFont="1" applyBorder="1" applyAlignment="1">
      <alignment horizontal="justify" vertical="center"/>
    </xf>
    <xf numFmtId="0" fontId="23" fillId="0" borderId="0" xfId="1" applyFont="1" applyAlignment="1">
      <alignment vertical="top"/>
    </xf>
    <xf numFmtId="0" fontId="1" fillId="0" borderId="0" xfId="1" applyAlignment="1">
      <alignment vertical="top"/>
    </xf>
    <xf numFmtId="0" fontId="1" fillId="0" borderId="0" xfId="1" applyAlignment="1">
      <alignment horizontal="right" vertical="top" readingOrder="2"/>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6" fillId="0" borderId="0" xfId="1" applyFont="1" applyAlignment="1">
      <alignment horizontal="center" vertical="center" wrapText="1"/>
    </xf>
    <xf numFmtId="0" fontId="25"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5" fillId="0" borderId="0" xfId="1" applyFont="1" applyFill="1" applyAlignment="1">
      <alignment vertical="center"/>
    </xf>
    <xf numFmtId="0" fontId="8" fillId="3" borderId="20" xfId="5" applyFont="1" applyFill="1" applyBorder="1" applyAlignment="1">
      <alignment horizontal="center" vertical="center" wrapText="1"/>
    </xf>
    <xf numFmtId="3" fontId="13" fillId="0" borderId="5" xfId="8" applyNumberFormat="1" applyFont="1" applyFill="1" applyBorder="1" applyAlignment="1">
      <alignment horizontal="right" vertical="center" indent="1"/>
    </xf>
    <xf numFmtId="3" fontId="13" fillId="3" borderId="8" xfId="8" applyNumberFormat="1" applyFont="1" applyFill="1" applyBorder="1" applyAlignment="1">
      <alignment horizontal="right" vertical="center" indent="1"/>
    </xf>
    <xf numFmtId="3" fontId="13" fillId="0" borderId="8" xfId="8" applyNumberFormat="1" applyFont="1" applyFill="1" applyBorder="1" applyAlignment="1">
      <alignment horizontal="right" vertical="center" indent="1"/>
    </xf>
    <xf numFmtId="3" fontId="13" fillId="0" borderId="13" xfId="8" applyNumberFormat="1" applyFont="1" applyFill="1" applyBorder="1" applyAlignment="1">
      <alignment horizontal="right" vertical="center" indent="1"/>
    </xf>
    <xf numFmtId="3" fontId="8" fillId="3" borderId="20" xfId="8" applyNumberFormat="1" applyFont="1" applyFill="1" applyBorder="1" applyAlignment="1">
      <alignment horizontal="right" vertical="center" indent="1"/>
    </xf>
    <xf numFmtId="0" fontId="8" fillId="0" borderId="8" xfId="8" applyFont="1" applyFill="1" applyBorder="1" applyAlignment="1">
      <alignment horizontal="right" vertical="center" indent="1"/>
    </xf>
    <xf numFmtId="0" fontId="8" fillId="3" borderId="8" xfId="8" applyFont="1" applyFill="1" applyBorder="1" applyAlignment="1">
      <alignment horizontal="right" vertical="center" indent="1"/>
    </xf>
    <xf numFmtId="0" fontId="27" fillId="0" borderId="0" xfId="1" applyFont="1" applyAlignment="1">
      <alignment horizontal="center" vertical="center"/>
    </xf>
    <xf numFmtId="0" fontId="28" fillId="0" borderId="0" xfId="1" applyFont="1" applyAlignment="1">
      <alignment horizontal="center" vertical="center" readingOrder="1"/>
    </xf>
    <xf numFmtId="0" fontId="29" fillId="0" borderId="0" xfId="1" applyFont="1" applyAlignment="1">
      <alignment horizontal="center" vertical="center"/>
    </xf>
    <xf numFmtId="0" fontId="30" fillId="0" borderId="0" xfId="1" applyFont="1" applyAlignment="1">
      <alignment horizontal="center" vertical="center"/>
    </xf>
    <xf numFmtId="0" fontId="31"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3" borderId="8"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7" xfId="5" applyFont="1" applyFill="1" applyBorder="1" applyAlignment="1">
      <alignment horizontal="center" vertical="center" wrapText="1"/>
    </xf>
    <xf numFmtId="0" fontId="26" fillId="0" borderId="8" xfId="8" applyFont="1" applyFill="1" applyBorder="1" applyAlignment="1">
      <alignment horizontal="left" vertical="center" indent="1"/>
    </xf>
    <xf numFmtId="3" fontId="13" fillId="3" borderId="13"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6" fillId="0" borderId="8" xfId="8" applyFont="1" applyFill="1" applyBorder="1" applyAlignment="1">
      <alignment horizontal="left" vertical="center" wrapText="1" indent="1"/>
    </xf>
    <xf numFmtId="0" fontId="26"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6" fillId="0" borderId="13" xfId="8" applyFont="1" applyFill="1" applyBorder="1" applyAlignment="1">
      <alignment horizontal="left" vertical="center" wrapText="1" indent="1"/>
    </xf>
    <xf numFmtId="0" fontId="8" fillId="3" borderId="35" xfId="7" applyFont="1" applyFill="1" applyBorder="1" applyAlignment="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6" fillId="3" borderId="22" xfId="8" applyFont="1" applyFill="1" applyBorder="1" applyAlignment="1">
      <alignment horizontal="left" vertical="center" wrapText="1" indent="1"/>
    </xf>
    <xf numFmtId="3" fontId="8" fillId="3" borderId="35" xfId="8" applyNumberFormat="1" applyFont="1" applyFill="1" applyBorder="1" applyAlignment="1">
      <alignment horizontal="right" vertical="center" indent="1"/>
    </xf>
    <xf numFmtId="3" fontId="13" fillId="3" borderId="22" xfId="8" applyNumberFormat="1" applyFont="1" applyFill="1" applyBorder="1" applyAlignment="1">
      <alignment horizontal="right" vertical="center"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wrapText="1"/>
    </xf>
    <xf numFmtId="3" fontId="13" fillId="4" borderId="30" xfId="12" applyNumberFormat="1" applyFont="1" applyFill="1" applyBorder="1" applyAlignment="1">
      <alignment horizontal="right" vertical="center" indent="1" shrinkToFi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3" fontId="13" fillId="3" borderId="24" xfId="12" applyNumberFormat="1" applyFont="1" applyFill="1" applyBorder="1" applyAlignment="1">
      <alignment horizontal="right" vertical="center" indent="1" shrinkToFit="1"/>
    </xf>
    <xf numFmtId="0" fontId="10" fillId="3" borderId="24" xfId="12" applyFont="1" applyFill="1" applyBorder="1" applyAlignment="1">
      <alignment horizontal="left" vertical="center" wrapText="1" indent="1" shrinkToFit="1"/>
    </xf>
    <xf numFmtId="3" fontId="13" fillId="4" borderId="45" xfId="12" applyNumberFormat="1" applyFont="1" applyFill="1" applyBorder="1" applyAlignment="1">
      <alignment horizontal="right" vertical="center"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3" fontId="8" fillId="4" borderId="30" xfId="12" applyNumberFormat="1" applyFont="1" applyFill="1" applyBorder="1" applyAlignment="1">
      <alignment horizontal="right" vertical="center" indent="1" shrinkToFit="1"/>
    </xf>
    <xf numFmtId="3" fontId="8" fillId="3" borderId="24" xfId="12" applyNumberFormat="1" applyFont="1" applyFill="1" applyBorder="1" applyAlignment="1">
      <alignment horizontal="right" vertical="center" indent="1" shrinkToFit="1"/>
    </xf>
    <xf numFmtId="3" fontId="8" fillId="4" borderId="45" xfId="12" applyNumberFormat="1" applyFont="1" applyFill="1" applyBorder="1" applyAlignment="1">
      <alignment horizontal="right" vertical="center" indent="1" shrinkToFit="1"/>
    </xf>
    <xf numFmtId="3" fontId="8" fillId="3" borderId="46" xfId="12" applyNumberFormat="1" applyFont="1" applyFill="1" applyBorder="1" applyAlignment="1">
      <alignment horizontal="left" vertical="center" wrapText="1" indent="1" readingOrder="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1" fillId="0" borderId="8" xfId="8" applyFont="1" applyFill="1" applyBorder="1" applyAlignment="1">
      <alignment horizontal="right" vertical="center" indent="1"/>
    </xf>
    <xf numFmtId="0" fontId="1" fillId="3" borderId="8" xfId="8" applyFont="1" applyFill="1" applyBorder="1" applyAlignment="1">
      <alignment horizontal="right" vertical="center" indent="1"/>
    </xf>
    <xf numFmtId="0" fontId="8" fillId="0" borderId="12" xfId="7" applyFont="1" applyFill="1" applyBorder="1" applyAlignment="1">
      <alignment horizontal="right" vertical="center" wrapText="1" indent="1" readingOrder="2"/>
    </xf>
    <xf numFmtId="0" fontId="8" fillId="3" borderId="19" xfId="10" applyFont="1" applyFill="1" applyBorder="1" applyAlignment="1">
      <alignment horizontal="center" vertical="center" wrapText="1"/>
    </xf>
    <xf numFmtId="0" fontId="26" fillId="0" borderId="6" xfId="9" applyFont="1" applyFill="1" applyBorder="1" applyAlignment="1">
      <alignment horizontal="left" vertical="center" wrapText="1" indent="1"/>
    </xf>
    <xf numFmtId="0" fontId="26" fillId="3" borderId="9" xfId="9" applyFont="1" applyFill="1" applyBorder="1" applyAlignment="1">
      <alignment horizontal="left" vertical="center" wrapText="1" indent="1"/>
    </xf>
    <xf numFmtId="0" fontId="26" fillId="0" borderId="9" xfId="9" applyFont="1" applyFill="1" applyBorder="1" applyAlignment="1">
      <alignment horizontal="left" vertical="center" wrapText="1" indent="1"/>
    </xf>
    <xf numFmtId="0" fontId="26" fillId="0" borderId="14" xfId="9" applyFont="1" applyFill="1" applyBorder="1" applyAlignment="1">
      <alignment horizontal="left" vertical="center" wrapText="1" indent="1"/>
    </xf>
    <xf numFmtId="0" fontId="10" fillId="3" borderId="21" xfId="10" applyFont="1" applyFill="1" applyBorder="1" applyAlignment="1">
      <alignment horizontal="center" vertical="center"/>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3" fontId="1" fillId="0" borderId="13" xfId="8" applyNumberFormat="1" applyFont="1" applyFill="1" applyBorder="1" applyAlignment="1">
      <alignment horizontal="right" vertical="center" indent="1"/>
    </xf>
    <xf numFmtId="3" fontId="8" fillId="3" borderId="20" xfId="10"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3" fillId="0" borderId="31" xfId="0" applyFont="1" applyFill="1" applyBorder="1" applyAlignment="1">
      <alignment horizontal="left" vertical="center" wrapText="1" indent="1"/>
    </xf>
    <xf numFmtId="0" fontId="33" fillId="3" borderId="25" xfId="0" applyFont="1" applyFill="1" applyBorder="1" applyAlignment="1">
      <alignment horizontal="left" vertical="center" wrapText="1" indent="1"/>
    </xf>
    <xf numFmtId="0" fontId="33" fillId="0" borderId="25" xfId="0" applyFont="1" applyFill="1" applyBorder="1" applyAlignment="1">
      <alignment horizontal="left" vertical="center" wrapText="1" indent="1"/>
    </xf>
    <xf numFmtId="0" fontId="33"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6" fillId="3" borderId="8" xfId="8" applyFont="1" applyFill="1" applyBorder="1" applyAlignment="1">
      <alignment horizontal="left" vertical="center" indent="1"/>
    </xf>
    <xf numFmtId="0" fontId="7" fillId="3" borderId="55" xfId="7" applyFont="1" applyFill="1" applyBorder="1" applyAlignment="1">
      <alignment horizontal="right" vertical="center" wrapText="1" indent="1" readingOrder="2"/>
    </xf>
    <xf numFmtId="3" fontId="13" fillId="3" borderId="55" xfId="8" applyNumberFormat="1" applyFont="1" applyFill="1" applyBorder="1" applyAlignment="1">
      <alignment horizontal="right" vertical="center" indent="1"/>
    </xf>
    <xf numFmtId="3" fontId="8" fillId="3" borderId="55" xfId="8" applyNumberFormat="1" applyFont="1" applyFill="1" applyBorder="1" applyAlignment="1">
      <alignment horizontal="right" vertical="center" indent="1"/>
    </xf>
    <xf numFmtId="0" fontId="26" fillId="3" borderId="55"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0" fontId="5" fillId="4" borderId="0" xfId="3" applyFont="1" applyFill="1" applyAlignment="1">
      <alignment horizontal="center" vertical="center"/>
    </xf>
    <xf numFmtId="3" fontId="8" fillId="0" borderId="61" xfId="8" applyNumberFormat="1" applyFont="1" applyFill="1" applyBorder="1" applyAlignment="1">
      <alignment horizontal="right" vertical="center" indent="1"/>
    </xf>
    <xf numFmtId="0" fontId="6" fillId="3" borderId="19" xfId="7" applyFont="1" applyFill="1" applyBorder="1" applyAlignment="1">
      <alignment horizontal="right" vertical="center" wrapText="1" indent="1" readingOrder="2"/>
    </xf>
    <xf numFmtId="0" fontId="8" fillId="3" borderId="21" xfId="9" applyFont="1" applyFill="1" applyBorder="1" applyAlignment="1">
      <alignment horizontal="left" vertical="center" wrapText="1" indent="1"/>
    </xf>
    <xf numFmtId="0" fontId="10" fillId="3" borderId="20" xfId="5" applyFont="1" applyFill="1" applyBorder="1" applyAlignment="1">
      <alignment horizontal="center" vertical="center" wrapText="1"/>
    </xf>
    <xf numFmtId="3" fontId="1" fillId="0" borderId="61" xfId="8" applyNumberFormat="1" applyFont="1" applyFill="1" applyBorder="1" applyAlignment="1">
      <alignment horizontal="right" vertical="center" indent="1"/>
    </xf>
    <xf numFmtId="0" fontId="8" fillId="0" borderId="57" xfId="7" applyFont="1" applyFill="1" applyBorder="1" applyAlignment="1">
      <alignment horizontal="right" vertical="center" wrapText="1" indent="1" readingOrder="2"/>
    </xf>
    <xf numFmtId="0" fontId="26" fillId="0" borderId="18" xfId="9" applyFont="1" applyFill="1" applyBorder="1" applyAlignment="1">
      <alignment horizontal="left" vertical="center" wrapText="1" indent="1"/>
    </xf>
    <xf numFmtId="0" fontId="8" fillId="3" borderId="12" xfId="7" applyFont="1" applyFill="1" applyBorder="1" applyAlignment="1">
      <alignment horizontal="right" vertical="center" wrapText="1" indent="1" readingOrder="2"/>
    </xf>
    <xf numFmtId="0" fontId="26" fillId="3" borderId="14" xfId="9" applyFont="1" applyFill="1" applyBorder="1" applyAlignment="1">
      <alignment horizontal="left" vertical="center" wrapText="1" indent="1"/>
    </xf>
    <xf numFmtId="0" fontId="7" fillId="0" borderId="5" xfId="7" applyFont="1" applyFill="1" applyBorder="1" applyAlignment="1">
      <alignment horizontal="right" vertical="center" wrapText="1" indent="1" readingOrder="2"/>
    </xf>
    <xf numFmtId="0" fontId="26"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3" fontId="1" fillId="0" borderId="0" xfId="1" applyNumberFormat="1" applyAlignment="1">
      <alignment vertical="center"/>
    </xf>
    <xf numFmtId="3" fontId="8" fillId="0" borderId="6" xfId="8" applyNumberFormat="1" applyFont="1" applyFill="1" applyBorder="1" applyAlignment="1">
      <alignment horizontal="right" vertical="center" indent="1"/>
    </xf>
    <xf numFmtId="3" fontId="8" fillId="3" borderId="9" xfId="8" applyNumberFormat="1" applyFont="1" applyFill="1" applyBorder="1" applyAlignment="1">
      <alignment horizontal="right" vertical="center" indent="1"/>
    </xf>
    <xf numFmtId="3" fontId="8" fillId="0" borderId="9" xfId="8" applyNumberFormat="1" applyFont="1" applyFill="1" applyBorder="1" applyAlignment="1">
      <alignment horizontal="right" vertical="center" indent="1"/>
    </xf>
    <xf numFmtId="3" fontId="8" fillId="0" borderId="14" xfId="8" applyNumberFormat="1" applyFont="1" applyFill="1" applyBorder="1" applyAlignment="1">
      <alignment horizontal="right" vertical="center" indent="1"/>
    </xf>
    <xf numFmtId="3" fontId="8" fillId="3" borderId="14"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3" borderId="22" xfId="8" applyNumberFormat="1" applyFont="1" applyFill="1" applyBorder="1" applyAlignment="1">
      <alignment horizontal="right" vertical="center" indent="1"/>
    </xf>
    <xf numFmtId="0" fontId="8" fillId="3" borderId="50" xfId="7" applyFont="1" applyFill="1" applyBorder="1" applyAlignment="1">
      <alignment horizontal="right" vertical="center" wrapText="1" indent="1" readingOrder="2"/>
    </xf>
    <xf numFmtId="0" fontId="8" fillId="3" borderId="20" xfId="5" applyFont="1" applyFill="1" applyBorder="1" applyAlignment="1">
      <alignment horizontal="center" vertical="center" wrapTex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pplyAlignment="1">
      <alignment horizontal="left" vertical="center" wrapText="1" indent="1"/>
    </xf>
    <xf numFmtId="49" fontId="8" fillId="3" borderId="19" xfId="7" applyNumberFormat="1" applyFont="1" applyFill="1" applyBorder="1" applyAlignment="1">
      <alignment horizontal="right" vertical="center" wrapText="1" indent="1" readingOrder="2"/>
    </xf>
    <xf numFmtId="49" fontId="26" fillId="0" borderId="18" xfId="9" applyNumberFormat="1" applyFont="1" applyFill="1" applyBorder="1" applyAlignment="1">
      <alignment horizontal="left" vertical="center" wrapText="1" indent="1"/>
    </xf>
    <xf numFmtId="49" fontId="8" fillId="0" borderId="57" xfId="7" applyNumberFormat="1" applyFont="1" applyFill="1" applyBorder="1" applyAlignment="1">
      <alignment horizontal="right" vertical="center" wrapText="1" indent="1" readingOrder="2"/>
    </xf>
    <xf numFmtId="49" fontId="26" fillId="3" borderId="9" xfId="9" applyNumberFormat="1" applyFont="1" applyFill="1" applyBorder="1" applyAlignment="1">
      <alignment horizontal="left" vertical="center" wrapText="1" indent="1"/>
    </xf>
    <xf numFmtId="49" fontId="26" fillId="0" borderId="6" xfId="9" applyNumberFormat="1" applyFont="1" applyFill="1" applyBorder="1" applyAlignment="1">
      <alignment horizontal="left" vertical="center" wrapText="1" indent="1"/>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0" fontId="10" fillId="0" borderId="21" xfId="9" applyFont="1" applyFill="1" applyBorder="1" applyAlignment="1">
      <alignment horizontal="left" vertical="center" wrapText="1" indent="1"/>
    </xf>
    <xf numFmtId="49" fontId="8" fillId="0" borderId="19" xfId="7" applyNumberFormat="1" applyFont="1" applyFill="1" applyBorder="1" applyAlignment="1">
      <alignment horizontal="right" vertical="center" wrapText="1" indent="1" readingOrder="2"/>
    </xf>
    <xf numFmtId="49" fontId="26" fillId="3" borderId="14" xfId="9" applyNumberFormat="1" applyFont="1" applyFill="1" applyBorder="1" applyAlignment="1">
      <alignment horizontal="left" vertical="center" wrapText="1" indent="1"/>
    </xf>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63"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0" fontId="8" fillId="0" borderId="59" xfId="10" applyFont="1" applyFill="1" applyBorder="1" applyAlignment="1">
      <alignment horizontal="center" vertical="center" wrapText="1"/>
    </xf>
    <xf numFmtId="0" fontId="10" fillId="0" borderId="39" xfId="10" applyFont="1" applyFill="1" applyBorder="1" applyAlignment="1">
      <alignment horizontal="center" vertical="center"/>
    </xf>
    <xf numFmtId="0" fontId="8" fillId="0" borderId="47" xfId="7" applyFont="1" applyFill="1" applyBorder="1" applyAlignment="1">
      <alignment horizontal="right" vertical="center" wrapText="1" indent="1" readingOrder="2"/>
    </xf>
    <xf numFmtId="0" fontId="1" fillId="0" borderId="48" xfId="8" applyFont="1" applyFill="1" applyBorder="1" applyAlignment="1">
      <alignment horizontal="right" vertical="center" indent="1"/>
    </xf>
    <xf numFmtId="0" fontId="8" fillId="0" borderId="48" xfId="8" applyFont="1" applyFill="1" applyBorder="1" applyAlignment="1">
      <alignment horizontal="right" vertical="center" indent="1"/>
    </xf>
    <xf numFmtId="0" fontId="26" fillId="0" borderId="49" xfId="9" applyFont="1" applyFill="1" applyBorder="1" applyAlignment="1">
      <alignment horizontal="left" vertical="center" wrapText="1" indent="1"/>
    </xf>
    <xf numFmtId="0" fontId="1" fillId="3" borderId="22" xfId="8" applyFont="1" applyFill="1" applyBorder="1" applyAlignment="1">
      <alignment horizontal="right" vertical="center" indent="1"/>
    </xf>
    <xf numFmtId="0" fontId="8" fillId="3" borderId="22" xfId="8" applyFont="1" applyFill="1" applyBorder="1" applyAlignment="1">
      <alignment horizontal="right" vertical="center" indent="1"/>
    </xf>
    <xf numFmtId="0" fontId="26" fillId="3" borderId="51" xfId="9" applyFont="1" applyFill="1" applyBorder="1" applyAlignment="1">
      <alignment horizontal="left" vertical="center" wrapText="1" indent="1"/>
    </xf>
    <xf numFmtId="0" fontId="8" fillId="0" borderId="62" xfId="10" applyFont="1" applyFill="1" applyBorder="1" applyAlignment="1">
      <alignment horizontal="right" vertical="center" indent="1"/>
    </xf>
    <xf numFmtId="3" fontId="1" fillId="0" borderId="48" xfId="8" applyNumberFormat="1" applyFont="1" applyFill="1" applyBorder="1" applyAlignment="1">
      <alignment horizontal="right" vertical="center" indent="1"/>
    </xf>
    <xf numFmtId="3" fontId="8" fillId="0" borderId="48" xfId="8" applyNumberFormat="1" applyFont="1" applyFill="1" applyBorder="1" applyAlignment="1">
      <alignment horizontal="right" vertical="center" indent="1"/>
    </xf>
    <xf numFmtId="0" fontId="8" fillId="3" borderId="50" xfId="1" applyFont="1" applyFill="1" applyBorder="1" applyAlignment="1">
      <alignment horizontal="right" vertical="center"/>
    </xf>
    <xf numFmtId="3" fontId="1" fillId="3" borderId="22" xfId="8" quotePrefix="1" applyNumberFormat="1" applyFont="1" applyFill="1" applyBorder="1" applyAlignment="1">
      <alignment horizontal="right" vertical="center" indent="1"/>
    </xf>
    <xf numFmtId="0" fontId="26" fillId="3" borderId="51" xfId="1" applyFont="1" applyFill="1" applyBorder="1" applyAlignment="1">
      <alignment horizontal="left" vertical="center"/>
    </xf>
    <xf numFmtId="0" fontId="8" fillId="0" borderId="19" xfId="7" applyFont="1" applyFill="1" applyBorder="1" applyAlignment="1">
      <alignment horizontal="right" vertical="center" wrapText="1" indent="1" readingOrder="2"/>
    </xf>
    <xf numFmtId="0" fontId="26" fillId="0" borderId="21" xfId="9" applyFont="1" applyFill="1" applyBorder="1" applyAlignment="1">
      <alignment horizontal="left" vertical="center" wrapText="1" indent="1"/>
    </xf>
    <xf numFmtId="0" fontId="10" fillId="0" borderId="21" xfId="9" applyFont="1" applyFill="1" applyBorder="1" applyAlignment="1">
      <alignment horizontal="left" vertical="center" wrapText="1"/>
    </xf>
    <xf numFmtId="0" fontId="10" fillId="3" borderId="62" xfId="5" applyFont="1" applyFill="1" applyBorder="1" applyAlignment="1">
      <alignment horizontal="center" vertical="center" wrapText="1"/>
    </xf>
    <xf numFmtId="0" fontId="18" fillId="3" borderId="7" xfId="7" applyFont="1" applyFill="1" applyBorder="1" applyAlignment="1">
      <alignment horizontal="right" vertical="center" wrapText="1" indent="1" readingOrder="2"/>
    </xf>
    <xf numFmtId="0" fontId="8" fillId="3" borderId="21" xfId="5" applyFont="1" applyFill="1" applyBorder="1" applyAlignment="1">
      <alignment horizontal="center" vertical="center" wrapText="1"/>
    </xf>
    <xf numFmtId="0" fontId="8" fillId="3" borderId="20" xfId="5" applyFont="1" applyFill="1" applyBorder="1" applyAlignment="1">
      <alignment horizontal="center" vertical="center" wrapText="1"/>
    </xf>
    <xf numFmtId="0" fontId="10" fillId="3" borderId="20" xfId="5" applyFont="1" applyFill="1" applyBorder="1" applyAlignment="1">
      <alignment horizontal="center" vertical="center" wrapText="1"/>
    </xf>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26" fillId="3" borderId="6" xfId="9" applyFont="1" applyFill="1" applyBorder="1" applyAlignment="1">
      <alignment horizontal="left" vertical="center" wrapText="1"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62" xfId="8" applyNumberFormat="1" applyFont="1" applyFill="1" applyBorder="1" applyAlignment="1">
      <alignment horizontal="right" vertical="center" indent="1"/>
    </xf>
    <xf numFmtId="0" fontId="8" fillId="3" borderId="20" xfId="5" applyFont="1" applyFill="1" applyBorder="1" applyAlignment="1">
      <alignment horizontal="center" vertical="center" wrapText="1"/>
    </xf>
    <xf numFmtId="0" fontId="5" fillId="0" borderId="0" xfId="0" applyFont="1" applyAlignment="1">
      <alignment horizontal="right" vertical="top" wrapText="1" indent="1"/>
    </xf>
    <xf numFmtId="0" fontId="22" fillId="0" borderId="0" xfId="1" applyFont="1" applyAlignment="1">
      <alignment horizontal="right" vertical="top" wrapText="1" indent="1"/>
    </xf>
    <xf numFmtId="3" fontId="8" fillId="3" borderId="48"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0" fontId="8" fillId="3" borderId="20" xfId="5" applyFont="1" applyFill="1" applyBorder="1" applyAlignment="1">
      <alignment horizontal="center" vertical="center" wrapText="1"/>
    </xf>
    <xf numFmtId="0" fontId="10" fillId="3" borderId="20" xfId="5" applyFont="1" applyFill="1" applyBorder="1" applyAlignment="1">
      <alignment horizontal="center" vertical="center" wrapText="1"/>
    </xf>
    <xf numFmtId="3" fontId="8" fillId="0" borderId="22" xfId="8" applyNumberFormat="1" applyFont="1" applyFill="1" applyBorder="1" applyAlignment="1">
      <alignment horizontal="right" vertical="center" indent="1"/>
    </xf>
    <xf numFmtId="0" fontId="10" fillId="3" borderId="39" xfId="10" applyFont="1" applyFill="1" applyBorder="1" applyAlignment="1">
      <alignment horizontal="center" vertical="center"/>
    </xf>
    <xf numFmtId="0" fontId="8" fillId="3" borderId="59" xfId="10" applyFont="1" applyFill="1" applyBorder="1" applyAlignment="1">
      <alignment horizontal="center" vertical="center" wrapText="1"/>
    </xf>
    <xf numFmtId="0" fontId="8" fillId="0" borderId="50" xfId="7" applyFont="1" applyFill="1" applyBorder="1" applyAlignment="1">
      <alignment horizontal="right" vertical="center" wrapText="1" indent="1" readingOrder="2"/>
    </xf>
    <xf numFmtId="3" fontId="1" fillId="0" borderId="22" xfId="8" applyNumberFormat="1" applyFont="1" applyFill="1" applyBorder="1" applyAlignment="1">
      <alignment horizontal="right" vertical="center" indent="1"/>
    </xf>
    <xf numFmtId="0" fontId="26" fillId="0" borderId="51" xfId="9" applyFont="1" applyFill="1" applyBorder="1" applyAlignment="1">
      <alignment horizontal="left" vertical="center" wrapText="1" indent="1"/>
    </xf>
    <xf numFmtId="3" fontId="8" fillId="0" borderId="51" xfId="8" applyNumberFormat="1" applyFont="1" applyFill="1" applyBorder="1" applyAlignment="1">
      <alignment horizontal="right" vertical="center" indent="1"/>
    </xf>
    <xf numFmtId="0" fontId="8" fillId="3" borderId="48" xfId="8" applyFont="1" applyFill="1" applyBorder="1" applyAlignment="1">
      <alignment horizontal="right" vertical="center" indent="1"/>
    </xf>
    <xf numFmtId="0" fontId="34" fillId="0" borderId="0" xfId="0" applyFont="1" applyAlignment="1">
      <alignment horizontal="center" vertical="center"/>
    </xf>
    <xf numFmtId="0" fontId="1" fillId="0" borderId="0" xfId="0" applyFont="1" applyAlignment="1">
      <alignment vertical="center"/>
    </xf>
    <xf numFmtId="0" fontId="8" fillId="0" borderId="62" xfId="8" applyFont="1" applyFill="1" applyBorder="1" applyAlignment="1">
      <alignment horizontal="right" vertical="center" indent="1"/>
    </xf>
    <xf numFmtId="0" fontId="1" fillId="0" borderId="0" xfId="1" applyNumberFormat="1" applyFont="1" applyAlignment="1">
      <alignment horizontal="left" vertical="top" wrapText="1" indent="1"/>
    </xf>
    <xf numFmtId="0" fontId="1" fillId="0" borderId="0" xfId="1" applyNumberFormat="1" applyFont="1" applyBorder="1" applyAlignment="1">
      <alignment horizontal="left" vertical="top" wrapText="1" indent="1"/>
    </xf>
    <xf numFmtId="0" fontId="8" fillId="0" borderId="0" xfId="1" applyNumberFormat="1" applyFont="1" applyAlignment="1">
      <alignment horizontal="left" vertical="top" wrapText="1" indent="1"/>
    </xf>
    <xf numFmtId="49" fontId="1" fillId="0" borderId="0" xfId="1" applyNumberFormat="1" applyAlignment="1">
      <alignment vertical="top"/>
    </xf>
    <xf numFmtId="49" fontId="20" fillId="0" borderId="0" xfId="1" applyNumberFormat="1" applyFont="1" applyAlignment="1">
      <alignment horizontal="justify" vertical="top"/>
    </xf>
    <xf numFmtId="3" fontId="1" fillId="0" borderId="0" xfId="1" applyNumberFormat="1" applyAlignment="1">
      <alignment vertical="center" wrapText="1"/>
    </xf>
    <xf numFmtId="0" fontId="1" fillId="0" borderId="61" xfId="1" applyFont="1" applyBorder="1" applyAlignment="1">
      <alignment horizontal="center" vertical="center"/>
    </xf>
    <xf numFmtId="0" fontId="26" fillId="0" borderId="18" xfId="1" applyFont="1" applyBorder="1" applyAlignment="1">
      <alignment horizontal="left" vertical="center"/>
    </xf>
    <xf numFmtId="0" fontId="10" fillId="3" borderId="21" xfId="9" applyFont="1" applyFill="1" applyBorder="1" applyAlignment="1">
      <alignment horizontal="center" vertical="center" wrapText="1" readingOrder="2"/>
    </xf>
    <xf numFmtId="0" fontId="8" fillId="0" borderId="58" xfId="7" applyFont="1" applyFill="1" applyBorder="1" applyAlignment="1">
      <alignment horizontal="right" vertical="center" wrapText="1" indent="1" readingOrder="2"/>
    </xf>
    <xf numFmtId="3" fontId="1" fillId="0" borderId="64" xfId="8" applyNumberFormat="1" applyFont="1" applyFill="1" applyBorder="1" applyAlignment="1">
      <alignment horizontal="right" vertical="center" indent="1"/>
    </xf>
    <xf numFmtId="3" fontId="8" fillId="0" borderId="64" xfId="8" applyNumberFormat="1" applyFont="1" applyFill="1" applyBorder="1" applyAlignment="1">
      <alignment horizontal="right" vertical="center" indent="1"/>
    </xf>
    <xf numFmtId="0" fontId="26" fillId="0" borderId="60" xfId="9" applyFont="1" applyFill="1" applyBorder="1" applyAlignment="1">
      <alignment horizontal="left" vertical="center" wrapText="1" indent="1"/>
    </xf>
    <xf numFmtId="0" fontId="8" fillId="3" borderId="36" xfId="7" applyFont="1" applyFill="1" applyBorder="1" applyAlignment="1">
      <alignment horizontal="right" vertical="center" wrapText="1" indent="1" readingOrder="2"/>
    </xf>
    <xf numFmtId="3" fontId="1" fillId="3" borderId="37" xfId="8" applyNumberFormat="1" applyFont="1" applyFill="1" applyBorder="1" applyAlignment="1">
      <alignment horizontal="right" vertical="center" indent="1"/>
    </xf>
    <xf numFmtId="3" fontId="8" fillId="3" borderId="37" xfId="8" applyNumberFormat="1" applyFont="1" applyFill="1" applyBorder="1" applyAlignment="1">
      <alignment horizontal="right" vertical="center" indent="1"/>
    </xf>
    <xf numFmtId="0" fontId="26" fillId="3" borderId="38" xfId="9" applyFont="1" applyFill="1" applyBorder="1" applyAlignment="1">
      <alignment horizontal="left" vertical="center" wrapText="1" indent="1"/>
    </xf>
    <xf numFmtId="0" fontId="8" fillId="3" borderId="59" xfId="7" applyFont="1" applyFill="1" applyBorder="1" applyAlignment="1">
      <alignment horizontal="right" vertical="center" wrapText="1" indent="1" readingOrder="2"/>
    </xf>
    <xf numFmtId="0" fontId="26" fillId="3" borderId="39" xfId="9" applyFont="1" applyFill="1" applyBorder="1" applyAlignment="1">
      <alignment horizontal="left" vertical="center" wrapText="1" indent="1"/>
    </xf>
    <xf numFmtId="49" fontId="8" fillId="3" borderId="57" xfId="7" applyNumberFormat="1" applyFont="1" applyFill="1" applyBorder="1" applyAlignment="1">
      <alignment horizontal="right" vertical="center" wrapText="1" indent="1" readingOrder="2"/>
    </xf>
    <xf numFmtId="3" fontId="1" fillId="3" borderId="61" xfId="8" applyNumberFormat="1" applyFont="1" applyFill="1" applyBorder="1" applyAlignment="1">
      <alignment horizontal="right" vertical="center" indent="1"/>
    </xf>
    <xf numFmtId="49" fontId="8" fillId="4" borderId="19" xfId="7" applyNumberFormat="1" applyFont="1" applyFill="1" applyBorder="1" applyAlignment="1">
      <alignment horizontal="right" vertical="center" wrapText="1" indent="1" readingOrder="2"/>
    </xf>
    <xf numFmtId="3" fontId="8" fillId="4" borderId="20" xfId="8" applyNumberFormat="1" applyFont="1" applyFill="1" applyBorder="1" applyAlignment="1">
      <alignment horizontal="right" vertical="center" indent="1"/>
    </xf>
    <xf numFmtId="0" fontId="10" fillId="4" borderId="21" xfId="9" applyFont="1" applyFill="1" applyBorder="1" applyAlignment="1">
      <alignment horizontal="left" vertical="center" wrapText="1" indent="1"/>
    </xf>
    <xf numFmtId="49" fontId="26" fillId="3" borderId="18" xfId="9" applyNumberFormat="1" applyFont="1" applyFill="1" applyBorder="1" applyAlignment="1">
      <alignment horizontal="left" vertical="center" wrapText="1" indent="1"/>
    </xf>
    <xf numFmtId="0" fontId="7" fillId="0" borderId="65" xfId="7" applyFont="1" applyFill="1" applyBorder="1" applyAlignment="1">
      <alignment horizontal="right" vertical="center" wrapText="1" indent="1" readingOrder="2"/>
    </xf>
    <xf numFmtId="3" fontId="13" fillId="0" borderId="65" xfId="8" applyNumberFormat="1" applyFont="1" applyFill="1" applyBorder="1" applyAlignment="1">
      <alignment horizontal="right" vertical="center" indent="1"/>
    </xf>
    <xf numFmtId="3" fontId="8" fillId="0" borderId="65"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3" fontId="13" fillId="3" borderId="5" xfId="8" applyNumberFormat="1" applyFont="1" applyFill="1" applyBorder="1" applyAlignment="1">
      <alignment horizontal="right" vertical="center" indent="1"/>
    </xf>
    <xf numFmtId="0" fontId="7" fillId="3" borderId="65" xfId="7" applyFont="1" applyFill="1" applyBorder="1" applyAlignment="1">
      <alignment horizontal="right" vertical="center" wrapText="1" indent="1" readingOrder="2"/>
    </xf>
    <xf numFmtId="3" fontId="13" fillId="3" borderId="65" xfId="8" applyNumberFormat="1" applyFont="1" applyFill="1" applyBorder="1" applyAlignment="1">
      <alignment horizontal="right" vertical="center" indent="1"/>
    </xf>
    <xf numFmtId="3" fontId="8" fillId="3" borderId="65" xfId="8" applyNumberFormat="1" applyFont="1" applyFill="1" applyBorder="1" applyAlignment="1">
      <alignment horizontal="right" vertical="center" indent="1"/>
    </xf>
    <xf numFmtId="0" fontId="7" fillId="3" borderId="13" xfId="7" applyFont="1" applyFill="1" applyBorder="1" applyAlignment="1">
      <alignment horizontal="right" vertical="center" wrapText="1" indent="1" readingOrder="2"/>
    </xf>
    <xf numFmtId="0" fontId="26" fillId="0" borderId="13" xfId="8" applyFont="1" applyFill="1" applyBorder="1" applyAlignment="1">
      <alignment horizontal="left" vertical="center" indent="1"/>
    </xf>
    <xf numFmtId="0" fontId="26" fillId="3" borderId="5" xfId="8" applyFont="1" applyFill="1" applyBorder="1" applyAlignment="1">
      <alignment horizontal="left" vertical="center" indent="1"/>
    </xf>
    <xf numFmtId="0" fontId="26" fillId="3" borderId="65" xfId="8" applyFont="1" applyFill="1" applyBorder="1" applyAlignment="1">
      <alignment horizontal="left" vertical="center" indent="1"/>
    </xf>
    <xf numFmtId="0" fontId="26" fillId="3" borderId="13" xfId="8" applyFont="1" applyFill="1" applyBorder="1" applyAlignment="1">
      <alignment horizontal="left" vertical="center" indent="1"/>
    </xf>
    <xf numFmtId="0" fontId="26" fillId="0" borderId="65" xfId="8" applyFont="1" applyFill="1" applyBorder="1" applyAlignment="1">
      <alignment horizontal="left" vertical="center" indent="1"/>
    </xf>
    <xf numFmtId="0" fontId="7" fillId="0" borderId="20" xfId="7" applyFont="1" applyFill="1" applyBorder="1" applyAlignment="1">
      <alignment horizontal="right" vertical="center" wrapText="1" indent="1" readingOrder="2"/>
    </xf>
    <xf numFmtId="3" fontId="13" fillId="0" borderId="20" xfId="8" applyNumberFormat="1" applyFont="1" applyFill="1" applyBorder="1" applyAlignment="1">
      <alignment horizontal="right" vertical="center" indent="1"/>
    </xf>
    <xf numFmtId="0" fontId="26" fillId="0" borderId="20" xfId="8" applyFont="1" applyFill="1" applyBorder="1" applyAlignment="1">
      <alignment horizontal="left" vertical="center" indent="1"/>
    </xf>
    <xf numFmtId="0" fontId="35" fillId="0" borderId="0" xfId="0" applyFont="1" applyAlignment="1">
      <alignment horizontal="center" vertical="center" wrapText="1"/>
    </xf>
    <xf numFmtId="0" fontId="1" fillId="0" borderId="0" xfId="11" applyFont="1" applyAlignment="1">
      <alignment wrapText="1"/>
    </xf>
    <xf numFmtId="0" fontId="7" fillId="0" borderId="62" xfId="7" applyFont="1" applyFill="1" applyBorder="1" applyAlignment="1">
      <alignment horizontal="right" vertical="center" wrapText="1" indent="1" readingOrder="2"/>
    </xf>
    <xf numFmtId="3" fontId="13" fillId="0" borderId="62" xfId="8" applyNumberFormat="1" applyFont="1" applyFill="1" applyBorder="1" applyAlignment="1">
      <alignment horizontal="right" vertical="center" indent="1"/>
    </xf>
    <xf numFmtId="0" fontId="26" fillId="0" borderId="62" xfId="8" applyFont="1" applyFill="1" applyBorder="1" applyAlignment="1">
      <alignment horizontal="left" vertical="center" indent="1"/>
    </xf>
    <xf numFmtId="0" fontId="10" fillId="0" borderId="57" xfId="1" applyFont="1" applyBorder="1" applyAlignment="1">
      <alignment horizontal="right" vertical="center" indent="1"/>
    </xf>
    <xf numFmtId="0" fontId="3" fillId="0" borderId="0" xfId="2" applyFont="1" applyAlignment="1">
      <alignment horizontal="center" vertical="center"/>
    </xf>
    <xf numFmtId="0" fontId="5" fillId="0" borderId="0" xfId="3" applyFont="1" applyAlignment="1">
      <alignment horizontal="center" vertical="center" wrapText="1"/>
    </xf>
    <xf numFmtId="0" fontId="5" fillId="0" borderId="0" xfId="3" applyFont="1" applyAlignment="1">
      <alignment horizontal="center" vertical="center"/>
    </xf>
    <xf numFmtId="0" fontId="3" fillId="0" borderId="0" xfId="3" applyFont="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15" fillId="3" borderId="9" xfId="9" applyFont="1" applyFill="1" applyBorder="1" applyAlignment="1">
      <alignment horizontal="center" vertical="center" wrapText="1"/>
    </xf>
    <xf numFmtId="0" fontId="15" fillId="3" borderId="56"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8" fillId="3" borderId="7" xfId="7" applyFont="1" applyFill="1" applyBorder="1" applyAlignment="1">
      <alignment horizontal="center" vertical="center" wrapText="1" readingOrder="2"/>
    </xf>
    <xf numFmtId="0" fontId="8" fillId="0" borderId="7" xfId="7" applyFont="1" applyFill="1" applyBorder="1" applyAlignment="1">
      <alignment horizontal="center" vertical="center" wrapText="1" readingOrder="2"/>
    </xf>
    <xf numFmtId="0" fontId="8" fillId="3" borderId="54" xfId="7" applyFont="1" applyFill="1" applyBorder="1" applyAlignment="1">
      <alignment horizontal="center" vertical="center" wrapText="1" readingOrder="2"/>
    </xf>
    <xf numFmtId="0" fontId="8" fillId="0" borderId="4" xfId="7" applyFont="1" applyFill="1" applyBorder="1" applyAlignment="1">
      <alignment horizontal="center" vertical="center" wrapText="1" readingOrder="2"/>
    </xf>
    <xf numFmtId="0" fontId="15" fillId="0" borderId="53" xfId="9" applyFont="1" applyFill="1" applyBorder="1" applyAlignment="1">
      <alignment horizontal="center" vertical="center" wrapText="1"/>
    </xf>
    <xf numFmtId="0" fontId="8" fillId="0" borderId="52" xfId="7" applyFont="1" applyFill="1" applyBorder="1" applyAlignment="1">
      <alignment horizontal="center" vertical="center" wrapText="1" readingOrder="2"/>
    </xf>
    <xf numFmtId="0" fontId="8" fillId="0" borderId="36" xfId="10" applyFont="1" applyFill="1" applyBorder="1" applyAlignment="1">
      <alignment horizontal="center" vertical="center" wrapText="1"/>
    </xf>
    <xf numFmtId="0" fontId="8" fillId="0" borderId="37" xfId="10" applyFont="1" applyFill="1" applyBorder="1" applyAlignment="1">
      <alignment horizontal="center" vertical="center" wrapText="1"/>
    </xf>
    <xf numFmtId="0" fontId="18" fillId="0" borderId="37" xfId="10" applyFont="1" applyFill="1" applyBorder="1" applyAlignment="1">
      <alignment horizontal="center" vertical="center"/>
    </xf>
    <xf numFmtId="0" fontId="18" fillId="0" borderId="38" xfId="10" applyFont="1" applyFill="1" applyBorder="1" applyAlignment="1">
      <alignment horizontal="center" vertical="center"/>
    </xf>
    <xf numFmtId="1" fontId="5" fillId="3" borderId="36" xfId="4" applyFont="1" applyFill="1" applyBorder="1" applyAlignment="1">
      <alignment horizontal="center" vertical="center"/>
    </xf>
    <xf numFmtId="1" fontId="6" fillId="3" borderId="37" xfId="4" applyFont="1" applyFill="1" applyBorder="1" applyAlignment="1">
      <alignment horizontal="center" vertical="center"/>
    </xf>
    <xf numFmtId="0" fontId="8" fillId="3" borderId="37" xfId="5" applyFont="1" applyFill="1" applyBorder="1" applyAlignment="1">
      <alignment horizontal="center" vertical="center"/>
    </xf>
    <xf numFmtId="0" fontId="8" fillId="3" borderId="38" xfId="6" applyFont="1" applyFill="1" applyBorder="1" applyAlignment="1">
      <alignment horizontal="center" vertical="center" wrapText="1"/>
    </xf>
    <xf numFmtId="0" fontId="8" fillId="3" borderId="37" xfId="5" applyFont="1" applyFill="1" applyBorder="1" applyAlignment="1">
      <alignment horizontal="center" vertical="center" wrapText="1"/>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3" borderId="40" xfId="7" applyFont="1" applyFill="1" applyBorder="1" applyAlignment="1">
      <alignment horizontal="center" vertical="center" wrapText="1" readingOrder="2"/>
    </xf>
    <xf numFmtId="0" fontId="8" fillId="3" borderId="18" xfId="7" applyFont="1" applyFill="1" applyBorder="1" applyAlignment="1">
      <alignment horizontal="center" vertical="center" wrapText="1" readingOrder="2"/>
    </xf>
    <xf numFmtId="0" fontId="8" fillId="3" borderId="39" xfId="7" applyFont="1" applyFill="1" applyBorder="1" applyAlignment="1">
      <alignment horizontal="center" vertical="center" wrapText="1" readingOrder="2"/>
    </xf>
    <xf numFmtId="0" fontId="18" fillId="3" borderId="40" xfId="9" applyFont="1" applyFill="1" applyBorder="1" applyAlignment="1">
      <alignment horizontal="center" vertical="center" wrapText="1" readingOrder="2"/>
    </xf>
    <xf numFmtId="0" fontId="18" fillId="3" borderId="18" xfId="9" applyFont="1" applyFill="1" applyBorder="1" applyAlignment="1">
      <alignment horizontal="center" vertical="center" wrapText="1" readingOrder="2"/>
    </xf>
    <xf numFmtId="0" fontId="18" fillId="3" borderId="39" xfId="9" applyFont="1" applyFill="1" applyBorder="1" applyAlignment="1">
      <alignment horizontal="center" vertical="center" wrapText="1" readingOrder="2"/>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1" xfId="12" applyFont="1" applyFill="1" applyBorder="1" applyAlignment="1">
      <alignment horizontal="center" vertical="center" wrapText="1"/>
    </xf>
    <xf numFmtId="0" fontId="10" fillId="3" borderId="24" xfId="12" applyFont="1" applyFill="1" applyBorder="1" applyAlignment="1">
      <alignment horizontal="center" vertical="center" wrapText="1"/>
    </xf>
    <xf numFmtId="0" fontId="10" fillId="3" borderId="44" xfId="12" applyFont="1" applyFill="1" applyBorder="1" applyAlignment="1">
      <alignment horizontal="center" vertical="center" wrapText="1"/>
    </xf>
    <xf numFmtId="0" fontId="10" fillId="3" borderId="43" xfId="12" applyFont="1" applyFill="1" applyBorder="1" applyAlignment="1">
      <alignment horizontal="center" vertical="top"/>
    </xf>
    <xf numFmtId="1" fontId="9" fillId="3" borderId="58" xfId="4" applyFont="1" applyFill="1" applyBorder="1" applyAlignment="1">
      <alignment horizontal="center" vertical="center"/>
    </xf>
    <xf numFmtId="1" fontId="9" fillId="3" borderId="57" xfId="4" applyFont="1" applyFill="1" applyBorder="1" applyAlignment="1">
      <alignment horizontal="center" vertical="center"/>
    </xf>
    <xf numFmtId="1" fontId="9" fillId="3" borderId="59" xfId="4" applyFont="1" applyFill="1" applyBorder="1" applyAlignment="1">
      <alignment horizontal="center" vertical="center"/>
    </xf>
    <xf numFmtId="0" fontId="11" fillId="3" borderId="60"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9" xfId="6" applyFont="1" applyFill="1" applyBorder="1" applyAlignment="1">
      <alignment horizontal="center" vertical="center" wrapText="1"/>
    </xf>
    <xf numFmtId="1" fontId="8" fillId="0" borderId="10" xfId="1" applyNumberFormat="1" applyFont="1" applyBorder="1" applyAlignment="1">
      <alignment horizontal="center" vertical="center"/>
    </xf>
    <xf numFmtId="0" fontId="3" fillId="0" borderId="0" xfId="2" applyFont="1" applyAlignment="1">
      <alignment horizontal="center" vertical="center" readingOrder="2"/>
    </xf>
    <xf numFmtId="0" fontId="6" fillId="0" borderId="0" xfId="1" applyFont="1" applyBorder="1" applyAlignment="1">
      <alignment horizontal="right" vertical="center" wrapText="1"/>
    </xf>
    <xf numFmtId="1" fontId="32" fillId="3" borderId="47" xfId="4" applyFont="1" applyFill="1" applyBorder="1" applyAlignment="1">
      <alignment horizontal="center" vertical="center"/>
    </xf>
    <xf numFmtId="1" fontId="32" fillId="3" borderId="50" xfId="4" applyFont="1" applyFill="1" applyBorder="1" applyAlignment="1">
      <alignment horizontal="center" vertical="center"/>
    </xf>
    <xf numFmtId="0" fontId="8" fillId="3" borderId="49" xfId="6" applyFont="1" applyFill="1" applyBorder="1" applyAlignment="1">
      <alignment horizontal="center" vertical="center" wrapText="1"/>
    </xf>
    <xf numFmtId="0" fontId="8" fillId="3" borderId="51" xfId="6" applyFont="1" applyFill="1" applyBorder="1" applyAlignment="1">
      <alignment horizontal="center" vertical="center" wrapText="1"/>
    </xf>
    <xf numFmtId="0" fontId="3" fillId="4" borderId="0" xfId="2" applyFont="1" applyFill="1" applyAlignment="1">
      <alignment horizontal="center" vertical="center" wrapTex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2" applyFont="1" applyFill="1" applyAlignment="1">
      <alignment horizontal="center" vertical="center" readingOrder="2"/>
    </xf>
    <xf numFmtId="0" fontId="8" fillId="3" borderId="11" xfId="5" applyFont="1" applyFill="1" applyBorder="1" applyAlignment="1">
      <alignment horizontal="center" vertical="center" wrapText="1"/>
    </xf>
    <xf numFmtId="0" fontId="8" fillId="3" borderId="58" xfId="5" applyFont="1" applyFill="1" applyBorder="1" applyAlignment="1">
      <alignment horizontal="center" vertical="center" wrapText="1"/>
    </xf>
    <xf numFmtId="0" fontId="8" fillId="3" borderId="21" xfId="5" applyFont="1" applyFill="1" applyBorder="1" applyAlignment="1">
      <alignment horizontal="center" vertical="center" wrapText="1"/>
    </xf>
    <xf numFmtId="0" fontId="8" fillId="3" borderId="63"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8" fillId="3" borderId="64" xfId="5" applyFont="1" applyFill="1" applyBorder="1" applyAlignment="1">
      <alignment horizontal="center" vertical="center" wrapText="1"/>
    </xf>
    <xf numFmtId="0" fontId="8" fillId="0" borderId="0" xfId="1" applyFont="1" applyBorder="1" applyAlignment="1">
      <alignment horizontal="right" vertical="center" wrapText="1" readingOrder="2"/>
    </xf>
    <xf numFmtId="0" fontId="26" fillId="0" borderId="0" xfId="1" applyFont="1" applyAlignment="1">
      <alignment horizontal="left" vertical="center" wrapText="1"/>
    </xf>
    <xf numFmtId="0" fontId="8" fillId="0" borderId="0" xfId="1" applyFont="1" applyBorder="1" applyAlignment="1">
      <alignment horizontal="right" vertical="center" wrapText="1"/>
    </xf>
    <xf numFmtId="0" fontId="18" fillId="0" borderId="0" xfId="1" applyFont="1" applyAlignment="1">
      <alignment horizontal="left" vertical="center" wrapText="1"/>
    </xf>
    <xf numFmtId="1" fontId="8" fillId="3" borderId="47"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50" xfId="4" applyFont="1" applyFill="1" applyBorder="1" applyAlignment="1">
      <alignment horizontal="center" vertical="center"/>
    </xf>
    <xf numFmtId="0" fontId="8" fillId="3" borderId="64" xfId="5" applyFont="1" applyFill="1" applyBorder="1" applyAlignment="1">
      <alignment horizontal="center" vertical="center"/>
    </xf>
    <xf numFmtId="0" fontId="10" fillId="3" borderId="49" xfId="6" applyFont="1" applyFill="1" applyBorder="1" applyAlignment="1">
      <alignment horizontal="center" vertical="center" wrapText="1"/>
    </xf>
    <xf numFmtId="0" fontId="10" fillId="3" borderId="9" xfId="6" applyFont="1" applyFill="1" applyBorder="1" applyAlignment="1">
      <alignment horizontal="center" vertical="center" wrapText="1"/>
    </xf>
    <xf numFmtId="0" fontId="10" fillId="3" borderId="51" xfId="6" applyFont="1" applyFill="1" applyBorder="1" applyAlignment="1">
      <alignment horizontal="center" vertical="center" wrapText="1"/>
    </xf>
    <xf numFmtId="0" fontId="10" fillId="3" borderId="20" xfId="5" applyFont="1" applyFill="1" applyBorder="1" applyAlignment="1">
      <alignment horizontal="center" vertical="center"/>
    </xf>
    <xf numFmtId="0" fontId="10" fillId="3" borderId="20" xfId="5" applyFont="1" applyFill="1" applyBorder="1" applyAlignment="1">
      <alignment horizontal="center" vertical="center" wrapText="1"/>
    </xf>
    <xf numFmtId="0" fontId="8" fillId="3" borderId="60" xfId="5" applyFont="1" applyFill="1" applyBorder="1" applyAlignment="1">
      <alignment horizontal="center" vertical="center" wrapText="1"/>
    </xf>
    <xf numFmtId="0" fontId="26" fillId="0" borderId="11" xfId="1" applyFont="1" applyBorder="1" applyAlignment="1">
      <alignment horizontal="left" vertical="center" wrapText="1"/>
    </xf>
    <xf numFmtId="0" fontId="26" fillId="0" borderId="0" xfId="1" applyFont="1" applyBorder="1" applyAlignment="1">
      <alignment horizontal="left" vertical="center" wrapText="1"/>
    </xf>
    <xf numFmtId="0" fontId="8" fillId="0" borderId="11" xfId="1" applyFont="1" applyBorder="1" applyAlignment="1">
      <alignment horizontal="right" vertical="center" wrapText="1"/>
    </xf>
    <xf numFmtId="0" fontId="0" fillId="0" borderId="11" xfId="0" applyBorder="1" applyAlignment="1">
      <alignment horizontal="right" vertical="center" wrapText="1"/>
    </xf>
    <xf numFmtId="0" fontId="3" fillId="4" borderId="0" xfId="3" applyFont="1" applyFill="1" applyAlignment="1">
      <alignment horizontal="center" vertical="center" readingOrder="2"/>
    </xf>
    <xf numFmtId="0" fontId="8" fillId="3" borderId="60" xfId="5" applyFont="1" applyFill="1" applyBorder="1" applyAlignment="1">
      <alignment horizontal="center" vertical="center"/>
    </xf>
    <xf numFmtId="0" fontId="10" fillId="3" borderId="21" xfId="5" applyFont="1" applyFill="1" applyBorder="1" applyAlignment="1">
      <alignment horizontal="center" vertical="center" wrapText="1"/>
    </xf>
  </cellXfs>
  <cellStyles count="28">
    <cellStyle name="H1" xfId="2"/>
    <cellStyle name="H2" xfId="3"/>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3.xml"/><Relationship Id="rId26" Type="http://schemas.openxmlformats.org/officeDocument/2006/relationships/worksheet" Target="worksheets/sheet23.xml"/><Relationship Id="rId39" Type="http://schemas.openxmlformats.org/officeDocument/2006/relationships/customXml" Target="../customXml/item3.xml"/><Relationship Id="rId21" Type="http://schemas.openxmlformats.org/officeDocument/2006/relationships/worksheet" Target="worksheets/sheet18.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ar-QA" sz="1400">
                <a:cs typeface="+mn-cs"/>
              </a:rPr>
              <a:t>الأفراد ذوو الصعوبات حسب الجنسية والنوع والبلدية</a:t>
            </a:r>
            <a:endParaRPr lang="en-US" sz="1400">
              <a:cs typeface="+mn-cs"/>
            </a:endParaRPr>
          </a:p>
          <a:p>
            <a:pPr>
              <a:defRPr sz="1400"/>
            </a:pPr>
            <a:r>
              <a:rPr lang="en-US" sz="1200" b="1">
                <a:latin typeface="Arial" pitchFamily="34" charset="0"/>
                <a:cs typeface="Arial" pitchFamily="34" charset="0"/>
              </a:rPr>
              <a:t>INDIVIDUALS WITH DISABILITIES BY NATIONALITY, GENDER, AND MUNICIPALITY</a:t>
            </a:r>
            <a:endParaRPr lang="en-US" sz="1200">
              <a:latin typeface="Arial" pitchFamily="34" charset="0"/>
              <a:cs typeface="Arial" pitchFamily="34" charset="0"/>
            </a:endParaRPr>
          </a:p>
          <a:p>
            <a:pPr>
              <a:defRPr sz="1400"/>
            </a:pPr>
            <a:r>
              <a:rPr lang="ar-QA" sz="1200">
                <a:latin typeface="Arial" pitchFamily="34" charset="0"/>
                <a:cs typeface="Arial" pitchFamily="34" charset="0"/>
              </a:rPr>
              <a:t>التعداد العام للسكان والمساكن والمنشآت، أبريل 2010</a:t>
            </a:r>
            <a:endParaRPr lang="en-US" sz="1200">
              <a:latin typeface="Arial" pitchFamily="34" charset="0"/>
              <a:cs typeface="Arial" pitchFamily="34" charset="0"/>
            </a:endParaRPr>
          </a:p>
          <a:p>
            <a:pPr>
              <a:defRPr sz="1400"/>
            </a:pPr>
            <a:r>
              <a:rPr lang="en-US" sz="1200" b="0">
                <a:latin typeface="Arial" pitchFamily="34" charset="0"/>
                <a:cs typeface="Arial" pitchFamily="34" charset="0"/>
              </a:rPr>
              <a:t>POPULATION, HOUSING &amp; ESTABLISHMENTS CENSUS, APRIL 2010</a:t>
            </a:r>
          </a:p>
        </c:rich>
      </c:tx>
    </c:title>
    <c:plotArea>
      <c:layout>
        <c:manualLayout>
          <c:layoutTarget val="inner"/>
          <c:xMode val="edge"/>
          <c:yMode val="edge"/>
          <c:x val="8.6665878369300411E-2"/>
          <c:y val="0.21530560638144774"/>
          <c:w val="0.87519679664615568"/>
          <c:h val="0.65103381920602199"/>
        </c:manualLayout>
      </c:layout>
      <c:barChart>
        <c:barDir val="col"/>
        <c:grouping val="clustered"/>
        <c:ser>
          <c:idx val="0"/>
          <c:order val="0"/>
          <c:tx>
            <c:strRef>
              <c:f>'1'!$B$20</c:f>
              <c:strCache>
                <c:ptCount val="1"/>
                <c:pt idx="0">
                  <c:v>Qatari   قطري</c:v>
                </c:pt>
              </c:strCache>
            </c:strRef>
          </c:tx>
          <c:spPr>
            <a:solidFill>
              <a:srgbClr val="993366"/>
            </a:solidFill>
            <a:ln w="28575">
              <a:noFill/>
            </a:ln>
          </c:spPr>
          <c:cat>
            <c:strRef>
              <c:f>'1'!$A$21:$A$27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'1'!$B$21:$B$27</c:f>
              <c:numCache>
                <c:formatCode>#,##0</c:formatCode>
                <c:ptCount val="7"/>
                <c:pt idx="0">
                  <c:v>1005</c:v>
                </c:pt>
                <c:pt idx="1">
                  <c:v>1540</c:v>
                </c:pt>
                <c:pt idx="2">
                  <c:v>169</c:v>
                </c:pt>
                <c:pt idx="3">
                  <c:v>221</c:v>
                </c:pt>
                <c:pt idx="4">
                  <c:v>95</c:v>
                </c:pt>
                <c:pt idx="5">
                  <c:v>43</c:v>
                </c:pt>
                <c:pt idx="6">
                  <c:v>112</c:v>
                </c:pt>
              </c:numCache>
            </c:numRef>
          </c:val>
        </c:ser>
        <c:ser>
          <c:idx val="1"/>
          <c:order val="1"/>
          <c:tx>
            <c:strRef>
              <c:f>'1'!$C$20</c:f>
              <c:strCache>
                <c:ptCount val="1"/>
                <c:pt idx="0">
                  <c:v>Non- Qatari   غير قطري </c:v>
                </c:pt>
              </c:strCache>
            </c:strRef>
          </c:tx>
          <c:spPr>
            <a:solidFill>
              <a:schemeClr val="bg1">
                <a:lumMod val="75000"/>
              </a:schemeClr>
            </a:solidFill>
            <a:ln w="28575">
              <a:noFill/>
            </a:ln>
          </c:spPr>
          <c:cat>
            <c:strRef>
              <c:f>'1'!$A$21:$A$27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'1'!$C$21:$C$27</c:f>
              <c:numCache>
                <c:formatCode>#,##0</c:formatCode>
                <c:ptCount val="7"/>
                <c:pt idx="0">
                  <c:v>2197</c:v>
                </c:pt>
                <c:pt idx="1">
                  <c:v>1457</c:v>
                </c:pt>
                <c:pt idx="2">
                  <c:v>382</c:v>
                </c:pt>
                <c:pt idx="3">
                  <c:v>182</c:v>
                </c:pt>
                <c:pt idx="4">
                  <c:v>167</c:v>
                </c:pt>
                <c:pt idx="5">
                  <c:v>20</c:v>
                </c:pt>
                <c:pt idx="6">
                  <c:v>53</c:v>
                </c:pt>
              </c:numCache>
            </c:numRef>
          </c:val>
        </c:ser>
        <c:axId val="78054912"/>
        <c:axId val="78056448"/>
      </c:barChart>
      <c:catAx>
        <c:axId val="78054912"/>
        <c:scaling>
          <c:orientation val="minMax"/>
        </c:scaling>
        <c:axPos val="b"/>
        <c:majorGridlines>
          <c:spPr>
            <a:ln w="15875">
              <a:solidFill>
                <a:schemeClr val="bg1">
                  <a:lumMod val="75000"/>
                </a:schemeClr>
              </a:solidFill>
            </a:ln>
          </c:spPr>
        </c:majorGridlines>
        <c:majorTickMark val="none"/>
        <c:tickLblPos val="nextTo"/>
        <c:txPr>
          <a:bodyPr/>
          <a:lstStyle/>
          <a:p>
            <a:pPr>
              <a:defRPr sz="1000">
                <a:latin typeface="Arial" pitchFamily="34" charset="0"/>
                <a:cs typeface="Arial" pitchFamily="34" charset="0"/>
              </a:defRPr>
            </a:pPr>
            <a:endParaRPr lang="en-US"/>
          </a:p>
        </c:txPr>
        <c:crossAx val="78056448"/>
        <c:crosses val="autoZero"/>
        <c:auto val="1"/>
        <c:lblAlgn val="ctr"/>
        <c:lblOffset val="100"/>
      </c:catAx>
      <c:valAx>
        <c:axId val="78056448"/>
        <c:scaling>
          <c:orientation val="minMax"/>
        </c:scaling>
        <c:axPos val="l"/>
        <c:majorGridlines>
          <c:spPr>
            <a:ln w="15875">
              <a:solidFill>
                <a:sysClr val="window" lastClr="FFFFFF">
                  <a:lumMod val="75000"/>
                </a:sysClr>
              </a:solidFill>
            </a:ln>
          </c:spPr>
        </c:majorGridlines>
        <c:numFmt formatCode="#,##0" sourceLinked="1"/>
        <c:majorTickMark val="none"/>
        <c:tickLblPos val="nextTo"/>
        <c:txPr>
          <a:bodyPr/>
          <a:lstStyle/>
          <a:p>
            <a:pPr>
              <a:defRPr>
                <a:latin typeface="Arial" pitchFamily="34" charset="0"/>
                <a:cs typeface="Arial" pitchFamily="34" charset="0"/>
              </a:defRPr>
            </a:pPr>
            <a:endParaRPr lang="en-US"/>
          </a:p>
        </c:txPr>
        <c:crossAx val="78054912"/>
        <c:crosses val="autoZero"/>
        <c:crossBetween val="between"/>
      </c:valAx>
    </c:plotArea>
    <c:legend>
      <c:legendPos val="r"/>
      <c:layout>
        <c:manualLayout>
          <c:xMode val="edge"/>
          <c:yMode val="edge"/>
          <c:x val="0.80147504770094857"/>
          <c:y val="0.135309882609322"/>
          <c:w val="0.15823546800677313"/>
          <c:h val="7.1282416068748591E-2"/>
        </c:manualLayout>
      </c:layout>
      <c:spPr>
        <a:noFill/>
      </c:spPr>
      <c:txPr>
        <a:bodyPr/>
        <a:lstStyle/>
        <a:p>
          <a:pPr>
            <a:defRPr b="1">
              <a:latin typeface="Arial" pitchFamily="34" charset="0"/>
              <a:cs typeface="Arial" pitchFamily="34" charset="0"/>
            </a:defRPr>
          </a:pPr>
          <a:endParaRPr lang="en-US"/>
        </a:p>
      </c:txPr>
    </c:legend>
    <c:plotVisOnly val="1"/>
    <c:dispBlanksAs val="gap"/>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ar-QA" sz="1600">
                <a:cs typeface="+mn-cs"/>
              </a:rPr>
              <a:t>المسجلون في مراكز ذوي الإعاقة حسب الجنسية ونوع الإعاقة</a:t>
            </a:r>
            <a:r>
              <a:rPr lang="ar-SA" sz="1600">
                <a:cs typeface="+mn-cs"/>
              </a:rPr>
              <a:t> 2013</a:t>
            </a:r>
            <a:endParaRPr lang="en-US" sz="1600">
              <a:cs typeface="+mn-cs"/>
            </a:endParaRPr>
          </a:p>
          <a:p>
            <a:pPr>
              <a:defRPr sz="1400"/>
            </a:pPr>
            <a:r>
              <a:rPr lang="en-US" sz="1200" b="1">
                <a:latin typeface="Arial" pitchFamily="34" charset="0"/>
                <a:cs typeface="Arial" pitchFamily="34" charset="0"/>
              </a:rPr>
              <a:t>REGISTERED DISABLED CENTERS BY NATIONALITY, GENDER &amp; TYPE OF DISIBALITY, 2013</a:t>
            </a:r>
            <a:endParaRPr lang="en-US" sz="1200">
              <a:latin typeface="Arial" pitchFamily="34" charset="0"/>
              <a:cs typeface="Arial" pitchFamily="34" charset="0"/>
            </a:endParaRPr>
          </a:p>
        </c:rich>
      </c:tx>
      <c:layout>
        <c:manualLayout>
          <c:xMode val="edge"/>
          <c:yMode val="edge"/>
          <c:x val="0.22833982464031488"/>
          <c:y val="3.3607905708507212E-2"/>
        </c:manualLayout>
      </c:layout>
    </c:title>
    <c:plotArea>
      <c:layout>
        <c:manualLayout>
          <c:layoutTarget val="inner"/>
          <c:xMode val="edge"/>
          <c:yMode val="edge"/>
          <c:x val="0.25424009029588035"/>
          <c:y val="0.1442873296190457"/>
          <c:w val="0.5775858751444467"/>
          <c:h val="0.78680405419296451"/>
        </c:manualLayout>
      </c:layout>
      <c:barChart>
        <c:barDir val="bar"/>
        <c:grouping val="clustered"/>
        <c:ser>
          <c:idx val="1"/>
          <c:order val="0"/>
          <c:tx>
            <c:strRef>
              <c:f>'11'!$C$27</c:f>
              <c:strCache>
                <c:ptCount val="1"/>
                <c:pt idx="0">
                  <c:v>Non- Qatari   غير قطري </c:v>
                </c:pt>
              </c:strCache>
            </c:strRef>
          </c:tx>
          <c:spPr>
            <a:solidFill>
              <a:schemeClr val="bg1">
                <a:lumMod val="75000"/>
              </a:schemeClr>
            </a:solidFill>
          </c:spPr>
          <c:cat>
            <c:strRef>
              <c:f>'11'!$A$28:$A$38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'11'!$C$28:$C$38</c:f>
              <c:numCache>
                <c:formatCode>#,##0</c:formatCode>
                <c:ptCount val="11"/>
                <c:pt idx="0">
                  <c:v>4</c:v>
                </c:pt>
                <c:pt idx="1">
                  <c:v>3</c:v>
                </c:pt>
                <c:pt idx="2">
                  <c:v>13</c:v>
                </c:pt>
                <c:pt idx="3">
                  <c:v>5</c:v>
                </c:pt>
                <c:pt idx="4">
                  <c:v>227</c:v>
                </c:pt>
                <c:pt idx="5">
                  <c:v>249</c:v>
                </c:pt>
                <c:pt idx="6">
                  <c:v>433</c:v>
                </c:pt>
                <c:pt idx="7">
                  <c:v>366</c:v>
                </c:pt>
                <c:pt idx="8">
                  <c:v>485</c:v>
                </c:pt>
                <c:pt idx="9">
                  <c:v>773</c:v>
                </c:pt>
                <c:pt idx="10">
                  <c:v>598</c:v>
                </c:pt>
              </c:numCache>
            </c:numRef>
          </c:val>
        </c:ser>
        <c:ser>
          <c:idx val="0"/>
          <c:order val="1"/>
          <c:tx>
            <c:strRef>
              <c:f>'11'!$B$27</c:f>
              <c:strCache>
                <c:ptCount val="1"/>
                <c:pt idx="0">
                  <c:v>Qatari   قطري</c:v>
                </c:pt>
              </c:strCache>
            </c:strRef>
          </c:tx>
          <c:spPr>
            <a:solidFill>
              <a:srgbClr val="993366"/>
            </a:solidFill>
          </c:spPr>
          <c:cat>
            <c:strRef>
              <c:f>'11'!$A$28:$A$38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'11'!$B$28:$B$38</c:f>
              <c:numCache>
                <c:formatCode>#,##0</c:formatCode>
                <c:ptCount val="11"/>
                <c:pt idx="0">
                  <c:v>65</c:v>
                </c:pt>
                <c:pt idx="1">
                  <c:v>1</c:v>
                </c:pt>
                <c:pt idx="2">
                  <c:v>2</c:v>
                </c:pt>
                <c:pt idx="3">
                  <c:v>4</c:v>
                </c:pt>
                <c:pt idx="4">
                  <c:v>171</c:v>
                </c:pt>
                <c:pt idx="5">
                  <c:v>316</c:v>
                </c:pt>
                <c:pt idx="6">
                  <c:v>344</c:v>
                </c:pt>
                <c:pt idx="7">
                  <c:v>525</c:v>
                </c:pt>
                <c:pt idx="8">
                  <c:v>811</c:v>
                </c:pt>
                <c:pt idx="9">
                  <c:v>1020</c:v>
                </c:pt>
                <c:pt idx="10">
                  <c:v>1024</c:v>
                </c:pt>
              </c:numCache>
            </c:numRef>
          </c:val>
        </c:ser>
        <c:gapWidth val="91"/>
        <c:axId val="84566400"/>
        <c:axId val="84567936"/>
      </c:barChart>
      <c:catAx>
        <c:axId val="84566400"/>
        <c:scaling>
          <c:orientation val="minMax"/>
        </c:scaling>
        <c:axPos val="l"/>
        <c:majorGridlines>
          <c:spPr>
            <a:ln w="15875">
              <a:solidFill>
                <a:schemeClr val="bg1">
                  <a:lumMod val="75000"/>
                </a:schemeClr>
              </a:solidFill>
            </a:ln>
          </c:spPr>
        </c:majorGridlines>
        <c:majorTickMark val="none"/>
        <c:tickLblPos val="nextTo"/>
        <c:txPr>
          <a:bodyPr/>
          <a:lstStyle/>
          <a:p>
            <a:pPr>
              <a:defRPr sz="1000">
                <a:latin typeface="Arial" pitchFamily="34" charset="0"/>
                <a:cs typeface="Arial" pitchFamily="34" charset="0"/>
              </a:defRPr>
            </a:pPr>
            <a:endParaRPr lang="en-US"/>
          </a:p>
        </c:txPr>
        <c:crossAx val="84567936"/>
        <c:crosses val="autoZero"/>
        <c:auto val="1"/>
        <c:lblAlgn val="ctr"/>
        <c:lblOffset val="100"/>
      </c:catAx>
      <c:valAx>
        <c:axId val="84567936"/>
        <c:scaling>
          <c:orientation val="minMax"/>
        </c:scaling>
        <c:axPos val="b"/>
        <c:majorGridlines>
          <c:spPr>
            <a:ln w="15875">
              <a:solidFill>
                <a:sysClr val="window" lastClr="FFFFFF">
                  <a:lumMod val="75000"/>
                </a:sysClr>
              </a:solidFill>
            </a:ln>
          </c:spPr>
        </c:majorGridlines>
        <c:numFmt formatCode="#,##0" sourceLinked="1"/>
        <c:majorTickMark val="none"/>
        <c:tickLblPos val="nextTo"/>
        <c:txPr>
          <a:bodyPr/>
          <a:lstStyle/>
          <a:p>
            <a:pPr>
              <a:defRPr>
                <a:latin typeface="Arial" pitchFamily="34" charset="0"/>
                <a:cs typeface="Arial" pitchFamily="34" charset="0"/>
              </a:defRPr>
            </a:pPr>
            <a:endParaRPr lang="en-US"/>
          </a:p>
        </c:txPr>
        <c:crossAx val="84566400"/>
        <c:crosses val="autoZero"/>
        <c:crossBetween val="between"/>
      </c:valAx>
    </c:plotArea>
    <c:legend>
      <c:legendPos val="r"/>
      <c:layout>
        <c:manualLayout>
          <c:xMode val="edge"/>
          <c:yMode val="edge"/>
          <c:x val="0.83287436510709201"/>
          <c:y val="0.32956575728295323"/>
          <c:w val="0.15823546800677313"/>
          <c:h val="0.10888032729590261"/>
        </c:manualLayout>
      </c:layout>
      <c:spPr>
        <a:noFill/>
      </c:spPr>
      <c:txPr>
        <a:bodyPr/>
        <a:lstStyle/>
        <a:p>
          <a:pPr>
            <a:defRPr b="1">
              <a:latin typeface="Arial" pitchFamily="34" charset="0"/>
              <a:cs typeface="Arial" pitchFamily="34" charset="0"/>
            </a:defRPr>
          </a:pPr>
          <a:endParaRPr lang="en-US"/>
        </a:p>
      </c:txPr>
    </c:legend>
    <c:plotVisOnly val="1"/>
    <c:dispBlanksAs val="gap"/>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2013</a:t>
            </a:r>
            <a:endParaRPr lang="en-US" sz="1400">
              <a:cs typeface="+mn-cs"/>
            </a:endParaRPr>
          </a:p>
          <a:p>
            <a:pPr>
              <a:defRPr sz="1400"/>
            </a:pPr>
            <a:r>
              <a:rPr lang="en-US" sz="1200" b="1">
                <a:latin typeface="Arial" pitchFamily="34" charset="0"/>
                <a:cs typeface="Arial" pitchFamily="34" charset="0"/>
              </a:rPr>
              <a:t>REGISTERED DISABLED CENTERS BY NATIONALITY&amp; AGE GROUPS, 2013 </a:t>
            </a:r>
            <a:endParaRPr lang="en-US" sz="1200">
              <a:latin typeface="Arial" pitchFamily="34" charset="0"/>
              <a:cs typeface="Arial" pitchFamily="34" charset="0"/>
            </a:endParaRPr>
          </a:p>
        </c:rich>
      </c:tx>
      <c:layout>
        <c:manualLayout>
          <c:xMode val="edge"/>
          <c:yMode val="edge"/>
          <c:x val="0.23393165085133646"/>
          <c:y val="3.3385498174230574E-2"/>
        </c:manualLayout>
      </c:layout>
    </c:title>
    <c:plotArea>
      <c:layout>
        <c:manualLayout>
          <c:layoutTarget val="inner"/>
          <c:xMode val="edge"/>
          <c:yMode val="edge"/>
          <c:x val="7.8474752089435926E-2"/>
          <c:y val="0.21530560638144774"/>
          <c:w val="0.87792717207277715"/>
          <c:h val="0.67818786620341276"/>
        </c:manualLayout>
      </c:layout>
      <c:lineChart>
        <c:grouping val="standard"/>
        <c:ser>
          <c:idx val="0"/>
          <c:order val="0"/>
          <c:tx>
            <c:strRef>
              <c:f>'12'!$B$26</c:f>
              <c:strCache>
                <c:ptCount val="1"/>
                <c:pt idx="0">
                  <c:v>Qatari   قطري</c:v>
                </c:pt>
              </c:strCache>
            </c:strRef>
          </c:tx>
          <c:spPr>
            <a:ln>
              <a:solidFill>
                <a:srgbClr val="993366"/>
              </a:solidFill>
            </a:ln>
          </c:spPr>
          <c:marker>
            <c:spPr>
              <a:solidFill>
                <a:srgbClr val="993366"/>
              </a:solidFill>
              <a:ln>
                <a:solidFill>
                  <a:srgbClr val="993366"/>
                </a:solidFill>
              </a:ln>
            </c:spPr>
          </c:marker>
          <c:cat>
            <c:strRef>
              <c:f>'12'!$A$27:$A$40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'12'!$B$27:$B$40</c:f>
              <c:numCache>
                <c:formatCode>#,##0</c:formatCode>
                <c:ptCount val="14"/>
                <c:pt idx="0">
                  <c:v>167</c:v>
                </c:pt>
                <c:pt idx="1">
                  <c:v>416</c:v>
                </c:pt>
                <c:pt idx="2">
                  <c:v>535</c:v>
                </c:pt>
                <c:pt idx="3">
                  <c:v>626</c:v>
                </c:pt>
                <c:pt idx="4">
                  <c:v>523</c:v>
                </c:pt>
                <c:pt idx="5">
                  <c:v>474</c:v>
                </c:pt>
                <c:pt idx="6">
                  <c:v>262</c:v>
                </c:pt>
                <c:pt idx="7">
                  <c:v>248</c:v>
                </c:pt>
                <c:pt idx="8">
                  <c:v>204</c:v>
                </c:pt>
                <c:pt idx="9">
                  <c:v>195</c:v>
                </c:pt>
                <c:pt idx="10">
                  <c:v>117</c:v>
                </c:pt>
                <c:pt idx="11">
                  <c:v>113</c:v>
                </c:pt>
                <c:pt idx="12">
                  <c:v>85</c:v>
                </c:pt>
                <c:pt idx="13">
                  <c:v>318</c:v>
                </c:pt>
              </c:numCache>
            </c:numRef>
          </c:val>
        </c:ser>
        <c:ser>
          <c:idx val="1"/>
          <c:order val="1"/>
          <c:tx>
            <c:strRef>
              <c:f>'12'!$C$26</c:f>
              <c:strCache>
                <c:ptCount val="1"/>
                <c:pt idx="0">
                  <c:v>Non- Qatari   غير قطري </c:v>
                </c:pt>
              </c:strCache>
            </c:strRef>
          </c:tx>
          <c:spPr>
            <a:ln>
              <a:solidFill>
                <a:prstClr val="white">
                  <a:lumMod val="75000"/>
                </a:prstClr>
              </a:solidFill>
            </a:ln>
          </c:spPr>
          <c:marker>
            <c:spPr>
              <a:solidFill>
                <a:srgbClr val="EEECE1">
                  <a:lumMod val="50000"/>
                </a:srgbClr>
              </a:solidFill>
              <a:ln>
                <a:solidFill>
                  <a:prstClr val="white">
                    <a:lumMod val="75000"/>
                  </a:prstClr>
                </a:solidFill>
              </a:ln>
            </c:spPr>
          </c:marker>
          <c:cat>
            <c:strRef>
              <c:f>'12'!$A$27:$A$40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'12'!$C$27:$C$40</c:f>
              <c:numCache>
                <c:formatCode>#,##0</c:formatCode>
                <c:ptCount val="14"/>
                <c:pt idx="0">
                  <c:v>157</c:v>
                </c:pt>
                <c:pt idx="1">
                  <c:v>482</c:v>
                </c:pt>
                <c:pt idx="2">
                  <c:v>563</c:v>
                </c:pt>
                <c:pt idx="3">
                  <c:v>430</c:v>
                </c:pt>
                <c:pt idx="4">
                  <c:v>377</c:v>
                </c:pt>
                <c:pt idx="5">
                  <c:v>388</c:v>
                </c:pt>
                <c:pt idx="6">
                  <c:v>161</c:v>
                </c:pt>
                <c:pt idx="7">
                  <c:v>135</c:v>
                </c:pt>
                <c:pt idx="8">
                  <c:v>97</c:v>
                </c:pt>
                <c:pt idx="9">
                  <c:v>73</c:v>
                </c:pt>
                <c:pt idx="10">
                  <c:v>59</c:v>
                </c:pt>
                <c:pt idx="11">
                  <c:v>54</c:v>
                </c:pt>
                <c:pt idx="12">
                  <c:v>47</c:v>
                </c:pt>
                <c:pt idx="13">
                  <c:v>133</c:v>
                </c:pt>
              </c:numCache>
            </c:numRef>
          </c:val>
        </c:ser>
        <c:marker val="1"/>
        <c:axId val="85556608"/>
        <c:axId val="85579264"/>
      </c:lineChart>
      <c:catAx>
        <c:axId val="85556608"/>
        <c:scaling>
          <c:orientation val="minMax"/>
        </c:scaling>
        <c:axPos val="b"/>
        <c:majorGridlines>
          <c:spPr>
            <a:ln w="15875">
              <a:solidFill>
                <a:schemeClr val="bg1">
                  <a:lumMod val="75000"/>
                </a:schemeClr>
              </a:solidFill>
            </a:ln>
          </c:spPr>
        </c:majorGridlines>
        <c:majorTickMark val="none"/>
        <c:tickLblPos val="nextTo"/>
        <c:txPr>
          <a:bodyPr/>
          <a:lstStyle/>
          <a:p>
            <a:pPr>
              <a:defRPr sz="1000">
                <a:latin typeface="Arial" pitchFamily="34" charset="0"/>
                <a:cs typeface="Arial" pitchFamily="34" charset="0"/>
              </a:defRPr>
            </a:pPr>
            <a:endParaRPr lang="en-US"/>
          </a:p>
        </c:txPr>
        <c:crossAx val="85579264"/>
        <c:crosses val="autoZero"/>
        <c:auto val="1"/>
        <c:lblAlgn val="ctr"/>
        <c:lblOffset val="100"/>
      </c:catAx>
      <c:valAx>
        <c:axId val="85579264"/>
        <c:scaling>
          <c:orientation val="minMax"/>
        </c:scaling>
        <c:axPos val="l"/>
        <c:majorGridlines>
          <c:spPr>
            <a:ln w="15875">
              <a:solidFill>
                <a:sysClr val="window" lastClr="FFFFFF">
                  <a:lumMod val="75000"/>
                </a:sysClr>
              </a:solidFill>
            </a:ln>
          </c:spPr>
        </c:majorGridlines>
        <c:numFmt formatCode="#,##0" sourceLinked="1"/>
        <c:majorTickMark val="none"/>
        <c:tickLblPos val="nextTo"/>
        <c:txPr>
          <a:bodyPr/>
          <a:lstStyle/>
          <a:p>
            <a:pPr>
              <a:defRPr>
                <a:latin typeface="Arial" pitchFamily="34" charset="0"/>
                <a:cs typeface="Arial" pitchFamily="34" charset="0"/>
              </a:defRPr>
            </a:pPr>
            <a:endParaRPr lang="en-US"/>
          </a:p>
        </c:txPr>
        <c:crossAx val="85556608"/>
        <c:crosses val="autoZero"/>
        <c:crossBetween val="between"/>
      </c:valAx>
    </c:plotArea>
    <c:legend>
      <c:legendPos val="r"/>
      <c:layout>
        <c:manualLayout>
          <c:xMode val="edge"/>
          <c:yMode val="edge"/>
          <c:x val="0.80147504770094857"/>
          <c:y val="0.135309882609322"/>
          <c:w val="0.17726962457337891"/>
          <c:h val="7.1282416068748591E-2"/>
        </c:manualLayout>
      </c:layout>
      <c:spPr>
        <a:noFill/>
      </c:spPr>
      <c:txPr>
        <a:bodyPr/>
        <a:lstStyle/>
        <a:p>
          <a:pPr>
            <a:defRPr b="1">
              <a:latin typeface="Arial" pitchFamily="34" charset="0"/>
              <a:cs typeface="Arial" pitchFamily="34" charset="0"/>
            </a:defRPr>
          </a:pPr>
          <a:endParaRPr lang="en-US"/>
        </a:p>
      </c:txPr>
    </c:legend>
    <c:plotVisOnly val="1"/>
    <c:dispBlanksAs val="gap"/>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(1)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 right="0" top="0.55118110236220474" bottom="0" header="0" footer="0"/>
  <pageSetup paperSize="9" orientation="landscape" r:id="rId1"/>
  <headerFooter>
    <oddFooter>&amp;C&amp;"Arial,Regular"Graph No. (2)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428625</xdr:colOff>
      <xdr:row>0</xdr:row>
      <xdr:rowOff>85725</xdr:rowOff>
    </xdr:from>
    <xdr:to>
      <xdr:col>12</xdr:col>
      <xdr:colOff>1171575</xdr:colOff>
      <xdr:row>2</xdr:row>
      <xdr:rowOff>277718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75900" y="85725"/>
          <a:ext cx="742950" cy="6491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66675</xdr:rowOff>
    </xdr:from>
    <xdr:to>
      <xdr:col>10</xdr:col>
      <xdr:colOff>1962150</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1590675</xdr:colOff>
      <xdr:row>0</xdr:row>
      <xdr:rowOff>66675</xdr:rowOff>
    </xdr:from>
    <xdr:to>
      <xdr:col>10</xdr:col>
      <xdr:colOff>2333625</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1095375</xdr:colOff>
      <xdr:row>0</xdr:row>
      <xdr:rowOff>76200</xdr:rowOff>
    </xdr:from>
    <xdr:to>
      <xdr:col>10</xdr:col>
      <xdr:colOff>1838325</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76200"/>
          <a:ext cx="742950" cy="64919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1047750</xdr:colOff>
      <xdr:row>0</xdr:row>
      <xdr:rowOff>66675</xdr:rowOff>
    </xdr:from>
    <xdr:to>
      <xdr:col>10</xdr:col>
      <xdr:colOff>1790700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66675"/>
          <a:ext cx="742950" cy="6491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1047750</xdr:colOff>
      <xdr:row>0</xdr:row>
      <xdr:rowOff>133350</xdr:rowOff>
    </xdr:from>
    <xdr:to>
      <xdr:col>10</xdr:col>
      <xdr:colOff>1790700</xdr:colOff>
      <xdr:row>2</xdr:row>
      <xdr:rowOff>325343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133350"/>
          <a:ext cx="742950" cy="6491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275794" cy="6801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0.01418</cdr:x>
      <cdr:y>0.01977</cdr:y>
    </cdr:from>
    <cdr:to>
      <cdr:x>0.08648</cdr:x>
      <cdr:y>0.11521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5677" y="134471"/>
          <a:ext cx="742950" cy="649193"/>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0</xdr:row>
      <xdr:rowOff>66675</xdr:rowOff>
    </xdr:from>
    <xdr:to>
      <xdr:col>10</xdr:col>
      <xdr:colOff>1847850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71350" y="66675"/>
          <a:ext cx="742950" cy="64919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1819275</xdr:colOff>
      <xdr:row>0</xdr:row>
      <xdr:rowOff>62514</xdr:rowOff>
    </xdr:from>
    <xdr:to>
      <xdr:col>2</xdr:col>
      <xdr:colOff>2562225</xdr:colOff>
      <xdr:row>0</xdr:row>
      <xdr:rowOff>711707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600425" y="62514"/>
          <a:ext cx="742950" cy="64919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0.00615</cdr:x>
      <cdr:y>0.01095</cdr:y>
    </cdr:from>
    <cdr:to>
      <cdr:x>0.08615</cdr:x>
      <cdr:y>0.11762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66675"/>
          <a:ext cx="742950" cy="649193"/>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10</xdr:col>
      <xdr:colOff>1276350</xdr:colOff>
      <xdr:row>0</xdr:row>
      <xdr:rowOff>66675</xdr:rowOff>
    </xdr:from>
    <xdr:to>
      <xdr:col>10</xdr:col>
      <xdr:colOff>2019300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52300" y="66675"/>
          <a:ext cx="742950" cy="64919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638175</xdr:colOff>
      <xdr:row>0</xdr:row>
      <xdr:rowOff>114300</xdr:rowOff>
    </xdr:from>
    <xdr:to>
      <xdr:col>13</xdr:col>
      <xdr:colOff>1381125</xdr:colOff>
      <xdr:row>2</xdr:row>
      <xdr:rowOff>1493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75825" y="114300"/>
          <a:ext cx="742950" cy="64919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857250</xdr:colOff>
      <xdr:row>0</xdr:row>
      <xdr:rowOff>76200</xdr:rowOff>
    </xdr:from>
    <xdr:to>
      <xdr:col>13</xdr:col>
      <xdr:colOff>1600200</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76200"/>
          <a:ext cx="742950" cy="64919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923925</xdr:colOff>
      <xdr:row>0</xdr:row>
      <xdr:rowOff>142875</xdr:rowOff>
    </xdr:from>
    <xdr:to>
      <xdr:col>10</xdr:col>
      <xdr:colOff>1666875</xdr:colOff>
      <xdr:row>2</xdr:row>
      <xdr:rowOff>68168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142875"/>
          <a:ext cx="742950" cy="64919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857250</xdr:colOff>
      <xdr:row>0</xdr:row>
      <xdr:rowOff>85725</xdr:rowOff>
    </xdr:from>
    <xdr:to>
      <xdr:col>10</xdr:col>
      <xdr:colOff>1600200</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95100" y="85725"/>
          <a:ext cx="742950" cy="64919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13</xdr:col>
      <xdr:colOff>704850</xdr:colOff>
      <xdr:row>0</xdr:row>
      <xdr:rowOff>85725</xdr:rowOff>
    </xdr:from>
    <xdr:to>
      <xdr:col>13</xdr:col>
      <xdr:colOff>1447800</xdr:colOff>
      <xdr:row>2</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85725"/>
          <a:ext cx="742950" cy="64919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695325</xdr:colOff>
      <xdr:row>0</xdr:row>
      <xdr:rowOff>66675</xdr:rowOff>
    </xdr:from>
    <xdr:to>
      <xdr:col>13</xdr:col>
      <xdr:colOff>1438275</xdr:colOff>
      <xdr:row>1</xdr:row>
      <xdr:rowOff>191993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66675"/>
          <a:ext cx="742950" cy="64919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1666875</xdr:colOff>
      <xdr:row>1</xdr:row>
      <xdr:rowOff>201518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66675"/>
          <a:ext cx="742950" cy="6491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857250</xdr:colOff>
      <xdr:row>0</xdr:row>
      <xdr:rowOff>97563</xdr:rowOff>
    </xdr:from>
    <xdr:to>
      <xdr:col>10</xdr:col>
      <xdr:colOff>1543050</xdr:colOff>
      <xdr:row>3</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14150" y="97563"/>
          <a:ext cx="685800" cy="5992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13</xdr:col>
      <xdr:colOff>733425</xdr:colOff>
      <xdr:row>0</xdr:row>
      <xdr:rowOff>95250</xdr:rowOff>
    </xdr:from>
    <xdr:to>
      <xdr:col>13</xdr:col>
      <xdr:colOff>1476375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09150" y="95250"/>
          <a:ext cx="742950" cy="64919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828675</xdr:colOff>
      <xdr:row>0</xdr:row>
      <xdr:rowOff>95250</xdr:rowOff>
    </xdr:from>
    <xdr:to>
      <xdr:col>10</xdr:col>
      <xdr:colOff>1571625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23675" y="95250"/>
          <a:ext cx="742950" cy="64919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904875</xdr:colOff>
      <xdr:row>0</xdr:row>
      <xdr:rowOff>57150</xdr:rowOff>
    </xdr:from>
    <xdr:to>
      <xdr:col>13</xdr:col>
      <xdr:colOff>1647825</xdr:colOff>
      <xdr:row>2</xdr:row>
      <xdr:rowOff>230093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18675" y="57150"/>
          <a:ext cx="742950" cy="64919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0.00615</cdr:x>
      <cdr:y>0.01252</cdr:y>
    </cdr:from>
    <cdr:to>
      <cdr:x>0.08615</cdr:x>
      <cdr:y>0.11918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762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609600</xdr:colOff>
      <xdr:row>0</xdr:row>
      <xdr:rowOff>95250</xdr:rowOff>
    </xdr:from>
    <xdr:to>
      <xdr:col>10</xdr:col>
      <xdr:colOff>1352550</xdr:colOff>
      <xdr:row>2</xdr:row>
      <xdr:rowOff>249143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95250"/>
          <a:ext cx="742950" cy="6491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1181100</xdr:colOff>
      <xdr:row>0</xdr:row>
      <xdr:rowOff>76200</xdr:rowOff>
    </xdr:from>
    <xdr:to>
      <xdr:col>10</xdr:col>
      <xdr:colOff>1924050</xdr:colOff>
      <xdr:row>3</xdr:row>
      <xdr:rowOff>49118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4625" y="76200"/>
          <a:ext cx="742950" cy="649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349898</xdr:colOff>
      <xdr:row>0</xdr:row>
      <xdr:rowOff>48597</xdr:rowOff>
    </xdr:from>
    <xdr:to>
      <xdr:col>12</xdr:col>
      <xdr:colOff>1092848</xdr:colOff>
      <xdr:row>3</xdr:row>
      <xdr:rowOff>27152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24416744" y="48597"/>
          <a:ext cx="742950" cy="6491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95250</xdr:rowOff>
    </xdr:from>
    <xdr:to>
      <xdr:col>10</xdr:col>
      <xdr:colOff>1724025</xdr:colOff>
      <xdr:row>2</xdr:row>
      <xdr:rowOff>287243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7000" y="95250"/>
          <a:ext cx="742950" cy="6491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tabColor theme="3" tint="0.39997558519241921"/>
  </sheetPr>
  <dimension ref="A2:A26"/>
  <sheetViews>
    <sheetView rightToLeft="1" view="pageBreakPreview" zoomScale="98" zoomScaleNormal="100" zoomScaleSheetLayoutView="98" workbookViewId="0">
      <selection activeCell="A10" sqref="A10"/>
    </sheetView>
  </sheetViews>
  <sheetFormatPr defaultRowHeight="12.75"/>
  <cols>
    <col min="1" max="1" width="74.85546875" style="1" customWidth="1"/>
    <col min="2" max="16384" width="9.140625" style="1"/>
  </cols>
  <sheetData>
    <row r="2" spans="1:1" ht="66" customHeight="1">
      <c r="A2" s="68"/>
    </row>
    <row r="3" spans="1:1" ht="35.25">
      <c r="A3" s="69" t="s">
        <v>340</v>
      </c>
    </row>
    <row r="4" spans="1:1" ht="26.25">
      <c r="A4" s="70"/>
    </row>
    <row r="5" spans="1:1" ht="20.25">
      <c r="A5" s="71"/>
    </row>
    <row r="7" spans="1:1" ht="42" customHeight="1"/>
    <row r="25" spans="1:1" ht="6.75" customHeight="1"/>
    <row r="26" spans="1:1" ht="20.25">
      <c r="A26" s="72"/>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L19"/>
  <sheetViews>
    <sheetView rightToLeft="1" view="pageBreakPreview" zoomScaleNormal="100" zoomScaleSheetLayoutView="100" workbookViewId="0">
      <selection activeCell="A2" sqref="A2:K2"/>
    </sheetView>
  </sheetViews>
  <sheetFormatPr defaultRowHeight="12.75"/>
  <cols>
    <col min="1" max="1" width="30.7109375" style="53" customWidth="1"/>
    <col min="2" max="10" width="8.7109375" style="53" customWidth="1"/>
    <col min="11" max="11" width="30.7109375" style="53" customWidth="1"/>
    <col min="12" max="16384" width="9.140625" style="53"/>
  </cols>
  <sheetData>
    <row r="1" spans="1:12" ht="18">
      <c r="A1" s="336" t="s">
        <v>540</v>
      </c>
      <c r="B1" s="336"/>
      <c r="C1" s="336"/>
      <c r="D1" s="336"/>
      <c r="E1" s="336"/>
      <c r="F1" s="336"/>
      <c r="G1" s="336"/>
      <c r="H1" s="336"/>
      <c r="I1" s="336"/>
      <c r="J1" s="336"/>
      <c r="K1" s="336"/>
    </row>
    <row r="2" spans="1:12" ht="18">
      <c r="A2" s="339" t="s">
        <v>329</v>
      </c>
      <c r="B2" s="339"/>
      <c r="C2" s="339"/>
      <c r="D2" s="339"/>
      <c r="E2" s="339"/>
      <c r="F2" s="339"/>
      <c r="G2" s="339"/>
      <c r="H2" s="339"/>
      <c r="I2" s="339"/>
      <c r="J2" s="339"/>
      <c r="K2" s="339"/>
    </row>
    <row r="3" spans="1:12" ht="35.25" customHeight="1">
      <c r="A3" s="337" t="s">
        <v>498</v>
      </c>
      <c r="B3" s="337"/>
      <c r="C3" s="337"/>
      <c r="D3" s="337"/>
      <c r="E3" s="337"/>
      <c r="F3" s="337"/>
      <c r="G3" s="337"/>
      <c r="H3" s="337"/>
      <c r="I3" s="337"/>
      <c r="J3" s="337"/>
      <c r="K3" s="337"/>
    </row>
    <row r="4" spans="1:12" ht="15.75">
      <c r="A4" s="338" t="s">
        <v>488</v>
      </c>
      <c r="B4" s="338"/>
      <c r="C4" s="338"/>
      <c r="D4" s="338"/>
      <c r="E4" s="338"/>
      <c r="F4" s="338"/>
      <c r="G4" s="338"/>
      <c r="H4" s="338"/>
      <c r="I4" s="338"/>
      <c r="J4" s="338"/>
      <c r="K4" s="338"/>
    </row>
    <row r="5" spans="1:12" ht="15.75">
      <c r="A5" s="10" t="s">
        <v>104</v>
      </c>
      <c r="B5" s="11"/>
      <c r="C5" s="11"/>
      <c r="D5" s="11"/>
      <c r="E5" s="11"/>
      <c r="F5" s="11"/>
      <c r="G5" s="11"/>
      <c r="H5" s="11"/>
      <c r="I5" s="11"/>
      <c r="J5" s="11"/>
      <c r="K5" s="12" t="s">
        <v>298</v>
      </c>
    </row>
    <row r="6" spans="1:12" s="15" customFormat="1" ht="18.75" customHeight="1" thickBot="1">
      <c r="A6" s="377" t="s">
        <v>341</v>
      </c>
      <c r="B6" s="380" t="s">
        <v>209</v>
      </c>
      <c r="C6" s="380"/>
      <c r="D6" s="380"/>
      <c r="E6" s="380" t="s">
        <v>211</v>
      </c>
      <c r="F6" s="380"/>
      <c r="G6" s="380"/>
      <c r="H6" s="380" t="s">
        <v>54</v>
      </c>
      <c r="I6" s="380"/>
      <c r="J6" s="380"/>
      <c r="K6" s="381" t="s">
        <v>245</v>
      </c>
    </row>
    <row r="7" spans="1:12" s="15" customFormat="1" ht="15" customHeight="1" thickTop="1" thickBot="1">
      <c r="A7" s="378"/>
      <c r="B7" s="384" t="s">
        <v>210</v>
      </c>
      <c r="C7" s="384"/>
      <c r="D7" s="384"/>
      <c r="E7" s="384" t="s">
        <v>342</v>
      </c>
      <c r="F7" s="384"/>
      <c r="G7" s="384"/>
      <c r="H7" s="384" t="s">
        <v>13</v>
      </c>
      <c r="I7" s="384"/>
      <c r="J7" s="384"/>
      <c r="K7" s="382"/>
    </row>
    <row r="8" spans="1:12" s="15" customFormat="1" ht="13.5" customHeight="1" thickTop="1" thickBot="1">
      <c r="A8" s="378"/>
      <c r="B8" s="102" t="s">
        <v>343</v>
      </c>
      <c r="C8" s="102" t="s">
        <v>344</v>
      </c>
      <c r="D8" s="102" t="s">
        <v>54</v>
      </c>
      <c r="E8" s="102" t="s">
        <v>343</v>
      </c>
      <c r="F8" s="102" t="s">
        <v>344</v>
      </c>
      <c r="G8" s="102" t="s">
        <v>54</v>
      </c>
      <c r="H8" s="102" t="s">
        <v>343</v>
      </c>
      <c r="I8" s="102" t="s">
        <v>344</v>
      </c>
      <c r="J8" s="102" t="s">
        <v>54</v>
      </c>
      <c r="K8" s="382"/>
    </row>
    <row r="9" spans="1:12" s="15" customFormat="1" ht="13.5" customHeight="1" thickTop="1">
      <c r="A9" s="379"/>
      <c r="B9" s="103" t="s">
        <v>359</v>
      </c>
      <c r="C9" s="103" t="s">
        <v>345</v>
      </c>
      <c r="D9" s="103" t="s">
        <v>13</v>
      </c>
      <c r="E9" s="103" t="s">
        <v>359</v>
      </c>
      <c r="F9" s="103" t="s">
        <v>345</v>
      </c>
      <c r="G9" s="103" t="s">
        <v>13</v>
      </c>
      <c r="H9" s="103" t="s">
        <v>359</v>
      </c>
      <c r="I9" s="103" t="s">
        <v>345</v>
      </c>
      <c r="J9" s="103" t="s">
        <v>13</v>
      </c>
      <c r="K9" s="383"/>
    </row>
    <row r="10" spans="1:12" s="15" customFormat="1" ht="29.25" customHeight="1" thickBot="1">
      <c r="A10" s="215" t="s">
        <v>346</v>
      </c>
      <c r="B10" s="104">
        <v>16</v>
      </c>
      <c r="C10" s="104">
        <v>1</v>
      </c>
      <c r="D10" s="112">
        <f t="shared" ref="D10:D18" si="0">SUM(B10:C10)</f>
        <v>17</v>
      </c>
      <c r="E10" s="104">
        <v>141</v>
      </c>
      <c r="F10" s="104">
        <v>7</v>
      </c>
      <c r="G10" s="112">
        <f t="shared" ref="G10:G18" si="1">SUM(E10:F10)</f>
        <v>148</v>
      </c>
      <c r="H10" s="104">
        <f t="shared" ref="H10:I18" si="2">SUM(E10,B10)</f>
        <v>157</v>
      </c>
      <c r="I10" s="104">
        <f t="shared" si="2"/>
        <v>8</v>
      </c>
      <c r="J10" s="112">
        <f t="shared" ref="J10:J18" si="3">SUM(H10:I10)</f>
        <v>165</v>
      </c>
      <c r="K10" s="105" t="s">
        <v>347</v>
      </c>
      <c r="L10" s="106"/>
    </row>
    <row r="11" spans="1:12" s="15" customFormat="1" ht="29.25" customHeight="1" thickTop="1" thickBot="1">
      <c r="A11" s="216" t="s">
        <v>99</v>
      </c>
      <c r="B11" s="107">
        <v>9</v>
      </c>
      <c r="C11" s="107">
        <v>5</v>
      </c>
      <c r="D11" s="113">
        <f t="shared" si="0"/>
        <v>14</v>
      </c>
      <c r="E11" s="107">
        <v>111</v>
      </c>
      <c r="F11" s="107">
        <v>31</v>
      </c>
      <c r="G11" s="113">
        <f t="shared" si="1"/>
        <v>142</v>
      </c>
      <c r="H11" s="107">
        <f t="shared" si="2"/>
        <v>120</v>
      </c>
      <c r="I11" s="107">
        <f t="shared" si="2"/>
        <v>36</v>
      </c>
      <c r="J11" s="113">
        <f t="shared" si="3"/>
        <v>156</v>
      </c>
      <c r="K11" s="108" t="s">
        <v>100</v>
      </c>
      <c r="L11" s="106"/>
    </row>
    <row r="12" spans="1:12" s="15" customFormat="1" ht="29.25" customHeight="1" thickTop="1" thickBot="1">
      <c r="A12" s="215" t="s">
        <v>348</v>
      </c>
      <c r="B12" s="104">
        <v>34</v>
      </c>
      <c r="C12" s="104">
        <v>3</v>
      </c>
      <c r="D12" s="112">
        <f t="shared" si="0"/>
        <v>37</v>
      </c>
      <c r="E12" s="104">
        <v>121</v>
      </c>
      <c r="F12" s="104">
        <v>28</v>
      </c>
      <c r="G12" s="112">
        <f t="shared" si="1"/>
        <v>149</v>
      </c>
      <c r="H12" s="104">
        <f t="shared" si="2"/>
        <v>155</v>
      </c>
      <c r="I12" s="104">
        <f t="shared" si="2"/>
        <v>31</v>
      </c>
      <c r="J12" s="112">
        <f t="shared" si="3"/>
        <v>186</v>
      </c>
      <c r="K12" s="105" t="s">
        <v>349</v>
      </c>
      <c r="L12" s="106"/>
    </row>
    <row r="13" spans="1:12" s="15" customFormat="1" ht="29.25" customHeight="1" thickTop="1" thickBot="1">
      <c r="A13" s="216" t="s">
        <v>101</v>
      </c>
      <c r="B13" s="107">
        <v>48</v>
      </c>
      <c r="C13" s="107">
        <v>19</v>
      </c>
      <c r="D13" s="113">
        <f t="shared" si="0"/>
        <v>67</v>
      </c>
      <c r="E13" s="107">
        <v>145</v>
      </c>
      <c r="F13" s="107">
        <v>32</v>
      </c>
      <c r="G13" s="113">
        <f t="shared" si="1"/>
        <v>177</v>
      </c>
      <c r="H13" s="107">
        <f t="shared" si="2"/>
        <v>193</v>
      </c>
      <c r="I13" s="107">
        <f t="shared" si="2"/>
        <v>51</v>
      </c>
      <c r="J13" s="113">
        <f t="shared" si="3"/>
        <v>244</v>
      </c>
      <c r="K13" s="108" t="s">
        <v>102</v>
      </c>
      <c r="L13" s="106"/>
    </row>
    <row r="14" spans="1:12" s="15" customFormat="1" ht="29.25" customHeight="1" thickTop="1" thickBot="1">
      <c r="A14" s="215" t="s">
        <v>350</v>
      </c>
      <c r="B14" s="104">
        <v>4</v>
      </c>
      <c r="C14" s="104">
        <v>0</v>
      </c>
      <c r="D14" s="112">
        <f t="shared" si="0"/>
        <v>4</v>
      </c>
      <c r="E14" s="104">
        <v>126</v>
      </c>
      <c r="F14" s="104">
        <v>19</v>
      </c>
      <c r="G14" s="112">
        <f t="shared" si="1"/>
        <v>145</v>
      </c>
      <c r="H14" s="104">
        <f t="shared" si="2"/>
        <v>130</v>
      </c>
      <c r="I14" s="104">
        <f t="shared" si="2"/>
        <v>19</v>
      </c>
      <c r="J14" s="112">
        <f t="shared" si="3"/>
        <v>149</v>
      </c>
      <c r="K14" s="105" t="s">
        <v>351</v>
      </c>
      <c r="L14" s="106"/>
    </row>
    <row r="15" spans="1:12" s="15" customFormat="1" ht="29.25" customHeight="1" thickTop="1" thickBot="1">
      <c r="A15" s="216" t="s">
        <v>352</v>
      </c>
      <c r="B15" s="107">
        <v>0</v>
      </c>
      <c r="C15" s="107">
        <v>0</v>
      </c>
      <c r="D15" s="113">
        <f t="shared" si="0"/>
        <v>0</v>
      </c>
      <c r="E15" s="107">
        <v>34</v>
      </c>
      <c r="F15" s="107">
        <v>0</v>
      </c>
      <c r="G15" s="113">
        <f t="shared" si="1"/>
        <v>34</v>
      </c>
      <c r="H15" s="107">
        <f t="shared" si="2"/>
        <v>34</v>
      </c>
      <c r="I15" s="107">
        <f t="shared" si="2"/>
        <v>0</v>
      </c>
      <c r="J15" s="113">
        <f t="shared" si="3"/>
        <v>34</v>
      </c>
      <c r="K15" s="108" t="s">
        <v>353</v>
      </c>
      <c r="L15" s="106"/>
    </row>
    <row r="16" spans="1:12" s="15" customFormat="1" ht="29.25" customHeight="1" thickTop="1" thickBot="1">
      <c r="A16" s="215" t="s">
        <v>354</v>
      </c>
      <c r="B16" s="104">
        <v>7</v>
      </c>
      <c r="C16" s="104">
        <v>0</v>
      </c>
      <c r="D16" s="112">
        <f t="shared" si="0"/>
        <v>7</v>
      </c>
      <c r="E16" s="104">
        <v>206</v>
      </c>
      <c r="F16" s="104">
        <v>0</v>
      </c>
      <c r="G16" s="112">
        <f t="shared" si="1"/>
        <v>206</v>
      </c>
      <c r="H16" s="104">
        <f t="shared" si="2"/>
        <v>213</v>
      </c>
      <c r="I16" s="104">
        <f t="shared" si="2"/>
        <v>0</v>
      </c>
      <c r="J16" s="112">
        <f t="shared" si="3"/>
        <v>213</v>
      </c>
      <c r="K16" s="105" t="s">
        <v>355</v>
      </c>
      <c r="L16" s="106"/>
    </row>
    <row r="17" spans="1:12" s="15" customFormat="1" ht="29.25" customHeight="1" thickTop="1" thickBot="1">
      <c r="A17" s="216" t="s">
        <v>356</v>
      </c>
      <c r="B17" s="107">
        <v>5</v>
      </c>
      <c r="C17" s="107">
        <v>0</v>
      </c>
      <c r="D17" s="113">
        <f t="shared" si="0"/>
        <v>5</v>
      </c>
      <c r="E17" s="107">
        <v>121</v>
      </c>
      <c r="F17" s="107">
        <v>1</v>
      </c>
      <c r="G17" s="113">
        <f t="shared" si="1"/>
        <v>122</v>
      </c>
      <c r="H17" s="107">
        <f t="shared" si="2"/>
        <v>126</v>
      </c>
      <c r="I17" s="107">
        <f t="shared" si="2"/>
        <v>1</v>
      </c>
      <c r="J17" s="113">
        <f t="shared" si="3"/>
        <v>127</v>
      </c>
      <c r="K17" s="108" t="s">
        <v>357</v>
      </c>
      <c r="L17" s="106"/>
    </row>
    <row r="18" spans="1:12" s="15" customFormat="1" ht="29.25" customHeight="1" thickTop="1">
      <c r="A18" s="217" t="s">
        <v>103</v>
      </c>
      <c r="B18" s="109">
        <v>10</v>
      </c>
      <c r="C18" s="109">
        <v>2</v>
      </c>
      <c r="D18" s="114">
        <f t="shared" si="0"/>
        <v>12</v>
      </c>
      <c r="E18" s="109">
        <v>215</v>
      </c>
      <c r="F18" s="109">
        <v>69</v>
      </c>
      <c r="G18" s="114">
        <f t="shared" si="1"/>
        <v>284</v>
      </c>
      <c r="H18" s="109">
        <f t="shared" si="2"/>
        <v>225</v>
      </c>
      <c r="I18" s="109">
        <f t="shared" si="2"/>
        <v>71</v>
      </c>
      <c r="J18" s="114">
        <f t="shared" si="3"/>
        <v>296</v>
      </c>
      <c r="K18" s="110" t="s">
        <v>358</v>
      </c>
      <c r="L18" s="106"/>
    </row>
    <row r="19" spans="1:12" s="15" customFormat="1" ht="28.5" customHeight="1">
      <c r="A19" s="111" t="s">
        <v>54</v>
      </c>
      <c r="B19" s="115">
        <f t="shared" ref="B19:J19" si="4">SUM(B10:B18)</f>
        <v>133</v>
      </c>
      <c r="C19" s="115">
        <f t="shared" si="4"/>
        <v>30</v>
      </c>
      <c r="D19" s="115">
        <f t="shared" si="4"/>
        <v>163</v>
      </c>
      <c r="E19" s="115">
        <f t="shared" si="4"/>
        <v>1220</v>
      </c>
      <c r="F19" s="115">
        <f t="shared" si="4"/>
        <v>187</v>
      </c>
      <c r="G19" s="115">
        <f t="shared" si="4"/>
        <v>1407</v>
      </c>
      <c r="H19" s="115">
        <f t="shared" si="4"/>
        <v>1353</v>
      </c>
      <c r="I19" s="115">
        <f t="shared" si="4"/>
        <v>217</v>
      </c>
      <c r="J19" s="115">
        <f t="shared" si="4"/>
        <v>1570</v>
      </c>
      <c r="K19" s="111" t="s">
        <v>13</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dimension ref="A1:K31"/>
  <sheetViews>
    <sheetView rightToLeft="1" view="pageBreakPreview" zoomScaleNormal="100" zoomScaleSheetLayoutView="100" workbookViewId="0">
      <selection sqref="A1:K1"/>
    </sheetView>
  </sheetViews>
  <sheetFormatPr defaultRowHeight="12.75"/>
  <cols>
    <col min="1" max="1" width="32.42578125" style="9" customWidth="1"/>
    <col min="2" max="10" width="8.7109375" style="9" customWidth="1"/>
    <col min="11" max="11" width="36.28515625" style="9" customWidth="1"/>
    <col min="12" max="16384" width="9.140625" style="9"/>
  </cols>
  <sheetData>
    <row r="1" spans="1:11" ht="18">
      <c r="A1" s="336" t="s">
        <v>541</v>
      </c>
      <c r="B1" s="336"/>
      <c r="C1" s="336"/>
      <c r="D1" s="336"/>
      <c r="E1" s="336"/>
      <c r="F1" s="336"/>
      <c r="G1" s="336"/>
      <c r="H1" s="336"/>
      <c r="I1" s="336"/>
      <c r="J1" s="336"/>
      <c r="K1" s="336"/>
    </row>
    <row r="2" spans="1:11" ht="18">
      <c r="A2" s="339" t="s">
        <v>329</v>
      </c>
      <c r="B2" s="339"/>
      <c r="C2" s="339"/>
      <c r="D2" s="339"/>
      <c r="E2" s="339"/>
      <c r="F2" s="339"/>
      <c r="G2" s="339"/>
      <c r="H2" s="339"/>
      <c r="I2" s="339"/>
      <c r="J2" s="339"/>
      <c r="K2" s="339"/>
    </row>
    <row r="3" spans="1:11" ht="35.25" customHeight="1">
      <c r="A3" s="337" t="s">
        <v>499</v>
      </c>
      <c r="B3" s="338"/>
      <c r="C3" s="338"/>
      <c r="D3" s="338"/>
      <c r="E3" s="338"/>
      <c r="F3" s="338"/>
      <c r="G3" s="338"/>
      <c r="H3" s="338"/>
      <c r="I3" s="338"/>
      <c r="J3" s="338"/>
      <c r="K3" s="338"/>
    </row>
    <row r="4" spans="1:11" ht="15.75">
      <c r="A4" s="338" t="s">
        <v>488</v>
      </c>
      <c r="B4" s="338"/>
      <c r="C4" s="338"/>
      <c r="D4" s="338"/>
      <c r="E4" s="338"/>
      <c r="F4" s="338"/>
      <c r="G4" s="338"/>
      <c r="H4" s="338"/>
      <c r="I4" s="338"/>
      <c r="J4" s="338"/>
      <c r="K4" s="338"/>
    </row>
    <row r="5" spans="1:11" ht="15.75">
      <c r="A5" s="10" t="s">
        <v>131</v>
      </c>
      <c r="B5" s="11"/>
      <c r="C5" s="11"/>
      <c r="D5" s="11"/>
      <c r="E5" s="11"/>
      <c r="F5" s="11"/>
      <c r="G5" s="11"/>
      <c r="H5" s="11"/>
      <c r="I5" s="11"/>
      <c r="J5" s="11"/>
      <c r="K5" s="12" t="s">
        <v>297</v>
      </c>
    </row>
    <row r="6" spans="1:11" ht="15.75">
      <c r="A6" s="340" t="s">
        <v>149</v>
      </c>
      <c r="B6" s="341" t="s">
        <v>330</v>
      </c>
      <c r="C6" s="341"/>
      <c r="D6" s="341"/>
      <c r="E6" s="341"/>
      <c r="F6" s="341"/>
      <c r="G6" s="341"/>
      <c r="H6" s="341"/>
      <c r="I6" s="341"/>
      <c r="J6" s="341"/>
      <c r="K6" s="342" t="s">
        <v>61</v>
      </c>
    </row>
    <row r="7" spans="1:11" ht="16.5" customHeight="1">
      <c r="A7" s="340"/>
      <c r="B7" s="341" t="s">
        <v>331</v>
      </c>
      <c r="C7" s="341"/>
      <c r="D7" s="341"/>
      <c r="E7" s="341" t="s">
        <v>332</v>
      </c>
      <c r="F7" s="341"/>
      <c r="G7" s="341"/>
      <c r="H7" s="343" t="s">
        <v>333</v>
      </c>
      <c r="I7" s="343"/>
      <c r="J7" s="343"/>
      <c r="K7" s="342"/>
    </row>
    <row r="8" spans="1:11" ht="25.5">
      <c r="A8" s="340"/>
      <c r="B8" s="60" t="s">
        <v>334</v>
      </c>
      <c r="C8" s="60" t="s">
        <v>335</v>
      </c>
      <c r="D8" s="60" t="s">
        <v>336</v>
      </c>
      <c r="E8" s="60" t="s">
        <v>337</v>
      </c>
      <c r="F8" s="60" t="s">
        <v>338</v>
      </c>
      <c r="G8" s="60" t="s">
        <v>339</v>
      </c>
      <c r="H8" s="60" t="s">
        <v>337</v>
      </c>
      <c r="I8" s="60" t="s">
        <v>338</v>
      </c>
      <c r="J8" s="60" t="s">
        <v>339</v>
      </c>
      <c r="K8" s="342"/>
    </row>
    <row r="9" spans="1:11" ht="14.25" customHeight="1" thickBot="1">
      <c r="A9" s="121" t="s">
        <v>150</v>
      </c>
      <c r="B9" s="61">
        <v>0</v>
      </c>
      <c r="C9" s="61">
        <v>0</v>
      </c>
      <c r="D9" s="74">
        <f t="shared" ref="D9:D29" si="0">SUM(B9:C9)</f>
        <v>0</v>
      </c>
      <c r="E9" s="61">
        <v>36</v>
      </c>
      <c r="F9" s="61">
        <v>0</v>
      </c>
      <c r="G9" s="74">
        <f t="shared" ref="G9:G29" si="1">SUM(E9:F9)</f>
        <v>36</v>
      </c>
      <c r="H9" s="61">
        <f>B9+E9</f>
        <v>36</v>
      </c>
      <c r="I9" s="61">
        <f>C9+F9</f>
        <v>0</v>
      </c>
      <c r="J9" s="74">
        <f t="shared" ref="J9:J29" si="2">SUM(H9:I9)</f>
        <v>36</v>
      </c>
      <c r="K9" s="127" t="s">
        <v>151</v>
      </c>
    </row>
    <row r="10" spans="1:11" ht="14.25" customHeight="1" thickBot="1">
      <c r="A10" s="122" t="s">
        <v>152</v>
      </c>
      <c r="B10" s="62">
        <v>0</v>
      </c>
      <c r="C10" s="62">
        <v>0</v>
      </c>
      <c r="D10" s="75">
        <f t="shared" si="0"/>
        <v>0</v>
      </c>
      <c r="E10" s="62">
        <v>34</v>
      </c>
      <c r="F10" s="62">
        <v>6</v>
      </c>
      <c r="G10" s="75">
        <f t="shared" si="1"/>
        <v>40</v>
      </c>
      <c r="H10" s="62">
        <f t="shared" ref="H10:I20" si="3">B10+E10</f>
        <v>34</v>
      </c>
      <c r="I10" s="62">
        <f t="shared" si="3"/>
        <v>6</v>
      </c>
      <c r="J10" s="75">
        <f t="shared" si="2"/>
        <v>40</v>
      </c>
      <c r="K10" s="128" t="s">
        <v>153</v>
      </c>
    </row>
    <row r="11" spans="1:11" ht="14.25" customHeight="1" thickBot="1">
      <c r="A11" s="123" t="s">
        <v>154</v>
      </c>
      <c r="B11" s="63">
        <v>3</v>
      </c>
      <c r="C11" s="63">
        <v>0</v>
      </c>
      <c r="D11" s="76">
        <f t="shared" si="0"/>
        <v>3</v>
      </c>
      <c r="E11" s="63">
        <v>67</v>
      </c>
      <c r="F11" s="63">
        <v>2</v>
      </c>
      <c r="G11" s="76">
        <f t="shared" si="1"/>
        <v>69</v>
      </c>
      <c r="H11" s="63">
        <f t="shared" si="3"/>
        <v>70</v>
      </c>
      <c r="I11" s="63">
        <f t="shared" si="3"/>
        <v>2</v>
      </c>
      <c r="J11" s="76">
        <f t="shared" si="2"/>
        <v>72</v>
      </c>
      <c r="K11" s="129" t="s">
        <v>155</v>
      </c>
    </row>
    <row r="12" spans="1:11" ht="24.75" thickBot="1">
      <c r="A12" s="122" t="s">
        <v>156</v>
      </c>
      <c r="B12" s="62">
        <v>1</v>
      </c>
      <c r="C12" s="62">
        <v>0</v>
      </c>
      <c r="D12" s="75">
        <f t="shared" si="0"/>
        <v>1</v>
      </c>
      <c r="E12" s="62">
        <v>10</v>
      </c>
      <c r="F12" s="62">
        <v>0</v>
      </c>
      <c r="G12" s="75">
        <f t="shared" si="1"/>
        <v>10</v>
      </c>
      <c r="H12" s="62">
        <f t="shared" si="3"/>
        <v>11</v>
      </c>
      <c r="I12" s="62">
        <f t="shared" si="3"/>
        <v>0</v>
      </c>
      <c r="J12" s="75">
        <f t="shared" si="2"/>
        <v>11</v>
      </c>
      <c r="K12" s="128" t="s">
        <v>157</v>
      </c>
    </row>
    <row r="13" spans="1:11" ht="26.25" thickBot="1">
      <c r="A13" s="123" t="s">
        <v>158</v>
      </c>
      <c r="B13" s="63">
        <v>0</v>
      </c>
      <c r="C13" s="63">
        <v>0</v>
      </c>
      <c r="D13" s="76">
        <f t="shared" si="0"/>
        <v>0</v>
      </c>
      <c r="E13" s="63">
        <v>1</v>
      </c>
      <c r="F13" s="63">
        <v>0</v>
      </c>
      <c r="G13" s="76">
        <f t="shared" si="1"/>
        <v>1</v>
      </c>
      <c r="H13" s="63">
        <f t="shared" si="3"/>
        <v>1</v>
      </c>
      <c r="I13" s="63">
        <f t="shared" si="3"/>
        <v>0</v>
      </c>
      <c r="J13" s="76">
        <f t="shared" si="2"/>
        <v>1</v>
      </c>
      <c r="K13" s="129" t="s">
        <v>159</v>
      </c>
    </row>
    <row r="14" spans="1:11" ht="13.5" thickBot="1">
      <c r="A14" s="124" t="s">
        <v>160</v>
      </c>
      <c r="B14" s="62">
        <v>2</v>
      </c>
      <c r="C14" s="62">
        <v>0</v>
      </c>
      <c r="D14" s="75">
        <f t="shared" si="0"/>
        <v>2</v>
      </c>
      <c r="E14" s="62">
        <v>279</v>
      </c>
      <c r="F14" s="62">
        <v>13</v>
      </c>
      <c r="G14" s="75">
        <f t="shared" si="1"/>
        <v>292</v>
      </c>
      <c r="H14" s="62">
        <f t="shared" si="3"/>
        <v>281</v>
      </c>
      <c r="I14" s="62">
        <f t="shared" si="3"/>
        <v>13</v>
      </c>
      <c r="J14" s="75">
        <f t="shared" si="2"/>
        <v>294</v>
      </c>
      <c r="K14" s="128" t="s">
        <v>161</v>
      </c>
    </row>
    <row r="15" spans="1:11" ht="26.25" thickBot="1">
      <c r="A15" s="125" t="s">
        <v>162</v>
      </c>
      <c r="B15" s="63">
        <v>4</v>
      </c>
      <c r="C15" s="63">
        <v>0</v>
      </c>
      <c r="D15" s="76">
        <f t="shared" si="0"/>
        <v>4</v>
      </c>
      <c r="E15" s="63">
        <v>246</v>
      </c>
      <c r="F15" s="63">
        <v>11</v>
      </c>
      <c r="G15" s="76">
        <f t="shared" si="1"/>
        <v>257</v>
      </c>
      <c r="H15" s="63">
        <f t="shared" si="3"/>
        <v>250</v>
      </c>
      <c r="I15" s="63">
        <f t="shared" si="3"/>
        <v>11</v>
      </c>
      <c r="J15" s="76">
        <f t="shared" si="2"/>
        <v>261</v>
      </c>
      <c r="K15" s="129" t="s">
        <v>163</v>
      </c>
    </row>
    <row r="16" spans="1:11" ht="13.5" thickBot="1">
      <c r="A16" s="124" t="s">
        <v>164</v>
      </c>
      <c r="B16" s="62">
        <v>3</v>
      </c>
      <c r="C16" s="62">
        <v>0</v>
      </c>
      <c r="D16" s="75">
        <f t="shared" si="0"/>
        <v>3</v>
      </c>
      <c r="E16" s="62">
        <v>36</v>
      </c>
      <c r="F16" s="62">
        <v>2</v>
      </c>
      <c r="G16" s="75">
        <f t="shared" si="1"/>
        <v>38</v>
      </c>
      <c r="H16" s="62">
        <f t="shared" si="3"/>
        <v>39</v>
      </c>
      <c r="I16" s="62">
        <f t="shared" si="3"/>
        <v>2</v>
      </c>
      <c r="J16" s="75">
        <f t="shared" si="2"/>
        <v>41</v>
      </c>
      <c r="K16" s="128" t="s">
        <v>165</v>
      </c>
    </row>
    <row r="17" spans="1:11" ht="13.5" thickBot="1">
      <c r="A17" s="125" t="s">
        <v>166</v>
      </c>
      <c r="B17" s="63">
        <v>1</v>
      </c>
      <c r="C17" s="63">
        <v>0</v>
      </c>
      <c r="D17" s="76">
        <f t="shared" si="0"/>
        <v>1</v>
      </c>
      <c r="E17" s="63">
        <v>25</v>
      </c>
      <c r="F17" s="63">
        <v>4</v>
      </c>
      <c r="G17" s="76">
        <f t="shared" si="1"/>
        <v>29</v>
      </c>
      <c r="H17" s="63">
        <f t="shared" si="3"/>
        <v>26</v>
      </c>
      <c r="I17" s="63">
        <f t="shared" si="3"/>
        <v>4</v>
      </c>
      <c r="J17" s="76">
        <f t="shared" si="2"/>
        <v>30</v>
      </c>
      <c r="K17" s="129" t="s">
        <v>167</v>
      </c>
    </row>
    <row r="18" spans="1:11" ht="13.5" thickBot="1">
      <c r="A18" s="124" t="s">
        <v>168</v>
      </c>
      <c r="B18" s="62">
        <v>13</v>
      </c>
      <c r="C18" s="62">
        <v>1</v>
      </c>
      <c r="D18" s="75">
        <f t="shared" si="0"/>
        <v>14</v>
      </c>
      <c r="E18" s="62">
        <v>16</v>
      </c>
      <c r="F18" s="62">
        <v>2</v>
      </c>
      <c r="G18" s="75">
        <f t="shared" si="1"/>
        <v>18</v>
      </c>
      <c r="H18" s="62">
        <f t="shared" si="3"/>
        <v>29</v>
      </c>
      <c r="I18" s="62">
        <f t="shared" si="3"/>
        <v>3</v>
      </c>
      <c r="J18" s="75">
        <f t="shared" si="2"/>
        <v>32</v>
      </c>
      <c r="K18" s="128" t="s">
        <v>169</v>
      </c>
    </row>
    <row r="19" spans="1:11" ht="13.5" thickBot="1">
      <c r="A19" s="125" t="s">
        <v>170</v>
      </c>
      <c r="B19" s="63">
        <v>5</v>
      </c>
      <c r="C19" s="63">
        <v>1</v>
      </c>
      <c r="D19" s="76">
        <f t="shared" si="0"/>
        <v>6</v>
      </c>
      <c r="E19" s="63">
        <v>30</v>
      </c>
      <c r="F19" s="63">
        <v>7</v>
      </c>
      <c r="G19" s="76">
        <f t="shared" si="1"/>
        <v>37</v>
      </c>
      <c r="H19" s="63">
        <f t="shared" si="3"/>
        <v>35</v>
      </c>
      <c r="I19" s="63">
        <f t="shared" si="3"/>
        <v>8</v>
      </c>
      <c r="J19" s="76">
        <f t="shared" si="2"/>
        <v>43</v>
      </c>
      <c r="K19" s="129" t="s">
        <v>171</v>
      </c>
    </row>
    <row r="20" spans="1:11" ht="13.5" thickBot="1">
      <c r="A20" s="124" t="s">
        <v>172</v>
      </c>
      <c r="B20" s="62">
        <v>1</v>
      </c>
      <c r="C20" s="62">
        <v>0</v>
      </c>
      <c r="D20" s="75">
        <f t="shared" si="0"/>
        <v>1</v>
      </c>
      <c r="E20" s="62">
        <v>17</v>
      </c>
      <c r="F20" s="62">
        <v>1</v>
      </c>
      <c r="G20" s="75">
        <f t="shared" si="1"/>
        <v>18</v>
      </c>
      <c r="H20" s="62">
        <f t="shared" si="3"/>
        <v>18</v>
      </c>
      <c r="I20" s="62">
        <f t="shared" si="3"/>
        <v>1</v>
      </c>
      <c r="J20" s="75">
        <f t="shared" si="2"/>
        <v>19</v>
      </c>
      <c r="K20" s="128" t="s">
        <v>173</v>
      </c>
    </row>
    <row r="21" spans="1:11" ht="24.75" thickBot="1">
      <c r="A21" s="125" t="s">
        <v>174</v>
      </c>
      <c r="B21" s="63">
        <v>0</v>
      </c>
      <c r="C21" s="63">
        <v>0</v>
      </c>
      <c r="D21" s="76">
        <f t="shared" si="0"/>
        <v>0</v>
      </c>
      <c r="E21" s="63">
        <v>35</v>
      </c>
      <c r="F21" s="63">
        <v>4</v>
      </c>
      <c r="G21" s="76">
        <f t="shared" si="1"/>
        <v>39</v>
      </c>
      <c r="H21" s="63">
        <f>B21+E21</f>
        <v>35</v>
      </c>
      <c r="I21" s="63">
        <f>C21+F21</f>
        <v>4</v>
      </c>
      <c r="J21" s="76">
        <f t="shared" si="2"/>
        <v>39</v>
      </c>
      <c r="K21" s="129" t="s">
        <v>175</v>
      </c>
    </row>
    <row r="22" spans="1:11" ht="24.75" thickBot="1">
      <c r="A22" s="124" t="s">
        <v>176</v>
      </c>
      <c r="B22" s="62">
        <v>2</v>
      </c>
      <c r="C22" s="62">
        <v>0</v>
      </c>
      <c r="D22" s="75">
        <f t="shared" si="0"/>
        <v>2</v>
      </c>
      <c r="E22" s="62">
        <v>24</v>
      </c>
      <c r="F22" s="62">
        <v>4</v>
      </c>
      <c r="G22" s="75">
        <f t="shared" si="1"/>
        <v>28</v>
      </c>
      <c r="H22" s="62">
        <f t="shared" ref="H22:I29" si="4">B22+E22</f>
        <v>26</v>
      </c>
      <c r="I22" s="62">
        <f t="shared" si="4"/>
        <v>4</v>
      </c>
      <c r="J22" s="75">
        <f t="shared" si="2"/>
        <v>30</v>
      </c>
      <c r="K22" s="128" t="s">
        <v>177</v>
      </c>
    </row>
    <row r="23" spans="1:11" ht="26.25" thickBot="1">
      <c r="A23" s="125" t="s">
        <v>178</v>
      </c>
      <c r="B23" s="63">
        <v>81</v>
      </c>
      <c r="C23" s="63">
        <v>10</v>
      </c>
      <c r="D23" s="76">
        <f t="shared" si="0"/>
        <v>91</v>
      </c>
      <c r="E23" s="63">
        <v>156</v>
      </c>
      <c r="F23" s="63">
        <v>6</v>
      </c>
      <c r="G23" s="76">
        <f t="shared" si="1"/>
        <v>162</v>
      </c>
      <c r="H23" s="63">
        <f t="shared" si="4"/>
        <v>237</v>
      </c>
      <c r="I23" s="63">
        <f t="shared" si="4"/>
        <v>16</v>
      </c>
      <c r="J23" s="76">
        <f t="shared" si="2"/>
        <v>253</v>
      </c>
      <c r="K23" s="129" t="s">
        <v>179</v>
      </c>
    </row>
    <row r="24" spans="1:11" ht="13.5" thickBot="1">
      <c r="A24" s="124" t="s">
        <v>180</v>
      </c>
      <c r="B24" s="62">
        <v>7</v>
      </c>
      <c r="C24" s="62">
        <v>8</v>
      </c>
      <c r="D24" s="75">
        <f t="shared" si="0"/>
        <v>15</v>
      </c>
      <c r="E24" s="62">
        <v>36</v>
      </c>
      <c r="F24" s="62">
        <v>28</v>
      </c>
      <c r="G24" s="75">
        <f t="shared" si="1"/>
        <v>64</v>
      </c>
      <c r="H24" s="62">
        <f t="shared" si="4"/>
        <v>43</v>
      </c>
      <c r="I24" s="62">
        <f t="shared" si="4"/>
        <v>36</v>
      </c>
      <c r="J24" s="75">
        <f t="shared" si="2"/>
        <v>79</v>
      </c>
      <c r="K24" s="128" t="s">
        <v>181</v>
      </c>
    </row>
    <row r="25" spans="1:11" ht="26.25" thickBot="1">
      <c r="A25" s="125" t="s">
        <v>182</v>
      </c>
      <c r="B25" s="63">
        <v>9</v>
      </c>
      <c r="C25" s="63">
        <v>8</v>
      </c>
      <c r="D25" s="76">
        <f t="shared" si="0"/>
        <v>17</v>
      </c>
      <c r="E25" s="63">
        <v>29</v>
      </c>
      <c r="F25" s="63">
        <v>21</v>
      </c>
      <c r="G25" s="76">
        <f t="shared" si="1"/>
        <v>50</v>
      </c>
      <c r="H25" s="63">
        <f t="shared" si="4"/>
        <v>38</v>
      </c>
      <c r="I25" s="63">
        <f t="shared" si="4"/>
        <v>29</v>
      </c>
      <c r="J25" s="76">
        <f t="shared" si="2"/>
        <v>67</v>
      </c>
      <c r="K25" s="129" t="s">
        <v>183</v>
      </c>
    </row>
    <row r="26" spans="1:11" ht="13.5" thickBot="1">
      <c r="A26" s="124" t="s">
        <v>184</v>
      </c>
      <c r="B26" s="62">
        <v>1</v>
      </c>
      <c r="C26" s="62">
        <v>0</v>
      </c>
      <c r="D26" s="75">
        <f t="shared" si="0"/>
        <v>1</v>
      </c>
      <c r="E26" s="62">
        <v>13</v>
      </c>
      <c r="F26" s="62">
        <v>0</v>
      </c>
      <c r="G26" s="75">
        <f t="shared" si="1"/>
        <v>13</v>
      </c>
      <c r="H26" s="62">
        <f t="shared" si="4"/>
        <v>14</v>
      </c>
      <c r="I26" s="62">
        <f t="shared" si="4"/>
        <v>0</v>
      </c>
      <c r="J26" s="75">
        <f t="shared" si="2"/>
        <v>14</v>
      </c>
      <c r="K26" s="128" t="s">
        <v>185</v>
      </c>
    </row>
    <row r="27" spans="1:11" ht="13.5" thickBot="1">
      <c r="A27" s="125" t="s">
        <v>186</v>
      </c>
      <c r="B27" s="63">
        <v>0</v>
      </c>
      <c r="C27" s="63">
        <v>2</v>
      </c>
      <c r="D27" s="76">
        <f t="shared" si="0"/>
        <v>2</v>
      </c>
      <c r="E27" s="63">
        <v>20</v>
      </c>
      <c r="F27" s="63">
        <v>2</v>
      </c>
      <c r="G27" s="76">
        <f t="shared" si="1"/>
        <v>22</v>
      </c>
      <c r="H27" s="63">
        <f t="shared" si="4"/>
        <v>20</v>
      </c>
      <c r="I27" s="63">
        <f t="shared" si="4"/>
        <v>4</v>
      </c>
      <c r="J27" s="76">
        <f t="shared" si="2"/>
        <v>24</v>
      </c>
      <c r="K27" s="129" t="s">
        <v>187</v>
      </c>
    </row>
    <row r="28" spans="1:11" ht="48.75" thickBot="1">
      <c r="A28" s="124" t="s">
        <v>188</v>
      </c>
      <c r="B28" s="62">
        <v>0</v>
      </c>
      <c r="C28" s="62">
        <v>0</v>
      </c>
      <c r="D28" s="75">
        <f t="shared" si="0"/>
        <v>0</v>
      </c>
      <c r="E28" s="62">
        <v>103</v>
      </c>
      <c r="F28" s="62">
        <v>73</v>
      </c>
      <c r="G28" s="75">
        <f t="shared" si="1"/>
        <v>176</v>
      </c>
      <c r="H28" s="62">
        <f t="shared" si="4"/>
        <v>103</v>
      </c>
      <c r="I28" s="62">
        <f t="shared" si="4"/>
        <v>73</v>
      </c>
      <c r="J28" s="75">
        <f t="shared" si="2"/>
        <v>176</v>
      </c>
      <c r="K28" s="128" t="s">
        <v>189</v>
      </c>
    </row>
    <row r="29" spans="1:11" ht="25.5">
      <c r="A29" s="126" t="s">
        <v>190</v>
      </c>
      <c r="B29" s="64">
        <v>0</v>
      </c>
      <c r="C29" s="64">
        <v>0</v>
      </c>
      <c r="D29" s="77">
        <f t="shared" si="0"/>
        <v>0</v>
      </c>
      <c r="E29" s="64">
        <v>7</v>
      </c>
      <c r="F29" s="64">
        <v>1</v>
      </c>
      <c r="G29" s="77">
        <f t="shared" si="1"/>
        <v>8</v>
      </c>
      <c r="H29" s="64">
        <f t="shared" si="4"/>
        <v>7</v>
      </c>
      <c r="I29" s="64">
        <f t="shared" si="4"/>
        <v>1</v>
      </c>
      <c r="J29" s="77">
        <f t="shared" si="2"/>
        <v>8</v>
      </c>
      <c r="K29" s="130" t="s">
        <v>191</v>
      </c>
    </row>
    <row r="30" spans="1:11" ht="30" customHeight="1">
      <c r="A30" s="118" t="s">
        <v>54</v>
      </c>
      <c r="B30" s="119">
        <f>SUM(B9:B29)</f>
        <v>133</v>
      </c>
      <c r="C30" s="119">
        <f t="shared" ref="C30:J30" si="5">SUM(C9:C29)</f>
        <v>30</v>
      </c>
      <c r="D30" s="119">
        <f t="shared" si="5"/>
        <v>163</v>
      </c>
      <c r="E30" s="119">
        <f t="shared" si="5"/>
        <v>1220</v>
      </c>
      <c r="F30" s="119">
        <f t="shared" si="5"/>
        <v>187</v>
      </c>
      <c r="G30" s="119">
        <f t="shared" si="5"/>
        <v>1407</v>
      </c>
      <c r="H30" s="119">
        <f t="shared" si="5"/>
        <v>1353</v>
      </c>
      <c r="I30" s="119">
        <f t="shared" si="5"/>
        <v>217</v>
      </c>
      <c r="J30" s="119">
        <f t="shared" si="5"/>
        <v>1570</v>
      </c>
      <c r="K30" s="120" t="s">
        <v>55</v>
      </c>
    </row>
    <row r="31" spans="1:11">
      <c r="D31" s="13"/>
      <c r="G31" s="13"/>
      <c r="J31"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dimension ref="A1:K16"/>
  <sheetViews>
    <sheetView rightToLeft="1" view="pageBreakPreview" zoomScaleNormal="100" zoomScaleSheetLayoutView="100" workbookViewId="0">
      <selection activeCell="A2" sqref="A2:K2"/>
    </sheetView>
  </sheetViews>
  <sheetFormatPr defaultRowHeight="12.75"/>
  <cols>
    <col min="1" max="1" width="27.42578125" style="9" customWidth="1"/>
    <col min="2" max="10" width="8.7109375" style="9" customWidth="1"/>
    <col min="11" max="11" width="29" style="9" customWidth="1"/>
    <col min="12" max="16384" width="9.140625" style="9"/>
  </cols>
  <sheetData>
    <row r="1" spans="1:11" ht="18">
      <c r="A1" s="336" t="s">
        <v>542</v>
      </c>
      <c r="B1" s="336"/>
      <c r="C1" s="336"/>
      <c r="D1" s="336"/>
      <c r="E1" s="336"/>
      <c r="F1" s="336"/>
      <c r="G1" s="336"/>
      <c r="H1" s="336"/>
      <c r="I1" s="336"/>
      <c r="J1" s="336"/>
      <c r="K1" s="336"/>
    </row>
    <row r="2" spans="1:11" ht="18">
      <c r="A2" s="339" t="s">
        <v>329</v>
      </c>
      <c r="B2" s="339"/>
      <c r="C2" s="339"/>
      <c r="D2" s="339"/>
      <c r="E2" s="339"/>
      <c r="F2" s="339"/>
      <c r="G2" s="339"/>
      <c r="H2" s="339"/>
      <c r="I2" s="339"/>
      <c r="J2" s="339"/>
      <c r="K2" s="339"/>
    </row>
    <row r="3" spans="1:11" ht="33" customHeight="1">
      <c r="A3" s="337" t="s">
        <v>500</v>
      </c>
      <c r="B3" s="338"/>
      <c r="C3" s="338"/>
      <c r="D3" s="338"/>
      <c r="E3" s="338"/>
      <c r="F3" s="338"/>
      <c r="G3" s="338"/>
      <c r="H3" s="338"/>
      <c r="I3" s="338"/>
      <c r="J3" s="338"/>
      <c r="K3" s="338"/>
    </row>
    <row r="4" spans="1:11" ht="15.75">
      <c r="A4" s="338" t="s">
        <v>488</v>
      </c>
      <c r="B4" s="338"/>
      <c r="C4" s="338"/>
      <c r="D4" s="338"/>
      <c r="E4" s="338"/>
      <c r="F4" s="338"/>
      <c r="G4" s="338"/>
      <c r="H4" s="338"/>
      <c r="I4" s="338"/>
      <c r="J4" s="338"/>
      <c r="K4" s="338"/>
    </row>
    <row r="5" spans="1:11" ht="15.75">
      <c r="A5" s="10" t="s">
        <v>148</v>
      </c>
      <c r="B5" s="11"/>
      <c r="C5" s="11"/>
      <c r="D5" s="11"/>
      <c r="E5" s="11"/>
      <c r="F5" s="11"/>
      <c r="G5" s="11"/>
      <c r="H5" s="11"/>
      <c r="I5" s="11"/>
      <c r="J5" s="11"/>
      <c r="K5" s="12" t="s">
        <v>296</v>
      </c>
    </row>
    <row r="6" spans="1:11" ht="15.75">
      <c r="A6" s="340" t="s">
        <v>132</v>
      </c>
      <c r="B6" s="341" t="s">
        <v>330</v>
      </c>
      <c r="C6" s="341"/>
      <c r="D6" s="341"/>
      <c r="E6" s="341"/>
      <c r="F6" s="341"/>
      <c r="G6" s="341"/>
      <c r="H6" s="341"/>
      <c r="I6" s="341"/>
      <c r="J6" s="341"/>
      <c r="K6" s="342" t="s">
        <v>133</v>
      </c>
    </row>
    <row r="7" spans="1:11" ht="16.5" customHeight="1">
      <c r="A7" s="340"/>
      <c r="B7" s="341" t="s">
        <v>331</v>
      </c>
      <c r="C7" s="341"/>
      <c r="D7" s="341"/>
      <c r="E7" s="341" t="s">
        <v>332</v>
      </c>
      <c r="F7" s="341"/>
      <c r="G7" s="341"/>
      <c r="H7" s="343" t="s">
        <v>333</v>
      </c>
      <c r="I7" s="343"/>
      <c r="J7" s="343"/>
      <c r="K7" s="342"/>
    </row>
    <row r="8" spans="1:11" ht="25.5">
      <c r="A8" s="340"/>
      <c r="B8" s="60" t="s">
        <v>334</v>
      </c>
      <c r="C8" s="60" t="s">
        <v>335</v>
      </c>
      <c r="D8" s="60" t="s">
        <v>336</v>
      </c>
      <c r="E8" s="60" t="s">
        <v>337</v>
      </c>
      <c r="F8" s="60" t="s">
        <v>338</v>
      </c>
      <c r="G8" s="60" t="s">
        <v>339</v>
      </c>
      <c r="H8" s="60" t="s">
        <v>337</v>
      </c>
      <c r="I8" s="60" t="s">
        <v>338</v>
      </c>
      <c r="J8" s="60" t="s">
        <v>339</v>
      </c>
      <c r="K8" s="342"/>
    </row>
    <row r="9" spans="1:11" ht="27" customHeight="1" thickBot="1">
      <c r="A9" s="121" t="s">
        <v>134</v>
      </c>
      <c r="B9" s="61">
        <v>96</v>
      </c>
      <c r="C9" s="61">
        <v>21</v>
      </c>
      <c r="D9" s="74">
        <f t="shared" ref="D9:D15" si="0">SUM(B9:C9)</f>
        <v>117</v>
      </c>
      <c r="E9" s="61">
        <v>211</v>
      </c>
      <c r="F9" s="61">
        <v>26</v>
      </c>
      <c r="G9" s="74">
        <f t="shared" ref="G9:G15" si="1">SUM(E9:F9)</f>
        <v>237</v>
      </c>
      <c r="H9" s="61">
        <f>B9+E9</f>
        <v>307</v>
      </c>
      <c r="I9" s="61">
        <f>C9+F9</f>
        <v>47</v>
      </c>
      <c r="J9" s="74">
        <f t="shared" ref="J9:J15" si="2">SUM(H9:I9)</f>
        <v>354</v>
      </c>
      <c r="K9" s="131" t="s">
        <v>135</v>
      </c>
    </row>
    <row r="10" spans="1:11" ht="27" customHeight="1" thickBot="1">
      <c r="A10" s="122" t="s">
        <v>136</v>
      </c>
      <c r="B10" s="62">
        <v>15</v>
      </c>
      <c r="C10" s="62">
        <v>6</v>
      </c>
      <c r="D10" s="75">
        <f t="shared" si="0"/>
        <v>21</v>
      </c>
      <c r="E10" s="62">
        <v>68</v>
      </c>
      <c r="F10" s="62">
        <v>24</v>
      </c>
      <c r="G10" s="75">
        <f t="shared" si="1"/>
        <v>92</v>
      </c>
      <c r="H10" s="62">
        <f t="shared" ref="H10:I15" si="3">B10+E10</f>
        <v>83</v>
      </c>
      <c r="I10" s="62">
        <f t="shared" si="3"/>
        <v>30</v>
      </c>
      <c r="J10" s="75">
        <f t="shared" si="2"/>
        <v>113</v>
      </c>
      <c r="K10" s="132" t="s">
        <v>137</v>
      </c>
    </row>
    <row r="11" spans="1:11" ht="27" customHeight="1" thickBot="1">
      <c r="A11" s="123" t="s">
        <v>138</v>
      </c>
      <c r="B11" s="63">
        <v>7</v>
      </c>
      <c r="C11" s="63">
        <v>1</v>
      </c>
      <c r="D11" s="76">
        <f t="shared" si="0"/>
        <v>8</v>
      </c>
      <c r="E11" s="63">
        <v>46</v>
      </c>
      <c r="F11" s="63">
        <v>3</v>
      </c>
      <c r="G11" s="76">
        <f t="shared" si="1"/>
        <v>49</v>
      </c>
      <c r="H11" s="63">
        <f t="shared" si="3"/>
        <v>53</v>
      </c>
      <c r="I11" s="63">
        <f t="shared" si="3"/>
        <v>4</v>
      </c>
      <c r="J11" s="76">
        <f t="shared" si="2"/>
        <v>57</v>
      </c>
      <c r="K11" s="133" t="s">
        <v>139</v>
      </c>
    </row>
    <row r="12" spans="1:11" ht="27" customHeight="1" thickBot="1">
      <c r="A12" s="122" t="s">
        <v>140</v>
      </c>
      <c r="B12" s="62">
        <v>14</v>
      </c>
      <c r="C12" s="62">
        <v>0</v>
      </c>
      <c r="D12" s="75">
        <f t="shared" si="0"/>
        <v>14</v>
      </c>
      <c r="E12" s="62">
        <v>783</v>
      </c>
      <c r="F12" s="62">
        <v>60</v>
      </c>
      <c r="G12" s="75">
        <f t="shared" si="1"/>
        <v>843</v>
      </c>
      <c r="H12" s="62">
        <f t="shared" si="3"/>
        <v>797</v>
      </c>
      <c r="I12" s="62">
        <f t="shared" si="3"/>
        <v>60</v>
      </c>
      <c r="J12" s="75">
        <f t="shared" si="2"/>
        <v>857</v>
      </c>
      <c r="K12" s="132" t="s">
        <v>141</v>
      </c>
    </row>
    <row r="13" spans="1:11" ht="27" customHeight="1" thickBot="1">
      <c r="A13" s="123" t="s">
        <v>142</v>
      </c>
      <c r="B13" s="63">
        <v>0</v>
      </c>
      <c r="C13" s="63">
        <v>0</v>
      </c>
      <c r="D13" s="76">
        <f t="shared" si="0"/>
        <v>0</v>
      </c>
      <c r="E13" s="63">
        <v>7</v>
      </c>
      <c r="F13" s="63">
        <v>1</v>
      </c>
      <c r="G13" s="76">
        <f t="shared" si="1"/>
        <v>8</v>
      </c>
      <c r="H13" s="63">
        <f t="shared" si="3"/>
        <v>7</v>
      </c>
      <c r="I13" s="63">
        <f t="shared" si="3"/>
        <v>1</v>
      </c>
      <c r="J13" s="76">
        <f t="shared" si="2"/>
        <v>8</v>
      </c>
      <c r="K13" s="133" t="s">
        <v>143</v>
      </c>
    </row>
    <row r="14" spans="1:11" ht="27" customHeight="1" thickBot="1">
      <c r="A14" s="122" t="s">
        <v>144</v>
      </c>
      <c r="B14" s="62">
        <v>1</v>
      </c>
      <c r="C14" s="62">
        <v>2</v>
      </c>
      <c r="D14" s="75">
        <f t="shared" si="0"/>
        <v>3</v>
      </c>
      <c r="E14" s="62">
        <v>2</v>
      </c>
      <c r="F14" s="62">
        <v>0</v>
      </c>
      <c r="G14" s="75">
        <f t="shared" si="1"/>
        <v>2</v>
      </c>
      <c r="H14" s="62">
        <f t="shared" si="3"/>
        <v>3</v>
      </c>
      <c r="I14" s="62">
        <f t="shared" si="3"/>
        <v>2</v>
      </c>
      <c r="J14" s="75">
        <f t="shared" si="2"/>
        <v>5</v>
      </c>
      <c r="K14" s="132" t="s">
        <v>145</v>
      </c>
    </row>
    <row r="15" spans="1:11" ht="27" customHeight="1">
      <c r="A15" s="137" t="s">
        <v>146</v>
      </c>
      <c r="B15" s="64">
        <v>0</v>
      </c>
      <c r="C15" s="64">
        <v>0</v>
      </c>
      <c r="D15" s="77">
        <f t="shared" si="0"/>
        <v>0</v>
      </c>
      <c r="E15" s="64">
        <v>103</v>
      </c>
      <c r="F15" s="64">
        <v>73</v>
      </c>
      <c r="G15" s="77">
        <f t="shared" si="1"/>
        <v>176</v>
      </c>
      <c r="H15" s="64">
        <f t="shared" si="3"/>
        <v>103</v>
      </c>
      <c r="I15" s="64">
        <f t="shared" si="3"/>
        <v>73</v>
      </c>
      <c r="J15" s="77">
        <f t="shared" si="2"/>
        <v>176</v>
      </c>
      <c r="K15" s="134" t="s">
        <v>147</v>
      </c>
    </row>
    <row r="16" spans="1:11" ht="33.75" customHeight="1">
      <c r="A16" s="213" t="s">
        <v>54</v>
      </c>
      <c r="B16" s="65">
        <f>SUM(B9:B15)</f>
        <v>133</v>
      </c>
      <c r="C16" s="65">
        <f t="shared" ref="C16:J16" si="4">SUM(C9:C15)</f>
        <v>30</v>
      </c>
      <c r="D16" s="65">
        <f t="shared" si="4"/>
        <v>163</v>
      </c>
      <c r="E16" s="65">
        <f t="shared" si="4"/>
        <v>1220</v>
      </c>
      <c r="F16" s="65">
        <f t="shared" si="4"/>
        <v>187</v>
      </c>
      <c r="G16" s="65">
        <f t="shared" si="4"/>
        <v>1407</v>
      </c>
      <c r="H16" s="65">
        <f t="shared" si="4"/>
        <v>1353</v>
      </c>
      <c r="I16" s="65">
        <f t="shared" si="4"/>
        <v>217</v>
      </c>
      <c r="J16" s="65">
        <f t="shared" si="4"/>
        <v>1570</v>
      </c>
      <c r="K16" s="176" t="s">
        <v>55</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dimension ref="A1:BK24"/>
  <sheetViews>
    <sheetView rightToLeft="1" view="pageBreakPreview" zoomScaleNormal="100" zoomScaleSheetLayoutView="100" workbookViewId="0">
      <selection activeCell="A22" sqref="A22:K22"/>
    </sheetView>
  </sheetViews>
  <sheetFormatPr defaultColWidth="9.140625" defaultRowHeight="20.100000000000001" customHeight="1"/>
  <cols>
    <col min="1" max="1" width="26" style="19" customWidth="1"/>
    <col min="2" max="2" width="7.85546875" style="20" customWidth="1"/>
    <col min="3" max="10" width="7.85546875" style="19" customWidth="1"/>
    <col min="11" max="11" width="28.42578125" style="19" customWidth="1"/>
    <col min="12" max="13" width="6.7109375" style="19" customWidth="1"/>
    <col min="14" max="14" width="3.5703125" style="19" customWidth="1"/>
    <col min="15" max="15" width="10.42578125" style="19" customWidth="1"/>
    <col min="16" max="16" width="9.85546875" style="19" bestFit="1" customWidth="1"/>
    <col min="17" max="17" width="25.7109375" style="19" customWidth="1"/>
    <col min="18" max="63" width="9.140625" style="26"/>
    <col min="64" max="16384" width="9.140625" style="19"/>
  </cols>
  <sheetData>
    <row r="1" spans="1:63" s="16" customFormat="1" ht="18">
      <c r="A1" s="336" t="s">
        <v>457</v>
      </c>
      <c r="B1" s="336"/>
      <c r="C1" s="336"/>
      <c r="D1" s="336"/>
      <c r="E1" s="336"/>
      <c r="F1" s="336"/>
      <c r="G1" s="336"/>
      <c r="H1" s="336"/>
      <c r="I1" s="336"/>
      <c r="J1" s="336"/>
      <c r="K1" s="336"/>
      <c r="L1" s="21"/>
      <c r="M1" s="21"/>
      <c r="N1" s="21"/>
      <c r="O1" s="21"/>
      <c r="P1" s="21"/>
      <c r="Q1" s="21"/>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row>
    <row r="2" spans="1:63" s="16" customFormat="1" ht="18">
      <c r="A2" s="392">
        <v>2013</v>
      </c>
      <c r="B2" s="392"/>
      <c r="C2" s="392"/>
      <c r="D2" s="392"/>
      <c r="E2" s="392"/>
      <c r="F2" s="392"/>
      <c r="G2" s="392"/>
      <c r="H2" s="392"/>
      <c r="I2" s="392"/>
      <c r="J2" s="392"/>
      <c r="K2" s="392"/>
      <c r="L2" s="22"/>
      <c r="M2" s="22"/>
      <c r="N2" s="22"/>
      <c r="O2" s="22"/>
      <c r="P2" s="22"/>
      <c r="Q2" s="22"/>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row>
    <row r="3" spans="1:63" s="16" customFormat="1" ht="18">
      <c r="A3" s="338" t="s">
        <v>501</v>
      </c>
      <c r="B3" s="338"/>
      <c r="C3" s="338"/>
      <c r="D3" s="338"/>
      <c r="E3" s="338"/>
      <c r="F3" s="338"/>
      <c r="G3" s="338"/>
      <c r="H3" s="338"/>
      <c r="I3" s="338"/>
      <c r="J3" s="338"/>
      <c r="K3" s="338"/>
      <c r="L3" s="22"/>
      <c r="M3" s="22"/>
      <c r="N3" s="22"/>
      <c r="O3" s="22"/>
      <c r="P3" s="22"/>
      <c r="Q3" s="22"/>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row>
    <row r="4" spans="1:63" s="28" customFormat="1" ht="15.75">
      <c r="A4" s="338">
        <v>2013</v>
      </c>
      <c r="B4" s="338"/>
      <c r="C4" s="338"/>
      <c r="D4" s="338"/>
      <c r="E4" s="338"/>
      <c r="F4" s="338"/>
      <c r="G4" s="338"/>
      <c r="H4" s="338"/>
      <c r="I4" s="338"/>
      <c r="J4" s="338"/>
      <c r="K4" s="338"/>
      <c r="Q4" s="6"/>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1:63" s="31" customFormat="1" ht="15.75">
      <c r="A5" s="2" t="s">
        <v>443</v>
      </c>
      <c r="B5" s="391"/>
      <c r="C5" s="391"/>
      <c r="D5" s="391"/>
      <c r="E5" s="391"/>
      <c r="F5" s="391"/>
      <c r="G5" s="391"/>
      <c r="H5" s="391"/>
      <c r="I5" s="391"/>
      <c r="J5" s="391"/>
      <c r="K5" s="6" t="s">
        <v>444</v>
      </c>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row>
    <row r="6" spans="1:63" s="24" customFormat="1" ht="22.5" customHeight="1">
      <c r="A6" s="385" t="s">
        <v>192</v>
      </c>
      <c r="B6" s="341" t="s">
        <v>330</v>
      </c>
      <c r="C6" s="341"/>
      <c r="D6" s="341"/>
      <c r="E6" s="341"/>
      <c r="F6" s="341"/>
      <c r="G6" s="341"/>
      <c r="H6" s="341"/>
      <c r="I6" s="341"/>
      <c r="J6" s="341"/>
      <c r="K6" s="388" t="s">
        <v>193</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row>
    <row r="7" spans="1:63" s="33" customFormat="1" ht="28.5" customHeight="1">
      <c r="A7" s="386"/>
      <c r="B7" s="341" t="s">
        <v>385</v>
      </c>
      <c r="C7" s="341"/>
      <c r="D7" s="341"/>
      <c r="E7" s="341" t="s">
        <v>386</v>
      </c>
      <c r="F7" s="341"/>
      <c r="G7" s="341"/>
      <c r="H7" s="343" t="s">
        <v>387</v>
      </c>
      <c r="I7" s="343"/>
      <c r="J7" s="343"/>
      <c r="K7" s="389"/>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row>
    <row r="8" spans="1:63" s="226" customFormat="1" ht="22.5" customHeight="1">
      <c r="A8" s="387"/>
      <c r="B8" s="189" t="s">
        <v>334</v>
      </c>
      <c r="C8" s="189" t="s">
        <v>335</v>
      </c>
      <c r="D8" s="189" t="s">
        <v>387</v>
      </c>
      <c r="E8" s="189" t="s">
        <v>334</v>
      </c>
      <c r="F8" s="189" t="s">
        <v>335</v>
      </c>
      <c r="G8" s="189" t="s">
        <v>361</v>
      </c>
      <c r="H8" s="189" t="s">
        <v>334</v>
      </c>
      <c r="I8" s="189" t="s">
        <v>335</v>
      </c>
      <c r="J8" s="189" t="s">
        <v>361</v>
      </c>
      <c r="K8" s="390"/>
      <c r="M8" s="227"/>
      <c r="N8" s="228"/>
      <c r="O8" s="227"/>
    </row>
    <row r="9" spans="1:63" s="43" customFormat="1" ht="25.5" customHeight="1" thickBot="1">
      <c r="A9" s="225" t="s">
        <v>200</v>
      </c>
      <c r="B9" s="147">
        <v>1758</v>
      </c>
      <c r="C9" s="147">
        <v>1180</v>
      </c>
      <c r="D9" s="74">
        <f t="shared" ref="D9:D20" si="0">C9+B9</f>
        <v>2938</v>
      </c>
      <c r="E9" s="147">
        <v>1311</v>
      </c>
      <c r="F9" s="147">
        <v>777</v>
      </c>
      <c r="G9" s="74">
        <f t="shared" ref="G9:G20" si="1">E9+F9</f>
        <v>2088</v>
      </c>
      <c r="H9" s="147">
        <f t="shared" ref="H9:H20" si="2">B9+E9</f>
        <v>3069</v>
      </c>
      <c r="I9" s="147">
        <f t="shared" ref="I9:I20" si="3">C9+F9</f>
        <v>1957</v>
      </c>
      <c r="J9" s="74">
        <f t="shared" ref="J9:J20" si="4">D9+G9</f>
        <v>5026</v>
      </c>
      <c r="K9" s="224" t="s">
        <v>480</v>
      </c>
      <c r="L9" s="41"/>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row>
    <row r="10" spans="1:63" s="40" customFormat="1" ht="25.5" customHeight="1" thickBot="1">
      <c r="A10" s="124" t="s">
        <v>194</v>
      </c>
      <c r="B10" s="148">
        <v>308</v>
      </c>
      <c r="C10" s="148">
        <v>184</v>
      </c>
      <c r="D10" s="75">
        <f t="shared" si="0"/>
        <v>492</v>
      </c>
      <c r="E10" s="148">
        <v>156</v>
      </c>
      <c r="F10" s="148">
        <v>79</v>
      </c>
      <c r="G10" s="75">
        <f t="shared" si="1"/>
        <v>235</v>
      </c>
      <c r="H10" s="148">
        <f t="shared" si="2"/>
        <v>464</v>
      </c>
      <c r="I10" s="148">
        <f t="shared" si="3"/>
        <v>263</v>
      </c>
      <c r="J10" s="75">
        <f t="shared" si="4"/>
        <v>727</v>
      </c>
      <c r="K10" s="223" t="s">
        <v>195</v>
      </c>
      <c r="L10" s="34"/>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spans="1:63" s="43" customFormat="1" ht="25.5" customHeight="1" thickBot="1">
      <c r="A11" s="225" t="s">
        <v>370</v>
      </c>
      <c r="B11" s="147">
        <v>5</v>
      </c>
      <c r="C11" s="147">
        <v>10</v>
      </c>
      <c r="D11" s="74">
        <f t="shared" si="0"/>
        <v>15</v>
      </c>
      <c r="E11" s="147">
        <v>8</v>
      </c>
      <c r="F11" s="147">
        <v>26</v>
      </c>
      <c r="G11" s="74">
        <f t="shared" si="1"/>
        <v>34</v>
      </c>
      <c r="H11" s="147">
        <f t="shared" si="2"/>
        <v>13</v>
      </c>
      <c r="I11" s="147">
        <f t="shared" si="3"/>
        <v>36</v>
      </c>
      <c r="J11" s="74">
        <f t="shared" si="4"/>
        <v>49</v>
      </c>
      <c r="K11" s="224" t="s">
        <v>462</v>
      </c>
      <c r="L11" s="41"/>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row>
    <row r="12" spans="1:63" s="40" customFormat="1" ht="25.5" customHeight="1" thickBot="1">
      <c r="A12" s="124" t="s">
        <v>196</v>
      </c>
      <c r="B12" s="148">
        <v>135</v>
      </c>
      <c r="C12" s="148">
        <v>150</v>
      </c>
      <c r="D12" s="75">
        <f t="shared" si="0"/>
        <v>285</v>
      </c>
      <c r="E12" s="148">
        <v>148</v>
      </c>
      <c r="F12" s="148">
        <v>104</v>
      </c>
      <c r="G12" s="75">
        <f t="shared" si="1"/>
        <v>252</v>
      </c>
      <c r="H12" s="148">
        <f t="shared" si="2"/>
        <v>283</v>
      </c>
      <c r="I12" s="148">
        <f t="shared" si="3"/>
        <v>254</v>
      </c>
      <c r="J12" s="75">
        <f t="shared" si="4"/>
        <v>537</v>
      </c>
      <c r="K12" s="224" t="s">
        <v>481</v>
      </c>
      <c r="L12" s="34"/>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spans="1:63" s="43" customFormat="1" ht="25.5" customHeight="1" thickBot="1">
      <c r="A13" s="225" t="s">
        <v>197</v>
      </c>
      <c r="B13" s="147">
        <v>25</v>
      </c>
      <c r="C13" s="147">
        <v>13</v>
      </c>
      <c r="D13" s="74">
        <f t="shared" si="0"/>
        <v>38</v>
      </c>
      <c r="E13" s="147">
        <v>45</v>
      </c>
      <c r="F13" s="147">
        <v>13</v>
      </c>
      <c r="G13" s="74">
        <f t="shared" si="1"/>
        <v>58</v>
      </c>
      <c r="H13" s="147">
        <f t="shared" si="2"/>
        <v>70</v>
      </c>
      <c r="I13" s="147">
        <f t="shared" si="3"/>
        <v>26</v>
      </c>
      <c r="J13" s="74">
        <f t="shared" si="4"/>
        <v>96</v>
      </c>
      <c r="K13" s="224" t="s">
        <v>198</v>
      </c>
      <c r="L13" s="41"/>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row>
    <row r="14" spans="1:63" s="40" customFormat="1" ht="25.5" customHeight="1" thickBot="1">
      <c r="A14" s="124" t="s">
        <v>199</v>
      </c>
      <c r="B14" s="148">
        <v>21</v>
      </c>
      <c r="C14" s="148">
        <v>4</v>
      </c>
      <c r="D14" s="75">
        <f t="shared" si="0"/>
        <v>25</v>
      </c>
      <c r="E14" s="148">
        <v>21</v>
      </c>
      <c r="F14" s="148">
        <v>22</v>
      </c>
      <c r="G14" s="75">
        <f t="shared" si="1"/>
        <v>43</v>
      </c>
      <c r="H14" s="148">
        <f t="shared" si="2"/>
        <v>42</v>
      </c>
      <c r="I14" s="148">
        <f t="shared" si="3"/>
        <v>26</v>
      </c>
      <c r="J14" s="75">
        <f t="shared" si="4"/>
        <v>68</v>
      </c>
      <c r="K14" s="223" t="s">
        <v>482</v>
      </c>
      <c r="L14" s="34"/>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spans="1:63" s="43" customFormat="1" ht="25.5" customHeight="1" thickBot="1">
      <c r="A15" s="225" t="s">
        <v>201</v>
      </c>
      <c r="B15" s="147">
        <v>68</v>
      </c>
      <c r="C15" s="147">
        <v>54</v>
      </c>
      <c r="D15" s="74">
        <f t="shared" si="0"/>
        <v>122</v>
      </c>
      <c r="E15" s="147">
        <v>118</v>
      </c>
      <c r="F15" s="147">
        <v>37</v>
      </c>
      <c r="G15" s="74">
        <f t="shared" si="1"/>
        <v>155</v>
      </c>
      <c r="H15" s="147">
        <f t="shared" si="2"/>
        <v>186</v>
      </c>
      <c r="I15" s="147">
        <f t="shared" si="3"/>
        <v>91</v>
      </c>
      <c r="J15" s="74">
        <f t="shared" si="4"/>
        <v>277</v>
      </c>
      <c r="K15" s="224" t="s">
        <v>464</v>
      </c>
      <c r="L15" s="41"/>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row>
    <row r="16" spans="1:63" s="40" customFormat="1" ht="25.5" customHeight="1" thickBot="1">
      <c r="A16" s="124" t="s">
        <v>202</v>
      </c>
      <c r="B16" s="148">
        <v>173</v>
      </c>
      <c r="C16" s="148">
        <v>64</v>
      </c>
      <c r="D16" s="75">
        <f t="shared" si="0"/>
        <v>237</v>
      </c>
      <c r="E16" s="148">
        <v>57</v>
      </c>
      <c r="F16" s="148">
        <v>33</v>
      </c>
      <c r="G16" s="75">
        <f t="shared" si="1"/>
        <v>90</v>
      </c>
      <c r="H16" s="148">
        <f t="shared" si="2"/>
        <v>230</v>
      </c>
      <c r="I16" s="148">
        <f t="shared" si="3"/>
        <v>97</v>
      </c>
      <c r="J16" s="75">
        <f t="shared" si="4"/>
        <v>327</v>
      </c>
      <c r="K16" s="223" t="s">
        <v>463</v>
      </c>
      <c r="L16" s="34"/>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row>
    <row r="17" spans="1:63" s="43" customFormat="1" ht="25.5" customHeight="1" thickBot="1">
      <c r="A17" s="225" t="s">
        <v>203</v>
      </c>
      <c r="B17" s="147">
        <v>62</v>
      </c>
      <c r="C17" s="147">
        <v>58</v>
      </c>
      <c r="D17" s="74">
        <f>C17+B17</f>
        <v>120</v>
      </c>
      <c r="E17" s="147">
        <v>59</v>
      </c>
      <c r="F17" s="147">
        <v>27</v>
      </c>
      <c r="G17" s="74">
        <f>E17+F17</f>
        <v>86</v>
      </c>
      <c r="H17" s="147">
        <f>B17+E17</f>
        <v>121</v>
      </c>
      <c r="I17" s="147">
        <f>C17+F17</f>
        <v>85</v>
      </c>
      <c r="J17" s="74">
        <f>D17+G17</f>
        <v>206</v>
      </c>
      <c r="K17" s="224" t="s">
        <v>483</v>
      </c>
      <c r="L17" s="41"/>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row>
    <row r="18" spans="1:63" s="40" customFormat="1" ht="25.5" customHeight="1" thickBot="1">
      <c r="A18" s="124" t="s">
        <v>366</v>
      </c>
      <c r="B18" s="148">
        <v>2</v>
      </c>
      <c r="C18" s="148">
        <v>1</v>
      </c>
      <c r="D18" s="75">
        <f t="shared" si="0"/>
        <v>3</v>
      </c>
      <c r="E18" s="148">
        <v>27</v>
      </c>
      <c r="F18" s="148">
        <v>11</v>
      </c>
      <c r="G18" s="75">
        <f t="shared" si="1"/>
        <v>38</v>
      </c>
      <c r="H18" s="148">
        <f t="shared" si="2"/>
        <v>29</v>
      </c>
      <c r="I18" s="148">
        <f t="shared" si="3"/>
        <v>12</v>
      </c>
      <c r="J18" s="75">
        <f t="shared" si="4"/>
        <v>41</v>
      </c>
      <c r="K18" s="223" t="s">
        <v>367</v>
      </c>
      <c r="L18" s="34"/>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row>
    <row r="19" spans="1:63" s="43" customFormat="1" ht="25.5" customHeight="1" thickBot="1">
      <c r="A19" s="225" t="s">
        <v>368</v>
      </c>
      <c r="B19" s="147">
        <v>5</v>
      </c>
      <c r="C19" s="147">
        <v>3</v>
      </c>
      <c r="D19" s="74">
        <f t="shared" si="0"/>
        <v>8</v>
      </c>
      <c r="E19" s="147">
        <v>30</v>
      </c>
      <c r="F19" s="147">
        <v>8</v>
      </c>
      <c r="G19" s="74">
        <f t="shared" si="1"/>
        <v>38</v>
      </c>
      <c r="H19" s="147">
        <f t="shared" si="2"/>
        <v>35</v>
      </c>
      <c r="I19" s="147">
        <f t="shared" si="3"/>
        <v>11</v>
      </c>
      <c r="J19" s="74">
        <f t="shared" si="4"/>
        <v>46</v>
      </c>
      <c r="K19" s="224" t="s">
        <v>369</v>
      </c>
      <c r="L19" s="41"/>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row>
    <row r="20" spans="1:63" s="40" customFormat="1" ht="25.5" customHeight="1">
      <c r="A20" s="306" t="s">
        <v>436</v>
      </c>
      <c r="B20" s="307">
        <v>0</v>
      </c>
      <c r="C20" s="307">
        <v>0</v>
      </c>
      <c r="D20" s="273">
        <f t="shared" si="0"/>
        <v>0</v>
      </c>
      <c r="E20" s="307">
        <v>31</v>
      </c>
      <c r="F20" s="307">
        <v>8</v>
      </c>
      <c r="G20" s="273">
        <f t="shared" si="1"/>
        <v>39</v>
      </c>
      <c r="H20" s="307">
        <f t="shared" si="2"/>
        <v>31</v>
      </c>
      <c r="I20" s="307">
        <f t="shared" si="3"/>
        <v>8</v>
      </c>
      <c r="J20" s="273">
        <f t="shared" si="4"/>
        <v>39</v>
      </c>
      <c r="K20" s="311" t="s">
        <v>451</v>
      </c>
      <c r="L20" s="34"/>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row>
    <row r="21" spans="1:63" s="43" customFormat="1" ht="25.5" customHeight="1">
      <c r="A21" s="308" t="s">
        <v>12</v>
      </c>
      <c r="B21" s="309">
        <f>SUM(B9:B20)</f>
        <v>2562</v>
      </c>
      <c r="C21" s="309">
        <f t="shared" ref="C21:J21" si="5">SUM(C9:C20)</f>
        <v>1721</v>
      </c>
      <c r="D21" s="309">
        <f t="shared" si="5"/>
        <v>4283</v>
      </c>
      <c r="E21" s="309">
        <f t="shared" si="5"/>
        <v>2011</v>
      </c>
      <c r="F21" s="309">
        <f t="shared" si="5"/>
        <v>1145</v>
      </c>
      <c r="G21" s="309">
        <f t="shared" si="5"/>
        <v>3156</v>
      </c>
      <c r="H21" s="309">
        <f t="shared" si="5"/>
        <v>4573</v>
      </c>
      <c r="I21" s="309">
        <f t="shared" si="5"/>
        <v>2866</v>
      </c>
      <c r="J21" s="309">
        <f t="shared" si="5"/>
        <v>7439</v>
      </c>
      <c r="K21" s="310" t="s">
        <v>13</v>
      </c>
      <c r="L21" s="41"/>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row>
    <row r="22" spans="1:63" s="43" customFormat="1" ht="15">
      <c r="A22" s="19" t="s">
        <v>588</v>
      </c>
      <c r="B22" s="218"/>
      <c r="C22" s="19"/>
      <c r="D22" s="17"/>
      <c r="E22" s="19"/>
      <c r="F22" s="19"/>
      <c r="G22" s="19"/>
      <c r="H22" s="19"/>
      <c r="I22" s="19"/>
      <c r="J22" s="17"/>
      <c r="K22" s="19" t="s">
        <v>589</v>
      </c>
      <c r="L22" s="41"/>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row>
    <row r="23" spans="1:63" ht="20.100000000000001" customHeight="1">
      <c r="BF23" s="19"/>
      <c r="BG23" s="19"/>
      <c r="BH23" s="19"/>
      <c r="BI23" s="19"/>
      <c r="BJ23" s="19"/>
      <c r="BK23" s="19"/>
    </row>
    <row r="24" spans="1:63" ht="20.100000000000001" customHeight="1">
      <c r="O24" s="202"/>
      <c r="BF24" s="19"/>
      <c r="BG24" s="19"/>
      <c r="BH24" s="19"/>
      <c r="BI24" s="19"/>
      <c r="BJ24" s="19"/>
      <c r="BK24" s="19"/>
    </row>
  </sheetData>
  <mergeCells count="11">
    <mergeCell ref="B5:J5"/>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dimension ref="A1:BK40"/>
  <sheetViews>
    <sheetView rightToLeft="1" tabSelected="1" view="pageBreakPreview" topLeftCell="A19" zoomScaleNormal="100" zoomScaleSheetLayoutView="100" workbookViewId="0">
      <selection activeCell="B40" sqref="B40"/>
    </sheetView>
  </sheetViews>
  <sheetFormatPr defaultColWidth="9.140625" defaultRowHeight="20.100000000000001" customHeight="1"/>
  <cols>
    <col min="1" max="1" width="26" style="19" customWidth="1"/>
    <col min="2" max="2" width="7.85546875" style="20" customWidth="1"/>
    <col min="3" max="10" width="7.85546875" style="19" customWidth="1"/>
    <col min="11" max="11" width="28.42578125" style="19" customWidth="1"/>
    <col min="12" max="13" width="6.7109375" style="19" customWidth="1"/>
    <col min="14" max="14" width="3.5703125" style="19" customWidth="1"/>
    <col min="15" max="15" width="10.42578125" style="19" customWidth="1"/>
    <col min="16" max="16" width="9.85546875" style="19" bestFit="1" customWidth="1"/>
    <col min="17" max="17" width="25.7109375" style="19" customWidth="1"/>
    <col min="18" max="63" width="9.140625" style="26"/>
    <col min="64" max="16384" width="9.140625" style="19"/>
  </cols>
  <sheetData>
    <row r="1" spans="1:63" s="16" customFormat="1" ht="18">
      <c r="A1" s="336" t="s">
        <v>446</v>
      </c>
      <c r="B1" s="336"/>
      <c r="C1" s="336"/>
      <c r="D1" s="336"/>
      <c r="E1" s="336"/>
      <c r="F1" s="336"/>
      <c r="G1" s="336"/>
      <c r="H1" s="336"/>
      <c r="I1" s="336"/>
      <c r="J1" s="336"/>
      <c r="K1" s="336"/>
      <c r="L1" s="21"/>
      <c r="M1" s="21"/>
      <c r="N1" s="21"/>
      <c r="O1" s="21"/>
      <c r="P1" s="21"/>
      <c r="Q1" s="21"/>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row>
    <row r="2" spans="1:63" s="16" customFormat="1" ht="18">
      <c r="A2" s="392">
        <v>2013</v>
      </c>
      <c r="B2" s="392"/>
      <c r="C2" s="392"/>
      <c r="D2" s="392"/>
      <c r="E2" s="392"/>
      <c r="F2" s="392"/>
      <c r="G2" s="392"/>
      <c r="H2" s="392"/>
      <c r="I2" s="392"/>
      <c r="J2" s="392"/>
      <c r="K2" s="392"/>
      <c r="L2" s="22"/>
      <c r="M2" s="22"/>
      <c r="N2" s="22"/>
      <c r="O2" s="22"/>
      <c r="P2" s="22"/>
      <c r="Q2" s="22"/>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row>
    <row r="3" spans="1:63" s="16" customFormat="1" ht="36" customHeight="1">
      <c r="A3" s="337" t="s">
        <v>502</v>
      </c>
      <c r="B3" s="338"/>
      <c r="C3" s="338"/>
      <c r="D3" s="338"/>
      <c r="E3" s="338"/>
      <c r="F3" s="338"/>
      <c r="G3" s="338"/>
      <c r="H3" s="338"/>
      <c r="I3" s="338"/>
      <c r="J3" s="338"/>
      <c r="K3" s="338"/>
      <c r="L3" s="22"/>
      <c r="M3" s="22"/>
      <c r="N3" s="22"/>
      <c r="O3" s="22"/>
      <c r="P3" s="22"/>
      <c r="Q3" s="22"/>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row>
    <row r="4" spans="1:63" s="28" customFormat="1" ht="15.75">
      <c r="A4" s="338">
        <v>2013</v>
      </c>
      <c r="B4" s="338"/>
      <c r="C4" s="338"/>
      <c r="D4" s="338"/>
      <c r="E4" s="338"/>
      <c r="F4" s="338"/>
      <c r="G4" s="338"/>
      <c r="H4" s="338"/>
      <c r="I4" s="338"/>
      <c r="J4" s="338"/>
      <c r="K4" s="338"/>
      <c r="Q4" s="6"/>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1:63" s="31" customFormat="1" ht="15.75">
      <c r="A5" s="2" t="s">
        <v>204</v>
      </c>
      <c r="B5" s="391"/>
      <c r="C5" s="391"/>
      <c r="D5" s="391"/>
      <c r="E5" s="391"/>
      <c r="F5" s="391"/>
      <c r="G5" s="391"/>
      <c r="H5" s="391"/>
      <c r="I5" s="391"/>
      <c r="J5" s="391"/>
      <c r="K5" s="6" t="s">
        <v>295</v>
      </c>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row>
    <row r="6" spans="1:63" s="24" customFormat="1" ht="22.5" customHeight="1">
      <c r="A6" s="385" t="s">
        <v>213</v>
      </c>
      <c r="B6" s="341" t="s">
        <v>360</v>
      </c>
      <c r="C6" s="341"/>
      <c r="D6" s="341"/>
      <c r="E6" s="341"/>
      <c r="F6" s="341"/>
      <c r="G6" s="341"/>
      <c r="H6" s="341"/>
      <c r="I6" s="341"/>
      <c r="J6" s="341"/>
      <c r="K6" s="388" t="s">
        <v>214</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row>
    <row r="7" spans="1:63" s="33" customFormat="1" ht="28.5" customHeight="1">
      <c r="A7" s="386"/>
      <c r="B7" s="341" t="s">
        <v>362</v>
      </c>
      <c r="C7" s="341"/>
      <c r="D7" s="341"/>
      <c r="E7" s="341" t="s">
        <v>363</v>
      </c>
      <c r="F7" s="341"/>
      <c r="G7" s="341"/>
      <c r="H7" s="343" t="s">
        <v>364</v>
      </c>
      <c r="I7" s="343"/>
      <c r="J7" s="343"/>
      <c r="K7" s="389"/>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row>
    <row r="8" spans="1:63" s="226" customFormat="1" ht="22.5" customHeight="1">
      <c r="A8" s="387"/>
      <c r="B8" s="275" t="s">
        <v>334</v>
      </c>
      <c r="C8" s="275" t="s">
        <v>335</v>
      </c>
      <c r="D8" s="275" t="s">
        <v>361</v>
      </c>
      <c r="E8" s="275" t="s">
        <v>334</v>
      </c>
      <c r="F8" s="275" t="s">
        <v>335</v>
      </c>
      <c r="G8" s="275" t="s">
        <v>361</v>
      </c>
      <c r="H8" s="275" t="s">
        <v>334</v>
      </c>
      <c r="I8" s="275" t="s">
        <v>335</v>
      </c>
      <c r="J8" s="275" t="s">
        <v>361</v>
      </c>
      <c r="K8" s="390"/>
      <c r="M8" s="227"/>
      <c r="N8" s="228"/>
      <c r="O8" s="227"/>
    </row>
    <row r="9" spans="1:63" s="43" customFormat="1" ht="26.25" customHeight="1" thickBot="1">
      <c r="A9" s="225" t="s">
        <v>522</v>
      </c>
      <c r="B9" s="147">
        <v>663</v>
      </c>
      <c r="C9" s="147">
        <v>361</v>
      </c>
      <c r="D9" s="74">
        <f>B9+C9</f>
        <v>1024</v>
      </c>
      <c r="E9" s="147">
        <v>407</v>
      </c>
      <c r="F9" s="147">
        <v>191</v>
      </c>
      <c r="G9" s="74">
        <f>E9+F9</f>
        <v>598</v>
      </c>
      <c r="H9" s="147">
        <f t="shared" ref="H9:H19" si="0">B9+E9</f>
        <v>1070</v>
      </c>
      <c r="I9" s="147">
        <f t="shared" ref="I9:I19" si="1">C9+F9</f>
        <v>552</v>
      </c>
      <c r="J9" s="74">
        <f>H9+I9</f>
        <v>1622</v>
      </c>
      <c r="K9" s="224" t="s">
        <v>215</v>
      </c>
      <c r="L9" s="41"/>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row>
    <row r="10" spans="1:63" s="40" customFormat="1" ht="26.25" customHeight="1" thickBot="1">
      <c r="A10" s="124" t="s">
        <v>523</v>
      </c>
      <c r="B10" s="148">
        <v>476</v>
      </c>
      <c r="C10" s="148">
        <v>335</v>
      </c>
      <c r="D10" s="237">
        <f t="shared" ref="D10:D19" si="2">B10+C10</f>
        <v>811</v>
      </c>
      <c r="E10" s="148">
        <v>306</v>
      </c>
      <c r="F10" s="148">
        <v>179</v>
      </c>
      <c r="G10" s="237">
        <f t="shared" ref="G10:G20" si="3">E10+F10</f>
        <v>485</v>
      </c>
      <c r="H10" s="148">
        <f t="shared" si="0"/>
        <v>782</v>
      </c>
      <c r="I10" s="148">
        <f t="shared" si="1"/>
        <v>514</v>
      </c>
      <c r="J10" s="237">
        <f t="shared" ref="J10:J20" si="4">H10+I10</f>
        <v>1296</v>
      </c>
      <c r="K10" s="223" t="s">
        <v>34</v>
      </c>
      <c r="L10" s="34"/>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spans="1:63" s="43" customFormat="1" ht="26.25" customHeight="1" thickBot="1">
      <c r="A11" s="225" t="s">
        <v>524</v>
      </c>
      <c r="B11" s="147">
        <v>291</v>
      </c>
      <c r="C11" s="147">
        <v>234</v>
      </c>
      <c r="D11" s="74">
        <f t="shared" si="2"/>
        <v>525</v>
      </c>
      <c r="E11" s="147">
        <v>234</v>
      </c>
      <c r="F11" s="147">
        <v>132</v>
      </c>
      <c r="G11" s="74">
        <f t="shared" si="3"/>
        <v>366</v>
      </c>
      <c r="H11" s="147">
        <f t="shared" si="0"/>
        <v>525</v>
      </c>
      <c r="I11" s="147">
        <f t="shared" si="1"/>
        <v>366</v>
      </c>
      <c r="J11" s="74">
        <f t="shared" si="4"/>
        <v>891</v>
      </c>
      <c r="K11" s="224" t="s">
        <v>35</v>
      </c>
      <c r="L11" s="41"/>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row>
    <row r="12" spans="1:63" s="40" customFormat="1" ht="26.25" customHeight="1" thickBot="1">
      <c r="A12" s="124" t="s">
        <v>525</v>
      </c>
      <c r="B12" s="148">
        <v>180</v>
      </c>
      <c r="C12" s="148">
        <v>164</v>
      </c>
      <c r="D12" s="237">
        <f t="shared" si="2"/>
        <v>344</v>
      </c>
      <c r="E12" s="148">
        <v>270</v>
      </c>
      <c r="F12" s="148">
        <v>163</v>
      </c>
      <c r="G12" s="237">
        <f t="shared" si="3"/>
        <v>433</v>
      </c>
      <c r="H12" s="148">
        <f t="shared" si="0"/>
        <v>450</v>
      </c>
      <c r="I12" s="148">
        <f t="shared" si="1"/>
        <v>327</v>
      </c>
      <c r="J12" s="237">
        <f t="shared" si="4"/>
        <v>777</v>
      </c>
      <c r="K12" s="223" t="s">
        <v>36</v>
      </c>
      <c r="L12" s="34"/>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spans="1:63" s="43" customFormat="1" ht="26.25" customHeight="1" thickBot="1">
      <c r="A13" s="225" t="s">
        <v>216</v>
      </c>
      <c r="B13" s="147">
        <v>2</v>
      </c>
      <c r="C13" s="147">
        <v>0</v>
      </c>
      <c r="D13" s="74">
        <f t="shared" si="2"/>
        <v>2</v>
      </c>
      <c r="E13" s="147">
        <v>11</v>
      </c>
      <c r="F13" s="147">
        <v>2</v>
      </c>
      <c r="G13" s="74">
        <f t="shared" si="3"/>
        <v>13</v>
      </c>
      <c r="H13" s="147">
        <f t="shared" si="0"/>
        <v>13</v>
      </c>
      <c r="I13" s="147">
        <f t="shared" si="1"/>
        <v>2</v>
      </c>
      <c r="J13" s="74">
        <f t="shared" si="4"/>
        <v>15</v>
      </c>
      <c r="K13" s="224" t="s">
        <v>217</v>
      </c>
      <c r="L13" s="41"/>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row>
    <row r="14" spans="1:63" s="40" customFormat="1" ht="26.25" customHeight="1" thickBot="1">
      <c r="A14" s="124" t="s">
        <v>535</v>
      </c>
      <c r="B14" s="148">
        <v>1</v>
      </c>
      <c r="C14" s="148">
        <v>0</v>
      </c>
      <c r="D14" s="237">
        <f t="shared" si="2"/>
        <v>1</v>
      </c>
      <c r="E14" s="148">
        <v>2</v>
      </c>
      <c r="F14" s="148">
        <v>1</v>
      </c>
      <c r="G14" s="237">
        <f t="shared" si="3"/>
        <v>3</v>
      </c>
      <c r="H14" s="148">
        <f t="shared" si="0"/>
        <v>3</v>
      </c>
      <c r="I14" s="148">
        <f t="shared" si="1"/>
        <v>1</v>
      </c>
      <c r="J14" s="237">
        <f t="shared" si="4"/>
        <v>4</v>
      </c>
      <c r="K14" s="223" t="s">
        <v>484</v>
      </c>
      <c r="L14" s="34"/>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spans="1:63" s="43" customFormat="1" ht="26.25" customHeight="1" thickBot="1">
      <c r="A15" s="225" t="s">
        <v>526</v>
      </c>
      <c r="B15" s="147">
        <v>561</v>
      </c>
      <c r="C15" s="147">
        <v>459</v>
      </c>
      <c r="D15" s="74">
        <f t="shared" si="2"/>
        <v>1020</v>
      </c>
      <c r="E15" s="147">
        <v>463</v>
      </c>
      <c r="F15" s="147">
        <v>310</v>
      </c>
      <c r="G15" s="74">
        <f t="shared" si="3"/>
        <v>773</v>
      </c>
      <c r="H15" s="147">
        <f t="shared" si="0"/>
        <v>1024</v>
      </c>
      <c r="I15" s="147">
        <f t="shared" si="1"/>
        <v>769</v>
      </c>
      <c r="J15" s="74">
        <f t="shared" si="4"/>
        <v>1793</v>
      </c>
      <c r="K15" s="224" t="s">
        <v>37</v>
      </c>
      <c r="L15" s="41"/>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row>
    <row r="16" spans="1:63" s="40" customFormat="1" ht="26.25" customHeight="1" thickBot="1">
      <c r="A16" s="124" t="s">
        <v>527</v>
      </c>
      <c r="B16" s="148">
        <v>4</v>
      </c>
      <c r="C16" s="148">
        <v>0</v>
      </c>
      <c r="D16" s="237">
        <f t="shared" si="2"/>
        <v>4</v>
      </c>
      <c r="E16" s="148">
        <v>4</v>
      </c>
      <c r="F16" s="148">
        <v>1</v>
      </c>
      <c r="G16" s="237">
        <f t="shared" si="3"/>
        <v>5</v>
      </c>
      <c r="H16" s="148">
        <f t="shared" si="0"/>
        <v>8</v>
      </c>
      <c r="I16" s="148">
        <f t="shared" si="1"/>
        <v>1</v>
      </c>
      <c r="J16" s="237">
        <f t="shared" si="4"/>
        <v>9</v>
      </c>
      <c r="K16" s="223" t="s">
        <v>38</v>
      </c>
      <c r="L16" s="34"/>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row>
    <row r="17" spans="1:63" s="43" customFormat="1" ht="26.25" customHeight="1" thickBot="1">
      <c r="A17" s="225" t="s">
        <v>437</v>
      </c>
      <c r="B17" s="147">
        <v>175</v>
      </c>
      <c r="C17" s="147">
        <v>141</v>
      </c>
      <c r="D17" s="74">
        <f t="shared" si="2"/>
        <v>316</v>
      </c>
      <c r="E17" s="147">
        <v>122</v>
      </c>
      <c r="F17" s="147">
        <v>127</v>
      </c>
      <c r="G17" s="74">
        <f t="shared" si="3"/>
        <v>249</v>
      </c>
      <c r="H17" s="147">
        <f t="shared" si="0"/>
        <v>297</v>
      </c>
      <c r="I17" s="147">
        <f t="shared" si="1"/>
        <v>268</v>
      </c>
      <c r="J17" s="74">
        <f t="shared" si="4"/>
        <v>565</v>
      </c>
      <c r="K17" s="224" t="s">
        <v>454</v>
      </c>
      <c r="L17" s="41"/>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row>
    <row r="18" spans="1:63" s="40" customFormat="1" ht="26.25" customHeight="1" thickBot="1">
      <c r="A18" s="124" t="s">
        <v>431</v>
      </c>
      <c r="B18" s="148">
        <v>144</v>
      </c>
      <c r="C18" s="148">
        <v>27</v>
      </c>
      <c r="D18" s="237">
        <f t="shared" si="2"/>
        <v>171</v>
      </c>
      <c r="E18" s="148">
        <v>190</v>
      </c>
      <c r="F18" s="148">
        <v>37</v>
      </c>
      <c r="G18" s="237">
        <f t="shared" si="3"/>
        <v>227</v>
      </c>
      <c r="H18" s="148">
        <f t="shared" si="0"/>
        <v>334</v>
      </c>
      <c r="I18" s="148">
        <f t="shared" si="1"/>
        <v>64</v>
      </c>
      <c r="J18" s="237">
        <f t="shared" si="4"/>
        <v>398</v>
      </c>
      <c r="K18" s="223" t="s">
        <v>432</v>
      </c>
      <c r="L18" s="34"/>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row>
    <row r="19" spans="1:63" s="43" customFormat="1" ht="26.25" customHeight="1">
      <c r="A19" s="222" t="s">
        <v>25</v>
      </c>
      <c r="B19" s="190">
        <v>65</v>
      </c>
      <c r="C19" s="190">
        <v>0</v>
      </c>
      <c r="D19" s="186">
        <f t="shared" si="2"/>
        <v>65</v>
      </c>
      <c r="E19" s="190">
        <v>2</v>
      </c>
      <c r="F19" s="190">
        <v>2</v>
      </c>
      <c r="G19" s="186">
        <f t="shared" si="3"/>
        <v>4</v>
      </c>
      <c r="H19" s="190">
        <f t="shared" si="0"/>
        <v>67</v>
      </c>
      <c r="I19" s="190">
        <f t="shared" si="1"/>
        <v>2</v>
      </c>
      <c r="J19" s="186">
        <f t="shared" si="4"/>
        <v>69</v>
      </c>
      <c r="K19" s="221" t="s">
        <v>26</v>
      </c>
      <c r="L19" s="41"/>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row>
    <row r="20" spans="1:63" s="43" customFormat="1" ht="26.25" customHeight="1">
      <c r="A20" s="220" t="s">
        <v>54</v>
      </c>
      <c r="B20" s="65">
        <f>SUM(B9:B19)</f>
        <v>2562</v>
      </c>
      <c r="C20" s="65">
        <f>SUM(C9:C19)</f>
        <v>1721</v>
      </c>
      <c r="D20" s="65">
        <f>B20+C20</f>
        <v>4283</v>
      </c>
      <c r="E20" s="65">
        <f>SUM(E9:E19)</f>
        <v>2011</v>
      </c>
      <c r="F20" s="65">
        <f>SUM(F9:F19)</f>
        <v>1145</v>
      </c>
      <c r="G20" s="65">
        <f t="shared" si="3"/>
        <v>3156</v>
      </c>
      <c r="H20" s="65">
        <f>SUM(H9:H19)</f>
        <v>4573</v>
      </c>
      <c r="I20" s="65">
        <f>SUM(I9:I19)</f>
        <v>2866</v>
      </c>
      <c r="J20" s="65">
        <f t="shared" si="4"/>
        <v>7439</v>
      </c>
      <c r="K20" s="219" t="s">
        <v>55</v>
      </c>
      <c r="L20" s="41"/>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row>
    <row r="21" spans="1:63" ht="12.75">
      <c r="A21" s="19" t="s">
        <v>588</v>
      </c>
      <c r="B21" s="218"/>
      <c r="D21" s="17"/>
      <c r="J21" s="17"/>
      <c r="K21" s="19" t="s">
        <v>589</v>
      </c>
      <c r="BF21" s="19"/>
      <c r="BG21" s="19"/>
      <c r="BH21" s="19"/>
      <c r="BI21" s="19"/>
      <c r="BJ21" s="19"/>
      <c r="BK21" s="19"/>
    </row>
    <row r="22" spans="1:63" ht="20.100000000000001" customHeight="1">
      <c r="B22" s="218"/>
      <c r="D22" s="17"/>
      <c r="J22" s="17"/>
      <c r="BF22" s="19"/>
      <c r="BG22" s="19"/>
      <c r="BH22" s="19"/>
      <c r="BI22" s="19"/>
      <c r="BJ22" s="19"/>
      <c r="BK22" s="19"/>
    </row>
    <row r="23" spans="1:63" ht="20.100000000000001" customHeight="1">
      <c r="B23" s="218"/>
      <c r="D23" s="17"/>
      <c r="G23" s="202"/>
      <c r="J23" s="17"/>
      <c r="L23" s="202"/>
      <c r="M23" s="202"/>
      <c r="BF23" s="19"/>
      <c r="BG23" s="19"/>
      <c r="BH23" s="19"/>
      <c r="BI23" s="19"/>
      <c r="BJ23" s="19"/>
      <c r="BK23" s="19"/>
    </row>
    <row r="24" spans="1:63" ht="20.100000000000001" customHeight="1">
      <c r="B24" s="218"/>
      <c r="D24" s="17"/>
      <c r="G24" s="202"/>
      <c r="J24" s="17"/>
      <c r="L24" s="202"/>
      <c r="M24" s="202"/>
      <c r="BF24" s="19"/>
      <c r="BG24" s="19"/>
      <c r="BH24" s="19"/>
      <c r="BI24" s="19"/>
      <c r="BJ24" s="19"/>
      <c r="BK24" s="19"/>
    </row>
    <row r="25" spans="1:63" ht="20.100000000000001" customHeight="1">
      <c r="B25" s="218"/>
      <c r="D25" s="17"/>
      <c r="G25" s="202"/>
      <c r="J25" s="17"/>
      <c r="L25" s="202"/>
      <c r="M25" s="202"/>
      <c r="BF25" s="19"/>
      <c r="BG25" s="19"/>
      <c r="BH25" s="19"/>
      <c r="BI25" s="19"/>
      <c r="BJ25" s="19"/>
      <c r="BK25" s="19"/>
    </row>
    <row r="26" spans="1:63" ht="20.100000000000001" customHeight="1">
      <c r="B26" s="218"/>
      <c r="D26" s="17"/>
      <c r="G26" s="202"/>
      <c r="J26" s="17"/>
      <c r="L26" s="202"/>
      <c r="M26" s="202"/>
      <c r="BF26" s="19"/>
      <c r="BG26" s="19"/>
      <c r="BH26" s="19"/>
      <c r="BI26" s="19"/>
      <c r="BJ26" s="19"/>
      <c r="BK26" s="19"/>
    </row>
    <row r="27" spans="1:63" ht="20.100000000000001" customHeight="1">
      <c r="B27" s="234" t="s">
        <v>385</v>
      </c>
      <c r="C27" s="234" t="s">
        <v>386</v>
      </c>
      <c r="D27" s="235"/>
      <c r="E27" s="236"/>
      <c r="G27" s="202"/>
      <c r="L27" s="202"/>
      <c r="M27" s="202"/>
      <c r="O27" s="202"/>
      <c r="BF27" s="19"/>
      <c r="BG27" s="19"/>
      <c r="BH27" s="19"/>
      <c r="BI27" s="19"/>
      <c r="BJ27" s="19"/>
      <c r="BK27" s="19"/>
    </row>
    <row r="28" spans="1:63" ht="30" customHeight="1">
      <c r="A28" s="292" t="s">
        <v>492</v>
      </c>
      <c r="B28" s="202">
        <f>D19</f>
        <v>65</v>
      </c>
      <c r="C28" s="202">
        <f>G19</f>
        <v>4</v>
      </c>
    </row>
    <row r="29" spans="1:63" ht="30" customHeight="1">
      <c r="A29" s="292" t="s">
        <v>534</v>
      </c>
      <c r="B29" s="202">
        <f>D14</f>
        <v>1</v>
      </c>
      <c r="C29" s="202">
        <f>G14</f>
        <v>3</v>
      </c>
      <c r="G29" s="202"/>
      <c r="L29" s="202"/>
      <c r="M29" s="202"/>
    </row>
    <row r="30" spans="1:63" ht="30" customHeight="1">
      <c r="A30" s="292" t="s">
        <v>489</v>
      </c>
      <c r="B30" s="202">
        <f>D13</f>
        <v>2</v>
      </c>
      <c r="C30" s="202">
        <f>G13</f>
        <v>13</v>
      </c>
      <c r="G30" s="202"/>
      <c r="L30" s="202"/>
      <c r="M30" s="202"/>
    </row>
    <row r="31" spans="1:63" ht="30" customHeight="1">
      <c r="A31" s="292" t="s">
        <v>533</v>
      </c>
      <c r="B31" s="202">
        <f>D16</f>
        <v>4</v>
      </c>
      <c r="C31" s="202">
        <f>G16</f>
        <v>5</v>
      </c>
    </row>
    <row r="32" spans="1:63" ht="30" customHeight="1">
      <c r="A32" s="292" t="s">
        <v>490</v>
      </c>
      <c r="B32" s="202">
        <f>D18</f>
        <v>171</v>
      </c>
      <c r="C32" s="202">
        <f>G18</f>
        <v>227</v>
      </c>
    </row>
    <row r="33" spans="1:63" ht="30" customHeight="1">
      <c r="A33" s="292" t="s">
        <v>491</v>
      </c>
      <c r="B33" s="202">
        <f>D17</f>
        <v>316</v>
      </c>
      <c r="C33" s="202">
        <f>G17</f>
        <v>249</v>
      </c>
    </row>
    <row r="34" spans="1:63" ht="30" customHeight="1">
      <c r="A34" s="292" t="s">
        <v>528</v>
      </c>
      <c r="B34" s="202">
        <f>D12</f>
        <v>344</v>
      </c>
      <c r="C34" s="202">
        <f>G12</f>
        <v>433</v>
      </c>
      <c r="G34" s="202"/>
      <c r="L34" s="202"/>
      <c r="M34" s="202"/>
    </row>
    <row r="35" spans="1:63" ht="30" customHeight="1">
      <c r="A35" s="292" t="s">
        <v>529</v>
      </c>
      <c r="B35" s="202">
        <f>D11</f>
        <v>525</v>
      </c>
      <c r="C35" s="202">
        <f>G11</f>
        <v>366</v>
      </c>
      <c r="G35" s="202"/>
      <c r="L35" s="202"/>
      <c r="M35" s="202"/>
    </row>
    <row r="36" spans="1:63" ht="30" customHeight="1">
      <c r="A36" s="292" t="s">
        <v>530</v>
      </c>
      <c r="B36" s="202">
        <f>D10</f>
        <v>811</v>
      </c>
      <c r="C36" s="202">
        <f>G10</f>
        <v>485</v>
      </c>
      <c r="G36" s="202"/>
      <c r="L36" s="202"/>
      <c r="M36" s="202"/>
      <c r="O36" s="202"/>
      <c r="BF36" s="19"/>
      <c r="BG36" s="19"/>
      <c r="BH36" s="19"/>
      <c r="BI36" s="19"/>
      <c r="BJ36" s="19"/>
      <c r="BK36" s="19"/>
    </row>
    <row r="37" spans="1:63" ht="30" customHeight="1">
      <c r="A37" s="292" t="s">
        <v>531</v>
      </c>
      <c r="B37" s="202">
        <f>D15</f>
        <v>1020</v>
      </c>
      <c r="C37" s="202">
        <f>G15</f>
        <v>773</v>
      </c>
    </row>
    <row r="38" spans="1:63" ht="30" customHeight="1">
      <c r="A38" s="292" t="s">
        <v>532</v>
      </c>
      <c r="B38" s="202">
        <f>D9</f>
        <v>1024</v>
      </c>
      <c r="C38" s="202">
        <f>G9</f>
        <v>598</v>
      </c>
      <c r="G38" s="202"/>
      <c r="L38" s="202"/>
      <c r="M38" s="202"/>
    </row>
    <row r="39" spans="1:63" ht="20.100000000000001" customHeight="1">
      <c r="B39" s="218">
        <f>SUM(B28:B38)</f>
        <v>4283</v>
      </c>
      <c r="C39" s="218">
        <f>SUM(C28:C38)</f>
        <v>3156</v>
      </c>
    </row>
    <row r="40" spans="1:63" ht="20.100000000000001" customHeight="1">
      <c r="A40" s="233"/>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dimension ref="A1:BK40"/>
  <sheetViews>
    <sheetView rightToLeft="1" view="pageBreakPreview" zoomScaleNormal="100" zoomScaleSheetLayoutView="100" workbookViewId="0">
      <selection activeCell="K26" sqref="K26"/>
    </sheetView>
  </sheetViews>
  <sheetFormatPr defaultColWidth="9.140625" defaultRowHeight="20.100000000000001" customHeight="1"/>
  <cols>
    <col min="1" max="1" width="26" style="19" customWidth="1"/>
    <col min="2" max="2" width="7.85546875" style="20" customWidth="1"/>
    <col min="3" max="10" width="7.85546875" style="19" customWidth="1"/>
    <col min="11" max="11" width="28.42578125" style="19" customWidth="1"/>
    <col min="12" max="13" width="6.7109375" style="19" customWidth="1"/>
    <col min="14" max="14" width="3.5703125" style="19" customWidth="1"/>
    <col min="15" max="15" width="10.42578125" style="19" customWidth="1"/>
    <col min="16" max="16" width="9.85546875" style="19" bestFit="1" customWidth="1"/>
    <col min="17" max="17" width="25.7109375" style="19" customWidth="1"/>
    <col min="18" max="63" width="9.140625" style="26"/>
    <col min="64" max="16384" width="9.140625" style="19"/>
  </cols>
  <sheetData>
    <row r="1" spans="1:63" s="16" customFormat="1" ht="18">
      <c r="A1" s="336" t="s">
        <v>442</v>
      </c>
      <c r="B1" s="336"/>
      <c r="C1" s="336"/>
      <c r="D1" s="336"/>
      <c r="E1" s="336"/>
      <c r="F1" s="336"/>
      <c r="G1" s="336"/>
      <c r="H1" s="336"/>
      <c r="I1" s="336"/>
      <c r="J1" s="336"/>
      <c r="K1" s="336"/>
      <c r="L1" s="21"/>
      <c r="M1" s="21"/>
      <c r="N1" s="21"/>
      <c r="O1" s="21"/>
      <c r="P1" s="21"/>
      <c r="Q1" s="21"/>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row>
    <row r="2" spans="1:63" s="16" customFormat="1" ht="18">
      <c r="A2" s="392">
        <v>2013</v>
      </c>
      <c r="B2" s="392"/>
      <c r="C2" s="392"/>
      <c r="D2" s="392"/>
      <c r="E2" s="392"/>
      <c r="F2" s="392"/>
      <c r="G2" s="392"/>
      <c r="H2" s="392"/>
      <c r="I2" s="392"/>
      <c r="J2" s="392"/>
      <c r="K2" s="392"/>
      <c r="L2" s="22"/>
      <c r="M2" s="22"/>
      <c r="N2" s="22"/>
      <c r="O2" s="22"/>
      <c r="P2" s="22"/>
      <c r="Q2" s="22"/>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row>
    <row r="3" spans="1:63" s="16" customFormat="1" ht="18">
      <c r="A3" s="338" t="s">
        <v>503</v>
      </c>
      <c r="B3" s="338"/>
      <c r="C3" s="338"/>
      <c r="D3" s="338"/>
      <c r="E3" s="338"/>
      <c r="F3" s="338"/>
      <c r="G3" s="338"/>
      <c r="H3" s="338"/>
      <c r="I3" s="338"/>
      <c r="J3" s="338"/>
      <c r="K3" s="338"/>
      <c r="L3" s="22"/>
      <c r="M3" s="22"/>
      <c r="N3" s="22"/>
      <c r="O3" s="22"/>
      <c r="P3" s="22"/>
      <c r="Q3" s="22"/>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row>
    <row r="4" spans="1:63" s="28" customFormat="1" ht="15.75">
      <c r="A4" s="338">
        <v>2013</v>
      </c>
      <c r="B4" s="338"/>
      <c r="C4" s="338"/>
      <c r="D4" s="338"/>
      <c r="E4" s="338"/>
      <c r="F4" s="338"/>
      <c r="G4" s="338"/>
      <c r="H4" s="338"/>
      <c r="I4" s="338"/>
      <c r="J4" s="338"/>
      <c r="K4" s="338"/>
      <c r="Q4" s="6"/>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1:63" s="31" customFormat="1" ht="15.75">
      <c r="A5" s="2" t="s">
        <v>277</v>
      </c>
      <c r="B5" s="391"/>
      <c r="C5" s="391"/>
      <c r="D5" s="391"/>
      <c r="E5" s="391"/>
      <c r="F5" s="391"/>
      <c r="G5" s="391"/>
      <c r="H5" s="391"/>
      <c r="I5" s="391"/>
      <c r="J5" s="391"/>
      <c r="K5" s="6" t="s">
        <v>294</v>
      </c>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row>
    <row r="6" spans="1:63" s="24" customFormat="1" ht="22.5" customHeight="1">
      <c r="A6" s="385" t="s">
        <v>105</v>
      </c>
      <c r="B6" s="341" t="s">
        <v>330</v>
      </c>
      <c r="C6" s="341"/>
      <c r="D6" s="341"/>
      <c r="E6" s="341"/>
      <c r="F6" s="341"/>
      <c r="G6" s="341"/>
      <c r="H6" s="341"/>
      <c r="I6" s="341"/>
      <c r="J6" s="341"/>
      <c r="K6" s="388" t="s">
        <v>441</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row>
    <row r="7" spans="1:63" s="33" customFormat="1" ht="28.5" customHeight="1">
      <c r="A7" s="386"/>
      <c r="B7" s="341" t="s">
        <v>385</v>
      </c>
      <c r="C7" s="341"/>
      <c r="D7" s="341"/>
      <c r="E7" s="341" t="s">
        <v>386</v>
      </c>
      <c r="F7" s="341"/>
      <c r="G7" s="341"/>
      <c r="H7" s="343" t="s">
        <v>387</v>
      </c>
      <c r="I7" s="343"/>
      <c r="J7" s="343"/>
      <c r="K7" s="389"/>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row>
    <row r="8" spans="1:63" s="226" customFormat="1" ht="22.5" customHeight="1">
      <c r="A8" s="387"/>
      <c r="B8" s="275" t="s">
        <v>334</v>
      </c>
      <c r="C8" s="275" t="s">
        <v>335</v>
      </c>
      <c r="D8" s="275" t="s">
        <v>387</v>
      </c>
      <c r="E8" s="275" t="s">
        <v>334</v>
      </c>
      <c r="F8" s="275" t="s">
        <v>335</v>
      </c>
      <c r="G8" s="275" t="s">
        <v>361</v>
      </c>
      <c r="H8" s="275" t="s">
        <v>334</v>
      </c>
      <c r="I8" s="275" t="s">
        <v>335</v>
      </c>
      <c r="J8" s="275" t="s">
        <v>361</v>
      </c>
      <c r="K8" s="390"/>
      <c r="M8" s="227"/>
      <c r="N8" s="228"/>
      <c r="O8" s="227"/>
    </row>
    <row r="9" spans="1:63" s="43" customFormat="1" ht="21.95" customHeight="1" thickBot="1">
      <c r="A9" s="225" t="s">
        <v>440</v>
      </c>
      <c r="B9" s="147">
        <v>100</v>
      </c>
      <c r="C9" s="147">
        <v>67</v>
      </c>
      <c r="D9" s="74">
        <f>B9+C9</f>
        <v>167</v>
      </c>
      <c r="E9" s="147">
        <v>91</v>
      </c>
      <c r="F9" s="147">
        <v>66</v>
      </c>
      <c r="G9" s="74">
        <f>E9+F9</f>
        <v>157</v>
      </c>
      <c r="H9" s="147">
        <f t="shared" ref="H9:H22" si="0">B9+E9</f>
        <v>191</v>
      </c>
      <c r="I9" s="147">
        <f t="shared" ref="I9:I22" si="1">C9+F9</f>
        <v>133</v>
      </c>
      <c r="J9" s="74">
        <f>H9+I9</f>
        <v>324</v>
      </c>
      <c r="K9" s="224" t="s">
        <v>439</v>
      </c>
      <c r="L9" s="41"/>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row>
    <row r="10" spans="1:63" s="40" customFormat="1" ht="21.95" customHeight="1" thickBot="1">
      <c r="A10" s="124" t="s">
        <v>113</v>
      </c>
      <c r="B10" s="148">
        <v>229</v>
      </c>
      <c r="C10" s="148">
        <v>187</v>
      </c>
      <c r="D10" s="237">
        <f t="shared" ref="D10:D22" si="2">B10+C10</f>
        <v>416</v>
      </c>
      <c r="E10" s="148">
        <v>301</v>
      </c>
      <c r="F10" s="148">
        <v>181</v>
      </c>
      <c r="G10" s="237">
        <f t="shared" ref="G10:G22" si="3">E10+F10</f>
        <v>482</v>
      </c>
      <c r="H10" s="148">
        <f t="shared" si="0"/>
        <v>530</v>
      </c>
      <c r="I10" s="148">
        <f t="shared" si="1"/>
        <v>368</v>
      </c>
      <c r="J10" s="237">
        <f t="shared" ref="J10:J22" si="4">H10+I10</f>
        <v>898</v>
      </c>
      <c r="K10" s="223" t="s">
        <v>113</v>
      </c>
      <c r="L10" s="34"/>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spans="1:63" s="43" customFormat="1" ht="21.95" customHeight="1" thickBot="1">
      <c r="A11" s="225" t="s">
        <v>115</v>
      </c>
      <c r="B11" s="147">
        <v>299</v>
      </c>
      <c r="C11" s="147">
        <v>236</v>
      </c>
      <c r="D11" s="74">
        <f t="shared" si="2"/>
        <v>535</v>
      </c>
      <c r="E11" s="147">
        <v>339</v>
      </c>
      <c r="F11" s="147">
        <v>224</v>
      </c>
      <c r="G11" s="74">
        <f t="shared" si="3"/>
        <v>563</v>
      </c>
      <c r="H11" s="147">
        <f t="shared" si="0"/>
        <v>638</v>
      </c>
      <c r="I11" s="147">
        <f t="shared" si="1"/>
        <v>460</v>
      </c>
      <c r="J11" s="74">
        <f t="shared" si="4"/>
        <v>1098</v>
      </c>
      <c r="K11" s="224" t="s">
        <v>115</v>
      </c>
      <c r="L11" s="41"/>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row>
    <row r="12" spans="1:63" s="40" customFormat="1" ht="21.95" customHeight="1" thickBot="1">
      <c r="A12" s="124" t="s">
        <v>116</v>
      </c>
      <c r="B12" s="148">
        <v>398</v>
      </c>
      <c r="C12" s="148">
        <v>228</v>
      </c>
      <c r="D12" s="237">
        <f t="shared" si="2"/>
        <v>626</v>
      </c>
      <c r="E12" s="148">
        <v>267</v>
      </c>
      <c r="F12" s="148">
        <v>163</v>
      </c>
      <c r="G12" s="237">
        <f t="shared" si="3"/>
        <v>430</v>
      </c>
      <c r="H12" s="148">
        <f t="shared" si="0"/>
        <v>665</v>
      </c>
      <c r="I12" s="148">
        <f t="shared" si="1"/>
        <v>391</v>
      </c>
      <c r="J12" s="237">
        <f t="shared" si="4"/>
        <v>1056</v>
      </c>
      <c r="K12" s="223" t="s">
        <v>116</v>
      </c>
      <c r="L12" s="34"/>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spans="1:63" s="43" customFormat="1" ht="21.95" customHeight="1" thickBot="1">
      <c r="A13" s="225" t="s">
        <v>117</v>
      </c>
      <c r="B13" s="147">
        <v>330</v>
      </c>
      <c r="C13" s="147">
        <v>193</v>
      </c>
      <c r="D13" s="74">
        <f t="shared" si="2"/>
        <v>523</v>
      </c>
      <c r="E13" s="147">
        <v>239</v>
      </c>
      <c r="F13" s="147">
        <v>138</v>
      </c>
      <c r="G13" s="74">
        <f t="shared" si="3"/>
        <v>377</v>
      </c>
      <c r="H13" s="147">
        <f t="shared" si="0"/>
        <v>569</v>
      </c>
      <c r="I13" s="147">
        <f t="shared" si="1"/>
        <v>331</v>
      </c>
      <c r="J13" s="74">
        <f t="shared" si="4"/>
        <v>900</v>
      </c>
      <c r="K13" s="224" t="s">
        <v>117</v>
      </c>
      <c r="L13" s="41"/>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row>
    <row r="14" spans="1:63" s="40" customFormat="1" ht="21.95" customHeight="1" thickBot="1">
      <c r="A14" s="124" t="s">
        <v>118</v>
      </c>
      <c r="B14" s="148">
        <v>295</v>
      </c>
      <c r="C14" s="148">
        <v>179</v>
      </c>
      <c r="D14" s="237">
        <f t="shared" si="2"/>
        <v>474</v>
      </c>
      <c r="E14" s="148">
        <v>263</v>
      </c>
      <c r="F14" s="148">
        <v>125</v>
      </c>
      <c r="G14" s="237">
        <f t="shared" si="3"/>
        <v>388</v>
      </c>
      <c r="H14" s="148">
        <f t="shared" si="0"/>
        <v>558</v>
      </c>
      <c r="I14" s="148">
        <f t="shared" si="1"/>
        <v>304</v>
      </c>
      <c r="J14" s="237">
        <f t="shared" si="4"/>
        <v>862</v>
      </c>
      <c r="K14" s="223" t="s">
        <v>118</v>
      </c>
      <c r="L14" s="34"/>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spans="1:63" s="43" customFormat="1" ht="21.95" customHeight="1" thickBot="1">
      <c r="A15" s="225" t="s">
        <v>119</v>
      </c>
      <c r="B15" s="147">
        <v>163</v>
      </c>
      <c r="C15" s="147">
        <v>99</v>
      </c>
      <c r="D15" s="74">
        <f t="shared" si="2"/>
        <v>262</v>
      </c>
      <c r="E15" s="147">
        <v>105</v>
      </c>
      <c r="F15" s="147">
        <v>56</v>
      </c>
      <c r="G15" s="74">
        <f t="shared" si="3"/>
        <v>161</v>
      </c>
      <c r="H15" s="147">
        <f t="shared" si="0"/>
        <v>268</v>
      </c>
      <c r="I15" s="147">
        <f t="shared" si="1"/>
        <v>155</v>
      </c>
      <c r="J15" s="74">
        <f t="shared" si="4"/>
        <v>423</v>
      </c>
      <c r="K15" s="224" t="s">
        <v>119</v>
      </c>
      <c r="L15" s="41"/>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row>
    <row r="16" spans="1:63" s="40" customFormat="1" ht="21.95" customHeight="1" thickBot="1">
      <c r="A16" s="124" t="s">
        <v>120</v>
      </c>
      <c r="B16" s="148">
        <v>156</v>
      </c>
      <c r="C16" s="148">
        <v>92</v>
      </c>
      <c r="D16" s="237">
        <f t="shared" si="2"/>
        <v>248</v>
      </c>
      <c r="E16" s="148">
        <v>87</v>
      </c>
      <c r="F16" s="148">
        <v>48</v>
      </c>
      <c r="G16" s="237">
        <f t="shared" si="3"/>
        <v>135</v>
      </c>
      <c r="H16" s="148">
        <f t="shared" si="0"/>
        <v>243</v>
      </c>
      <c r="I16" s="148">
        <f t="shared" si="1"/>
        <v>140</v>
      </c>
      <c r="J16" s="237">
        <f t="shared" si="4"/>
        <v>383</v>
      </c>
      <c r="K16" s="223" t="s">
        <v>120</v>
      </c>
      <c r="L16" s="34"/>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row>
    <row r="17" spans="1:63" s="43" customFormat="1" ht="21.95" customHeight="1" thickBot="1">
      <c r="A17" s="225" t="s">
        <v>121</v>
      </c>
      <c r="B17" s="147">
        <v>128</v>
      </c>
      <c r="C17" s="147">
        <v>76</v>
      </c>
      <c r="D17" s="74">
        <f t="shared" si="2"/>
        <v>204</v>
      </c>
      <c r="E17" s="147">
        <v>70</v>
      </c>
      <c r="F17" s="147">
        <v>27</v>
      </c>
      <c r="G17" s="74">
        <f t="shared" si="3"/>
        <v>97</v>
      </c>
      <c r="H17" s="147">
        <f t="shared" si="0"/>
        <v>198</v>
      </c>
      <c r="I17" s="147">
        <f t="shared" si="1"/>
        <v>103</v>
      </c>
      <c r="J17" s="74">
        <f t="shared" si="4"/>
        <v>301</v>
      </c>
      <c r="K17" s="224" t="s">
        <v>121</v>
      </c>
      <c r="L17" s="41"/>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row>
    <row r="18" spans="1:63" s="40" customFormat="1" ht="21.95" customHeight="1" thickBot="1">
      <c r="A18" s="124" t="s">
        <v>122</v>
      </c>
      <c r="B18" s="148">
        <v>114</v>
      </c>
      <c r="C18" s="148">
        <v>81</v>
      </c>
      <c r="D18" s="237">
        <f t="shared" si="2"/>
        <v>195</v>
      </c>
      <c r="E18" s="148">
        <v>57</v>
      </c>
      <c r="F18" s="148">
        <v>16</v>
      </c>
      <c r="G18" s="237">
        <f t="shared" si="3"/>
        <v>73</v>
      </c>
      <c r="H18" s="148">
        <f t="shared" si="0"/>
        <v>171</v>
      </c>
      <c r="I18" s="148">
        <f t="shared" si="1"/>
        <v>97</v>
      </c>
      <c r="J18" s="237">
        <f t="shared" si="4"/>
        <v>268</v>
      </c>
      <c r="K18" s="223" t="s">
        <v>122</v>
      </c>
      <c r="L18" s="34"/>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row>
    <row r="19" spans="1:63" s="43" customFormat="1" ht="21.95" customHeight="1" thickBot="1">
      <c r="A19" s="225" t="s">
        <v>123</v>
      </c>
      <c r="B19" s="147">
        <v>61</v>
      </c>
      <c r="C19" s="147">
        <v>56</v>
      </c>
      <c r="D19" s="74">
        <f t="shared" si="2"/>
        <v>117</v>
      </c>
      <c r="E19" s="147">
        <v>43</v>
      </c>
      <c r="F19" s="147">
        <v>16</v>
      </c>
      <c r="G19" s="74">
        <f t="shared" si="3"/>
        <v>59</v>
      </c>
      <c r="H19" s="147">
        <f t="shared" si="0"/>
        <v>104</v>
      </c>
      <c r="I19" s="147">
        <f t="shared" si="1"/>
        <v>72</v>
      </c>
      <c r="J19" s="74">
        <f t="shared" si="4"/>
        <v>176</v>
      </c>
      <c r="K19" s="224" t="s">
        <v>123</v>
      </c>
      <c r="L19" s="41"/>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row>
    <row r="20" spans="1:63" s="40" customFormat="1" ht="21.95" customHeight="1" thickBot="1">
      <c r="A20" s="124" t="s">
        <v>124</v>
      </c>
      <c r="B20" s="148">
        <v>55</v>
      </c>
      <c r="C20" s="148">
        <v>58</v>
      </c>
      <c r="D20" s="237">
        <f t="shared" si="2"/>
        <v>113</v>
      </c>
      <c r="E20" s="148">
        <v>36</v>
      </c>
      <c r="F20" s="148">
        <v>18</v>
      </c>
      <c r="G20" s="237">
        <f t="shared" si="3"/>
        <v>54</v>
      </c>
      <c r="H20" s="148">
        <f t="shared" si="0"/>
        <v>91</v>
      </c>
      <c r="I20" s="148">
        <f t="shared" si="1"/>
        <v>76</v>
      </c>
      <c r="J20" s="237">
        <f t="shared" si="4"/>
        <v>167</v>
      </c>
      <c r="K20" s="223" t="s">
        <v>124</v>
      </c>
      <c r="L20" s="34"/>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row>
    <row r="21" spans="1:63" s="43" customFormat="1" ht="21.95" customHeight="1" thickBot="1">
      <c r="A21" s="225" t="s">
        <v>125</v>
      </c>
      <c r="B21" s="147">
        <v>50</v>
      </c>
      <c r="C21" s="147">
        <v>35</v>
      </c>
      <c r="D21" s="74">
        <f t="shared" si="2"/>
        <v>85</v>
      </c>
      <c r="E21" s="147">
        <v>28</v>
      </c>
      <c r="F21" s="147">
        <v>19</v>
      </c>
      <c r="G21" s="74">
        <f t="shared" si="3"/>
        <v>47</v>
      </c>
      <c r="H21" s="147">
        <f t="shared" si="0"/>
        <v>78</v>
      </c>
      <c r="I21" s="147">
        <f t="shared" si="1"/>
        <v>54</v>
      </c>
      <c r="J21" s="74">
        <f t="shared" si="4"/>
        <v>132</v>
      </c>
      <c r="K21" s="224" t="s">
        <v>125</v>
      </c>
      <c r="L21" s="41"/>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row>
    <row r="22" spans="1:63" s="40" customFormat="1" ht="21.95" customHeight="1">
      <c r="A22" s="232" t="s">
        <v>438</v>
      </c>
      <c r="B22" s="197">
        <v>184</v>
      </c>
      <c r="C22" s="197">
        <v>134</v>
      </c>
      <c r="D22" s="273">
        <f t="shared" si="2"/>
        <v>318</v>
      </c>
      <c r="E22" s="197">
        <v>85</v>
      </c>
      <c r="F22" s="197">
        <v>48</v>
      </c>
      <c r="G22" s="273">
        <f t="shared" si="3"/>
        <v>133</v>
      </c>
      <c r="H22" s="197">
        <f t="shared" si="0"/>
        <v>269</v>
      </c>
      <c r="I22" s="197">
        <f t="shared" si="1"/>
        <v>182</v>
      </c>
      <c r="J22" s="273">
        <f t="shared" si="4"/>
        <v>451</v>
      </c>
      <c r="K22" s="231" t="s">
        <v>458</v>
      </c>
      <c r="L22" s="34"/>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row>
    <row r="23" spans="1:63" s="43" customFormat="1" ht="21.95" customHeight="1">
      <c r="A23" s="230" t="s">
        <v>54</v>
      </c>
      <c r="B23" s="184">
        <f>SUM(B9:B22)</f>
        <v>2562</v>
      </c>
      <c r="C23" s="184">
        <f t="shared" ref="C23:J23" si="5">SUM(C9:C22)</f>
        <v>1721</v>
      </c>
      <c r="D23" s="184">
        <f t="shared" si="5"/>
        <v>4283</v>
      </c>
      <c r="E23" s="184">
        <f t="shared" si="5"/>
        <v>2011</v>
      </c>
      <c r="F23" s="184">
        <f t="shared" si="5"/>
        <v>1145</v>
      </c>
      <c r="G23" s="184">
        <f t="shared" si="5"/>
        <v>3156</v>
      </c>
      <c r="H23" s="184">
        <f t="shared" si="5"/>
        <v>4573</v>
      </c>
      <c r="I23" s="184">
        <f t="shared" si="5"/>
        <v>2866</v>
      </c>
      <c r="J23" s="184">
        <f t="shared" si="5"/>
        <v>7439</v>
      </c>
      <c r="K23" s="229" t="s">
        <v>13</v>
      </c>
      <c r="L23" s="41"/>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row>
    <row r="24" spans="1:63" ht="12.75">
      <c r="A24" s="19" t="s">
        <v>588</v>
      </c>
      <c r="B24" s="218"/>
      <c r="D24" s="17"/>
      <c r="J24" s="17"/>
      <c r="K24" s="19" t="s">
        <v>589</v>
      </c>
      <c r="BF24" s="19"/>
      <c r="BG24" s="19"/>
      <c r="BH24" s="19"/>
      <c r="BI24" s="19"/>
      <c r="BJ24" s="19"/>
      <c r="BK24" s="19"/>
    </row>
    <row r="25" spans="1:63" ht="20.100000000000001" customHeight="1">
      <c r="B25" s="218"/>
      <c r="D25" s="17"/>
      <c r="J25" s="17"/>
      <c r="BF25" s="19"/>
      <c r="BG25" s="19"/>
      <c r="BH25" s="19"/>
      <c r="BI25" s="19"/>
      <c r="BJ25" s="19"/>
      <c r="BK25" s="19"/>
    </row>
    <row r="26" spans="1:63" ht="20.100000000000001" customHeight="1">
      <c r="B26" s="234" t="s">
        <v>385</v>
      </c>
      <c r="C26" s="234" t="s">
        <v>386</v>
      </c>
      <c r="D26" s="235"/>
      <c r="E26" s="236"/>
      <c r="O26" s="202"/>
      <c r="BF26" s="19"/>
      <c r="BG26" s="19"/>
      <c r="BH26" s="19"/>
      <c r="BI26" s="19"/>
      <c r="BJ26" s="19"/>
      <c r="BK26" s="19"/>
    </row>
    <row r="27" spans="1:63" ht="20.100000000000001" customHeight="1">
      <c r="A27" s="238" t="s">
        <v>445</v>
      </c>
      <c r="B27" s="218">
        <f>D9</f>
        <v>167</v>
      </c>
      <c r="C27" s="202">
        <f>G9</f>
        <v>157</v>
      </c>
      <c r="BF27" s="19"/>
      <c r="BG27" s="19"/>
      <c r="BH27" s="19"/>
      <c r="BI27" s="19"/>
      <c r="BJ27" s="19"/>
      <c r="BK27" s="19"/>
    </row>
    <row r="28" spans="1:63" ht="20.100000000000001" customHeight="1">
      <c r="A28" s="233" t="s">
        <v>113</v>
      </c>
      <c r="B28" s="218">
        <f t="shared" ref="B28:B40" si="6">D10</f>
        <v>416</v>
      </c>
      <c r="C28" s="202">
        <f t="shared" ref="C28:C40" si="7">G10</f>
        <v>482</v>
      </c>
      <c r="O28" s="202"/>
      <c r="BF28" s="19"/>
      <c r="BG28" s="19"/>
      <c r="BH28" s="19"/>
      <c r="BI28" s="19"/>
      <c r="BJ28" s="19"/>
      <c r="BK28" s="19"/>
    </row>
    <row r="29" spans="1:63" ht="20.100000000000001" customHeight="1">
      <c r="A29" s="233" t="s">
        <v>115</v>
      </c>
      <c r="B29" s="218">
        <f t="shared" si="6"/>
        <v>535</v>
      </c>
      <c r="C29" s="202">
        <f t="shared" si="7"/>
        <v>563</v>
      </c>
    </row>
    <row r="30" spans="1:63" ht="20.100000000000001" customHeight="1">
      <c r="A30" s="233" t="s">
        <v>116</v>
      </c>
      <c r="B30" s="218">
        <f t="shared" si="6"/>
        <v>626</v>
      </c>
      <c r="C30" s="202">
        <f t="shared" si="7"/>
        <v>430</v>
      </c>
    </row>
    <row r="31" spans="1:63" ht="20.100000000000001" customHeight="1">
      <c r="A31" s="233" t="s">
        <v>117</v>
      </c>
      <c r="B31" s="218">
        <f t="shared" si="6"/>
        <v>523</v>
      </c>
      <c r="C31" s="202">
        <f t="shared" si="7"/>
        <v>377</v>
      </c>
    </row>
    <row r="32" spans="1:63" ht="20.100000000000001" customHeight="1">
      <c r="A32" s="233" t="s">
        <v>118</v>
      </c>
      <c r="B32" s="218">
        <f t="shared" si="6"/>
        <v>474</v>
      </c>
      <c r="C32" s="202">
        <f t="shared" si="7"/>
        <v>388</v>
      </c>
    </row>
    <row r="33" spans="1:3" ht="20.100000000000001" customHeight="1">
      <c r="A33" s="233" t="s">
        <v>119</v>
      </c>
      <c r="B33" s="218">
        <f t="shared" si="6"/>
        <v>262</v>
      </c>
      <c r="C33" s="202">
        <f t="shared" si="7"/>
        <v>161</v>
      </c>
    </row>
    <row r="34" spans="1:3" ht="20.100000000000001" customHeight="1">
      <c r="A34" s="233" t="s">
        <v>120</v>
      </c>
      <c r="B34" s="218">
        <f t="shared" si="6"/>
        <v>248</v>
      </c>
      <c r="C34" s="202">
        <f t="shared" si="7"/>
        <v>135</v>
      </c>
    </row>
    <row r="35" spans="1:3" ht="20.100000000000001" customHeight="1">
      <c r="A35" s="233" t="s">
        <v>121</v>
      </c>
      <c r="B35" s="218">
        <f t="shared" si="6"/>
        <v>204</v>
      </c>
      <c r="C35" s="202">
        <f t="shared" si="7"/>
        <v>97</v>
      </c>
    </row>
    <row r="36" spans="1:3" ht="20.100000000000001" customHeight="1">
      <c r="A36" s="233" t="s">
        <v>122</v>
      </c>
      <c r="B36" s="218">
        <f t="shared" si="6"/>
        <v>195</v>
      </c>
      <c r="C36" s="202">
        <f t="shared" si="7"/>
        <v>73</v>
      </c>
    </row>
    <row r="37" spans="1:3" ht="20.100000000000001" customHeight="1">
      <c r="A37" s="233" t="s">
        <v>123</v>
      </c>
      <c r="B37" s="218">
        <f t="shared" si="6"/>
        <v>117</v>
      </c>
      <c r="C37" s="202">
        <f t="shared" si="7"/>
        <v>59</v>
      </c>
    </row>
    <row r="38" spans="1:3" ht="20.100000000000001" customHeight="1">
      <c r="A38" s="233" t="s">
        <v>124</v>
      </c>
      <c r="B38" s="218">
        <f t="shared" si="6"/>
        <v>113</v>
      </c>
      <c r="C38" s="202">
        <f t="shared" si="7"/>
        <v>54</v>
      </c>
    </row>
    <row r="39" spans="1:3" ht="20.100000000000001" customHeight="1" thickBot="1">
      <c r="A39" s="233" t="s">
        <v>125</v>
      </c>
      <c r="B39" s="218">
        <f t="shared" si="6"/>
        <v>85</v>
      </c>
      <c r="C39" s="202">
        <f t="shared" si="7"/>
        <v>47</v>
      </c>
    </row>
    <row r="40" spans="1:3" ht="20.100000000000001" customHeight="1">
      <c r="A40" s="232" t="s">
        <v>452</v>
      </c>
      <c r="B40" s="218">
        <f t="shared" si="6"/>
        <v>318</v>
      </c>
      <c r="C40" s="202">
        <f t="shared" si="7"/>
        <v>133</v>
      </c>
    </row>
  </sheetData>
  <mergeCells count="11">
    <mergeCell ref="B5:J5"/>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6.xml><?xml version="1.0" encoding="utf-8"?>
<worksheet xmlns="http://schemas.openxmlformats.org/spreadsheetml/2006/main" xmlns:r="http://schemas.openxmlformats.org/officeDocument/2006/relationships">
  <dimension ref="A1:BK24"/>
  <sheetViews>
    <sheetView rightToLeft="1" view="pageBreakPreview" zoomScaleNormal="100" zoomScaleSheetLayoutView="100" workbookViewId="0">
      <selection activeCell="A24" sqref="A24"/>
    </sheetView>
  </sheetViews>
  <sheetFormatPr defaultColWidth="9.140625" defaultRowHeight="20.100000000000001" customHeight="1"/>
  <cols>
    <col min="1" max="1" width="28.140625" style="19" customWidth="1"/>
    <col min="2" max="2" width="7.85546875" style="20" customWidth="1"/>
    <col min="3" max="10" width="7.85546875" style="19" customWidth="1"/>
    <col min="11" max="11" width="31.28515625" style="19" customWidth="1"/>
    <col min="12" max="15" width="6.7109375" style="19" customWidth="1"/>
    <col min="16" max="16" width="9.85546875" style="19" bestFit="1" customWidth="1"/>
    <col min="17" max="17" width="25.7109375" style="19" customWidth="1"/>
    <col min="18" max="63" width="9.140625" style="26"/>
    <col min="64" max="16384" width="9.140625" style="19"/>
  </cols>
  <sheetData>
    <row r="1" spans="1:63" s="16" customFormat="1" ht="18">
      <c r="A1" s="336" t="s">
        <v>459</v>
      </c>
      <c r="B1" s="336"/>
      <c r="C1" s="336"/>
      <c r="D1" s="336"/>
      <c r="E1" s="336"/>
      <c r="F1" s="336"/>
      <c r="G1" s="336"/>
      <c r="H1" s="336"/>
      <c r="I1" s="336"/>
      <c r="J1" s="336"/>
      <c r="K1" s="336"/>
      <c r="L1" s="21"/>
      <c r="M1" s="21"/>
      <c r="N1" s="21"/>
      <c r="O1" s="21"/>
      <c r="P1" s="21"/>
      <c r="Q1" s="21"/>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row>
    <row r="2" spans="1:63" s="16" customFormat="1" ht="18">
      <c r="A2" s="392">
        <v>2013</v>
      </c>
      <c r="B2" s="392"/>
      <c r="C2" s="392"/>
      <c r="D2" s="392"/>
      <c r="E2" s="392"/>
      <c r="F2" s="392"/>
      <c r="G2" s="392"/>
      <c r="H2" s="392"/>
      <c r="I2" s="392"/>
      <c r="J2" s="392"/>
      <c r="K2" s="392"/>
      <c r="L2" s="22"/>
      <c r="M2" s="22"/>
      <c r="N2" s="22"/>
      <c r="O2" s="22"/>
      <c r="P2" s="22"/>
      <c r="Q2" s="22"/>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row>
    <row r="3" spans="1:63" s="16" customFormat="1" ht="18">
      <c r="A3" s="338" t="s">
        <v>504</v>
      </c>
      <c r="B3" s="338"/>
      <c r="C3" s="338"/>
      <c r="D3" s="338"/>
      <c r="E3" s="338"/>
      <c r="F3" s="338"/>
      <c r="G3" s="338"/>
      <c r="H3" s="338"/>
      <c r="I3" s="338"/>
      <c r="J3" s="338"/>
      <c r="K3" s="338"/>
      <c r="L3" s="22"/>
      <c r="M3" s="22"/>
      <c r="N3" s="22"/>
      <c r="O3" s="22"/>
      <c r="P3" s="22"/>
      <c r="Q3" s="22"/>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row>
    <row r="4" spans="1:63" s="28" customFormat="1" ht="15.75">
      <c r="A4" s="338">
        <v>2013</v>
      </c>
      <c r="B4" s="338"/>
      <c r="C4" s="338"/>
      <c r="D4" s="338"/>
      <c r="E4" s="338"/>
      <c r="F4" s="338"/>
      <c r="G4" s="338"/>
      <c r="H4" s="338"/>
      <c r="I4" s="338"/>
      <c r="J4" s="338"/>
      <c r="K4" s="338"/>
      <c r="Q4" s="6"/>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1:63" s="31" customFormat="1" ht="15.75">
      <c r="A5" s="2" t="s">
        <v>205</v>
      </c>
      <c r="B5" s="28"/>
      <c r="C5" s="28"/>
      <c r="D5" s="28"/>
      <c r="E5" s="28"/>
      <c r="F5" s="28"/>
      <c r="G5" s="28"/>
      <c r="H5" s="28"/>
      <c r="I5" s="28"/>
      <c r="J5" s="28"/>
      <c r="K5" s="6" t="s">
        <v>293</v>
      </c>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row>
    <row r="6" spans="1:63" s="24" customFormat="1" ht="22.5" customHeight="1">
      <c r="A6" s="385" t="s">
        <v>341</v>
      </c>
      <c r="B6" s="341" t="s">
        <v>330</v>
      </c>
      <c r="C6" s="341"/>
      <c r="D6" s="341"/>
      <c r="E6" s="341"/>
      <c r="F6" s="341"/>
      <c r="G6" s="341"/>
      <c r="H6" s="341"/>
      <c r="I6" s="341"/>
      <c r="J6" s="341"/>
      <c r="K6" s="388" t="s">
        <v>245</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row>
    <row r="7" spans="1:63" s="33" customFormat="1" ht="28.5" customHeight="1">
      <c r="A7" s="386"/>
      <c r="B7" s="341" t="s">
        <v>385</v>
      </c>
      <c r="C7" s="341"/>
      <c r="D7" s="341"/>
      <c r="E7" s="341" t="s">
        <v>386</v>
      </c>
      <c r="F7" s="341"/>
      <c r="G7" s="341"/>
      <c r="H7" s="343" t="s">
        <v>387</v>
      </c>
      <c r="I7" s="343"/>
      <c r="J7" s="343"/>
      <c r="K7" s="389"/>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row>
    <row r="8" spans="1:63" s="9" customFormat="1" ht="22.5" customHeight="1">
      <c r="A8" s="387"/>
      <c r="B8" s="262" t="s">
        <v>334</v>
      </c>
      <c r="C8" s="262" t="s">
        <v>335</v>
      </c>
      <c r="D8" s="262" t="s">
        <v>387</v>
      </c>
      <c r="E8" s="262" t="s">
        <v>334</v>
      </c>
      <c r="F8" s="262" t="s">
        <v>335</v>
      </c>
      <c r="G8" s="262" t="s">
        <v>361</v>
      </c>
      <c r="H8" s="262" t="s">
        <v>334</v>
      </c>
      <c r="I8" s="262" t="s">
        <v>335</v>
      </c>
      <c r="J8" s="262" t="s">
        <v>361</v>
      </c>
      <c r="K8" s="390"/>
    </row>
    <row r="9" spans="1:63" s="9" customFormat="1" ht="21.75" customHeight="1" thickBot="1">
      <c r="A9" s="121" t="s">
        <v>543</v>
      </c>
      <c r="B9" s="147">
        <v>0</v>
      </c>
      <c r="C9" s="147">
        <v>0</v>
      </c>
      <c r="D9" s="74">
        <f t="shared" ref="D9:D23" si="0">B9+C9</f>
        <v>0</v>
      </c>
      <c r="E9" s="147">
        <v>5</v>
      </c>
      <c r="F9" s="147">
        <v>2</v>
      </c>
      <c r="G9" s="74">
        <f t="shared" ref="G9:G23" si="1">E9+F9</f>
        <v>7</v>
      </c>
      <c r="H9" s="147">
        <f t="shared" ref="H9:H23" si="2">B9+E9</f>
        <v>5</v>
      </c>
      <c r="I9" s="147">
        <f t="shared" ref="I9:I23" si="3">C9+F9</f>
        <v>2</v>
      </c>
      <c r="J9" s="74">
        <f t="shared" ref="J9:J23" si="4">D9+G9</f>
        <v>7</v>
      </c>
      <c r="K9" s="139" t="s">
        <v>383</v>
      </c>
    </row>
    <row r="10" spans="1:63" s="9" customFormat="1" ht="21.75" customHeight="1" thickBot="1">
      <c r="A10" s="266" t="s">
        <v>544</v>
      </c>
      <c r="B10" s="264">
        <v>0</v>
      </c>
      <c r="C10" s="264">
        <v>3</v>
      </c>
      <c r="D10" s="237">
        <f t="shared" si="0"/>
        <v>3</v>
      </c>
      <c r="E10" s="264">
        <v>20</v>
      </c>
      <c r="F10" s="264">
        <v>18</v>
      </c>
      <c r="G10" s="237">
        <f t="shared" si="1"/>
        <v>38</v>
      </c>
      <c r="H10" s="264">
        <f t="shared" si="2"/>
        <v>20</v>
      </c>
      <c r="I10" s="264">
        <f t="shared" si="3"/>
        <v>21</v>
      </c>
      <c r="J10" s="237">
        <f t="shared" si="4"/>
        <v>41</v>
      </c>
      <c r="K10" s="265" t="s">
        <v>447</v>
      </c>
    </row>
    <row r="11" spans="1:63" s="9" customFormat="1" ht="23.25" thickBot="1">
      <c r="A11" s="87" t="s">
        <v>545</v>
      </c>
      <c r="B11" s="149">
        <v>0</v>
      </c>
      <c r="C11" s="149">
        <v>7</v>
      </c>
      <c r="D11" s="76">
        <f t="shared" si="0"/>
        <v>7</v>
      </c>
      <c r="E11" s="149">
        <v>20</v>
      </c>
      <c r="F11" s="149">
        <v>32</v>
      </c>
      <c r="G11" s="76">
        <f t="shared" si="1"/>
        <v>52</v>
      </c>
      <c r="H11" s="149">
        <f t="shared" si="2"/>
        <v>20</v>
      </c>
      <c r="I11" s="149">
        <f t="shared" si="3"/>
        <v>39</v>
      </c>
      <c r="J11" s="76">
        <f t="shared" si="4"/>
        <v>59</v>
      </c>
      <c r="K11" s="141" t="s">
        <v>379</v>
      </c>
    </row>
    <row r="12" spans="1:63" s="9" customFormat="1" ht="23.25" thickBot="1">
      <c r="A12" s="263" t="s">
        <v>546</v>
      </c>
      <c r="B12" s="264">
        <v>0</v>
      </c>
      <c r="C12" s="264">
        <v>8</v>
      </c>
      <c r="D12" s="237">
        <f t="shared" si="0"/>
        <v>8</v>
      </c>
      <c r="E12" s="264">
        <v>11</v>
      </c>
      <c r="F12" s="264">
        <v>45</v>
      </c>
      <c r="G12" s="237">
        <f t="shared" si="1"/>
        <v>56</v>
      </c>
      <c r="H12" s="264">
        <f t="shared" si="2"/>
        <v>11</v>
      </c>
      <c r="I12" s="264">
        <f t="shared" si="3"/>
        <v>53</v>
      </c>
      <c r="J12" s="237">
        <f t="shared" si="4"/>
        <v>64</v>
      </c>
      <c r="K12" s="265" t="s">
        <v>378</v>
      </c>
    </row>
    <row r="13" spans="1:63" s="9" customFormat="1" ht="21.75" customHeight="1" thickBot="1">
      <c r="A13" s="76" t="s">
        <v>547</v>
      </c>
      <c r="B13" s="149">
        <v>0</v>
      </c>
      <c r="C13" s="149">
        <v>3</v>
      </c>
      <c r="D13" s="76">
        <f t="shared" si="0"/>
        <v>3</v>
      </c>
      <c r="E13" s="149">
        <v>15</v>
      </c>
      <c r="F13" s="149">
        <v>16</v>
      </c>
      <c r="G13" s="76">
        <f t="shared" si="1"/>
        <v>31</v>
      </c>
      <c r="H13" s="149">
        <f t="shared" si="2"/>
        <v>15</v>
      </c>
      <c r="I13" s="149">
        <f t="shared" si="3"/>
        <v>19</v>
      </c>
      <c r="J13" s="76">
        <f t="shared" si="4"/>
        <v>34</v>
      </c>
      <c r="K13" s="141" t="s">
        <v>380</v>
      </c>
    </row>
    <row r="14" spans="1:63" s="9" customFormat="1" ht="21.75" customHeight="1" thickBot="1">
      <c r="A14" s="266" t="s">
        <v>548</v>
      </c>
      <c r="B14" s="264">
        <v>0</v>
      </c>
      <c r="C14" s="264">
        <v>13</v>
      </c>
      <c r="D14" s="237">
        <f t="shared" si="0"/>
        <v>13</v>
      </c>
      <c r="E14" s="264">
        <v>2</v>
      </c>
      <c r="F14" s="264">
        <v>4</v>
      </c>
      <c r="G14" s="237">
        <f t="shared" si="1"/>
        <v>6</v>
      </c>
      <c r="H14" s="264">
        <f t="shared" si="2"/>
        <v>2</v>
      </c>
      <c r="I14" s="264">
        <f t="shared" si="3"/>
        <v>17</v>
      </c>
      <c r="J14" s="237">
        <f t="shared" si="4"/>
        <v>19</v>
      </c>
      <c r="K14" s="265" t="s">
        <v>376</v>
      </c>
    </row>
    <row r="15" spans="1:63" s="9" customFormat="1" ht="21.75" customHeight="1" thickBot="1">
      <c r="A15" s="267" t="s">
        <v>371</v>
      </c>
      <c r="B15" s="147">
        <v>0</v>
      </c>
      <c r="C15" s="147">
        <v>6</v>
      </c>
      <c r="D15" s="74">
        <f t="shared" si="0"/>
        <v>6</v>
      </c>
      <c r="E15" s="147">
        <v>1</v>
      </c>
      <c r="F15" s="147">
        <v>0</v>
      </c>
      <c r="G15" s="74">
        <f t="shared" si="1"/>
        <v>1</v>
      </c>
      <c r="H15" s="147">
        <f t="shared" si="2"/>
        <v>1</v>
      </c>
      <c r="I15" s="147">
        <f t="shared" si="3"/>
        <v>6</v>
      </c>
      <c r="J15" s="74">
        <f t="shared" si="4"/>
        <v>7</v>
      </c>
      <c r="K15" s="139" t="s">
        <v>485</v>
      </c>
    </row>
    <row r="16" spans="1:63" s="9" customFormat="1" ht="21.75" customHeight="1" thickBot="1">
      <c r="A16" s="86" t="s">
        <v>258</v>
      </c>
      <c r="B16" s="148">
        <v>5</v>
      </c>
      <c r="C16" s="148">
        <v>31</v>
      </c>
      <c r="D16" s="75">
        <f t="shared" si="0"/>
        <v>36</v>
      </c>
      <c r="E16" s="148">
        <v>66</v>
      </c>
      <c r="F16" s="148">
        <v>41</v>
      </c>
      <c r="G16" s="75">
        <f t="shared" si="1"/>
        <v>107</v>
      </c>
      <c r="H16" s="148">
        <f t="shared" si="2"/>
        <v>71</v>
      </c>
      <c r="I16" s="148">
        <f t="shared" si="3"/>
        <v>72</v>
      </c>
      <c r="J16" s="75">
        <f t="shared" si="4"/>
        <v>143</v>
      </c>
      <c r="K16" s="140" t="s">
        <v>377</v>
      </c>
    </row>
    <row r="17" spans="1:63" s="9" customFormat="1" ht="21.75" customHeight="1" thickBot="1">
      <c r="A17" s="121" t="s">
        <v>549</v>
      </c>
      <c r="B17" s="147">
        <v>12</v>
      </c>
      <c r="C17" s="147">
        <v>231</v>
      </c>
      <c r="D17" s="74">
        <f t="shared" si="0"/>
        <v>243</v>
      </c>
      <c r="E17" s="147">
        <v>81</v>
      </c>
      <c r="F17" s="147">
        <v>185</v>
      </c>
      <c r="G17" s="74">
        <f t="shared" si="1"/>
        <v>266</v>
      </c>
      <c r="H17" s="147">
        <f t="shared" si="2"/>
        <v>93</v>
      </c>
      <c r="I17" s="147">
        <f t="shared" si="3"/>
        <v>416</v>
      </c>
      <c r="J17" s="74">
        <f t="shared" si="4"/>
        <v>509</v>
      </c>
      <c r="K17" s="139" t="s">
        <v>486</v>
      </c>
    </row>
    <row r="18" spans="1:63" s="9" customFormat="1" ht="21.75" customHeight="1" thickBot="1">
      <c r="A18" s="86" t="s">
        <v>372</v>
      </c>
      <c r="B18" s="148">
        <v>0</v>
      </c>
      <c r="C18" s="148">
        <v>1</v>
      </c>
      <c r="D18" s="75">
        <f t="shared" si="0"/>
        <v>1</v>
      </c>
      <c r="E18" s="148">
        <v>1</v>
      </c>
      <c r="F18" s="148">
        <v>4</v>
      </c>
      <c r="G18" s="75">
        <f t="shared" si="1"/>
        <v>5</v>
      </c>
      <c r="H18" s="148">
        <f t="shared" si="2"/>
        <v>1</v>
      </c>
      <c r="I18" s="148">
        <f t="shared" si="3"/>
        <v>5</v>
      </c>
      <c r="J18" s="75">
        <f t="shared" si="4"/>
        <v>6</v>
      </c>
      <c r="K18" s="140" t="s">
        <v>381</v>
      </c>
    </row>
    <row r="19" spans="1:63" s="9" customFormat="1" ht="21.75" customHeight="1" thickBot="1">
      <c r="A19" s="121" t="s">
        <v>373</v>
      </c>
      <c r="B19" s="147">
        <v>1</v>
      </c>
      <c r="C19" s="147">
        <v>16</v>
      </c>
      <c r="D19" s="74">
        <f t="shared" si="0"/>
        <v>17</v>
      </c>
      <c r="E19" s="147">
        <v>27</v>
      </c>
      <c r="F19" s="147">
        <v>8</v>
      </c>
      <c r="G19" s="74">
        <f t="shared" si="1"/>
        <v>35</v>
      </c>
      <c r="H19" s="147">
        <f t="shared" si="2"/>
        <v>28</v>
      </c>
      <c r="I19" s="147">
        <f t="shared" si="3"/>
        <v>24</v>
      </c>
      <c r="J19" s="74">
        <f t="shared" si="4"/>
        <v>52</v>
      </c>
      <c r="K19" s="139" t="s">
        <v>382</v>
      </c>
    </row>
    <row r="20" spans="1:63" s="9" customFormat="1" ht="21.75" customHeight="1" thickBot="1">
      <c r="A20" s="122" t="s">
        <v>374</v>
      </c>
      <c r="B20" s="148">
        <v>0</v>
      </c>
      <c r="C20" s="148">
        <v>0</v>
      </c>
      <c r="D20" s="75">
        <f t="shared" si="0"/>
        <v>0</v>
      </c>
      <c r="E20" s="148">
        <v>3</v>
      </c>
      <c r="F20" s="148">
        <v>5</v>
      </c>
      <c r="G20" s="75">
        <f t="shared" si="1"/>
        <v>8</v>
      </c>
      <c r="H20" s="148">
        <f t="shared" si="2"/>
        <v>3</v>
      </c>
      <c r="I20" s="148">
        <f t="shared" si="3"/>
        <v>5</v>
      </c>
      <c r="J20" s="75">
        <f t="shared" si="4"/>
        <v>8</v>
      </c>
      <c r="K20" s="140" t="s">
        <v>384</v>
      </c>
    </row>
    <row r="21" spans="1:63" s="9" customFormat="1" ht="21.75" customHeight="1" thickBot="1">
      <c r="A21" s="267" t="s">
        <v>550</v>
      </c>
      <c r="B21" s="147">
        <v>16</v>
      </c>
      <c r="C21" s="147">
        <v>57</v>
      </c>
      <c r="D21" s="74">
        <f t="shared" si="0"/>
        <v>73</v>
      </c>
      <c r="E21" s="147">
        <v>55</v>
      </c>
      <c r="F21" s="147">
        <v>36</v>
      </c>
      <c r="G21" s="74">
        <f t="shared" si="1"/>
        <v>91</v>
      </c>
      <c r="H21" s="147">
        <f t="shared" si="2"/>
        <v>71</v>
      </c>
      <c r="I21" s="147">
        <f t="shared" si="3"/>
        <v>93</v>
      </c>
      <c r="J21" s="74">
        <f t="shared" si="4"/>
        <v>164</v>
      </c>
      <c r="K21" s="139" t="s">
        <v>264</v>
      </c>
    </row>
    <row r="22" spans="1:63" s="9" customFormat="1" ht="21.75" customHeight="1" thickBot="1">
      <c r="A22" s="122" t="s">
        <v>375</v>
      </c>
      <c r="B22" s="148">
        <v>5</v>
      </c>
      <c r="C22" s="148">
        <v>2</v>
      </c>
      <c r="D22" s="75">
        <f t="shared" si="0"/>
        <v>7</v>
      </c>
      <c r="E22" s="148">
        <v>137</v>
      </c>
      <c r="F22" s="148">
        <v>71</v>
      </c>
      <c r="G22" s="75">
        <f t="shared" si="1"/>
        <v>208</v>
      </c>
      <c r="H22" s="148">
        <f t="shared" si="2"/>
        <v>142</v>
      </c>
      <c r="I22" s="148">
        <f t="shared" si="3"/>
        <v>73</v>
      </c>
      <c r="J22" s="75">
        <f t="shared" si="4"/>
        <v>215</v>
      </c>
      <c r="K22" s="140" t="s">
        <v>453</v>
      </c>
    </row>
    <row r="23" spans="1:63" s="9" customFormat="1" ht="21.75" customHeight="1">
      <c r="A23" s="191" t="s">
        <v>25</v>
      </c>
      <c r="B23" s="190">
        <v>31</v>
      </c>
      <c r="C23" s="190">
        <v>31</v>
      </c>
      <c r="D23" s="186">
        <f t="shared" si="0"/>
        <v>62</v>
      </c>
      <c r="E23" s="190">
        <v>54</v>
      </c>
      <c r="F23" s="190">
        <v>33</v>
      </c>
      <c r="G23" s="186">
        <f t="shared" si="1"/>
        <v>87</v>
      </c>
      <c r="H23" s="190">
        <f t="shared" si="2"/>
        <v>85</v>
      </c>
      <c r="I23" s="190">
        <f t="shared" si="3"/>
        <v>64</v>
      </c>
      <c r="J23" s="186">
        <f t="shared" si="4"/>
        <v>149</v>
      </c>
      <c r="K23" s="192" t="s">
        <v>26</v>
      </c>
    </row>
    <row r="24" spans="1:63" ht="22.5" customHeight="1">
      <c r="A24" s="187" t="s">
        <v>12</v>
      </c>
      <c r="B24" s="65">
        <f t="shared" ref="B24:J24" si="5">SUM(B9:B23)</f>
        <v>70</v>
      </c>
      <c r="C24" s="65">
        <f t="shared" si="5"/>
        <v>409</v>
      </c>
      <c r="D24" s="65">
        <f t="shared" si="5"/>
        <v>479</v>
      </c>
      <c r="E24" s="65">
        <f t="shared" si="5"/>
        <v>498</v>
      </c>
      <c r="F24" s="65">
        <f t="shared" si="5"/>
        <v>500</v>
      </c>
      <c r="G24" s="65">
        <f t="shared" si="5"/>
        <v>998</v>
      </c>
      <c r="H24" s="65">
        <f t="shared" si="5"/>
        <v>568</v>
      </c>
      <c r="I24" s="65">
        <f t="shared" si="5"/>
        <v>909</v>
      </c>
      <c r="J24" s="65">
        <f t="shared" si="5"/>
        <v>1477</v>
      </c>
      <c r="K24" s="188" t="s">
        <v>13</v>
      </c>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dimension ref="A1:BH18"/>
  <sheetViews>
    <sheetView rightToLeft="1" view="pageBreakPreview" zoomScaleNormal="100" zoomScaleSheetLayoutView="100" workbookViewId="0">
      <selection activeCell="A3" sqref="A3:N3"/>
    </sheetView>
  </sheetViews>
  <sheetFormatPr defaultRowHeight="20.100000000000001" customHeight="1"/>
  <cols>
    <col min="1" max="1" width="19" style="44" customWidth="1"/>
    <col min="2" max="13" width="7.7109375" style="44" customWidth="1"/>
    <col min="14" max="14" width="22.5703125" style="44" customWidth="1"/>
    <col min="15" max="15" width="9.140625" style="34"/>
    <col min="16" max="60" width="9.140625" style="39"/>
    <col min="61" max="16384" width="9.140625" style="20"/>
  </cols>
  <sheetData>
    <row r="1" spans="1:60" s="36" customFormat="1" ht="42" customHeight="1">
      <c r="A1" s="398" t="s">
        <v>579</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8">
      <c r="A2" s="402" t="s">
        <v>465</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6" customHeight="1">
      <c r="A3" s="400" t="s">
        <v>580</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8">
      <c r="A4" s="401" t="s">
        <v>466</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5">
      <c r="A5" s="144" t="s">
        <v>206</v>
      </c>
      <c r="B5" s="145"/>
      <c r="C5" s="145"/>
      <c r="D5" s="145"/>
      <c r="E5" s="145"/>
      <c r="F5" s="145"/>
      <c r="G5" s="145"/>
      <c r="H5" s="145"/>
      <c r="I5" s="145"/>
      <c r="J5" s="145"/>
      <c r="K5" s="145"/>
      <c r="L5" s="145"/>
      <c r="M5" s="145"/>
      <c r="N5" s="146" t="s">
        <v>448</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25.5" customHeight="1" thickBot="1">
      <c r="A6" s="394" t="s">
        <v>213</v>
      </c>
      <c r="B6" s="405">
        <v>2010</v>
      </c>
      <c r="C6" s="406"/>
      <c r="D6" s="407"/>
      <c r="E6" s="405">
        <v>2011</v>
      </c>
      <c r="F6" s="406"/>
      <c r="G6" s="407"/>
      <c r="H6" s="403">
        <v>2012</v>
      </c>
      <c r="I6" s="403"/>
      <c r="J6" s="404"/>
      <c r="K6" s="403">
        <v>2013</v>
      </c>
      <c r="L6" s="403"/>
      <c r="M6" s="404"/>
      <c r="N6" s="396" t="s">
        <v>214</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30" customHeight="1">
      <c r="A7" s="395"/>
      <c r="B7" s="274" t="s">
        <v>334</v>
      </c>
      <c r="C7" s="274" t="s">
        <v>335</v>
      </c>
      <c r="D7" s="274" t="s">
        <v>361</v>
      </c>
      <c r="E7" s="274" t="s">
        <v>334</v>
      </c>
      <c r="F7" s="274" t="s">
        <v>335</v>
      </c>
      <c r="G7" s="274" t="s">
        <v>361</v>
      </c>
      <c r="H7" s="274" t="s">
        <v>334</v>
      </c>
      <c r="I7" s="274" t="s">
        <v>335</v>
      </c>
      <c r="J7" s="274" t="s">
        <v>361</v>
      </c>
      <c r="K7" s="274" t="s">
        <v>334</v>
      </c>
      <c r="L7" s="274" t="s">
        <v>335</v>
      </c>
      <c r="M7" s="274"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30" customHeight="1" thickBot="1">
      <c r="A8" s="242" t="s">
        <v>522</v>
      </c>
      <c r="B8" s="243">
        <v>39</v>
      </c>
      <c r="C8" s="243">
        <v>16</v>
      </c>
      <c r="D8" s="244">
        <f>SUM(B8:C8)</f>
        <v>55</v>
      </c>
      <c r="E8" s="243">
        <v>61</v>
      </c>
      <c r="F8" s="243">
        <v>24</v>
      </c>
      <c r="G8" s="244">
        <f>SUM(E8:F8)</f>
        <v>85</v>
      </c>
      <c r="H8" s="243">
        <v>32</v>
      </c>
      <c r="I8" s="243">
        <v>14</v>
      </c>
      <c r="J8" s="244">
        <f>H8+I8</f>
        <v>46</v>
      </c>
      <c r="K8" s="243">
        <v>43</v>
      </c>
      <c r="L8" s="243">
        <v>17</v>
      </c>
      <c r="M8" s="244">
        <f>K8+L8</f>
        <v>60</v>
      </c>
      <c r="N8" s="245" t="s">
        <v>215</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30" customHeight="1" thickBot="1">
      <c r="A9" s="122" t="s">
        <v>523</v>
      </c>
      <c r="B9" s="136">
        <v>7</v>
      </c>
      <c r="C9" s="136">
        <v>5</v>
      </c>
      <c r="D9" s="67">
        <f t="shared" ref="D9:D15" si="0">SUM(B9:C9)</f>
        <v>12</v>
      </c>
      <c r="E9" s="136">
        <v>5</v>
      </c>
      <c r="F9" s="136">
        <v>5</v>
      </c>
      <c r="G9" s="67">
        <f t="shared" ref="G9:G15" si="1">SUM(E9:F9)</f>
        <v>10</v>
      </c>
      <c r="H9" s="136">
        <v>19</v>
      </c>
      <c r="I9" s="136">
        <v>10</v>
      </c>
      <c r="J9" s="67">
        <f t="shared" ref="J9:J15" si="2">H9+I9</f>
        <v>29</v>
      </c>
      <c r="K9" s="136">
        <v>21</v>
      </c>
      <c r="L9" s="136">
        <v>14</v>
      </c>
      <c r="M9" s="283">
        <f t="shared" ref="M9:M16" si="3">K9+L9</f>
        <v>35</v>
      </c>
      <c r="N9" s="140" t="s">
        <v>34</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30" customHeight="1" thickBot="1">
      <c r="A10" s="123" t="s">
        <v>524</v>
      </c>
      <c r="B10" s="135">
        <v>0</v>
      </c>
      <c r="C10" s="135">
        <v>0</v>
      </c>
      <c r="D10" s="66">
        <f t="shared" si="0"/>
        <v>0</v>
      </c>
      <c r="E10" s="135">
        <v>0</v>
      </c>
      <c r="F10" s="135">
        <v>0</v>
      </c>
      <c r="G10" s="66">
        <f t="shared" si="1"/>
        <v>0</v>
      </c>
      <c r="H10" s="135">
        <v>0</v>
      </c>
      <c r="I10" s="135">
        <v>0</v>
      </c>
      <c r="J10" s="66">
        <f t="shared" si="2"/>
        <v>0</v>
      </c>
      <c r="K10" s="135">
        <v>0</v>
      </c>
      <c r="L10" s="135">
        <v>0</v>
      </c>
      <c r="M10" s="244">
        <f t="shared" si="3"/>
        <v>0</v>
      </c>
      <c r="N10" s="141" t="s">
        <v>35</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30" customHeight="1" thickBot="1">
      <c r="A11" s="122" t="s">
        <v>525</v>
      </c>
      <c r="B11" s="136">
        <v>5</v>
      </c>
      <c r="C11" s="136">
        <v>4</v>
      </c>
      <c r="D11" s="67">
        <f t="shared" si="0"/>
        <v>9</v>
      </c>
      <c r="E11" s="136">
        <v>2</v>
      </c>
      <c r="F11" s="136">
        <v>2</v>
      </c>
      <c r="G11" s="67">
        <f t="shared" si="1"/>
        <v>4</v>
      </c>
      <c r="H11" s="136">
        <v>0</v>
      </c>
      <c r="I11" s="136">
        <v>0</v>
      </c>
      <c r="J11" s="67">
        <f t="shared" si="2"/>
        <v>0</v>
      </c>
      <c r="K11" s="136">
        <v>0</v>
      </c>
      <c r="L11" s="136">
        <v>0</v>
      </c>
      <c r="M11" s="283">
        <f t="shared" si="3"/>
        <v>0</v>
      </c>
      <c r="N11" s="140" t="s">
        <v>36</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30" customHeight="1" thickBot="1">
      <c r="A12" s="123" t="s">
        <v>553</v>
      </c>
      <c r="B12" s="135">
        <v>27</v>
      </c>
      <c r="C12" s="135">
        <v>9</v>
      </c>
      <c r="D12" s="66">
        <f t="shared" si="0"/>
        <v>36</v>
      </c>
      <c r="E12" s="135">
        <v>27</v>
      </c>
      <c r="F12" s="135">
        <v>8</v>
      </c>
      <c r="G12" s="66">
        <f t="shared" si="1"/>
        <v>35</v>
      </c>
      <c r="H12" s="135">
        <v>19</v>
      </c>
      <c r="I12" s="135">
        <v>10</v>
      </c>
      <c r="J12" s="66">
        <f t="shared" si="2"/>
        <v>29</v>
      </c>
      <c r="K12" s="135">
        <v>13</v>
      </c>
      <c r="L12" s="135">
        <v>4</v>
      </c>
      <c r="M12" s="244">
        <f t="shared" si="3"/>
        <v>17</v>
      </c>
      <c r="N12" s="141" t="s">
        <v>217</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30" customHeight="1" thickBot="1">
      <c r="A13" s="122" t="s">
        <v>552</v>
      </c>
      <c r="B13" s="136">
        <v>0</v>
      </c>
      <c r="C13" s="136">
        <v>0</v>
      </c>
      <c r="D13" s="67">
        <f t="shared" si="0"/>
        <v>0</v>
      </c>
      <c r="E13" s="136">
        <v>0</v>
      </c>
      <c r="F13" s="136">
        <v>0</v>
      </c>
      <c r="G13" s="67">
        <f t="shared" si="1"/>
        <v>0</v>
      </c>
      <c r="H13" s="136">
        <v>0</v>
      </c>
      <c r="I13" s="136">
        <v>0</v>
      </c>
      <c r="J13" s="67">
        <f t="shared" si="2"/>
        <v>0</v>
      </c>
      <c r="K13" s="136">
        <v>120</v>
      </c>
      <c r="L13" s="136">
        <v>31</v>
      </c>
      <c r="M13" s="283">
        <f t="shared" si="3"/>
        <v>151</v>
      </c>
      <c r="N13" s="140" t="s">
        <v>218</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30" customHeight="1" thickBot="1">
      <c r="A14" s="123" t="s">
        <v>526</v>
      </c>
      <c r="B14" s="135">
        <v>102</v>
      </c>
      <c r="C14" s="135">
        <v>46</v>
      </c>
      <c r="D14" s="66">
        <f t="shared" si="0"/>
        <v>148</v>
      </c>
      <c r="E14" s="135">
        <v>140</v>
      </c>
      <c r="F14" s="135">
        <v>62</v>
      </c>
      <c r="G14" s="66">
        <f t="shared" si="1"/>
        <v>202</v>
      </c>
      <c r="H14" s="135">
        <v>112</v>
      </c>
      <c r="I14" s="135">
        <v>30</v>
      </c>
      <c r="J14" s="66">
        <f t="shared" si="2"/>
        <v>142</v>
      </c>
      <c r="K14" s="135">
        <v>52</v>
      </c>
      <c r="L14" s="135">
        <v>22</v>
      </c>
      <c r="M14" s="244">
        <f t="shared" si="3"/>
        <v>74</v>
      </c>
      <c r="N14" s="141" t="s">
        <v>37</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ht="34.5" customHeight="1">
      <c r="A15" s="210" t="s">
        <v>527</v>
      </c>
      <c r="B15" s="246">
        <v>97</v>
      </c>
      <c r="C15" s="246">
        <v>64</v>
      </c>
      <c r="D15" s="247">
        <f t="shared" si="0"/>
        <v>161</v>
      </c>
      <c r="E15" s="246">
        <v>135</v>
      </c>
      <c r="F15" s="246">
        <v>71</v>
      </c>
      <c r="G15" s="247">
        <f t="shared" si="1"/>
        <v>206</v>
      </c>
      <c r="H15" s="246">
        <v>37</v>
      </c>
      <c r="I15" s="246">
        <v>18</v>
      </c>
      <c r="J15" s="247">
        <f t="shared" si="2"/>
        <v>55</v>
      </c>
      <c r="K15" s="246">
        <v>0</v>
      </c>
      <c r="L15" s="246">
        <v>0</v>
      </c>
      <c r="M15" s="247">
        <f t="shared" si="3"/>
        <v>0</v>
      </c>
      <c r="N15" s="248" t="s">
        <v>38</v>
      </c>
    </row>
    <row r="16" spans="1:60" ht="30" customHeight="1">
      <c r="A16" s="240" t="s">
        <v>54</v>
      </c>
      <c r="B16" s="249">
        <f t="shared" ref="B16:L16" si="4">SUM(B8:B15)</f>
        <v>277</v>
      </c>
      <c r="C16" s="249">
        <f t="shared" si="4"/>
        <v>144</v>
      </c>
      <c r="D16" s="249">
        <f t="shared" si="4"/>
        <v>421</v>
      </c>
      <c r="E16" s="249">
        <f t="shared" si="4"/>
        <v>370</v>
      </c>
      <c r="F16" s="249">
        <f t="shared" si="4"/>
        <v>172</v>
      </c>
      <c r="G16" s="249">
        <f t="shared" si="4"/>
        <v>542</v>
      </c>
      <c r="H16" s="249">
        <f t="shared" si="4"/>
        <v>219</v>
      </c>
      <c r="I16" s="249">
        <f t="shared" si="4"/>
        <v>82</v>
      </c>
      <c r="J16" s="249">
        <f t="shared" si="4"/>
        <v>301</v>
      </c>
      <c r="K16" s="249">
        <f t="shared" si="4"/>
        <v>249</v>
      </c>
      <c r="L16" s="249">
        <f t="shared" si="4"/>
        <v>88</v>
      </c>
      <c r="M16" s="286">
        <f t="shared" si="3"/>
        <v>337</v>
      </c>
      <c r="N16" s="241" t="s">
        <v>55</v>
      </c>
    </row>
    <row r="17" spans="1:14" ht="42.75" customHeight="1"/>
    <row r="18" spans="1:14" ht="20.100000000000001" customHeight="1">
      <c r="A18" s="393"/>
      <c r="B18" s="393"/>
      <c r="C18" s="393"/>
      <c r="D18" s="393"/>
      <c r="E18" s="393"/>
      <c r="F18" s="393"/>
      <c r="G18" s="393"/>
      <c r="H18" s="393"/>
      <c r="I18" s="393"/>
      <c r="J18" s="393"/>
      <c r="K18" s="393"/>
      <c r="L18" s="393"/>
      <c r="M18" s="393"/>
      <c r="N18" s="393"/>
    </row>
  </sheetData>
  <mergeCells count="11">
    <mergeCell ref="A18:N18"/>
    <mergeCell ref="A6:A7"/>
    <mergeCell ref="N6:N7"/>
    <mergeCell ref="A1:N1"/>
    <mergeCell ref="A3:N3"/>
    <mergeCell ref="A4:N4"/>
    <mergeCell ref="A2:N2"/>
    <mergeCell ref="H6:J6"/>
    <mergeCell ref="K6:M6"/>
    <mergeCell ref="E6:G6"/>
    <mergeCell ref="B6:D6"/>
  </mergeCells>
  <printOptions horizontalCentered="1" verticalCentered="1"/>
  <pageMargins left="0" right="0" top="0"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dimension ref="A1:BH18"/>
  <sheetViews>
    <sheetView rightToLeft="1" view="pageBreakPreview" zoomScaleNormal="100" zoomScaleSheetLayoutView="100" workbookViewId="0">
      <selection activeCell="A4" sqref="A4:N4"/>
    </sheetView>
  </sheetViews>
  <sheetFormatPr defaultRowHeight="20.100000000000001" customHeight="1"/>
  <cols>
    <col min="1" max="1" width="25.28515625" style="44" customWidth="1"/>
    <col min="2" max="13" width="7.7109375" style="44" customWidth="1"/>
    <col min="14" max="14" width="25.28515625" style="44" customWidth="1"/>
    <col min="15" max="15" width="9.140625" style="34"/>
    <col min="16" max="60" width="9.140625" style="39"/>
    <col min="61" max="16384" width="9.140625" style="20"/>
  </cols>
  <sheetData>
    <row r="1" spans="1:60" s="36" customFormat="1" ht="18">
      <c r="A1" s="399" t="s">
        <v>571</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8">
      <c r="A2" s="402" t="s">
        <v>465</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5.25" customHeight="1">
      <c r="A3" s="400" t="s">
        <v>581</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8">
      <c r="A4" s="401" t="s">
        <v>466</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5">
      <c r="A5" s="144" t="s">
        <v>207</v>
      </c>
      <c r="B5" s="145"/>
      <c r="C5" s="145"/>
      <c r="D5" s="145"/>
      <c r="E5" s="145"/>
      <c r="F5" s="145"/>
      <c r="G5" s="145"/>
      <c r="H5" s="145"/>
      <c r="I5" s="145"/>
      <c r="J5" s="145"/>
      <c r="K5" s="145"/>
      <c r="L5" s="145"/>
      <c r="M5" s="145"/>
      <c r="N5" s="146" t="s">
        <v>292</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32.25" customHeight="1" thickBot="1">
      <c r="A6" s="394" t="s">
        <v>213</v>
      </c>
      <c r="B6" s="405">
        <v>2010</v>
      </c>
      <c r="C6" s="406"/>
      <c r="D6" s="407"/>
      <c r="E6" s="405">
        <v>2011</v>
      </c>
      <c r="F6" s="406"/>
      <c r="G6" s="407"/>
      <c r="H6" s="408">
        <v>2012</v>
      </c>
      <c r="I6" s="408"/>
      <c r="J6" s="408"/>
      <c r="K6" s="408">
        <v>2013</v>
      </c>
      <c r="L6" s="408"/>
      <c r="M6" s="408"/>
      <c r="N6" s="396" t="s">
        <v>214</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30" customHeight="1">
      <c r="A7" s="395"/>
      <c r="B7" s="269" t="s">
        <v>334</v>
      </c>
      <c r="C7" s="269" t="s">
        <v>335</v>
      </c>
      <c r="D7" s="269" t="s">
        <v>361</v>
      </c>
      <c r="E7" s="269" t="s">
        <v>334</v>
      </c>
      <c r="F7" s="269" t="s">
        <v>335</v>
      </c>
      <c r="G7" s="269" t="s">
        <v>361</v>
      </c>
      <c r="H7" s="269" t="s">
        <v>334</v>
      </c>
      <c r="I7" s="269" t="s">
        <v>335</v>
      </c>
      <c r="J7" s="269" t="s">
        <v>361</v>
      </c>
      <c r="K7" s="211" t="s">
        <v>334</v>
      </c>
      <c r="L7" s="211" t="s">
        <v>335</v>
      </c>
      <c r="M7" s="211"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30" customHeight="1" thickBot="1">
      <c r="A8" s="242" t="s">
        <v>522</v>
      </c>
      <c r="B8" s="250">
        <v>571</v>
      </c>
      <c r="C8" s="250">
        <v>598</v>
      </c>
      <c r="D8" s="251">
        <f>SUM(B8:C8)</f>
        <v>1169</v>
      </c>
      <c r="E8" s="250">
        <v>640</v>
      </c>
      <c r="F8" s="250">
        <v>608</v>
      </c>
      <c r="G8" s="251">
        <f>SUM(E8:F8)</f>
        <v>1248</v>
      </c>
      <c r="H8" s="250">
        <v>1017</v>
      </c>
      <c r="I8" s="250">
        <v>905</v>
      </c>
      <c r="J8" s="251">
        <f>H8+I8</f>
        <v>1922</v>
      </c>
      <c r="K8" s="250">
        <v>1078</v>
      </c>
      <c r="L8" s="250">
        <v>856</v>
      </c>
      <c r="M8" s="251">
        <f>K8+L8</f>
        <v>1934</v>
      </c>
      <c r="N8" s="245" t="s">
        <v>215</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30" customHeight="1" thickBot="1">
      <c r="A9" s="122" t="s">
        <v>523</v>
      </c>
      <c r="B9" s="148">
        <v>14</v>
      </c>
      <c r="C9" s="148">
        <v>5</v>
      </c>
      <c r="D9" s="75">
        <f t="shared" ref="D9:D14" si="0">SUM(B9:C9)</f>
        <v>19</v>
      </c>
      <c r="E9" s="148">
        <v>112</v>
      </c>
      <c r="F9" s="148">
        <v>26</v>
      </c>
      <c r="G9" s="75">
        <f t="shared" ref="G9:G14" si="1">SUM(E9:F9)</f>
        <v>138</v>
      </c>
      <c r="H9" s="148">
        <v>37</v>
      </c>
      <c r="I9" s="148">
        <v>24</v>
      </c>
      <c r="J9" s="75">
        <f t="shared" ref="J9:J15" si="2">H9+I9</f>
        <v>61</v>
      </c>
      <c r="K9" s="148">
        <v>49</v>
      </c>
      <c r="L9" s="148">
        <v>25</v>
      </c>
      <c r="M9" s="272">
        <f t="shared" ref="M9:M16" si="3">K9+L9</f>
        <v>74</v>
      </c>
      <c r="N9" s="140" t="s">
        <v>34</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30" customHeight="1" thickBot="1">
      <c r="A10" s="123" t="s">
        <v>524</v>
      </c>
      <c r="B10" s="149">
        <v>3</v>
      </c>
      <c r="C10" s="149">
        <v>1</v>
      </c>
      <c r="D10" s="76">
        <f t="shared" si="0"/>
        <v>4</v>
      </c>
      <c r="E10" s="149">
        <v>2</v>
      </c>
      <c r="F10" s="149">
        <v>2</v>
      </c>
      <c r="G10" s="76">
        <f t="shared" si="1"/>
        <v>4</v>
      </c>
      <c r="H10" s="149">
        <v>1</v>
      </c>
      <c r="I10" s="149">
        <v>0</v>
      </c>
      <c r="J10" s="76">
        <f t="shared" si="2"/>
        <v>1</v>
      </c>
      <c r="K10" s="149">
        <v>4</v>
      </c>
      <c r="L10" s="149">
        <v>1</v>
      </c>
      <c r="M10" s="251">
        <f t="shared" si="3"/>
        <v>5</v>
      </c>
      <c r="N10" s="141" t="s">
        <v>35</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30" customHeight="1" thickBot="1">
      <c r="A11" s="122" t="s">
        <v>525</v>
      </c>
      <c r="B11" s="148">
        <v>20</v>
      </c>
      <c r="C11" s="148">
        <v>13</v>
      </c>
      <c r="D11" s="75">
        <f t="shared" si="0"/>
        <v>33</v>
      </c>
      <c r="E11" s="148">
        <v>27</v>
      </c>
      <c r="F11" s="148">
        <v>11</v>
      </c>
      <c r="G11" s="75">
        <f t="shared" si="1"/>
        <v>38</v>
      </c>
      <c r="H11" s="148">
        <v>10</v>
      </c>
      <c r="I11" s="148">
        <v>2</v>
      </c>
      <c r="J11" s="75">
        <f t="shared" si="2"/>
        <v>12</v>
      </c>
      <c r="K11" s="148">
        <v>17</v>
      </c>
      <c r="L11" s="148">
        <v>7</v>
      </c>
      <c r="M11" s="272">
        <f t="shared" si="3"/>
        <v>24</v>
      </c>
      <c r="N11" s="140" t="s">
        <v>36</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30" customHeight="1" thickBot="1">
      <c r="A12" s="123" t="s">
        <v>553</v>
      </c>
      <c r="B12" s="149">
        <v>141</v>
      </c>
      <c r="C12" s="149">
        <v>40</v>
      </c>
      <c r="D12" s="76">
        <f t="shared" si="0"/>
        <v>181</v>
      </c>
      <c r="E12" s="149">
        <v>152</v>
      </c>
      <c r="F12" s="149">
        <v>42</v>
      </c>
      <c r="G12" s="76">
        <f t="shared" si="1"/>
        <v>194</v>
      </c>
      <c r="H12" s="149">
        <v>643</v>
      </c>
      <c r="I12" s="149">
        <v>330</v>
      </c>
      <c r="J12" s="76">
        <f t="shared" si="2"/>
        <v>973</v>
      </c>
      <c r="K12" s="149">
        <v>470</v>
      </c>
      <c r="L12" s="149">
        <v>315</v>
      </c>
      <c r="M12" s="251">
        <f t="shared" si="3"/>
        <v>785</v>
      </c>
      <c r="N12" s="141" t="s">
        <v>217</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30" customHeight="1" thickBot="1">
      <c r="A13" s="122" t="s">
        <v>526</v>
      </c>
      <c r="B13" s="148">
        <v>320</v>
      </c>
      <c r="C13" s="148">
        <v>168</v>
      </c>
      <c r="D13" s="75">
        <f t="shared" si="0"/>
        <v>488</v>
      </c>
      <c r="E13" s="148">
        <v>327</v>
      </c>
      <c r="F13" s="148">
        <v>203</v>
      </c>
      <c r="G13" s="75">
        <f t="shared" si="1"/>
        <v>530</v>
      </c>
      <c r="H13" s="148">
        <v>85</v>
      </c>
      <c r="I13" s="148">
        <v>53</v>
      </c>
      <c r="J13" s="75">
        <f t="shared" si="2"/>
        <v>138</v>
      </c>
      <c r="K13" s="148">
        <v>97</v>
      </c>
      <c r="L13" s="148">
        <v>69</v>
      </c>
      <c r="M13" s="272">
        <f t="shared" si="3"/>
        <v>166</v>
      </c>
      <c r="N13" s="140" t="s">
        <v>37</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30" customHeight="1" thickBot="1">
      <c r="A14" s="123" t="s">
        <v>527</v>
      </c>
      <c r="B14" s="149">
        <v>403</v>
      </c>
      <c r="C14" s="149">
        <v>311</v>
      </c>
      <c r="D14" s="76">
        <f t="shared" si="0"/>
        <v>714</v>
      </c>
      <c r="E14" s="149">
        <v>459</v>
      </c>
      <c r="F14" s="149">
        <v>365</v>
      </c>
      <c r="G14" s="76">
        <f t="shared" si="1"/>
        <v>824</v>
      </c>
      <c r="H14" s="149">
        <v>471</v>
      </c>
      <c r="I14" s="149">
        <v>236</v>
      </c>
      <c r="J14" s="76">
        <f t="shared" si="2"/>
        <v>707</v>
      </c>
      <c r="K14" s="149">
        <v>549</v>
      </c>
      <c r="L14" s="149">
        <v>279</v>
      </c>
      <c r="M14" s="251">
        <f t="shared" si="3"/>
        <v>828</v>
      </c>
      <c r="N14" s="141" t="s">
        <v>38</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s="42" customFormat="1" ht="30" customHeight="1">
      <c r="A15" s="252" t="s">
        <v>460</v>
      </c>
      <c r="B15" s="253" t="s">
        <v>449</v>
      </c>
      <c r="C15" s="253" t="s">
        <v>449</v>
      </c>
      <c r="D15" s="253" t="s">
        <v>449</v>
      </c>
      <c r="E15" s="253" t="s">
        <v>449</v>
      </c>
      <c r="F15" s="253" t="s">
        <v>449</v>
      </c>
      <c r="G15" s="253" t="s">
        <v>449</v>
      </c>
      <c r="H15" s="209">
        <v>147</v>
      </c>
      <c r="I15" s="209">
        <v>28</v>
      </c>
      <c r="J15" s="100">
        <f t="shared" si="2"/>
        <v>175</v>
      </c>
      <c r="K15" s="209">
        <v>171</v>
      </c>
      <c r="L15" s="209">
        <v>25</v>
      </c>
      <c r="M15" s="100">
        <f t="shared" si="3"/>
        <v>196</v>
      </c>
      <c r="N15" s="254" t="s">
        <v>430</v>
      </c>
      <c r="O15" s="41"/>
    </row>
    <row r="16" spans="1:60" ht="24" customHeight="1">
      <c r="A16" s="255" t="s">
        <v>54</v>
      </c>
      <c r="B16" s="184">
        <f t="shared" ref="B16:J16" si="4">SUM(B8:B15)</f>
        <v>1472</v>
      </c>
      <c r="C16" s="184">
        <f t="shared" si="4"/>
        <v>1136</v>
      </c>
      <c r="D16" s="184">
        <f t="shared" si="4"/>
        <v>2608</v>
      </c>
      <c r="E16" s="184">
        <f t="shared" si="4"/>
        <v>1719</v>
      </c>
      <c r="F16" s="184">
        <f t="shared" si="4"/>
        <v>1257</v>
      </c>
      <c r="G16" s="184">
        <f t="shared" si="4"/>
        <v>2976</v>
      </c>
      <c r="H16" s="184">
        <f t="shared" si="4"/>
        <v>2411</v>
      </c>
      <c r="I16" s="184">
        <f t="shared" si="4"/>
        <v>1578</v>
      </c>
      <c r="J16" s="184">
        <f t="shared" si="4"/>
        <v>3989</v>
      </c>
      <c r="K16" s="184">
        <f t="shared" ref="K16:L16" si="5">SUM(K8:K15)</f>
        <v>2435</v>
      </c>
      <c r="L16" s="184">
        <f t="shared" si="5"/>
        <v>1577</v>
      </c>
      <c r="M16" s="208">
        <f t="shared" si="3"/>
        <v>4012</v>
      </c>
      <c r="N16" s="256" t="s">
        <v>55</v>
      </c>
    </row>
    <row r="17" spans="1:14" ht="55.5" customHeight="1">
      <c r="A17" s="411" t="s">
        <v>554</v>
      </c>
      <c r="B17" s="411"/>
      <c r="C17" s="411"/>
      <c r="D17" s="411"/>
      <c r="E17" s="411"/>
      <c r="F17" s="411"/>
      <c r="G17" s="411"/>
      <c r="H17" s="410" t="s">
        <v>311</v>
      </c>
      <c r="I17" s="410"/>
      <c r="J17" s="410"/>
      <c r="K17" s="410"/>
      <c r="L17" s="410"/>
      <c r="M17" s="410"/>
      <c r="N17" s="410"/>
    </row>
    <row r="18" spans="1:14" ht="15">
      <c r="A18" s="409" t="s">
        <v>461</v>
      </c>
      <c r="B18" s="409"/>
      <c r="C18" s="409"/>
      <c r="D18" s="409"/>
      <c r="E18" s="409"/>
      <c r="F18" s="409"/>
      <c r="G18" s="409"/>
      <c r="H18" s="410"/>
      <c r="I18" s="410"/>
      <c r="J18" s="410"/>
      <c r="K18" s="410"/>
      <c r="L18" s="410"/>
      <c r="M18" s="410"/>
      <c r="N18" s="410"/>
    </row>
  </sheetData>
  <mergeCells count="14">
    <mergeCell ref="A18:G18"/>
    <mergeCell ref="H18:N18"/>
    <mergeCell ref="H17:N17"/>
    <mergeCell ref="A17:G17"/>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dimension ref="A1:BE28"/>
  <sheetViews>
    <sheetView rightToLeft="1" view="pageBreakPreview" zoomScaleNormal="100" zoomScaleSheetLayoutView="100" workbookViewId="0">
      <selection activeCell="A2" sqref="A2:K2"/>
    </sheetView>
  </sheetViews>
  <sheetFormatPr defaultRowHeight="20.100000000000001" customHeight="1"/>
  <cols>
    <col min="1" max="1" width="23.42578125" style="44" customWidth="1"/>
    <col min="2" max="10" width="8.28515625" style="44" customWidth="1"/>
    <col min="11" max="11" width="25.7109375" style="44" customWidth="1"/>
    <col min="12" max="12" width="9.140625" style="34"/>
    <col min="13" max="57" width="9.140625" style="39"/>
    <col min="58" max="16384" width="9.140625" style="20"/>
  </cols>
  <sheetData>
    <row r="1" spans="1:57" s="36" customFormat="1" ht="39" customHeight="1">
      <c r="A1" s="398" t="s">
        <v>587</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36" customFormat="1" ht="18">
      <c r="A2" s="402">
        <v>2013</v>
      </c>
      <c r="B2" s="402"/>
      <c r="C2" s="402"/>
      <c r="D2" s="402"/>
      <c r="E2" s="402"/>
      <c r="F2" s="402"/>
      <c r="G2" s="402"/>
      <c r="H2" s="402"/>
      <c r="I2" s="402"/>
      <c r="J2" s="402"/>
      <c r="K2" s="402"/>
      <c r="L2" s="34"/>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s="36" customFormat="1" ht="36.75" customHeight="1">
      <c r="A3" s="400" t="s">
        <v>582</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8">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5">
      <c r="A5" s="144" t="s">
        <v>208</v>
      </c>
      <c r="B5" s="145"/>
      <c r="C5" s="145"/>
      <c r="D5" s="145"/>
      <c r="E5" s="145"/>
      <c r="F5" s="145"/>
      <c r="G5" s="145"/>
      <c r="H5" s="145"/>
      <c r="I5" s="145"/>
      <c r="J5" s="145"/>
      <c r="K5" s="146" t="s">
        <v>291</v>
      </c>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18" customFormat="1" ht="20.25" customHeight="1" thickBot="1">
      <c r="A6" s="413" t="s">
        <v>213</v>
      </c>
      <c r="B6" s="416" t="s">
        <v>360</v>
      </c>
      <c r="C6" s="416"/>
      <c r="D6" s="416"/>
      <c r="E6" s="416"/>
      <c r="F6" s="416"/>
      <c r="G6" s="416"/>
      <c r="H6" s="416"/>
      <c r="I6" s="416"/>
      <c r="J6" s="416"/>
      <c r="K6" s="417" t="s">
        <v>214</v>
      </c>
      <c r="L6" s="38"/>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s="24" customFormat="1" ht="27.75" customHeight="1" thickBot="1">
      <c r="A7" s="414"/>
      <c r="B7" s="420" t="s">
        <v>362</v>
      </c>
      <c r="C7" s="420"/>
      <c r="D7" s="420"/>
      <c r="E7" s="420" t="s">
        <v>363</v>
      </c>
      <c r="F7" s="420"/>
      <c r="G7" s="420"/>
      <c r="H7" s="421" t="s">
        <v>364</v>
      </c>
      <c r="I7" s="421"/>
      <c r="J7" s="421"/>
      <c r="K7" s="418"/>
      <c r="L7" s="34"/>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40" customFormat="1" ht="30" customHeight="1">
      <c r="A8" s="415"/>
      <c r="B8" s="258" t="s">
        <v>334</v>
      </c>
      <c r="C8" s="258" t="s">
        <v>335</v>
      </c>
      <c r="D8" s="258" t="s">
        <v>361</v>
      </c>
      <c r="E8" s="258" t="s">
        <v>334</v>
      </c>
      <c r="F8" s="258" t="s">
        <v>335</v>
      </c>
      <c r="G8" s="258" t="s">
        <v>361</v>
      </c>
      <c r="H8" s="258" t="s">
        <v>334</v>
      </c>
      <c r="I8" s="258" t="s">
        <v>335</v>
      </c>
      <c r="J8" s="258" t="s">
        <v>361</v>
      </c>
      <c r="K8" s="419"/>
      <c r="L8" s="34"/>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row>
    <row r="9" spans="1:57" s="43" customFormat="1" ht="32.25" customHeight="1" thickBot="1">
      <c r="A9" s="121" t="s">
        <v>522</v>
      </c>
      <c r="B9" s="147">
        <v>25</v>
      </c>
      <c r="C9" s="147">
        <v>6</v>
      </c>
      <c r="D9" s="74">
        <f>B9+C9</f>
        <v>31</v>
      </c>
      <c r="E9" s="147">
        <v>18</v>
      </c>
      <c r="F9" s="147">
        <v>11</v>
      </c>
      <c r="G9" s="74">
        <f>E9+F9</f>
        <v>29</v>
      </c>
      <c r="H9" s="147">
        <f t="shared" ref="H9:I14" si="0">(B9+E9)</f>
        <v>43</v>
      </c>
      <c r="I9" s="147">
        <f t="shared" si="0"/>
        <v>17</v>
      </c>
      <c r="J9" s="74">
        <f>SUM(H9:I9)</f>
        <v>60</v>
      </c>
      <c r="K9" s="139" t="s">
        <v>215</v>
      </c>
      <c r="L9" s="41"/>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row>
    <row r="10" spans="1:57" s="40" customFormat="1" ht="32.25" customHeight="1" thickBot="1">
      <c r="A10" s="122" t="s">
        <v>523</v>
      </c>
      <c r="B10" s="148">
        <v>14</v>
      </c>
      <c r="C10" s="148">
        <v>9</v>
      </c>
      <c r="D10" s="237">
        <f t="shared" ref="D10:D17" si="1">B10+C10</f>
        <v>23</v>
      </c>
      <c r="E10" s="148">
        <v>7</v>
      </c>
      <c r="F10" s="148">
        <v>5</v>
      </c>
      <c r="G10" s="237">
        <f t="shared" ref="G10:G17" si="2">E10+F10</f>
        <v>12</v>
      </c>
      <c r="H10" s="148">
        <f t="shared" si="0"/>
        <v>21</v>
      </c>
      <c r="I10" s="148">
        <f t="shared" si="0"/>
        <v>14</v>
      </c>
      <c r="J10" s="75">
        <f t="shared" ref="J10:J14" si="3">SUM(H10:I10)</f>
        <v>35</v>
      </c>
      <c r="K10" s="140" t="s">
        <v>34</v>
      </c>
      <c r="L10" s="34"/>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spans="1:57" s="43" customFormat="1" ht="32.25" customHeight="1" thickBot="1">
      <c r="A11" s="121" t="s">
        <v>524</v>
      </c>
      <c r="B11" s="147">
        <v>0</v>
      </c>
      <c r="C11" s="147">
        <v>0</v>
      </c>
      <c r="D11" s="74">
        <f t="shared" si="1"/>
        <v>0</v>
      </c>
      <c r="E11" s="147">
        <v>0</v>
      </c>
      <c r="F11" s="147">
        <v>0</v>
      </c>
      <c r="G11" s="74">
        <f t="shared" si="2"/>
        <v>0</v>
      </c>
      <c r="H11" s="147">
        <f t="shared" si="0"/>
        <v>0</v>
      </c>
      <c r="I11" s="147">
        <f t="shared" si="0"/>
        <v>0</v>
      </c>
      <c r="J11" s="74">
        <f t="shared" si="3"/>
        <v>0</v>
      </c>
      <c r="K11" s="139" t="s">
        <v>35</v>
      </c>
      <c r="L11" s="41"/>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row>
    <row r="12" spans="1:57" s="40" customFormat="1" ht="32.25" customHeight="1" thickBot="1">
      <c r="A12" s="122" t="s">
        <v>525</v>
      </c>
      <c r="B12" s="148">
        <v>0</v>
      </c>
      <c r="C12" s="148">
        <v>0</v>
      </c>
      <c r="D12" s="237">
        <f t="shared" si="1"/>
        <v>0</v>
      </c>
      <c r="E12" s="148">
        <v>0</v>
      </c>
      <c r="F12" s="148">
        <v>0</v>
      </c>
      <c r="G12" s="237">
        <f t="shared" si="2"/>
        <v>0</v>
      </c>
      <c r="H12" s="148">
        <f t="shared" si="0"/>
        <v>0</v>
      </c>
      <c r="I12" s="148">
        <f t="shared" si="0"/>
        <v>0</v>
      </c>
      <c r="J12" s="75">
        <f>SUM(H12:I12)</f>
        <v>0</v>
      </c>
      <c r="K12" s="140" t="s">
        <v>36</v>
      </c>
      <c r="L12" s="34"/>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spans="1:57" s="43" customFormat="1" ht="32.25" customHeight="1" thickBot="1">
      <c r="A13" s="121" t="s">
        <v>553</v>
      </c>
      <c r="B13" s="147">
        <v>8</v>
      </c>
      <c r="C13" s="147">
        <v>2</v>
      </c>
      <c r="D13" s="74">
        <f t="shared" si="1"/>
        <v>10</v>
      </c>
      <c r="E13" s="147">
        <v>5</v>
      </c>
      <c r="F13" s="147">
        <v>2</v>
      </c>
      <c r="G13" s="74">
        <f t="shared" si="2"/>
        <v>7</v>
      </c>
      <c r="H13" s="147">
        <f t="shared" si="0"/>
        <v>13</v>
      </c>
      <c r="I13" s="147">
        <f t="shared" si="0"/>
        <v>4</v>
      </c>
      <c r="J13" s="74">
        <f t="shared" si="3"/>
        <v>17</v>
      </c>
      <c r="K13" s="139" t="s">
        <v>217</v>
      </c>
      <c r="L13" s="41"/>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row>
    <row r="14" spans="1:57" s="40" customFormat="1" ht="32.25" customHeight="1" thickBot="1">
      <c r="A14" s="122" t="s">
        <v>526</v>
      </c>
      <c r="B14" s="148">
        <v>91</v>
      </c>
      <c r="C14" s="148">
        <v>18</v>
      </c>
      <c r="D14" s="237">
        <f t="shared" si="1"/>
        <v>109</v>
      </c>
      <c r="E14" s="148">
        <v>29</v>
      </c>
      <c r="F14" s="148">
        <v>13</v>
      </c>
      <c r="G14" s="237">
        <f t="shared" si="2"/>
        <v>42</v>
      </c>
      <c r="H14" s="148">
        <f t="shared" si="0"/>
        <v>120</v>
      </c>
      <c r="I14" s="148">
        <f t="shared" si="0"/>
        <v>31</v>
      </c>
      <c r="J14" s="75">
        <f t="shared" si="3"/>
        <v>151</v>
      </c>
      <c r="K14" s="140" t="s">
        <v>37</v>
      </c>
      <c r="L14" s="34"/>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spans="1:57" s="39" customFormat="1" ht="32.25" customHeight="1" thickBot="1">
      <c r="A15" s="191" t="s">
        <v>527</v>
      </c>
      <c r="B15" s="190">
        <v>33</v>
      </c>
      <c r="C15" s="190">
        <v>13</v>
      </c>
      <c r="D15" s="74">
        <f t="shared" si="1"/>
        <v>46</v>
      </c>
      <c r="E15" s="190">
        <v>19</v>
      </c>
      <c r="F15" s="190">
        <v>9</v>
      </c>
      <c r="G15" s="74">
        <f t="shared" si="2"/>
        <v>28</v>
      </c>
      <c r="H15" s="190">
        <f t="shared" ref="H15:H16" si="4">(B15+E15)</f>
        <v>52</v>
      </c>
      <c r="I15" s="190">
        <f t="shared" ref="I15:I16" si="5">(C15+F15)</f>
        <v>22</v>
      </c>
      <c r="J15" s="186">
        <f t="shared" ref="J15:J16" si="6">SUM(H15:I15)</f>
        <v>74</v>
      </c>
      <c r="K15" s="192" t="s">
        <v>38</v>
      </c>
      <c r="L15" s="34"/>
    </row>
    <row r="16" spans="1:57" ht="32.25" customHeight="1">
      <c r="A16" s="210" t="s">
        <v>431</v>
      </c>
      <c r="B16" s="209">
        <v>0</v>
      </c>
      <c r="C16" s="209">
        <v>0</v>
      </c>
      <c r="D16" s="100">
        <f t="shared" si="1"/>
        <v>0</v>
      </c>
      <c r="E16" s="209">
        <v>0</v>
      </c>
      <c r="F16" s="209">
        <v>0</v>
      </c>
      <c r="G16" s="100">
        <f t="shared" si="2"/>
        <v>0</v>
      </c>
      <c r="H16" s="209">
        <f t="shared" si="4"/>
        <v>0</v>
      </c>
      <c r="I16" s="209">
        <f t="shared" si="5"/>
        <v>0</v>
      </c>
      <c r="J16" s="100">
        <f t="shared" si="6"/>
        <v>0</v>
      </c>
      <c r="K16" s="248" t="s">
        <v>470</v>
      </c>
    </row>
    <row r="17" spans="1:11" ht="32.25" customHeight="1">
      <c r="A17" s="278" t="s">
        <v>54</v>
      </c>
      <c r="B17" s="151">
        <f>SUM(B9:B16)</f>
        <v>171</v>
      </c>
      <c r="C17" s="151">
        <f t="shared" ref="C17:I17" si="7">SUM(C9:C16)</f>
        <v>48</v>
      </c>
      <c r="D17" s="65">
        <f t="shared" si="1"/>
        <v>219</v>
      </c>
      <c r="E17" s="151">
        <f t="shared" si="7"/>
        <v>78</v>
      </c>
      <c r="F17" s="151">
        <f t="shared" si="7"/>
        <v>40</v>
      </c>
      <c r="G17" s="65">
        <f t="shared" si="2"/>
        <v>118</v>
      </c>
      <c r="H17" s="151">
        <f t="shared" si="7"/>
        <v>249</v>
      </c>
      <c r="I17" s="151">
        <f t="shared" si="7"/>
        <v>88</v>
      </c>
      <c r="J17" s="151">
        <f>SUM(J9:J16)</f>
        <v>337</v>
      </c>
      <c r="K17" s="277" t="s">
        <v>55</v>
      </c>
    </row>
    <row r="18" spans="1:11" ht="42.75" customHeight="1"/>
    <row r="19" spans="1:11" ht="36.75" customHeight="1">
      <c r="A19" s="393"/>
      <c r="B19" s="393"/>
      <c r="C19" s="393"/>
      <c r="D19" s="393"/>
      <c r="E19" s="393"/>
      <c r="F19" s="393"/>
      <c r="G19" s="393"/>
      <c r="H19" s="393"/>
      <c r="I19" s="393"/>
      <c r="J19" s="393"/>
      <c r="K19" s="393"/>
    </row>
    <row r="20" spans="1:11" ht="20.100000000000001" customHeight="1">
      <c r="A20" s="412"/>
      <c r="B20" s="412"/>
      <c r="C20" s="412"/>
      <c r="D20" s="412"/>
      <c r="E20" s="412"/>
      <c r="F20" s="412"/>
      <c r="G20" s="412"/>
      <c r="H20" s="412"/>
      <c r="I20" s="412"/>
      <c r="J20" s="412"/>
      <c r="K20" s="412"/>
    </row>
    <row r="24" spans="1:11" ht="20.100000000000001" customHeight="1">
      <c r="B24" s="54"/>
      <c r="C24" s="45"/>
      <c r="D24" s="45"/>
      <c r="E24" s="45"/>
      <c r="F24" s="45"/>
      <c r="G24" s="45"/>
      <c r="H24" s="45"/>
      <c r="I24" s="45"/>
      <c r="J24" s="45"/>
    </row>
    <row r="25" spans="1:11" ht="20.100000000000001" customHeight="1">
      <c r="B25" s="45"/>
      <c r="C25" s="45"/>
      <c r="D25" s="45"/>
      <c r="E25" s="45"/>
      <c r="F25" s="45"/>
      <c r="G25" s="45"/>
      <c r="H25" s="45"/>
      <c r="I25" s="45"/>
      <c r="J25" s="45"/>
    </row>
    <row r="26" spans="1:11" ht="20.100000000000001" customHeight="1">
      <c r="B26" s="45"/>
      <c r="C26" s="45"/>
      <c r="D26" s="45"/>
      <c r="E26" s="45"/>
      <c r="F26" s="45"/>
      <c r="G26" s="45"/>
      <c r="H26" s="45"/>
      <c r="I26" s="45"/>
      <c r="J26" s="45"/>
    </row>
    <row r="27" spans="1:11" ht="20.100000000000001" customHeight="1">
      <c r="B27" s="45"/>
      <c r="C27" s="45"/>
      <c r="D27" s="45"/>
      <c r="E27" s="45"/>
      <c r="F27" s="45"/>
      <c r="G27" s="45"/>
      <c r="H27" s="45"/>
      <c r="I27" s="45"/>
      <c r="J27" s="45"/>
    </row>
    <row r="28" spans="1:11" ht="20.100000000000001" customHeight="1">
      <c r="B28" s="45"/>
      <c r="C28" s="45"/>
      <c r="D28" s="45"/>
      <c r="E28" s="45"/>
      <c r="F28" s="45"/>
      <c r="G28" s="45"/>
      <c r="H28" s="45"/>
      <c r="I28" s="45"/>
      <c r="J28" s="45"/>
    </row>
  </sheetData>
  <mergeCells count="12">
    <mergeCell ref="A19:K19"/>
    <mergeCell ref="A20:K2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dimension ref="A1:C21"/>
  <sheetViews>
    <sheetView rightToLeft="1" view="pageBreakPreview" zoomScaleNormal="100" zoomScaleSheetLayoutView="100" workbookViewId="0">
      <selection activeCell="A7" sqref="A7"/>
    </sheetView>
  </sheetViews>
  <sheetFormatPr defaultRowHeight="12.75"/>
  <cols>
    <col min="1" max="1" width="40.5703125" style="19" customWidth="1"/>
    <col min="2" max="2" width="3.140625" style="19" customWidth="1"/>
    <col min="3" max="3" width="42.7109375" style="52" customWidth="1"/>
    <col min="4" max="4" width="3.140625" style="19" customWidth="1"/>
    <col min="5" max="16384" width="9.140625" style="19"/>
  </cols>
  <sheetData>
    <row r="1" spans="1:3" ht="63" customHeight="1"/>
    <row r="2" spans="1:3" s="46" customFormat="1" ht="24.75" customHeight="1">
      <c r="A2" s="284" t="s">
        <v>570</v>
      </c>
      <c r="B2" s="285"/>
      <c r="C2" s="330" t="s">
        <v>511</v>
      </c>
    </row>
    <row r="3" spans="1:3">
      <c r="C3" s="47"/>
    </row>
    <row r="4" spans="1:3" s="48" customFormat="1" ht="86.25" customHeight="1">
      <c r="A4" s="270" t="s">
        <v>272</v>
      </c>
      <c r="C4" s="287" t="s">
        <v>474</v>
      </c>
    </row>
    <row r="5" spans="1:3" s="48" customFormat="1" ht="11.25" customHeight="1">
      <c r="A5" s="271"/>
      <c r="C5" s="288"/>
    </row>
    <row r="6" spans="1:3" s="48" customFormat="1" ht="164.25" customHeight="1">
      <c r="A6" s="270" t="s">
        <v>521</v>
      </c>
      <c r="C6" s="287" t="s">
        <v>510</v>
      </c>
    </row>
    <row r="7" spans="1:3" s="48" customFormat="1" ht="47.25" customHeight="1">
      <c r="A7" s="270" t="s">
        <v>455</v>
      </c>
      <c r="C7" s="287" t="s">
        <v>456</v>
      </c>
    </row>
    <row r="8" spans="1:3" s="48" customFormat="1" ht="11.25" customHeight="1">
      <c r="A8" s="270"/>
      <c r="C8" s="287"/>
    </row>
    <row r="9" spans="1:3" s="48" customFormat="1" ht="18.75" customHeight="1">
      <c r="A9" s="270" t="s">
        <v>273</v>
      </c>
      <c r="C9" s="289" t="s">
        <v>274</v>
      </c>
    </row>
    <row r="10" spans="1:3" s="48" customFormat="1" ht="18" customHeight="1">
      <c r="A10" s="270" t="s">
        <v>475</v>
      </c>
      <c r="C10" s="287" t="s">
        <v>478</v>
      </c>
    </row>
    <row r="11" spans="1:3" s="48" customFormat="1" ht="18" customHeight="1">
      <c r="A11" s="270" t="s">
        <v>476</v>
      </c>
      <c r="C11" s="287" t="s">
        <v>463</v>
      </c>
    </row>
    <row r="12" spans="1:3" s="49" customFormat="1" ht="18" customHeight="1">
      <c r="A12" s="270" t="s">
        <v>477</v>
      </c>
      <c r="B12" s="48"/>
      <c r="C12" s="287" t="s">
        <v>479</v>
      </c>
    </row>
    <row r="13" spans="1:3" s="49" customFormat="1">
      <c r="C13" s="290"/>
    </row>
    <row r="14" spans="1:3" s="49" customFormat="1">
      <c r="A14" s="50"/>
      <c r="C14" s="291"/>
    </row>
    <row r="15" spans="1:3" s="49" customFormat="1">
      <c r="C15" s="290"/>
    </row>
    <row r="16" spans="1:3" s="49" customFormat="1">
      <c r="C16" s="51"/>
    </row>
    <row r="17" spans="3:3" s="49" customFormat="1">
      <c r="C17" s="51"/>
    </row>
    <row r="18" spans="3:3" s="49" customFormat="1">
      <c r="C18" s="51"/>
    </row>
    <row r="19" spans="3:3" s="49" customFormat="1">
      <c r="C19" s="51"/>
    </row>
    <row r="20" spans="3:3" s="49" customFormat="1">
      <c r="C20" s="51"/>
    </row>
    <row r="21" spans="3:3" s="49" customFormat="1">
      <c r="C21" s="51"/>
    </row>
  </sheetData>
  <printOptions horizontalCentered="1"/>
  <pageMargins left="0.74803149606299213" right="0.74803149606299213" top="0.98425196850393704" bottom="0.98425196850393704" header="0.51181102362204722" footer="0.51181102362204722"/>
  <pageSetup paperSize="9" scale="95"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dimension ref="A1:BE24"/>
  <sheetViews>
    <sheetView rightToLeft="1" view="pageBreakPreview" zoomScaleNormal="100" zoomScaleSheetLayoutView="100" workbookViewId="0">
      <selection activeCell="A2" sqref="A2:K2"/>
    </sheetView>
  </sheetViews>
  <sheetFormatPr defaultRowHeight="20.100000000000001" customHeight="1"/>
  <cols>
    <col min="1" max="1" width="23.42578125" style="44" customWidth="1"/>
    <col min="2" max="10" width="8.7109375" style="44" customWidth="1"/>
    <col min="11" max="11" width="25.7109375" style="44" customWidth="1"/>
    <col min="12" max="12" width="9.140625" style="34"/>
    <col min="13" max="57" width="9.140625" style="39"/>
    <col min="58" max="16384" width="9.140625" style="20"/>
  </cols>
  <sheetData>
    <row r="1" spans="1:57" s="36" customFormat="1" ht="40.5" customHeight="1">
      <c r="A1" s="398" t="s">
        <v>586</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36" customFormat="1" ht="14.25" customHeight="1">
      <c r="A2" s="402">
        <v>2013</v>
      </c>
      <c r="B2" s="402"/>
      <c r="C2" s="402"/>
      <c r="D2" s="402"/>
      <c r="E2" s="402"/>
      <c r="F2" s="402"/>
      <c r="G2" s="402"/>
      <c r="H2" s="402"/>
      <c r="I2" s="402"/>
      <c r="J2" s="402"/>
      <c r="K2" s="402"/>
      <c r="L2" s="34"/>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s="36" customFormat="1" ht="34.5" customHeight="1">
      <c r="A3" s="400" t="s">
        <v>583</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4.25" customHeight="1">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8" customHeight="1">
      <c r="A5" s="185"/>
      <c r="B5" s="185"/>
      <c r="C5" s="185"/>
      <c r="D5" s="185"/>
      <c r="E5" s="185"/>
      <c r="F5" s="185"/>
      <c r="G5" s="185"/>
      <c r="H5" s="185"/>
      <c r="I5" s="185"/>
      <c r="J5" s="185"/>
      <c r="K5" s="185"/>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28" customFormat="1" ht="15">
      <c r="A6" s="144" t="s">
        <v>212</v>
      </c>
      <c r="B6" s="145"/>
      <c r="C6" s="145"/>
      <c r="D6" s="145"/>
      <c r="E6" s="145"/>
      <c r="F6" s="145"/>
      <c r="G6" s="145"/>
      <c r="H6" s="145"/>
      <c r="I6" s="145"/>
      <c r="J6" s="145"/>
      <c r="K6" s="146" t="s">
        <v>450</v>
      </c>
      <c r="L6" s="37"/>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row>
    <row r="7" spans="1:57" s="18" customFormat="1" ht="20.25" customHeight="1" thickBot="1">
      <c r="A7" s="413" t="s">
        <v>213</v>
      </c>
      <c r="B7" s="416" t="s">
        <v>330</v>
      </c>
      <c r="C7" s="416"/>
      <c r="D7" s="416"/>
      <c r="E7" s="416"/>
      <c r="F7" s="416"/>
      <c r="G7" s="416"/>
      <c r="H7" s="416"/>
      <c r="I7" s="416"/>
      <c r="J7" s="416"/>
      <c r="K7" s="417" t="s">
        <v>214</v>
      </c>
      <c r="L7" s="38"/>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pans="1:57" s="24" customFormat="1" ht="27.75" customHeight="1" thickBot="1">
      <c r="A8" s="414"/>
      <c r="B8" s="420" t="s">
        <v>331</v>
      </c>
      <c r="C8" s="420"/>
      <c r="D8" s="420"/>
      <c r="E8" s="420" t="s">
        <v>332</v>
      </c>
      <c r="F8" s="420"/>
      <c r="G8" s="420"/>
      <c r="H8" s="421" t="s">
        <v>333</v>
      </c>
      <c r="I8" s="421"/>
      <c r="J8" s="421"/>
      <c r="K8" s="418"/>
      <c r="L8" s="34"/>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row>
    <row r="9" spans="1:57" s="40" customFormat="1" ht="30" customHeight="1">
      <c r="A9" s="415"/>
      <c r="B9" s="258" t="s">
        <v>337</v>
      </c>
      <c r="C9" s="258" t="s">
        <v>338</v>
      </c>
      <c r="D9" s="258" t="s">
        <v>339</v>
      </c>
      <c r="E9" s="258" t="s">
        <v>337</v>
      </c>
      <c r="F9" s="258" t="s">
        <v>338</v>
      </c>
      <c r="G9" s="258" t="s">
        <v>339</v>
      </c>
      <c r="H9" s="258" t="s">
        <v>337</v>
      </c>
      <c r="I9" s="258" t="s">
        <v>338</v>
      </c>
      <c r="J9" s="258" t="s">
        <v>339</v>
      </c>
      <c r="K9" s="419"/>
      <c r="L9" s="34"/>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row>
    <row r="10" spans="1:57" s="43" customFormat="1" ht="30" customHeight="1" thickBot="1">
      <c r="A10" s="242" t="s">
        <v>522</v>
      </c>
      <c r="B10" s="250">
        <v>477</v>
      </c>
      <c r="C10" s="250">
        <v>397</v>
      </c>
      <c r="D10" s="251">
        <f>B10+C10</f>
        <v>874</v>
      </c>
      <c r="E10" s="250">
        <v>601</v>
      </c>
      <c r="F10" s="250">
        <v>459</v>
      </c>
      <c r="G10" s="251">
        <f>E10+F10</f>
        <v>1060</v>
      </c>
      <c r="H10" s="250">
        <f>B10+E10</f>
        <v>1078</v>
      </c>
      <c r="I10" s="250">
        <f>C10+F10</f>
        <v>856</v>
      </c>
      <c r="J10" s="251">
        <f>H10+I10</f>
        <v>1934</v>
      </c>
      <c r="K10" s="245" t="s">
        <v>215</v>
      </c>
      <c r="L10" s="41"/>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row>
    <row r="11" spans="1:57" s="40" customFormat="1" ht="30" customHeight="1" thickBot="1">
      <c r="A11" s="122" t="s">
        <v>523</v>
      </c>
      <c r="B11" s="148">
        <v>27</v>
      </c>
      <c r="C11" s="148">
        <v>18</v>
      </c>
      <c r="D11" s="272">
        <f t="shared" ref="D11:D18" si="0">B11+C11</f>
        <v>45</v>
      </c>
      <c r="E11" s="148">
        <v>22</v>
      </c>
      <c r="F11" s="148">
        <v>7</v>
      </c>
      <c r="G11" s="272">
        <f t="shared" ref="G11:G18" si="1">E11+F11</f>
        <v>29</v>
      </c>
      <c r="H11" s="148">
        <f t="shared" ref="H11:H17" si="2">B11+E11</f>
        <v>49</v>
      </c>
      <c r="I11" s="148">
        <f t="shared" ref="I11:I17" si="3">C11+F11</f>
        <v>25</v>
      </c>
      <c r="J11" s="75">
        <f t="shared" ref="J11:J17" si="4">H11+I11</f>
        <v>74</v>
      </c>
      <c r="K11" s="140" t="s">
        <v>34</v>
      </c>
      <c r="L11" s="34"/>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row>
    <row r="12" spans="1:57" s="43" customFormat="1" ht="30" customHeight="1" thickBot="1">
      <c r="A12" s="123" t="s">
        <v>524</v>
      </c>
      <c r="B12" s="149">
        <v>4</v>
      </c>
      <c r="C12" s="149">
        <v>1</v>
      </c>
      <c r="D12" s="251">
        <f t="shared" si="0"/>
        <v>5</v>
      </c>
      <c r="E12" s="149">
        <v>0</v>
      </c>
      <c r="F12" s="149">
        <v>0</v>
      </c>
      <c r="G12" s="251">
        <f t="shared" si="1"/>
        <v>0</v>
      </c>
      <c r="H12" s="149">
        <f t="shared" si="2"/>
        <v>4</v>
      </c>
      <c r="I12" s="149">
        <f t="shared" si="3"/>
        <v>1</v>
      </c>
      <c r="J12" s="76">
        <f t="shared" si="4"/>
        <v>5</v>
      </c>
      <c r="K12" s="141" t="s">
        <v>35</v>
      </c>
      <c r="L12" s="41"/>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row>
    <row r="13" spans="1:57" s="40" customFormat="1" ht="30" customHeight="1" thickBot="1">
      <c r="A13" s="122" t="s">
        <v>525</v>
      </c>
      <c r="B13" s="148">
        <v>10</v>
      </c>
      <c r="C13" s="148">
        <v>4</v>
      </c>
      <c r="D13" s="272">
        <f t="shared" si="0"/>
        <v>14</v>
      </c>
      <c r="E13" s="148">
        <v>7</v>
      </c>
      <c r="F13" s="148">
        <v>3</v>
      </c>
      <c r="G13" s="272">
        <f t="shared" si="1"/>
        <v>10</v>
      </c>
      <c r="H13" s="148">
        <f t="shared" si="2"/>
        <v>17</v>
      </c>
      <c r="I13" s="148">
        <f t="shared" si="3"/>
        <v>7</v>
      </c>
      <c r="J13" s="75">
        <f t="shared" si="4"/>
        <v>24</v>
      </c>
      <c r="K13" s="140" t="s">
        <v>36</v>
      </c>
      <c r="L13" s="34"/>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row>
    <row r="14" spans="1:57" s="43" customFormat="1" ht="30" customHeight="1" thickBot="1">
      <c r="A14" s="123" t="s">
        <v>553</v>
      </c>
      <c r="B14" s="149">
        <v>310</v>
      </c>
      <c r="C14" s="149">
        <v>140</v>
      </c>
      <c r="D14" s="251">
        <f t="shared" si="0"/>
        <v>450</v>
      </c>
      <c r="E14" s="149">
        <v>160</v>
      </c>
      <c r="F14" s="149">
        <v>175</v>
      </c>
      <c r="G14" s="251">
        <f t="shared" si="1"/>
        <v>335</v>
      </c>
      <c r="H14" s="149">
        <f t="shared" si="2"/>
        <v>470</v>
      </c>
      <c r="I14" s="149">
        <f t="shared" si="3"/>
        <v>315</v>
      </c>
      <c r="J14" s="76">
        <f t="shared" si="4"/>
        <v>785</v>
      </c>
      <c r="K14" s="141" t="s">
        <v>217</v>
      </c>
      <c r="L14" s="41"/>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row>
    <row r="15" spans="1:57" s="40" customFormat="1" ht="30" customHeight="1" thickBot="1">
      <c r="A15" s="122" t="s">
        <v>526</v>
      </c>
      <c r="B15" s="148">
        <v>55</v>
      </c>
      <c r="C15" s="148">
        <v>40</v>
      </c>
      <c r="D15" s="272">
        <f t="shared" si="0"/>
        <v>95</v>
      </c>
      <c r="E15" s="148">
        <v>42</v>
      </c>
      <c r="F15" s="148">
        <v>29</v>
      </c>
      <c r="G15" s="272">
        <f t="shared" si="1"/>
        <v>71</v>
      </c>
      <c r="H15" s="148">
        <f t="shared" si="2"/>
        <v>97</v>
      </c>
      <c r="I15" s="148">
        <f t="shared" si="3"/>
        <v>69</v>
      </c>
      <c r="J15" s="75">
        <f t="shared" si="4"/>
        <v>166</v>
      </c>
      <c r="K15" s="140" t="s">
        <v>37</v>
      </c>
      <c r="L15" s="34"/>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row>
    <row r="16" spans="1:57" ht="34.5" customHeight="1" thickBot="1">
      <c r="A16" s="123" t="s">
        <v>527</v>
      </c>
      <c r="B16" s="149">
        <v>205</v>
      </c>
      <c r="C16" s="149">
        <v>112</v>
      </c>
      <c r="D16" s="251">
        <f t="shared" si="0"/>
        <v>317</v>
      </c>
      <c r="E16" s="149">
        <v>344</v>
      </c>
      <c r="F16" s="149">
        <v>167</v>
      </c>
      <c r="G16" s="251">
        <f t="shared" si="1"/>
        <v>511</v>
      </c>
      <c r="H16" s="149">
        <f t="shared" si="2"/>
        <v>549</v>
      </c>
      <c r="I16" s="149">
        <f t="shared" si="3"/>
        <v>279</v>
      </c>
      <c r="J16" s="76">
        <f t="shared" si="4"/>
        <v>828</v>
      </c>
      <c r="K16" s="141" t="s">
        <v>38</v>
      </c>
    </row>
    <row r="17" spans="1:11" ht="34.5" customHeight="1">
      <c r="A17" s="210" t="s">
        <v>431</v>
      </c>
      <c r="B17" s="209">
        <v>52</v>
      </c>
      <c r="C17" s="209">
        <v>12</v>
      </c>
      <c r="D17" s="100">
        <f t="shared" si="0"/>
        <v>64</v>
      </c>
      <c r="E17" s="209">
        <v>119</v>
      </c>
      <c r="F17" s="209">
        <v>13</v>
      </c>
      <c r="G17" s="100">
        <f t="shared" si="1"/>
        <v>132</v>
      </c>
      <c r="H17" s="209">
        <f t="shared" si="2"/>
        <v>171</v>
      </c>
      <c r="I17" s="209">
        <f t="shared" si="3"/>
        <v>25</v>
      </c>
      <c r="J17" s="100">
        <f t="shared" si="4"/>
        <v>196</v>
      </c>
      <c r="K17" s="248" t="s">
        <v>432</v>
      </c>
    </row>
    <row r="18" spans="1:11" ht="24" customHeight="1">
      <c r="A18" s="255" t="s">
        <v>54</v>
      </c>
      <c r="B18" s="184">
        <f>SUM(B10:B17)</f>
        <v>1140</v>
      </c>
      <c r="C18" s="184">
        <f t="shared" ref="C18:J18" si="5">SUM(C10:C17)</f>
        <v>724</v>
      </c>
      <c r="D18" s="208">
        <f t="shared" si="0"/>
        <v>1864</v>
      </c>
      <c r="E18" s="184">
        <f t="shared" si="5"/>
        <v>1295</v>
      </c>
      <c r="F18" s="184">
        <f t="shared" si="5"/>
        <v>853</v>
      </c>
      <c r="G18" s="208">
        <f t="shared" si="1"/>
        <v>2148</v>
      </c>
      <c r="H18" s="184">
        <f t="shared" si="5"/>
        <v>2435</v>
      </c>
      <c r="I18" s="184">
        <f t="shared" si="5"/>
        <v>1577</v>
      </c>
      <c r="J18" s="184">
        <f t="shared" si="5"/>
        <v>4012</v>
      </c>
      <c r="K18" s="257" t="s">
        <v>55</v>
      </c>
    </row>
    <row r="19" spans="1:11" ht="54.75" customHeight="1">
      <c r="A19" s="411" t="s">
        <v>554</v>
      </c>
      <c r="B19" s="411"/>
      <c r="C19" s="411"/>
      <c r="D19" s="411"/>
      <c r="E19" s="411"/>
      <c r="F19" s="410" t="s">
        <v>311</v>
      </c>
      <c r="G19" s="410"/>
      <c r="H19" s="410"/>
      <c r="I19" s="410"/>
      <c r="J19" s="410"/>
      <c r="K19" s="410"/>
    </row>
    <row r="22" spans="1:11" ht="20.100000000000001" customHeight="1">
      <c r="B22" s="45"/>
      <c r="C22" s="45"/>
      <c r="D22" s="45"/>
      <c r="E22" s="45"/>
      <c r="F22" s="45"/>
      <c r="G22" s="45"/>
      <c r="H22" s="45"/>
      <c r="I22" s="45"/>
      <c r="J22" s="45"/>
    </row>
    <row r="23" spans="1:11" ht="20.100000000000001" customHeight="1">
      <c r="B23" s="45"/>
      <c r="C23" s="45"/>
      <c r="D23" s="45"/>
      <c r="E23" s="45"/>
      <c r="F23" s="45"/>
      <c r="G23" s="45"/>
      <c r="H23" s="45"/>
      <c r="I23" s="45"/>
      <c r="J23" s="45"/>
    </row>
    <row r="24" spans="1:11" ht="20.100000000000001" customHeight="1">
      <c r="B24" s="45"/>
      <c r="C24" s="45"/>
      <c r="D24" s="45"/>
      <c r="E24" s="45"/>
      <c r="F24" s="45"/>
      <c r="G24" s="45"/>
      <c r="H24" s="45"/>
      <c r="I24" s="45"/>
      <c r="J24" s="45"/>
    </row>
  </sheetData>
  <mergeCells count="12">
    <mergeCell ref="F19:K19"/>
    <mergeCell ref="A19:E19"/>
    <mergeCell ref="A1:K1"/>
    <mergeCell ref="A3:K3"/>
    <mergeCell ref="A4:K4"/>
    <mergeCell ref="A7:A9"/>
    <mergeCell ref="B7:J7"/>
    <mergeCell ref="K7:K9"/>
    <mergeCell ref="B8:D8"/>
    <mergeCell ref="E8:G8"/>
    <mergeCell ref="H8:J8"/>
    <mergeCell ref="A2:K2"/>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dimension ref="A1:BH19"/>
  <sheetViews>
    <sheetView rightToLeft="1" view="pageBreakPreview" zoomScaleNormal="100" zoomScaleSheetLayoutView="100" workbookViewId="0">
      <selection activeCell="A3" sqref="A3:N3"/>
    </sheetView>
  </sheetViews>
  <sheetFormatPr defaultRowHeight="20.100000000000001" customHeight="1"/>
  <cols>
    <col min="1" max="1" width="18.42578125" style="44" customWidth="1"/>
    <col min="2" max="13" width="7.5703125" style="44" customWidth="1"/>
    <col min="14" max="14" width="22.85546875" style="44" customWidth="1"/>
    <col min="15" max="15" width="9.140625" style="34"/>
    <col min="16" max="60" width="9.140625" style="39"/>
    <col min="61" max="16384" width="9.140625" style="20"/>
  </cols>
  <sheetData>
    <row r="1" spans="1:60" s="36" customFormat="1" ht="38.25" customHeight="1">
      <c r="A1" s="398" t="s">
        <v>573</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8">
      <c r="A2" s="402" t="s">
        <v>466</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6" customHeight="1">
      <c r="A3" s="400" t="s">
        <v>572</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4.25" customHeight="1">
      <c r="A4" s="401" t="s">
        <v>467</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5">
      <c r="A5" s="144" t="s">
        <v>220</v>
      </c>
      <c r="B5" s="145"/>
      <c r="C5" s="145"/>
      <c r="D5" s="145"/>
      <c r="E5" s="145"/>
      <c r="F5" s="145"/>
      <c r="G5" s="145"/>
      <c r="H5" s="145"/>
      <c r="I5" s="145"/>
      <c r="J5" s="145"/>
      <c r="K5" s="145"/>
      <c r="L5" s="145"/>
      <c r="M5" s="145"/>
      <c r="N5" s="146" t="s">
        <v>290</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30" customHeight="1" thickBot="1">
      <c r="A6" s="394" t="s">
        <v>213</v>
      </c>
      <c r="B6" s="405">
        <v>2010</v>
      </c>
      <c r="C6" s="406"/>
      <c r="D6" s="407"/>
      <c r="E6" s="405">
        <v>2011</v>
      </c>
      <c r="F6" s="406"/>
      <c r="G6" s="407"/>
      <c r="H6" s="422">
        <v>2012</v>
      </c>
      <c r="I6" s="403"/>
      <c r="J6" s="404"/>
      <c r="K6" s="422">
        <v>2013</v>
      </c>
      <c r="L6" s="403"/>
      <c r="M6" s="404"/>
      <c r="N6" s="396" t="s">
        <v>214</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30" customHeight="1">
      <c r="A7" s="395"/>
      <c r="B7" s="269" t="s">
        <v>334</v>
      </c>
      <c r="C7" s="269" t="s">
        <v>335</v>
      </c>
      <c r="D7" s="269" t="s">
        <v>361</v>
      </c>
      <c r="E7" s="269" t="s">
        <v>334</v>
      </c>
      <c r="F7" s="269" t="s">
        <v>335</v>
      </c>
      <c r="G7" s="269" t="s">
        <v>361</v>
      </c>
      <c r="H7" s="269" t="s">
        <v>334</v>
      </c>
      <c r="I7" s="269" t="s">
        <v>335</v>
      </c>
      <c r="J7" s="269" t="s">
        <v>361</v>
      </c>
      <c r="K7" s="211" t="s">
        <v>334</v>
      </c>
      <c r="L7" s="211" t="s">
        <v>335</v>
      </c>
      <c r="M7" s="211"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30" customHeight="1" thickBot="1">
      <c r="A8" s="121" t="s">
        <v>522</v>
      </c>
      <c r="B8" s="147">
        <v>198</v>
      </c>
      <c r="C8" s="147">
        <v>32</v>
      </c>
      <c r="D8" s="74">
        <f>SUM(B8:C8)</f>
        <v>230</v>
      </c>
      <c r="E8" s="147">
        <v>207</v>
      </c>
      <c r="F8" s="147">
        <v>43</v>
      </c>
      <c r="G8" s="74">
        <f>SUM(E8:F8)</f>
        <v>250</v>
      </c>
      <c r="H8" s="203">
        <v>415</v>
      </c>
      <c r="I8" s="203">
        <v>141</v>
      </c>
      <c r="J8" s="74">
        <f>SUM(H8:I8)</f>
        <v>556</v>
      </c>
      <c r="K8" s="203">
        <v>514</v>
      </c>
      <c r="L8" s="203">
        <v>158</v>
      </c>
      <c r="M8" s="74">
        <f>K8+L8</f>
        <v>672</v>
      </c>
      <c r="N8" s="139" t="s">
        <v>215</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30" customHeight="1" thickBot="1">
      <c r="A9" s="122" t="s">
        <v>523</v>
      </c>
      <c r="B9" s="148">
        <v>34</v>
      </c>
      <c r="C9" s="148">
        <v>20</v>
      </c>
      <c r="D9" s="75">
        <f>SUM(B9:C9)</f>
        <v>54</v>
      </c>
      <c r="E9" s="148">
        <v>30</v>
      </c>
      <c r="F9" s="148">
        <v>22</v>
      </c>
      <c r="G9" s="75">
        <f t="shared" ref="G9" si="0">SUM(E9:F9)</f>
        <v>52</v>
      </c>
      <c r="H9" s="204">
        <v>21</v>
      </c>
      <c r="I9" s="204">
        <v>9</v>
      </c>
      <c r="J9" s="75">
        <f t="shared" ref="J9:J16" si="1">SUM(H9:I9)</f>
        <v>30</v>
      </c>
      <c r="K9" s="204">
        <v>37</v>
      </c>
      <c r="L9" s="204">
        <v>24</v>
      </c>
      <c r="M9" s="237">
        <f t="shared" ref="M9:M17" si="2">K9+L9</f>
        <v>61</v>
      </c>
      <c r="N9" s="140" t="s">
        <v>34</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30" customHeight="1" thickBot="1">
      <c r="A10" s="123" t="s">
        <v>524</v>
      </c>
      <c r="B10" s="149">
        <v>3</v>
      </c>
      <c r="C10" s="149">
        <v>7</v>
      </c>
      <c r="D10" s="76">
        <f>SUM(B10:C10)</f>
        <v>10</v>
      </c>
      <c r="E10" s="149">
        <v>1</v>
      </c>
      <c r="F10" s="149">
        <v>5</v>
      </c>
      <c r="G10" s="76">
        <f>SUM(E10:F10)</f>
        <v>6</v>
      </c>
      <c r="H10" s="205">
        <v>5</v>
      </c>
      <c r="I10" s="205">
        <v>0</v>
      </c>
      <c r="J10" s="76">
        <f t="shared" si="1"/>
        <v>5</v>
      </c>
      <c r="K10" s="205">
        <v>3</v>
      </c>
      <c r="L10" s="205">
        <v>0</v>
      </c>
      <c r="M10" s="74">
        <f t="shared" si="2"/>
        <v>3</v>
      </c>
      <c r="N10" s="141" t="s">
        <v>35</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30" customHeight="1" thickBot="1">
      <c r="A11" s="122" t="s">
        <v>525</v>
      </c>
      <c r="B11" s="148">
        <v>5</v>
      </c>
      <c r="C11" s="148">
        <v>9</v>
      </c>
      <c r="D11" s="75">
        <f t="shared" ref="D11:D16" si="3">SUM(B11:C11)</f>
        <v>14</v>
      </c>
      <c r="E11" s="148">
        <v>1</v>
      </c>
      <c r="F11" s="148">
        <v>2</v>
      </c>
      <c r="G11" s="75">
        <f t="shared" ref="G11:G16" si="4">SUM(E11:F11)</f>
        <v>3</v>
      </c>
      <c r="H11" s="204">
        <v>8</v>
      </c>
      <c r="I11" s="204">
        <v>0</v>
      </c>
      <c r="J11" s="75">
        <f t="shared" si="1"/>
        <v>8</v>
      </c>
      <c r="K11" s="204">
        <v>0</v>
      </c>
      <c r="L11" s="204">
        <v>0</v>
      </c>
      <c r="M11" s="237">
        <f t="shared" si="2"/>
        <v>0</v>
      </c>
      <c r="N11" s="140" t="s">
        <v>36</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30" customHeight="1" thickBot="1">
      <c r="A12" s="123" t="s">
        <v>216</v>
      </c>
      <c r="B12" s="149">
        <v>90</v>
      </c>
      <c r="C12" s="149">
        <v>8</v>
      </c>
      <c r="D12" s="76">
        <f t="shared" si="3"/>
        <v>98</v>
      </c>
      <c r="E12" s="149">
        <v>58</v>
      </c>
      <c r="F12" s="149">
        <v>2</v>
      </c>
      <c r="G12" s="76">
        <f t="shared" si="4"/>
        <v>60</v>
      </c>
      <c r="H12" s="205">
        <v>139</v>
      </c>
      <c r="I12" s="205">
        <v>27</v>
      </c>
      <c r="J12" s="76">
        <f t="shared" si="1"/>
        <v>166</v>
      </c>
      <c r="K12" s="205">
        <v>67</v>
      </c>
      <c r="L12" s="205">
        <v>20</v>
      </c>
      <c r="M12" s="74">
        <f t="shared" si="2"/>
        <v>87</v>
      </c>
      <c r="N12" s="141" t="s">
        <v>217</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30" customHeight="1" thickBot="1">
      <c r="A13" s="122" t="s">
        <v>551</v>
      </c>
      <c r="B13" s="148">
        <v>33</v>
      </c>
      <c r="C13" s="148">
        <v>39</v>
      </c>
      <c r="D13" s="75">
        <f t="shared" si="3"/>
        <v>72</v>
      </c>
      <c r="E13" s="148">
        <v>62</v>
      </c>
      <c r="F13" s="148">
        <v>120</v>
      </c>
      <c r="G13" s="75">
        <f t="shared" si="4"/>
        <v>182</v>
      </c>
      <c r="H13" s="204">
        <v>37</v>
      </c>
      <c r="I13" s="204">
        <v>17</v>
      </c>
      <c r="J13" s="75">
        <f t="shared" si="1"/>
        <v>54</v>
      </c>
      <c r="K13" s="204">
        <v>53</v>
      </c>
      <c r="L13" s="204">
        <v>29</v>
      </c>
      <c r="M13" s="237">
        <f t="shared" si="2"/>
        <v>82</v>
      </c>
      <c r="N13" s="140" t="s">
        <v>218</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30" customHeight="1" thickBot="1">
      <c r="A14" s="123" t="s">
        <v>526</v>
      </c>
      <c r="B14" s="149">
        <v>115</v>
      </c>
      <c r="C14" s="149">
        <v>43</v>
      </c>
      <c r="D14" s="76">
        <f t="shared" si="3"/>
        <v>158</v>
      </c>
      <c r="E14" s="149">
        <v>144</v>
      </c>
      <c r="F14" s="149">
        <v>67</v>
      </c>
      <c r="G14" s="76">
        <f t="shared" si="4"/>
        <v>211</v>
      </c>
      <c r="H14" s="205">
        <v>113</v>
      </c>
      <c r="I14" s="205">
        <v>81</v>
      </c>
      <c r="J14" s="76">
        <f t="shared" si="1"/>
        <v>194</v>
      </c>
      <c r="K14" s="205">
        <v>132</v>
      </c>
      <c r="L14" s="205">
        <v>90</v>
      </c>
      <c r="M14" s="74">
        <f t="shared" si="2"/>
        <v>222</v>
      </c>
      <c r="N14" s="141" t="s">
        <v>37</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s="40" customFormat="1" ht="30" customHeight="1" thickBot="1">
      <c r="A15" s="122" t="s">
        <v>527</v>
      </c>
      <c r="B15" s="148">
        <v>7</v>
      </c>
      <c r="C15" s="148">
        <v>3</v>
      </c>
      <c r="D15" s="75">
        <f t="shared" si="3"/>
        <v>10</v>
      </c>
      <c r="E15" s="148">
        <v>6</v>
      </c>
      <c r="F15" s="148">
        <v>3</v>
      </c>
      <c r="G15" s="75">
        <f t="shared" si="4"/>
        <v>9</v>
      </c>
      <c r="H15" s="204">
        <v>40</v>
      </c>
      <c r="I15" s="204">
        <v>30</v>
      </c>
      <c r="J15" s="75">
        <f t="shared" si="1"/>
        <v>70</v>
      </c>
      <c r="K15" s="204">
        <v>38</v>
      </c>
      <c r="L15" s="204">
        <v>24</v>
      </c>
      <c r="M15" s="237">
        <f t="shared" si="2"/>
        <v>62</v>
      </c>
      <c r="N15" s="140" t="s">
        <v>38</v>
      </c>
      <c r="O15" s="34"/>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row>
    <row r="16" spans="1:60" ht="34.5" customHeight="1">
      <c r="A16" s="137" t="s">
        <v>555</v>
      </c>
      <c r="B16" s="150">
        <v>30</v>
      </c>
      <c r="C16" s="150">
        <v>18</v>
      </c>
      <c r="D16" s="77">
        <f t="shared" si="3"/>
        <v>48</v>
      </c>
      <c r="E16" s="150">
        <v>49</v>
      </c>
      <c r="F16" s="150">
        <v>41</v>
      </c>
      <c r="G16" s="77">
        <f t="shared" si="4"/>
        <v>90</v>
      </c>
      <c r="H16" s="206">
        <v>50</v>
      </c>
      <c r="I16" s="206">
        <v>34</v>
      </c>
      <c r="J16" s="77">
        <f t="shared" si="1"/>
        <v>84</v>
      </c>
      <c r="K16" s="206">
        <v>61</v>
      </c>
      <c r="L16" s="206">
        <v>46</v>
      </c>
      <c r="M16" s="276">
        <f t="shared" si="2"/>
        <v>107</v>
      </c>
      <c r="N16" s="142" t="s">
        <v>219</v>
      </c>
    </row>
    <row r="17" spans="1:14" ht="27" customHeight="1">
      <c r="A17" s="138" t="s">
        <v>54</v>
      </c>
      <c r="B17" s="151">
        <f t="shared" ref="B17:J17" si="5">SUM(B8:B16)</f>
        <v>515</v>
      </c>
      <c r="C17" s="151">
        <f t="shared" si="5"/>
        <v>179</v>
      </c>
      <c r="D17" s="151">
        <f t="shared" si="5"/>
        <v>694</v>
      </c>
      <c r="E17" s="151">
        <f t="shared" si="5"/>
        <v>558</v>
      </c>
      <c r="F17" s="151">
        <f t="shared" si="5"/>
        <v>305</v>
      </c>
      <c r="G17" s="151">
        <f t="shared" si="5"/>
        <v>863</v>
      </c>
      <c r="H17" s="151">
        <f t="shared" si="5"/>
        <v>828</v>
      </c>
      <c r="I17" s="151">
        <f t="shared" si="5"/>
        <v>339</v>
      </c>
      <c r="J17" s="151">
        <f t="shared" si="5"/>
        <v>1167</v>
      </c>
      <c r="K17" s="151">
        <f t="shared" ref="K17:L17" si="6">SUM(K8:K16)</f>
        <v>905</v>
      </c>
      <c r="L17" s="151">
        <f t="shared" si="6"/>
        <v>391</v>
      </c>
      <c r="M17" s="268">
        <f t="shared" si="2"/>
        <v>1296</v>
      </c>
      <c r="N17" s="143" t="s">
        <v>55</v>
      </c>
    </row>
    <row r="18" spans="1:14" ht="54.75" customHeight="1"/>
    <row r="19" spans="1:14" ht="20.100000000000001" customHeight="1">
      <c r="A19" s="411"/>
      <c r="B19" s="411"/>
      <c r="C19" s="411"/>
      <c r="D19" s="411"/>
      <c r="E19" s="411"/>
      <c r="F19" s="410"/>
      <c r="G19" s="410"/>
      <c r="H19" s="410"/>
      <c r="I19" s="410"/>
      <c r="J19" s="410"/>
      <c r="K19" s="410"/>
      <c r="L19" s="410"/>
      <c r="M19" s="410"/>
      <c r="N19" s="410"/>
    </row>
  </sheetData>
  <mergeCells count="12">
    <mergeCell ref="A19:E19"/>
    <mergeCell ref="F19:N19"/>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orientation="landscape" r:id="rId1"/>
  <drawing r:id="rId2"/>
</worksheet>
</file>

<file path=xl/worksheets/sheet22.xml><?xml version="1.0" encoding="utf-8"?>
<worksheet xmlns="http://schemas.openxmlformats.org/spreadsheetml/2006/main" xmlns:r="http://schemas.openxmlformats.org/officeDocument/2006/relationships">
  <dimension ref="A1:BH19"/>
  <sheetViews>
    <sheetView rightToLeft="1" view="pageBreakPreview" zoomScaleNormal="100" zoomScaleSheetLayoutView="100" workbookViewId="0">
      <selection activeCell="A2" sqref="A2:N2"/>
    </sheetView>
  </sheetViews>
  <sheetFormatPr defaultRowHeight="20.100000000000001" customHeight="1"/>
  <cols>
    <col min="1" max="1" width="18.42578125" style="44" customWidth="1"/>
    <col min="2" max="13" width="7.5703125" style="44" customWidth="1"/>
    <col min="14" max="14" width="22.85546875" style="44" customWidth="1"/>
    <col min="15" max="15" width="9.140625" style="34"/>
    <col min="16" max="60" width="9.140625" style="39"/>
    <col min="61" max="16384" width="9.140625" style="20"/>
  </cols>
  <sheetData>
    <row r="1" spans="1:60" s="36" customFormat="1" ht="41.25" customHeight="1">
      <c r="A1" s="398" t="s">
        <v>584</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8">
      <c r="A2" s="402" t="s">
        <v>465</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6" customHeight="1">
      <c r="A3" s="400" t="s">
        <v>574</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4.25" customHeight="1">
      <c r="A4" s="401" t="s">
        <v>468</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5">
      <c r="A5" s="144" t="s">
        <v>519</v>
      </c>
      <c r="B5" s="145"/>
      <c r="C5" s="145"/>
      <c r="D5" s="145"/>
      <c r="E5" s="145"/>
      <c r="F5" s="145"/>
      <c r="G5" s="145"/>
      <c r="H5" s="145"/>
      <c r="I5" s="145"/>
      <c r="J5" s="145"/>
      <c r="K5" s="145"/>
      <c r="L5" s="145"/>
      <c r="M5" s="145"/>
      <c r="N5" s="146" t="s">
        <v>520</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30" customHeight="1" thickBot="1">
      <c r="A6" s="394" t="s">
        <v>213</v>
      </c>
      <c r="B6" s="405">
        <v>2010</v>
      </c>
      <c r="C6" s="406"/>
      <c r="D6" s="407"/>
      <c r="E6" s="405">
        <v>2011</v>
      </c>
      <c r="F6" s="406"/>
      <c r="G6" s="407"/>
      <c r="H6" s="422">
        <v>2012</v>
      </c>
      <c r="I6" s="403"/>
      <c r="J6" s="404"/>
      <c r="K6" s="422">
        <v>2013</v>
      </c>
      <c r="L6" s="403"/>
      <c r="M6" s="404"/>
      <c r="N6" s="396" t="s">
        <v>214</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30" customHeight="1">
      <c r="A7" s="395"/>
      <c r="B7" s="269" t="s">
        <v>334</v>
      </c>
      <c r="C7" s="269" t="s">
        <v>335</v>
      </c>
      <c r="D7" s="269" t="s">
        <v>361</v>
      </c>
      <c r="E7" s="269" t="s">
        <v>334</v>
      </c>
      <c r="F7" s="269" t="s">
        <v>335</v>
      </c>
      <c r="G7" s="269" t="s">
        <v>361</v>
      </c>
      <c r="H7" s="269" t="s">
        <v>334</v>
      </c>
      <c r="I7" s="269" t="s">
        <v>335</v>
      </c>
      <c r="J7" s="269" t="s">
        <v>361</v>
      </c>
      <c r="K7" s="211" t="s">
        <v>334</v>
      </c>
      <c r="L7" s="211" t="s">
        <v>335</v>
      </c>
      <c r="M7" s="211"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30" customHeight="1" thickBot="1">
      <c r="A8" s="121" t="s">
        <v>522</v>
      </c>
      <c r="B8" s="147">
        <v>2441</v>
      </c>
      <c r="C8" s="147">
        <v>1398</v>
      </c>
      <c r="D8" s="74">
        <f>C8+B8</f>
        <v>3839</v>
      </c>
      <c r="E8" s="147">
        <v>2571</v>
      </c>
      <c r="F8" s="147">
        <v>1513</v>
      </c>
      <c r="G8" s="74">
        <f>F8+E8</f>
        <v>4084</v>
      </c>
      <c r="H8" s="203">
        <v>2002</v>
      </c>
      <c r="I8" s="203">
        <v>1451</v>
      </c>
      <c r="J8" s="74">
        <f>I8+H8</f>
        <v>3453</v>
      </c>
      <c r="K8" s="203">
        <v>2085</v>
      </c>
      <c r="L8" s="203">
        <v>1440</v>
      </c>
      <c r="M8" s="74">
        <f>K8+L8</f>
        <v>3525</v>
      </c>
      <c r="N8" s="139" t="s">
        <v>215</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30" customHeight="1" thickBot="1">
      <c r="A9" s="122" t="s">
        <v>523</v>
      </c>
      <c r="B9" s="148">
        <v>52</v>
      </c>
      <c r="C9" s="148">
        <v>34</v>
      </c>
      <c r="D9" s="75">
        <f>C9+B9</f>
        <v>86</v>
      </c>
      <c r="E9" s="148">
        <v>93</v>
      </c>
      <c r="F9" s="148">
        <v>53</v>
      </c>
      <c r="G9" s="75">
        <f>F9+E9</f>
        <v>146</v>
      </c>
      <c r="H9" s="204">
        <v>31</v>
      </c>
      <c r="I9" s="204">
        <v>13</v>
      </c>
      <c r="J9" s="75">
        <f>I9+H9</f>
        <v>44</v>
      </c>
      <c r="K9" s="204">
        <v>41</v>
      </c>
      <c r="L9" s="204">
        <v>14</v>
      </c>
      <c r="M9" s="237">
        <f t="shared" ref="M9:M17" si="0">K9+L9</f>
        <v>55</v>
      </c>
      <c r="N9" s="140" t="s">
        <v>34</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30" customHeight="1" thickBot="1">
      <c r="A10" s="123" t="s">
        <v>524</v>
      </c>
      <c r="B10" s="149">
        <v>3</v>
      </c>
      <c r="C10" s="149">
        <v>4</v>
      </c>
      <c r="D10" s="76">
        <f t="shared" ref="D10:D16" si="1">C10+B10</f>
        <v>7</v>
      </c>
      <c r="E10" s="149">
        <v>3</v>
      </c>
      <c r="F10" s="149">
        <v>2</v>
      </c>
      <c r="G10" s="76">
        <f t="shared" ref="G10:G16" si="2">F10+E10</f>
        <v>5</v>
      </c>
      <c r="H10" s="205">
        <v>5</v>
      </c>
      <c r="I10" s="205">
        <v>3</v>
      </c>
      <c r="J10" s="76">
        <f t="shared" ref="J10:J16" si="3">I10+H10</f>
        <v>8</v>
      </c>
      <c r="K10" s="205">
        <v>5</v>
      </c>
      <c r="L10" s="205">
        <v>3</v>
      </c>
      <c r="M10" s="74">
        <f t="shared" si="0"/>
        <v>8</v>
      </c>
      <c r="N10" s="141" t="s">
        <v>35</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30" customHeight="1" thickBot="1">
      <c r="A11" s="122" t="s">
        <v>525</v>
      </c>
      <c r="B11" s="148">
        <v>200</v>
      </c>
      <c r="C11" s="148">
        <v>88</v>
      </c>
      <c r="D11" s="75">
        <f t="shared" si="1"/>
        <v>288</v>
      </c>
      <c r="E11" s="148">
        <v>209</v>
      </c>
      <c r="F11" s="148">
        <v>65</v>
      </c>
      <c r="G11" s="75">
        <f t="shared" si="2"/>
        <v>274</v>
      </c>
      <c r="H11" s="204">
        <v>3</v>
      </c>
      <c r="I11" s="204">
        <v>1</v>
      </c>
      <c r="J11" s="75">
        <f t="shared" si="3"/>
        <v>4</v>
      </c>
      <c r="K11" s="204">
        <v>14</v>
      </c>
      <c r="L11" s="204">
        <v>9</v>
      </c>
      <c r="M11" s="237">
        <f t="shared" si="0"/>
        <v>23</v>
      </c>
      <c r="N11" s="140" t="s">
        <v>36</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30" customHeight="1" thickBot="1">
      <c r="A12" s="123" t="s">
        <v>553</v>
      </c>
      <c r="B12" s="149">
        <v>798</v>
      </c>
      <c r="C12" s="149">
        <v>400</v>
      </c>
      <c r="D12" s="76">
        <f t="shared" si="1"/>
        <v>1198</v>
      </c>
      <c r="E12" s="149">
        <v>890</v>
      </c>
      <c r="F12" s="149">
        <v>400</v>
      </c>
      <c r="G12" s="76">
        <f t="shared" si="2"/>
        <v>1290</v>
      </c>
      <c r="H12" s="205">
        <v>369</v>
      </c>
      <c r="I12" s="205">
        <v>206</v>
      </c>
      <c r="J12" s="76">
        <f t="shared" si="3"/>
        <v>575</v>
      </c>
      <c r="K12" s="205">
        <v>378</v>
      </c>
      <c r="L12" s="205">
        <v>216</v>
      </c>
      <c r="M12" s="74">
        <f t="shared" si="0"/>
        <v>594</v>
      </c>
      <c r="N12" s="141" t="s">
        <v>217</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30" customHeight="1" thickBot="1">
      <c r="A13" s="122" t="s">
        <v>552</v>
      </c>
      <c r="B13" s="148">
        <v>82</v>
      </c>
      <c r="C13" s="148">
        <v>96</v>
      </c>
      <c r="D13" s="75">
        <f t="shared" si="1"/>
        <v>178</v>
      </c>
      <c r="E13" s="148">
        <v>29</v>
      </c>
      <c r="F13" s="148">
        <v>46</v>
      </c>
      <c r="G13" s="75">
        <f t="shared" si="2"/>
        <v>75</v>
      </c>
      <c r="H13" s="204">
        <v>32</v>
      </c>
      <c r="I13" s="204">
        <v>35</v>
      </c>
      <c r="J13" s="75">
        <f t="shared" si="3"/>
        <v>67</v>
      </c>
      <c r="K13" s="204">
        <v>52</v>
      </c>
      <c r="L13" s="204">
        <v>35</v>
      </c>
      <c r="M13" s="237">
        <f t="shared" si="0"/>
        <v>87</v>
      </c>
      <c r="N13" s="140" t="s">
        <v>218</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30" customHeight="1" thickBot="1">
      <c r="A14" s="123" t="s">
        <v>526</v>
      </c>
      <c r="B14" s="149">
        <v>160</v>
      </c>
      <c r="C14" s="149">
        <v>64</v>
      </c>
      <c r="D14" s="76">
        <f t="shared" si="1"/>
        <v>224</v>
      </c>
      <c r="E14" s="149">
        <v>178</v>
      </c>
      <c r="F14" s="149">
        <v>76</v>
      </c>
      <c r="G14" s="76">
        <f t="shared" si="2"/>
        <v>254</v>
      </c>
      <c r="H14" s="205">
        <v>653</v>
      </c>
      <c r="I14" s="205">
        <v>235</v>
      </c>
      <c r="J14" s="76">
        <f t="shared" si="3"/>
        <v>888</v>
      </c>
      <c r="K14" s="205">
        <v>677</v>
      </c>
      <c r="L14" s="205">
        <v>233</v>
      </c>
      <c r="M14" s="74">
        <f t="shared" si="0"/>
        <v>910</v>
      </c>
      <c r="N14" s="141" t="s">
        <v>37</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s="40" customFormat="1" ht="30" customHeight="1" thickBot="1">
      <c r="A15" s="122" t="s">
        <v>527</v>
      </c>
      <c r="B15" s="148">
        <v>27</v>
      </c>
      <c r="C15" s="148">
        <v>13</v>
      </c>
      <c r="D15" s="75">
        <f t="shared" si="1"/>
        <v>40</v>
      </c>
      <c r="E15" s="148">
        <v>37</v>
      </c>
      <c r="F15" s="148">
        <v>15</v>
      </c>
      <c r="G15" s="75">
        <f t="shared" si="2"/>
        <v>52</v>
      </c>
      <c r="H15" s="204">
        <v>84</v>
      </c>
      <c r="I15" s="204">
        <v>36</v>
      </c>
      <c r="J15" s="75">
        <f t="shared" si="3"/>
        <v>120</v>
      </c>
      <c r="K15" s="204">
        <v>127</v>
      </c>
      <c r="L15" s="204">
        <v>54</v>
      </c>
      <c r="M15" s="237">
        <f t="shared" si="0"/>
        <v>181</v>
      </c>
      <c r="N15" s="140" t="s">
        <v>38</v>
      </c>
      <c r="O15" s="34"/>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row>
    <row r="16" spans="1:60" ht="34.5" customHeight="1">
      <c r="A16" s="137" t="s">
        <v>555</v>
      </c>
      <c r="B16" s="150">
        <v>68</v>
      </c>
      <c r="C16" s="150">
        <v>64</v>
      </c>
      <c r="D16" s="77">
        <f t="shared" si="1"/>
        <v>132</v>
      </c>
      <c r="E16" s="150">
        <v>91</v>
      </c>
      <c r="F16" s="150">
        <v>90</v>
      </c>
      <c r="G16" s="77">
        <f t="shared" si="2"/>
        <v>181</v>
      </c>
      <c r="H16" s="206">
        <v>177</v>
      </c>
      <c r="I16" s="206">
        <v>191</v>
      </c>
      <c r="J16" s="77">
        <f t="shared" si="3"/>
        <v>368</v>
      </c>
      <c r="K16" s="206">
        <v>209</v>
      </c>
      <c r="L16" s="206">
        <v>212</v>
      </c>
      <c r="M16" s="276">
        <f t="shared" si="0"/>
        <v>421</v>
      </c>
      <c r="N16" s="142" t="s">
        <v>219</v>
      </c>
    </row>
    <row r="17" spans="1:14" ht="27" customHeight="1">
      <c r="A17" s="138" t="s">
        <v>54</v>
      </c>
      <c r="B17" s="151">
        <f t="shared" ref="B17:J17" si="4">SUM(B8:B16)</f>
        <v>3831</v>
      </c>
      <c r="C17" s="151">
        <f t="shared" si="4"/>
        <v>2161</v>
      </c>
      <c r="D17" s="151">
        <f t="shared" si="4"/>
        <v>5992</v>
      </c>
      <c r="E17" s="151">
        <f t="shared" si="4"/>
        <v>4101</v>
      </c>
      <c r="F17" s="151">
        <f t="shared" si="4"/>
        <v>2260</v>
      </c>
      <c r="G17" s="151">
        <f t="shared" si="4"/>
        <v>6361</v>
      </c>
      <c r="H17" s="151">
        <f t="shared" si="4"/>
        <v>3356</v>
      </c>
      <c r="I17" s="151">
        <f t="shared" si="4"/>
        <v>2171</v>
      </c>
      <c r="J17" s="151">
        <f t="shared" si="4"/>
        <v>5527</v>
      </c>
      <c r="K17" s="151">
        <f t="shared" ref="K17:L17" si="5">SUM(K8:K16)</f>
        <v>3588</v>
      </c>
      <c r="L17" s="151">
        <f t="shared" si="5"/>
        <v>2216</v>
      </c>
      <c r="M17" s="268">
        <f t="shared" si="0"/>
        <v>5804</v>
      </c>
      <c r="N17" s="143" t="s">
        <v>55</v>
      </c>
    </row>
    <row r="18" spans="1:14" ht="54.75" customHeight="1">
      <c r="A18" s="425" t="s">
        <v>556</v>
      </c>
      <c r="B18" s="426"/>
      <c r="C18" s="426"/>
      <c r="D18" s="426"/>
      <c r="E18" s="426"/>
      <c r="F18" s="426"/>
      <c r="G18" s="426"/>
      <c r="H18" s="423" t="s">
        <v>310</v>
      </c>
      <c r="I18" s="423"/>
      <c r="J18" s="423"/>
      <c r="K18" s="423"/>
      <c r="L18" s="423"/>
      <c r="M18" s="424"/>
      <c r="N18" s="423"/>
    </row>
    <row r="19" spans="1:14" ht="20.100000000000001" customHeight="1">
      <c r="A19" s="20"/>
      <c r="B19" s="20"/>
      <c r="C19" s="20"/>
      <c r="D19" s="20"/>
      <c r="E19" s="20"/>
      <c r="F19" s="20"/>
      <c r="G19" s="20"/>
      <c r="H19" s="20"/>
      <c r="I19" s="20"/>
      <c r="J19" s="20"/>
      <c r="K19" s="20"/>
      <c r="L19" s="20"/>
      <c r="M19" s="20"/>
      <c r="N19" s="20"/>
    </row>
  </sheetData>
  <mergeCells count="12">
    <mergeCell ref="H18:N18"/>
    <mergeCell ref="A18:G18"/>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orientation="landscape" r:id="rId1"/>
  <colBreaks count="1" manualBreakCount="1">
    <brk id="14" max="1048575" man="1"/>
  </colBreaks>
  <drawing r:id="rId2"/>
</worksheet>
</file>

<file path=xl/worksheets/sheet23.xml><?xml version="1.0" encoding="utf-8"?>
<worksheet xmlns="http://schemas.openxmlformats.org/spreadsheetml/2006/main" xmlns:r="http://schemas.openxmlformats.org/officeDocument/2006/relationships">
  <dimension ref="A1:BE25"/>
  <sheetViews>
    <sheetView rightToLeft="1" view="pageBreakPreview" zoomScaleNormal="100" zoomScaleSheetLayoutView="100" workbookViewId="0">
      <selection activeCell="A4" sqref="A4:K4"/>
    </sheetView>
  </sheetViews>
  <sheetFormatPr defaultRowHeight="20.100000000000001" customHeight="1"/>
  <cols>
    <col min="1" max="1" width="23.42578125" style="44" customWidth="1"/>
    <col min="2" max="3" width="10.140625" style="44" customWidth="1"/>
    <col min="4" max="4" width="10" style="44" customWidth="1"/>
    <col min="5" max="5" width="9.28515625" style="44" customWidth="1"/>
    <col min="6" max="6" width="9.5703125" style="44" customWidth="1"/>
    <col min="7" max="7" width="8.7109375" style="44" customWidth="1"/>
    <col min="8" max="8" width="8.85546875" style="44" customWidth="1"/>
    <col min="9" max="10" width="8.7109375" style="44" customWidth="1"/>
    <col min="11" max="11" width="25.7109375" style="44" customWidth="1"/>
    <col min="12" max="12" width="9.140625" style="34"/>
    <col min="13" max="57" width="9.140625" style="39"/>
    <col min="58" max="16384" width="9.140625" style="20"/>
  </cols>
  <sheetData>
    <row r="1" spans="1:57" s="36" customFormat="1" ht="39" customHeight="1">
      <c r="A1" s="398" t="s">
        <v>575</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36" customFormat="1" ht="18">
      <c r="A2" s="402">
        <v>2013</v>
      </c>
      <c r="B2" s="402"/>
      <c r="C2" s="402"/>
      <c r="D2" s="402"/>
      <c r="E2" s="402"/>
      <c r="F2" s="402"/>
      <c r="G2" s="402"/>
      <c r="H2" s="402"/>
      <c r="I2" s="402"/>
      <c r="J2" s="402"/>
      <c r="K2" s="402"/>
      <c r="L2" s="34"/>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s="36" customFormat="1" ht="33.75" customHeight="1">
      <c r="A3" s="400" t="s">
        <v>576</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8" customHeight="1">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5">
      <c r="A5" s="144" t="s">
        <v>244</v>
      </c>
      <c r="B5" s="145"/>
      <c r="C5" s="145"/>
      <c r="D5" s="145"/>
      <c r="E5" s="145"/>
      <c r="F5" s="145"/>
      <c r="G5" s="145"/>
      <c r="H5" s="145"/>
      <c r="I5" s="145"/>
      <c r="J5" s="145"/>
      <c r="K5" s="146" t="s">
        <v>289</v>
      </c>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18" customFormat="1" ht="20.25" customHeight="1" thickBot="1">
      <c r="A6" s="413" t="s">
        <v>213</v>
      </c>
      <c r="B6" s="416" t="s">
        <v>330</v>
      </c>
      <c r="C6" s="416"/>
      <c r="D6" s="416"/>
      <c r="E6" s="416"/>
      <c r="F6" s="416"/>
      <c r="G6" s="416"/>
      <c r="H6" s="416"/>
      <c r="I6" s="416"/>
      <c r="J6" s="416"/>
      <c r="K6" s="417" t="s">
        <v>214</v>
      </c>
      <c r="L6" s="38"/>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s="24" customFormat="1" ht="27.75" customHeight="1" thickBot="1">
      <c r="A7" s="414"/>
      <c r="B7" s="420" t="s">
        <v>331</v>
      </c>
      <c r="C7" s="420"/>
      <c r="D7" s="420"/>
      <c r="E7" s="420" t="s">
        <v>332</v>
      </c>
      <c r="F7" s="420"/>
      <c r="G7" s="420"/>
      <c r="H7" s="421" t="s">
        <v>333</v>
      </c>
      <c r="I7" s="421"/>
      <c r="J7" s="421"/>
      <c r="K7" s="418"/>
      <c r="L7" s="34"/>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153" customFormat="1" ht="30" customHeight="1">
      <c r="A8" s="415"/>
      <c r="B8" s="211" t="s">
        <v>334</v>
      </c>
      <c r="C8" s="211" t="s">
        <v>335</v>
      </c>
      <c r="D8" s="211" t="s">
        <v>361</v>
      </c>
      <c r="E8" s="211" t="s">
        <v>334</v>
      </c>
      <c r="F8" s="211" t="s">
        <v>335</v>
      </c>
      <c r="G8" s="211" t="s">
        <v>361</v>
      </c>
      <c r="H8" s="211" t="s">
        <v>334</v>
      </c>
      <c r="I8" s="211" t="s">
        <v>335</v>
      </c>
      <c r="J8" s="211" t="s">
        <v>361</v>
      </c>
      <c r="K8" s="419"/>
      <c r="L8" s="34"/>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row>
    <row r="9" spans="1:57" s="155" customFormat="1" ht="28.5" customHeight="1" thickBot="1">
      <c r="A9" s="121" t="s">
        <v>522</v>
      </c>
      <c r="B9" s="147">
        <v>106</v>
      </c>
      <c r="C9" s="147">
        <v>77</v>
      </c>
      <c r="D9" s="74">
        <f>B9+C9</f>
        <v>183</v>
      </c>
      <c r="E9" s="147">
        <v>408</v>
      </c>
      <c r="F9" s="147">
        <v>81</v>
      </c>
      <c r="G9" s="74">
        <f>E9+F9</f>
        <v>489</v>
      </c>
      <c r="H9" s="147">
        <f t="shared" ref="H9:I17" si="0">(B9+E9)</f>
        <v>514</v>
      </c>
      <c r="I9" s="147">
        <f t="shared" si="0"/>
        <v>158</v>
      </c>
      <c r="J9" s="74">
        <f>SUM(H9:I9)</f>
        <v>672</v>
      </c>
      <c r="K9" s="139" t="s">
        <v>215</v>
      </c>
      <c r="L9" s="41"/>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row>
    <row r="10" spans="1:57" s="153" customFormat="1" ht="28.5" customHeight="1" thickBot="1">
      <c r="A10" s="122" t="s">
        <v>523</v>
      </c>
      <c r="B10" s="148">
        <v>19</v>
      </c>
      <c r="C10" s="148">
        <v>13</v>
      </c>
      <c r="D10" s="237">
        <f t="shared" ref="D10:D18" si="1">B10+C10</f>
        <v>32</v>
      </c>
      <c r="E10" s="148">
        <v>18</v>
      </c>
      <c r="F10" s="148">
        <v>11</v>
      </c>
      <c r="G10" s="237">
        <f t="shared" ref="G10:G18" si="2">E10+F10</f>
        <v>29</v>
      </c>
      <c r="H10" s="148">
        <f t="shared" si="0"/>
        <v>37</v>
      </c>
      <c r="I10" s="148">
        <f t="shared" si="0"/>
        <v>24</v>
      </c>
      <c r="J10" s="75">
        <f t="shared" ref="J10:J17" si="3">SUM(H10:I10)</f>
        <v>61</v>
      </c>
      <c r="K10" s="140" t="s">
        <v>34</v>
      </c>
      <c r="L10" s="34"/>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row>
    <row r="11" spans="1:57" s="155" customFormat="1" ht="28.5" customHeight="1" thickBot="1">
      <c r="A11" s="123" t="s">
        <v>524</v>
      </c>
      <c r="B11" s="149">
        <v>0</v>
      </c>
      <c r="C11" s="149">
        <v>0</v>
      </c>
      <c r="D11" s="74">
        <f t="shared" si="1"/>
        <v>0</v>
      </c>
      <c r="E11" s="149">
        <v>3</v>
      </c>
      <c r="F11" s="149">
        <v>0</v>
      </c>
      <c r="G11" s="74">
        <f t="shared" si="2"/>
        <v>3</v>
      </c>
      <c r="H11" s="149">
        <f t="shared" si="0"/>
        <v>3</v>
      </c>
      <c r="I11" s="149">
        <f t="shared" si="0"/>
        <v>0</v>
      </c>
      <c r="J11" s="76">
        <f t="shared" si="3"/>
        <v>3</v>
      </c>
      <c r="K11" s="141" t="s">
        <v>35</v>
      </c>
      <c r="L11" s="41"/>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row>
    <row r="12" spans="1:57" s="153" customFormat="1" ht="28.5" customHeight="1" thickBot="1">
      <c r="A12" s="122" t="s">
        <v>525</v>
      </c>
      <c r="B12" s="148">
        <v>0</v>
      </c>
      <c r="C12" s="148">
        <v>0</v>
      </c>
      <c r="D12" s="237">
        <f t="shared" si="1"/>
        <v>0</v>
      </c>
      <c r="E12" s="148">
        <v>0</v>
      </c>
      <c r="F12" s="148">
        <v>0</v>
      </c>
      <c r="G12" s="237">
        <f t="shared" si="2"/>
        <v>0</v>
      </c>
      <c r="H12" s="148">
        <f t="shared" si="0"/>
        <v>0</v>
      </c>
      <c r="I12" s="148">
        <f t="shared" si="0"/>
        <v>0</v>
      </c>
      <c r="J12" s="75">
        <f t="shared" si="3"/>
        <v>0</v>
      </c>
      <c r="K12" s="140" t="s">
        <v>36</v>
      </c>
      <c r="L12" s="34"/>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row>
    <row r="13" spans="1:57" s="155" customFormat="1" ht="28.5" customHeight="1" thickBot="1">
      <c r="A13" s="123" t="s">
        <v>216</v>
      </c>
      <c r="B13" s="149">
        <v>19</v>
      </c>
      <c r="C13" s="149">
        <v>8</v>
      </c>
      <c r="D13" s="74">
        <f t="shared" si="1"/>
        <v>27</v>
      </c>
      <c r="E13" s="149">
        <v>48</v>
      </c>
      <c r="F13" s="149">
        <v>12</v>
      </c>
      <c r="G13" s="74">
        <f t="shared" si="2"/>
        <v>60</v>
      </c>
      <c r="H13" s="149">
        <f t="shared" si="0"/>
        <v>67</v>
      </c>
      <c r="I13" s="149">
        <f t="shared" si="0"/>
        <v>20</v>
      </c>
      <c r="J13" s="76">
        <f t="shared" si="3"/>
        <v>87</v>
      </c>
      <c r="K13" s="141" t="s">
        <v>217</v>
      </c>
      <c r="L13" s="41"/>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row>
    <row r="14" spans="1:57" s="153" customFormat="1" ht="28.5" customHeight="1" thickBot="1">
      <c r="A14" s="122" t="s">
        <v>551</v>
      </c>
      <c r="B14" s="148">
        <v>31</v>
      </c>
      <c r="C14" s="148">
        <v>14</v>
      </c>
      <c r="D14" s="237">
        <f t="shared" si="1"/>
        <v>45</v>
      </c>
      <c r="E14" s="148">
        <v>22</v>
      </c>
      <c r="F14" s="148">
        <v>15</v>
      </c>
      <c r="G14" s="237">
        <f t="shared" si="2"/>
        <v>37</v>
      </c>
      <c r="H14" s="148">
        <f t="shared" si="0"/>
        <v>53</v>
      </c>
      <c r="I14" s="148">
        <f t="shared" si="0"/>
        <v>29</v>
      </c>
      <c r="J14" s="75">
        <f t="shared" si="3"/>
        <v>82</v>
      </c>
      <c r="K14" s="140" t="s">
        <v>218</v>
      </c>
      <c r="L14" s="34"/>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row>
    <row r="15" spans="1:57" s="155" customFormat="1" ht="28.5" customHeight="1" thickBot="1">
      <c r="A15" s="123" t="s">
        <v>526</v>
      </c>
      <c r="B15" s="149">
        <v>51</v>
      </c>
      <c r="C15" s="149">
        <v>47</v>
      </c>
      <c r="D15" s="74">
        <f t="shared" si="1"/>
        <v>98</v>
      </c>
      <c r="E15" s="149">
        <v>81</v>
      </c>
      <c r="F15" s="149">
        <v>43</v>
      </c>
      <c r="G15" s="74">
        <f t="shared" si="2"/>
        <v>124</v>
      </c>
      <c r="H15" s="149">
        <f t="shared" si="0"/>
        <v>132</v>
      </c>
      <c r="I15" s="149">
        <f t="shared" si="0"/>
        <v>90</v>
      </c>
      <c r="J15" s="76">
        <f>SUM(H15:I15)</f>
        <v>222</v>
      </c>
      <c r="K15" s="141" t="s">
        <v>37</v>
      </c>
      <c r="L15" s="41"/>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row>
    <row r="16" spans="1:57" s="153" customFormat="1" ht="28.5" customHeight="1" thickBot="1">
      <c r="A16" s="122" t="s">
        <v>527</v>
      </c>
      <c r="B16" s="148">
        <v>21</v>
      </c>
      <c r="C16" s="148">
        <v>19</v>
      </c>
      <c r="D16" s="237">
        <f t="shared" si="1"/>
        <v>40</v>
      </c>
      <c r="E16" s="148">
        <v>17</v>
      </c>
      <c r="F16" s="148">
        <v>5</v>
      </c>
      <c r="G16" s="237">
        <f t="shared" si="2"/>
        <v>22</v>
      </c>
      <c r="H16" s="148">
        <f t="shared" si="0"/>
        <v>38</v>
      </c>
      <c r="I16" s="148">
        <f t="shared" si="0"/>
        <v>24</v>
      </c>
      <c r="J16" s="75">
        <f t="shared" si="3"/>
        <v>62</v>
      </c>
      <c r="K16" s="140" t="s">
        <v>38</v>
      </c>
      <c r="L16" s="34"/>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row>
    <row r="17" spans="1:57" s="156" customFormat="1" ht="28.5" customHeight="1">
      <c r="A17" s="137" t="s">
        <v>555</v>
      </c>
      <c r="B17" s="150">
        <v>39</v>
      </c>
      <c r="C17" s="150">
        <v>31</v>
      </c>
      <c r="D17" s="276">
        <f t="shared" si="1"/>
        <v>70</v>
      </c>
      <c r="E17" s="150">
        <v>22</v>
      </c>
      <c r="F17" s="150">
        <v>15</v>
      </c>
      <c r="G17" s="276">
        <f t="shared" si="2"/>
        <v>37</v>
      </c>
      <c r="H17" s="150">
        <f t="shared" si="0"/>
        <v>61</v>
      </c>
      <c r="I17" s="150">
        <f t="shared" si="0"/>
        <v>46</v>
      </c>
      <c r="J17" s="77">
        <f t="shared" si="3"/>
        <v>107</v>
      </c>
      <c r="K17" s="142" t="s">
        <v>219</v>
      </c>
      <c r="L17" s="34"/>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row>
    <row r="18" spans="1:57" ht="22.5" customHeight="1">
      <c r="A18" s="138" t="s">
        <v>54</v>
      </c>
      <c r="B18" s="151">
        <f>SUM(B9:B17)</f>
        <v>286</v>
      </c>
      <c r="C18" s="151">
        <f t="shared" ref="C18:J18" si="4">SUM(C9:C17)</f>
        <v>209</v>
      </c>
      <c r="D18" s="65">
        <f t="shared" si="1"/>
        <v>495</v>
      </c>
      <c r="E18" s="151">
        <f t="shared" si="4"/>
        <v>619</v>
      </c>
      <c r="F18" s="151">
        <f t="shared" si="4"/>
        <v>182</v>
      </c>
      <c r="G18" s="65">
        <f t="shared" si="2"/>
        <v>801</v>
      </c>
      <c r="H18" s="151">
        <f t="shared" si="4"/>
        <v>905</v>
      </c>
      <c r="I18" s="151">
        <f t="shared" si="4"/>
        <v>391</v>
      </c>
      <c r="J18" s="151">
        <f t="shared" si="4"/>
        <v>1296</v>
      </c>
      <c r="K18" s="143" t="s">
        <v>55</v>
      </c>
    </row>
    <row r="19" spans="1:57" ht="54.75" customHeight="1"/>
    <row r="20" spans="1:57" ht="20.100000000000001" customHeight="1">
      <c r="A20" s="411"/>
      <c r="B20" s="411"/>
      <c r="C20" s="411"/>
      <c r="D20" s="411"/>
      <c r="E20" s="411"/>
      <c r="F20" s="410"/>
      <c r="G20" s="410"/>
      <c r="H20" s="410"/>
      <c r="I20" s="410"/>
      <c r="J20" s="410"/>
      <c r="K20" s="410"/>
    </row>
    <row r="23" spans="1:57" ht="20.100000000000001" customHeight="1">
      <c r="B23" s="45"/>
      <c r="C23" s="45"/>
      <c r="D23" s="45"/>
      <c r="E23" s="45"/>
      <c r="F23" s="45"/>
      <c r="G23" s="45"/>
      <c r="H23" s="45"/>
      <c r="I23" s="45"/>
      <c r="J23" s="45"/>
    </row>
    <row r="24" spans="1:57" ht="20.100000000000001" customHeight="1">
      <c r="B24" s="45"/>
      <c r="C24" s="45"/>
      <c r="D24" s="45"/>
      <c r="E24" s="45"/>
      <c r="F24" s="45"/>
      <c r="G24" s="45"/>
      <c r="H24" s="45"/>
      <c r="I24" s="45"/>
      <c r="J24" s="45"/>
    </row>
    <row r="25" spans="1:57" ht="20.100000000000001" customHeight="1">
      <c r="B25" s="45"/>
      <c r="C25" s="45"/>
      <c r="D25" s="45"/>
      <c r="E25" s="45"/>
      <c r="F25" s="45"/>
      <c r="G25" s="45"/>
      <c r="H25" s="45"/>
      <c r="I25" s="45"/>
      <c r="J25" s="45"/>
    </row>
  </sheetData>
  <mergeCells count="12">
    <mergeCell ref="A20:E20"/>
    <mergeCell ref="F20:K2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dimension ref="A1:BE25"/>
  <sheetViews>
    <sheetView rightToLeft="1" view="pageBreakPreview" zoomScaleNormal="100" zoomScaleSheetLayoutView="100" workbookViewId="0">
      <selection activeCell="L4" sqref="L4"/>
    </sheetView>
  </sheetViews>
  <sheetFormatPr defaultRowHeight="20.100000000000001" customHeight="1"/>
  <cols>
    <col min="1" max="1" width="23.42578125" style="44" customWidth="1"/>
    <col min="2" max="3" width="10.140625" style="44" customWidth="1"/>
    <col min="4" max="4" width="10" style="44" customWidth="1"/>
    <col min="5" max="5" width="9.28515625" style="44" customWidth="1"/>
    <col min="6" max="6" width="9.5703125" style="44" customWidth="1"/>
    <col min="7" max="7" width="8.7109375" style="44" customWidth="1"/>
    <col min="8" max="8" width="8.85546875" style="44" customWidth="1"/>
    <col min="9" max="10" width="8.7109375" style="44" customWidth="1"/>
    <col min="11" max="11" width="25.7109375" style="44" customWidth="1"/>
    <col min="12" max="12" width="9.140625" style="34"/>
    <col min="13" max="57" width="9.140625" style="39"/>
    <col min="58" max="16384" width="9.140625" style="20"/>
  </cols>
  <sheetData>
    <row r="1" spans="1:57" s="36" customFormat="1" ht="40.5" customHeight="1">
      <c r="A1" s="398" t="s">
        <v>577</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36" customFormat="1" ht="18">
      <c r="A2" s="402">
        <v>2013</v>
      </c>
      <c r="B2" s="402"/>
      <c r="C2" s="402"/>
      <c r="D2" s="402"/>
      <c r="E2" s="402"/>
      <c r="F2" s="402"/>
      <c r="G2" s="402"/>
      <c r="H2" s="402"/>
      <c r="I2" s="402"/>
      <c r="J2" s="402"/>
      <c r="K2" s="402"/>
      <c r="L2" s="34"/>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s="36" customFormat="1" ht="32.25" customHeight="1">
      <c r="A3" s="400" t="s">
        <v>585</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8" customHeight="1">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5">
      <c r="A5" s="144" t="s">
        <v>267</v>
      </c>
      <c r="B5" s="145"/>
      <c r="C5" s="145"/>
      <c r="D5" s="145"/>
      <c r="E5" s="145"/>
      <c r="F5" s="145"/>
      <c r="G5" s="145"/>
      <c r="H5" s="145"/>
      <c r="I5" s="145"/>
      <c r="J5" s="145"/>
      <c r="K5" s="146" t="s">
        <v>288</v>
      </c>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18" customFormat="1" ht="20.25" customHeight="1" thickBot="1">
      <c r="A6" s="413" t="s">
        <v>213</v>
      </c>
      <c r="B6" s="416" t="s">
        <v>330</v>
      </c>
      <c r="C6" s="416"/>
      <c r="D6" s="416"/>
      <c r="E6" s="416"/>
      <c r="F6" s="416"/>
      <c r="G6" s="416"/>
      <c r="H6" s="416"/>
      <c r="I6" s="416"/>
      <c r="J6" s="416"/>
      <c r="K6" s="417" t="s">
        <v>214</v>
      </c>
      <c r="L6" s="38"/>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s="24" customFormat="1" ht="27.75" customHeight="1" thickBot="1">
      <c r="A7" s="414"/>
      <c r="B7" s="420" t="s">
        <v>331</v>
      </c>
      <c r="C7" s="420"/>
      <c r="D7" s="420"/>
      <c r="E7" s="420" t="s">
        <v>332</v>
      </c>
      <c r="F7" s="420"/>
      <c r="G7" s="420"/>
      <c r="H7" s="421" t="s">
        <v>333</v>
      </c>
      <c r="I7" s="421"/>
      <c r="J7" s="421"/>
      <c r="K7" s="418"/>
      <c r="L7" s="34"/>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153" customFormat="1" ht="30" customHeight="1">
      <c r="A8" s="415"/>
      <c r="B8" s="211" t="s">
        <v>334</v>
      </c>
      <c r="C8" s="211" t="s">
        <v>335</v>
      </c>
      <c r="D8" s="211" t="s">
        <v>361</v>
      </c>
      <c r="E8" s="211" t="s">
        <v>334</v>
      </c>
      <c r="F8" s="211" t="s">
        <v>335</v>
      </c>
      <c r="G8" s="211" t="s">
        <v>361</v>
      </c>
      <c r="H8" s="211" t="s">
        <v>334</v>
      </c>
      <c r="I8" s="211" t="s">
        <v>335</v>
      </c>
      <c r="J8" s="211" t="s">
        <v>361</v>
      </c>
      <c r="K8" s="419"/>
      <c r="L8" s="34"/>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row>
    <row r="9" spans="1:57" s="155" customFormat="1" ht="28.5" customHeight="1" thickBot="1">
      <c r="A9" s="121" t="s">
        <v>522</v>
      </c>
      <c r="B9" s="147">
        <v>998</v>
      </c>
      <c r="C9" s="147">
        <v>859</v>
      </c>
      <c r="D9" s="74">
        <f>B9+C9</f>
        <v>1857</v>
      </c>
      <c r="E9" s="147">
        <v>1087</v>
      </c>
      <c r="F9" s="147">
        <v>581</v>
      </c>
      <c r="G9" s="74">
        <f>E9+F9</f>
        <v>1668</v>
      </c>
      <c r="H9" s="147">
        <f t="shared" ref="H9:I17" si="0">(B9+E9)</f>
        <v>2085</v>
      </c>
      <c r="I9" s="147">
        <f t="shared" si="0"/>
        <v>1440</v>
      </c>
      <c r="J9" s="74">
        <f>SUM(H9:I9)</f>
        <v>3525</v>
      </c>
      <c r="K9" s="139" t="s">
        <v>215</v>
      </c>
      <c r="L9" s="41"/>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row>
    <row r="10" spans="1:57" s="153" customFormat="1" ht="28.5" customHeight="1" thickBot="1">
      <c r="A10" s="122" t="s">
        <v>523</v>
      </c>
      <c r="B10" s="148">
        <v>28</v>
      </c>
      <c r="C10" s="148">
        <v>9</v>
      </c>
      <c r="D10" s="237">
        <f t="shared" ref="D10:D18" si="1">B10+C10</f>
        <v>37</v>
      </c>
      <c r="E10" s="148">
        <v>13</v>
      </c>
      <c r="F10" s="148">
        <v>5</v>
      </c>
      <c r="G10" s="237">
        <f t="shared" ref="G10:G18" si="2">E10+F10</f>
        <v>18</v>
      </c>
      <c r="H10" s="148">
        <f t="shared" si="0"/>
        <v>41</v>
      </c>
      <c r="I10" s="148">
        <f t="shared" si="0"/>
        <v>14</v>
      </c>
      <c r="J10" s="75">
        <f t="shared" ref="J10:J17" si="3">SUM(H10:I10)</f>
        <v>55</v>
      </c>
      <c r="K10" s="140" t="s">
        <v>34</v>
      </c>
      <c r="L10" s="34"/>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row>
    <row r="11" spans="1:57" s="155" customFormat="1" ht="28.5" customHeight="1" thickBot="1">
      <c r="A11" s="123" t="s">
        <v>524</v>
      </c>
      <c r="B11" s="149">
        <v>4</v>
      </c>
      <c r="C11" s="149">
        <v>1</v>
      </c>
      <c r="D11" s="74">
        <f t="shared" si="1"/>
        <v>5</v>
      </c>
      <c r="E11" s="149">
        <v>1</v>
      </c>
      <c r="F11" s="149">
        <v>2</v>
      </c>
      <c r="G11" s="74">
        <f t="shared" si="2"/>
        <v>3</v>
      </c>
      <c r="H11" s="149">
        <f t="shared" si="0"/>
        <v>5</v>
      </c>
      <c r="I11" s="149">
        <f t="shared" si="0"/>
        <v>3</v>
      </c>
      <c r="J11" s="76">
        <f t="shared" si="3"/>
        <v>8</v>
      </c>
      <c r="K11" s="141" t="s">
        <v>35</v>
      </c>
      <c r="L11" s="41"/>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row>
    <row r="12" spans="1:57" s="153" customFormat="1" ht="28.5" customHeight="1" thickBot="1">
      <c r="A12" s="122" t="s">
        <v>525</v>
      </c>
      <c r="B12" s="148">
        <v>8</v>
      </c>
      <c r="C12" s="148">
        <v>6</v>
      </c>
      <c r="D12" s="237">
        <f t="shared" si="1"/>
        <v>14</v>
      </c>
      <c r="E12" s="148">
        <v>6</v>
      </c>
      <c r="F12" s="148">
        <v>3</v>
      </c>
      <c r="G12" s="237">
        <f t="shared" si="2"/>
        <v>9</v>
      </c>
      <c r="H12" s="148">
        <f t="shared" si="0"/>
        <v>14</v>
      </c>
      <c r="I12" s="148">
        <f t="shared" si="0"/>
        <v>9</v>
      </c>
      <c r="J12" s="75">
        <f t="shared" si="3"/>
        <v>23</v>
      </c>
      <c r="K12" s="140" t="s">
        <v>36</v>
      </c>
      <c r="L12" s="34"/>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row>
    <row r="13" spans="1:57" s="155" customFormat="1" ht="28.5" customHeight="1" thickBot="1">
      <c r="A13" s="123" t="s">
        <v>216</v>
      </c>
      <c r="B13" s="149">
        <v>191</v>
      </c>
      <c r="C13" s="149">
        <v>55</v>
      </c>
      <c r="D13" s="74">
        <f t="shared" si="1"/>
        <v>246</v>
      </c>
      <c r="E13" s="149">
        <v>187</v>
      </c>
      <c r="F13" s="149">
        <v>161</v>
      </c>
      <c r="G13" s="74">
        <f t="shared" si="2"/>
        <v>348</v>
      </c>
      <c r="H13" s="149">
        <f t="shared" si="0"/>
        <v>378</v>
      </c>
      <c r="I13" s="149">
        <f t="shared" si="0"/>
        <v>216</v>
      </c>
      <c r="J13" s="76">
        <f t="shared" si="3"/>
        <v>594</v>
      </c>
      <c r="K13" s="141" t="s">
        <v>217</v>
      </c>
      <c r="L13" s="41"/>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row>
    <row r="14" spans="1:57" s="153" customFormat="1" ht="28.5" customHeight="1" thickBot="1">
      <c r="A14" s="122" t="s">
        <v>551</v>
      </c>
      <c r="B14" s="148">
        <v>33</v>
      </c>
      <c r="C14" s="148">
        <v>24</v>
      </c>
      <c r="D14" s="237">
        <f t="shared" si="1"/>
        <v>57</v>
      </c>
      <c r="E14" s="148">
        <v>19</v>
      </c>
      <c r="F14" s="148">
        <v>11</v>
      </c>
      <c r="G14" s="237">
        <f t="shared" si="2"/>
        <v>30</v>
      </c>
      <c r="H14" s="148">
        <f t="shared" si="0"/>
        <v>52</v>
      </c>
      <c r="I14" s="148">
        <f t="shared" si="0"/>
        <v>35</v>
      </c>
      <c r="J14" s="75">
        <f t="shared" si="3"/>
        <v>87</v>
      </c>
      <c r="K14" s="140" t="s">
        <v>218</v>
      </c>
      <c r="L14" s="34"/>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row>
    <row r="15" spans="1:57" s="155" customFormat="1" ht="28.5" customHeight="1" thickBot="1">
      <c r="A15" s="123" t="s">
        <v>526</v>
      </c>
      <c r="B15" s="149">
        <v>187</v>
      </c>
      <c r="C15" s="149">
        <v>101</v>
      </c>
      <c r="D15" s="74">
        <f t="shared" si="1"/>
        <v>288</v>
      </c>
      <c r="E15" s="149">
        <v>490</v>
      </c>
      <c r="F15" s="149">
        <v>132</v>
      </c>
      <c r="G15" s="74">
        <f t="shared" si="2"/>
        <v>622</v>
      </c>
      <c r="H15" s="149">
        <f t="shared" si="0"/>
        <v>677</v>
      </c>
      <c r="I15" s="149">
        <f t="shared" si="0"/>
        <v>233</v>
      </c>
      <c r="J15" s="76">
        <f t="shared" si="3"/>
        <v>910</v>
      </c>
      <c r="K15" s="141" t="s">
        <v>37</v>
      </c>
      <c r="L15" s="41"/>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row>
    <row r="16" spans="1:57" s="153" customFormat="1" ht="28.5" customHeight="1" thickBot="1">
      <c r="A16" s="122" t="s">
        <v>527</v>
      </c>
      <c r="B16" s="148">
        <v>76</v>
      </c>
      <c r="C16" s="148">
        <v>35</v>
      </c>
      <c r="D16" s="237">
        <f t="shared" si="1"/>
        <v>111</v>
      </c>
      <c r="E16" s="148">
        <v>51</v>
      </c>
      <c r="F16" s="148">
        <v>19</v>
      </c>
      <c r="G16" s="237">
        <f t="shared" si="2"/>
        <v>70</v>
      </c>
      <c r="H16" s="148">
        <f t="shared" si="0"/>
        <v>127</v>
      </c>
      <c r="I16" s="148">
        <f t="shared" si="0"/>
        <v>54</v>
      </c>
      <c r="J16" s="75">
        <f t="shared" si="3"/>
        <v>181</v>
      </c>
      <c r="K16" s="140" t="s">
        <v>38</v>
      </c>
      <c r="L16" s="34"/>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row>
    <row r="17" spans="1:57" s="156" customFormat="1" ht="28.5" customHeight="1">
      <c r="A17" s="279" t="s">
        <v>555</v>
      </c>
      <c r="B17" s="280">
        <v>165</v>
      </c>
      <c r="C17" s="280">
        <v>189</v>
      </c>
      <c r="D17" s="276">
        <f t="shared" si="1"/>
        <v>354</v>
      </c>
      <c r="E17" s="280">
        <v>44</v>
      </c>
      <c r="F17" s="280">
        <v>23</v>
      </c>
      <c r="G17" s="276">
        <f t="shared" si="2"/>
        <v>67</v>
      </c>
      <c r="H17" s="280">
        <f t="shared" si="0"/>
        <v>209</v>
      </c>
      <c r="I17" s="280">
        <f t="shared" si="0"/>
        <v>212</v>
      </c>
      <c r="J17" s="276">
        <f t="shared" si="3"/>
        <v>421</v>
      </c>
      <c r="K17" s="281" t="s">
        <v>219</v>
      </c>
      <c r="L17" s="34"/>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row>
    <row r="18" spans="1:57" ht="22.5" customHeight="1">
      <c r="A18" s="138" t="s">
        <v>54</v>
      </c>
      <c r="B18" s="151">
        <f>SUM(B9:B17)</f>
        <v>1690</v>
      </c>
      <c r="C18" s="151">
        <f t="shared" ref="C18:J18" si="4">SUM(C9:C17)</f>
        <v>1279</v>
      </c>
      <c r="D18" s="65">
        <f t="shared" si="1"/>
        <v>2969</v>
      </c>
      <c r="E18" s="151">
        <f t="shared" si="4"/>
        <v>1898</v>
      </c>
      <c r="F18" s="151">
        <f t="shared" si="4"/>
        <v>937</v>
      </c>
      <c r="G18" s="65">
        <f t="shared" si="2"/>
        <v>2835</v>
      </c>
      <c r="H18" s="151">
        <f t="shared" si="4"/>
        <v>3588</v>
      </c>
      <c r="I18" s="151">
        <f t="shared" si="4"/>
        <v>2216</v>
      </c>
      <c r="J18" s="151">
        <f t="shared" si="4"/>
        <v>5804</v>
      </c>
      <c r="K18" s="143" t="s">
        <v>55</v>
      </c>
    </row>
    <row r="19" spans="1:57" ht="54.75" customHeight="1">
      <c r="A19" s="411" t="s">
        <v>557</v>
      </c>
      <c r="B19" s="411"/>
      <c r="C19" s="411"/>
      <c r="D19" s="411"/>
      <c r="E19" s="411"/>
      <c r="F19" s="410" t="s">
        <v>310</v>
      </c>
      <c r="G19" s="410"/>
      <c r="H19" s="410"/>
      <c r="I19" s="410"/>
      <c r="J19" s="410"/>
      <c r="K19" s="410"/>
    </row>
    <row r="20" spans="1:57" ht="20.100000000000001" customHeight="1">
      <c r="A20" s="20"/>
      <c r="B20" s="20"/>
      <c r="C20" s="20"/>
      <c r="D20" s="20"/>
      <c r="E20" s="20"/>
      <c r="F20" s="20"/>
      <c r="G20" s="20"/>
      <c r="H20" s="20"/>
      <c r="I20" s="20"/>
      <c r="J20" s="20"/>
      <c r="K20" s="20"/>
    </row>
    <row r="23" spans="1:57" ht="20.100000000000001" customHeight="1">
      <c r="B23" s="45"/>
      <c r="C23" s="45"/>
      <c r="D23" s="45"/>
      <c r="E23" s="45"/>
      <c r="F23" s="45"/>
      <c r="G23" s="45"/>
      <c r="H23" s="45"/>
      <c r="I23" s="45"/>
      <c r="J23" s="45"/>
    </row>
    <row r="24" spans="1:57" ht="20.100000000000001" customHeight="1">
      <c r="B24" s="45"/>
      <c r="C24" s="45"/>
      <c r="D24" s="45"/>
      <c r="E24" s="45"/>
      <c r="F24" s="45"/>
      <c r="G24" s="45"/>
      <c r="H24" s="45"/>
      <c r="I24" s="45"/>
      <c r="J24" s="45"/>
    </row>
    <row r="25" spans="1:57" ht="20.100000000000001" customHeight="1">
      <c r="B25" s="45"/>
      <c r="C25" s="45"/>
      <c r="D25" s="45"/>
      <c r="E25" s="45"/>
      <c r="F25" s="45"/>
      <c r="G25" s="45"/>
      <c r="H25" s="45"/>
      <c r="I25" s="45"/>
      <c r="J25" s="45"/>
    </row>
  </sheetData>
  <mergeCells count="12">
    <mergeCell ref="A19:E19"/>
    <mergeCell ref="F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dimension ref="A1:BH26"/>
  <sheetViews>
    <sheetView rightToLeft="1" view="pageBreakPreview" zoomScaleNormal="100" zoomScaleSheetLayoutView="100" workbookViewId="0">
      <selection activeCell="A8" sqref="A8"/>
    </sheetView>
  </sheetViews>
  <sheetFormatPr defaultRowHeight="20.100000000000001" customHeight="1"/>
  <cols>
    <col min="1" max="1" width="21.5703125" style="44" customWidth="1"/>
    <col min="2" max="13" width="7.85546875" style="44" customWidth="1"/>
    <col min="14" max="14" width="23" style="44" customWidth="1"/>
    <col min="15" max="15" width="9.140625" style="34"/>
    <col min="16" max="60" width="9.140625" style="39"/>
    <col min="61" max="16384" width="9.140625" style="20"/>
  </cols>
  <sheetData>
    <row r="1" spans="1:60" s="36" customFormat="1" ht="21.75" customHeight="1">
      <c r="A1" s="399" t="s">
        <v>558</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2.75" customHeight="1">
      <c r="A2" s="402" t="s">
        <v>465</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6" customHeight="1">
      <c r="A3" s="400" t="s">
        <v>507</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4.25" customHeight="1">
      <c r="A4" s="401" t="s">
        <v>469</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2.75" customHeight="1">
      <c r="A5" s="144" t="s">
        <v>268</v>
      </c>
      <c r="B5" s="145"/>
      <c r="C5" s="145"/>
      <c r="D5" s="145"/>
      <c r="E5" s="145"/>
      <c r="F5" s="145"/>
      <c r="G5" s="145"/>
      <c r="H5" s="145"/>
      <c r="I5" s="145"/>
      <c r="J5" s="145"/>
      <c r="K5" s="145"/>
      <c r="L5" s="145"/>
      <c r="M5" s="145"/>
      <c r="N5" s="146" t="s">
        <v>287</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26.25" customHeight="1" thickBot="1">
      <c r="A6" s="394" t="s">
        <v>341</v>
      </c>
      <c r="B6" s="405">
        <v>2010</v>
      </c>
      <c r="C6" s="406"/>
      <c r="D6" s="407"/>
      <c r="E6" s="405">
        <v>2011</v>
      </c>
      <c r="F6" s="406"/>
      <c r="G6" s="407"/>
      <c r="H6" s="408">
        <v>2012</v>
      </c>
      <c r="I6" s="408"/>
      <c r="J6" s="408"/>
      <c r="K6" s="408">
        <v>2013</v>
      </c>
      <c r="L6" s="408"/>
      <c r="M6" s="408"/>
      <c r="N6" s="396" t="s">
        <v>245</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27" customHeight="1">
      <c r="A7" s="395"/>
      <c r="B7" s="269" t="s">
        <v>334</v>
      </c>
      <c r="C7" s="269" t="s">
        <v>335</v>
      </c>
      <c r="D7" s="269" t="s">
        <v>361</v>
      </c>
      <c r="E7" s="269" t="s">
        <v>334</v>
      </c>
      <c r="F7" s="269" t="s">
        <v>335</v>
      </c>
      <c r="G7" s="269" t="s">
        <v>361</v>
      </c>
      <c r="H7" s="269" t="s">
        <v>334</v>
      </c>
      <c r="I7" s="269" t="s">
        <v>335</v>
      </c>
      <c r="J7" s="269" t="s">
        <v>361</v>
      </c>
      <c r="K7" s="211" t="s">
        <v>334</v>
      </c>
      <c r="L7" s="211" t="s">
        <v>335</v>
      </c>
      <c r="M7" s="211"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21" customHeight="1" thickBot="1">
      <c r="A8" s="121" t="s">
        <v>543</v>
      </c>
      <c r="B8" s="147">
        <v>20</v>
      </c>
      <c r="C8" s="147">
        <v>13</v>
      </c>
      <c r="D8" s="147">
        <f>SUM(B8:C8)</f>
        <v>33</v>
      </c>
      <c r="E8" s="147">
        <v>22</v>
      </c>
      <c r="F8" s="147">
        <v>15</v>
      </c>
      <c r="G8" s="147">
        <f>SUM(E8:F8)</f>
        <v>37</v>
      </c>
      <c r="H8" s="203">
        <v>12</v>
      </c>
      <c r="I8" s="203">
        <v>22</v>
      </c>
      <c r="J8" s="147">
        <f>SUM(H8:I8)</f>
        <v>34</v>
      </c>
      <c r="K8" s="203">
        <v>16</v>
      </c>
      <c r="L8" s="203">
        <v>21</v>
      </c>
      <c r="M8" s="147">
        <f>K8+L8</f>
        <v>37</v>
      </c>
      <c r="N8" s="139" t="s">
        <v>246</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21" customHeight="1" thickBot="1">
      <c r="A9" s="122" t="s">
        <v>559</v>
      </c>
      <c r="B9" s="148">
        <v>23</v>
      </c>
      <c r="C9" s="148">
        <v>18</v>
      </c>
      <c r="D9" s="148">
        <f t="shared" ref="D9:D24" si="0">SUM(B9:C9)</f>
        <v>41</v>
      </c>
      <c r="E9" s="148">
        <v>25</v>
      </c>
      <c r="F9" s="148">
        <v>21</v>
      </c>
      <c r="G9" s="148">
        <f t="shared" ref="G9:G24" si="1">SUM(E9:F9)</f>
        <v>46</v>
      </c>
      <c r="H9" s="204">
        <v>49</v>
      </c>
      <c r="I9" s="204">
        <v>37</v>
      </c>
      <c r="J9" s="148">
        <f t="shared" ref="J9:J24" si="2">SUM(H9:I9)</f>
        <v>86</v>
      </c>
      <c r="K9" s="204">
        <v>47</v>
      </c>
      <c r="L9" s="204">
        <v>36</v>
      </c>
      <c r="M9" s="264">
        <f t="shared" ref="M9:M24" si="3">K9+L9</f>
        <v>83</v>
      </c>
      <c r="N9" s="140" t="s">
        <v>247</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21" customHeight="1" thickBot="1">
      <c r="A10" s="123" t="s">
        <v>248</v>
      </c>
      <c r="B10" s="149">
        <v>2</v>
      </c>
      <c r="C10" s="149">
        <v>1</v>
      </c>
      <c r="D10" s="149">
        <f t="shared" si="0"/>
        <v>3</v>
      </c>
      <c r="E10" s="149">
        <v>3</v>
      </c>
      <c r="F10" s="149">
        <v>1</v>
      </c>
      <c r="G10" s="149">
        <f t="shared" si="1"/>
        <v>4</v>
      </c>
      <c r="H10" s="205">
        <v>11</v>
      </c>
      <c r="I10" s="205">
        <v>6</v>
      </c>
      <c r="J10" s="149">
        <f t="shared" si="2"/>
        <v>17</v>
      </c>
      <c r="K10" s="205">
        <v>9</v>
      </c>
      <c r="L10" s="205">
        <v>9</v>
      </c>
      <c r="M10" s="147">
        <f t="shared" si="3"/>
        <v>18</v>
      </c>
      <c r="N10" s="141" t="s">
        <v>249</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21" customHeight="1" thickBot="1">
      <c r="A11" s="122" t="s">
        <v>560</v>
      </c>
      <c r="B11" s="148">
        <v>18</v>
      </c>
      <c r="C11" s="148">
        <v>9</v>
      </c>
      <c r="D11" s="148">
        <f t="shared" si="0"/>
        <v>27</v>
      </c>
      <c r="E11" s="148">
        <v>18</v>
      </c>
      <c r="F11" s="148">
        <v>9</v>
      </c>
      <c r="G11" s="148">
        <f t="shared" si="1"/>
        <v>27</v>
      </c>
      <c r="H11" s="204">
        <v>28</v>
      </c>
      <c r="I11" s="204">
        <v>17</v>
      </c>
      <c r="J11" s="148">
        <f t="shared" si="2"/>
        <v>45</v>
      </c>
      <c r="K11" s="204">
        <v>29</v>
      </c>
      <c r="L11" s="204">
        <v>21</v>
      </c>
      <c r="M11" s="264">
        <f t="shared" si="3"/>
        <v>50</v>
      </c>
      <c r="N11" s="140" t="s">
        <v>250</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21" customHeight="1" thickBot="1">
      <c r="A12" s="123" t="s">
        <v>251</v>
      </c>
      <c r="B12" s="149">
        <v>4</v>
      </c>
      <c r="C12" s="149">
        <v>5</v>
      </c>
      <c r="D12" s="149">
        <f t="shared" si="0"/>
        <v>9</v>
      </c>
      <c r="E12" s="149">
        <v>4</v>
      </c>
      <c r="F12" s="149">
        <v>5</v>
      </c>
      <c r="G12" s="149">
        <f t="shared" si="1"/>
        <v>9</v>
      </c>
      <c r="H12" s="205">
        <v>5</v>
      </c>
      <c r="I12" s="205">
        <v>8</v>
      </c>
      <c r="J12" s="149">
        <f t="shared" si="2"/>
        <v>13</v>
      </c>
      <c r="K12" s="205">
        <v>4</v>
      </c>
      <c r="L12" s="205">
        <v>3</v>
      </c>
      <c r="M12" s="147">
        <f t="shared" si="3"/>
        <v>7</v>
      </c>
      <c r="N12" s="141" t="s">
        <v>252</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21" customHeight="1" thickBot="1">
      <c r="A13" s="122" t="s">
        <v>561</v>
      </c>
      <c r="B13" s="148">
        <v>9</v>
      </c>
      <c r="C13" s="148">
        <v>16</v>
      </c>
      <c r="D13" s="148">
        <f t="shared" si="0"/>
        <v>25</v>
      </c>
      <c r="E13" s="148">
        <v>11</v>
      </c>
      <c r="F13" s="148">
        <v>17</v>
      </c>
      <c r="G13" s="148">
        <f t="shared" si="1"/>
        <v>28</v>
      </c>
      <c r="H13" s="204">
        <v>12</v>
      </c>
      <c r="I13" s="204">
        <v>17</v>
      </c>
      <c r="J13" s="148">
        <f t="shared" si="2"/>
        <v>29</v>
      </c>
      <c r="K13" s="204">
        <v>11</v>
      </c>
      <c r="L13" s="204">
        <v>16</v>
      </c>
      <c r="M13" s="264">
        <f t="shared" si="3"/>
        <v>27</v>
      </c>
      <c r="N13" s="140" t="s">
        <v>253</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21" customHeight="1" thickBot="1">
      <c r="A14" s="123" t="s">
        <v>254</v>
      </c>
      <c r="B14" s="149">
        <v>0</v>
      </c>
      <c r="C14" s="149">
        <v>6</v>
      </c>
      <c r="D14" s="149">
        <f t="shared" si="0"/>
        <v>6</v>
      </c>
      <c r="E14" s="149">
        <v>6</v>
      </c>
      <c r="F14" s="149">
        <v>6</v>
      </c>
      <c r="G14" s="149">
        <f t="shared" si="1"/>
        <v>12</v>
      </c>
      <c r="H14" s="205">
        <v>0</v>
      </c>
      <c r="I14" s="205">
        <v>2</v>
      </c>
      <c r="J14" s="149">
        <f t="shared" si="2"/>
        <v>2</v>
      </c>
      <c r="K14" s="205">
        <v>0</v>
      </c>
      <c r="L14" s="205">
        <v>2</v>
      </c>
      <c r="M14" s="147">
        <f t="shared" si="3"/>
        <v>2</v>
      </c>
      <c r="N14" s="141" t="s">
        <v>255</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s="43" customFormat="1" ht="21" customHeight="1" thickBot="1">
      <c r="A15" s="122" t="s">
        <v>562</v>
      </c>
      <c r="B15" s="148">
        <v>0</v>
      </c>
      <c r="C15" s="148">
        <v>0</v>
      </c>
      <c r="D15" s="148">
        <f t="shared" si="0"/>
        <v>0</v>
      </c>
      <c r="E15" s="148">
        <v>0</v>
      </c>
      <c r="F15" s="148">
        <v>0</v>
      </c>
      <c r="G15" s="148">
        <f t="shared" si="1"/>
        <v>0</v>
      </c>
      <c r="H15" s="204">
        <v>11</v>
      </c>
      <c r="I15" s="204">
        <v>6</v>
      </c>
      <c r="J15" s="148">
        <f t="shared" si="2"/>
        <v>17</v>
      </c>
      <c r="K15" s="204">
        <v>11</v>
      </c>
      <c r="L15" s="204">
        <v>6</v>
      </c>
      <c r="M15" s="264">
        <f t="shared" si="3"/>
        <v>17</v>
      </c>
      <c r="N15" s="140" t="s">
        <v>435</v>
      </c>
      <c r="O15" s="41"/>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row>
    <row r="16" spans="1:60" s="40" customFormat="1" ht="21" customHeight="1" thickBot="1">
      <c r="A16" s="123" t="s">
        <v>256</v>
      </c>
      <c r="B16" s="149">
        <v>14</v>
      </c>
      <c r="C16" s="149">
        <v>7</v>
      </c>
      <c r="D16" s="149">
        <f t="shared" si="0"/>
        <v>21</v>
      </c>
      <c r="E16" s="149">
        <v>14</v>
      </c>
      <c r="F16" s="149">
        <v>7</v>
      </c>
      <c r="G16" s="149">
        <f t="shared" si="1"/>
        <v>21</v>
      </c>
      <c r="H16" s="205">
        <v>9</v>
      </c>
      <c r="I16" s="205">
        <v>3</v>
      </c>
      <c r="J16" s="149">
        <f t="shared" si="2"/>
        <v>12</v>
      </c>
      <c r="K16" s="205">
        <v>7</v>
      </c>
      <c r="L16" s="205">
        <v>2</v>
      </c>
      <c r="M16" s="147">
        <f t="shared" si="3"/>
        <v>9</v>
      </c>
      <c r="N16" s="141" t="s">
        <v>257</v>
      </c>
      <c r="O16" s="34"/>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row>
    <row r="17" spans="1:60" s="43" customFormat="1" ht="21" customHeight="1" thickBot="1">
      <c r="A17" s="122" t="s">
        <v>258</v>
      </c>
      <c r="B17" s="148">
        <v>5</v>
      </c>
      <c r="C17" s="148">
        <v>1</v>
      </c>
      <c r="D17" s="148">
        <f t="shared" si="0"/>
        <v>6</v>
      </c>
      <c r="E17" s="148">
        <v>10</v>
      </c>
      <c r="F17" s="148">
        <v>4</v>
      </c>
      <c r="G17" s="148">
        <f t="shared" si="1"/>
        <v>14</v>
      </c>
      <c r="H17" s="204">
        <v>7</v>
      </c>
      <c r="I17" s="204">
        <v>3</v>
      </c>
      <c r="J17" s="148">
        <f t="shared" si="2"/>
        <v>10</v>
      </c>
      <c r="K17" s="204">
        <v>7</v>
      </c>
      <c r="L17" s="204">
        <v>3</v>
      </c>
      <c r="M17" s="264">
        <f t="shared" si="3"/>
        <v>10</v>
      </c>
      <c r="N17" s="140" t="s">
        <v>259</v>
      </c>
      <c r="O17" s="41"/>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row>
    <row r="18" spans="1:60" s="40" customFormat="1" ht="21" customHeight="1" thickBot="1">
      <c r="A18" s="123" t="s">
        <v>260</v>
      </c>
      <c r="B18" s="149">
        <v>0</v>
      </c>
      <c r="C18" s="149">
        <v>5</v>
      </c>
      <c r="D18" s="149">
        <f t="shared" si="0"/>
        <v>5</v>
      </c>
      <c r="E18" s="149">
        <v>1</v>
      </c>
      <c r="F18" s="149">
        <v>6</v>
      </c>
      <c r="G18" s="149">
        <f t="shared" si="1"/>
        <v>7</v>
      </c>
      <c r="H18" s="205">
        <v>0</v>
      </c>
      <c r="I18" s="205">
        <v>5</v>
      </c>
      <c r="J18" s="149">
        <f t="shared" si="2"/>
        <v>5</v>
      </c>
      <c r="K18" s="205">
        <v>0</v>
      </c>
      <c r="L18" s="205">
        <v>5</v>
      </c>
      <c r="M18" s="147">
        <f t="shared" si="3"/>
        <v>5</v>
      </c>
      <c r="N18" s="141" t="s">
        <v>261</v>
      </c>
      <c r="O18" s="34"/>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row>
    <row r="19" spans="1:60" s="40" customFormat="1" ht="21" customHeight="1" thickBot="1">
      <c r="A19" s="122" t="s">
        <v>547</v>
      </c>
      <c r="B19" s="148">
        <v>0</v>
      </c>
      <c r="C19" s="148">
        <v>0</v>
      </c>
      <c r="D19" s="148">
        <f t="shared" si="0"/>
        <v>0</v>
      </c>
      <c r="E19" s="148">
        <v>0</v>
      </c>
      <c r="F19" s="148">
        <v>0</v>
      </c>
      <c r="G19" s="148">
        <f t="shared" si="1"/>
        <v>0</v>
      </c>
      <c r="H19" s="204">
        <v>4</v>
      </c>
      <c r="I19" s="204">
        <v>9</v>
      </c>
      <c r="J19" s="148">
        <f t="shared" si="2"/>
        <v>13</v>
      </c>
      <c r="K19" s="204">
        <v>3</v>
      </c>
      <c r="L19" s="204">
        <v>4</v>
      </c>
      <c r="M19" s="264">
        <f t="shared" si="3"/>
        <v>7</v>
      </c>
      <c r="N19" s="140" t="s">
        <v>380</v>
      </c>
      <c r="O19" s="34"/>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row>
    <row r="20" spans="1:60" s="43" customFormat="1" ht="21" customHeight="1" thickBot="1">
      <c r="A20" s="123" t="s">
        <v>262</v>
      </c>
      <c r="B20" s="149">
        <v>106</v>
      </c>
      <c r="C20" s="149">
        <v>144</v>
      </c>
      <c r="D20" s="149">
        <f t="shared" si="0"/>
        <v>250</v>
      </c>
      <c r="E20" s="149">
        <v>138</v>
      </c>
      <c r="F20" s="149">
        <v>442</v>
      </c>
      <c r="G20" s="149">
        <f t="shared" si="1"/>
        <v>580</v>
      </c>
      <c r="H20" s="205">
        <v>96</v>
      </c>
      <c r="I20" s="205">
        <v>450</v>
      </c>
      <c r="J20" s="149">
        <f t="shared" si="2"/>
        <v>546</v>
      </c>
      <c r="K20" s="205">
        <v>114</v>
      </c>
      <c r="L20" s="205">
        <v>577</v>
      </c>
      <c r="M20" s="147">
        <f t="shared" si="3"/>
        <v>691</v>
      </c>
      <c r="N20" s="141" t="s">
        <v>263</v>
      </c>
      <c r="O20" s="41"/>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row>
    <row r="21" spans="1:60" s="43" customFormat="1" ht="21" customHeight="1" thickBot="1">
      <c r="A21" s="259" t="s">
        <v>433</v>
      </c>
      <c r="B21" s="148">
        <v>0</v>
      </c>
      <c r="C21" s="148">
        <v>0</v>
      </c>
      <c r="D21" s="148">
        <f t="shared" si="0"/>
        <v>0</v>
      </c>
      <c r="E21" s="148">
        <v>0</v>
      </c>
      <c r="F21" s="148">
        <v>0</v>
      </c>
      <c r="G21" s="148">
        <f t="shared" si="1"/>
        <v>0</v>
      </c>
      <c r="H21" s="204">
        <v>2</v>
      </c>
      <c r="I21" s="204">
        <v>3</v>
      </c>
      <c r="J21" s="148">
        <f t="shared" si="2"/>
        <v>5</v>
      </c>
      <c r="K21" s="204">
        <v>3</v>
      </c>
      <c r="L21" s="204">
        <v>12</v>
      </c>
      <c r="M21" s="264">
        <f t="shared" si="3"/>
        <v>15</v>
      </c>
      <c r="N21" s="140" t="s">
        <v>434</v>
      </c>
      <c r="O21" s="41"/>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row>
    <row r="22" spans="1:60" s="40" customFormat="1" ht="21" customHeight="1" thickBot="1">
      <c r="A22" s="123" t="s">
        <v>563</v>
      </c>
      <c r="B22" s="149">
        <v>4</v>
      </c>
      <c r="C22" s="149">
        <v>12</v>
      </c>
      <c r="D22" s="149">
        <f t="shared" si="0"/>
        <v>16</v>
      </c>
      <c r="E22" s="149">
        <v>4</v>
      </c>
      <c r="F22" s="149">
        <v>11</v>
      </c>
      <c r="G22" s="149">
        <f t="shared" si="1"/>
        <v>15</v>
      </c>
      <c r="H22" s="205">
        <v>15</v>
      </c>
      <c r="I22" s="205">
        <v>37</v>
      </c>
      <c r="J22" s="149">
        <f t="shared" si="2"/>
        <v>52</v>
      </c>
      <c r="K22" s="205">
        <v>8</v>
      </c>
      <c r="L22" s="205">
        <v>50</v>
      </c>
      <c r="M22" s="147">
        <f t="shared" si="3"/>
        <v>58</v>
      </c>
      <c r="N22" s="141" t="s">
        <v>264</v>
      </c>
      <c r="O22" s="34"/>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row>
    <row r="23" spans="1:60" s="40" customFormat="1" ht="21" customHeight="1" thickBot="1">
      <c r="A23" s="193" t="s">
        <v>564</v>
      </c>
      <c r="B23" s="197">
        <v>0</v>
      </c>
      <c r="C23" s="197">
        <v>0</v>
      </c>
      <c r="D23" s="197">
        <v>0</v>
      </c>
      <c r="E23" s="197">
        <v>0</v>
      </c>
      <c r="F23" s="197">
        <v>0</v>
      </c>
      <c r="G23" s="197">
        <v>0</v>
      </c>
      <c r="H23" s="207">
        <v>0</v>
      </c>
      <c r="I23" s="207">
        <v>0</v>
      </c>
      <c r="J23" s="197">
        <v>0</v>
      </c>
      <c r="K23" s="207">
        <v>8</v>
      </c>
      <c r="L23" s="207">
        <v>53</v>
      </c>
      <c r="M23" s="264">
        <f t="shared" si="3"/>
        <v>61</v>
      </c>
      <c r="N23" s="194" t="s">
        <v>471</v>
      </c>
      <c r="O23" s="34"/>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row>
    <row r="24" spans="1:60" s="43" customFormat="1" ht="21" customHeight="1">
      <c r="A24" s="279" t="s">
        <v>265</v>
      </c>
      <c r="B24" s="280">
        <v>38</v>
      </c>
      <c r="C24" s="280">
        <v>21</v>
      </c>
      <c r="D24" s="280">
        <f t="shared" si="0"/>
        <v>59</v>
      </c>
      <c r="E24" s="280">
        <v>38</v>
      </c>
      <c r="F24" s="280">
        <v>18</v>
      </c>
      <c r="G24" s="280">
        <f t="shared" si="1"/>
        <v>56</v>
      </c>
      <c r="H24" s="282">
        <v>54</v>
      </c>
      <c r="I24" s="282">
        <v>25</v>
      </c>
      <c r="J24" s="280">
        <f t="shared" si="2"/>
        <v>79</v>
      </c>
      <c r="K24" s="282">
        <v>62</v>
      </c>
      <c r="L24" s="282">
        <v>53</v>
      </c>
      <c r="M24" s="280">
        <f t="shared" si="3"/>
        <v>115</v>
      </c>
      <c r="N24" s="281" t="s">
        <v>266</v>
      </c>
      <c r="O24" s="41"/>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row>
    <row r="25" spans="1:60" ht="21" customHeight="1">
      <c r="A25" s="304" t="s">
        <v>54</v>
      </c>
      <c r="B25" s="268">
        <f t="shared" ref="B25:J25" si="4">SUM(B8:B24)</f>
        <v>243</v>
      </c>
      <c r="C25" s="268">
        <f t="shared" si="4"/>
        <v>258</v>
      </c>
      <c r="D25" s="268">
        <f t="shared" si="4"/>
        <v>501</v>
      </c>
      <c r="E25" s="268">
        <f t="shared" si="4"/>
        <v>294</v>
      </c>
      <c r="F25" s="268">
        <f t="shared" si="4"/>
        <v>562</v>
      </c>
      <c r="G25" s="268">
        <f t="shared" si="4"/>
        <v>856</v>
      </c>
      <c r="H25" s="268">
        <f t="shared" si="4"/>
        <v>315</v>
      </c>
      <c r="I25" s="268">
        <f t="shared" si="4"/>
        <v>650</v>
      </c>
      <c r="J25" s="268">
        <f t="shared" si="4"/>
        <v>965</v>
      </c>
      <c r="K25" s="268">
        <f>SUM(K8:K24)</f>
        <v>339</v>
      </c>
      <c r="L25" s="268">
        <f>SUM(L8:L24)</f>
        <v>873</v>
      </c>
      <c r="M25" s="268">
        <f>SUM(M8:M24)</f>
        <v>1212</v>
      </c>
      <c r="N25" s="305" t="s">
        <v>13</v>
      </c>
    </row>
    <row r="26" spans="1:60" ht="20.100000000000001" customHeight="1">
      <c r="B26" s="45"/>
      <c r="C26" s="45"/>
      <c r="D26" s="45"/>
      <c r="E26" s="45"/>
      <c r="F26" s="45"/>
      <c r="G26" s="45"/>
      <c r="H26" s="45"/>
      <c r="I26" s="45"/>
      <c r="J26" s="45"/>
      <c r="K26" s="45"/>
      <c r="L26" s="45"/>
      <c r="M26" s="45"/>
    </row>
  </sheetData>
  <mergeCells count="10">
    <mergeCell ref="A1:N1"/>
    <mergeCell ref="A3:N3"/>
    <mergeCell ref="A4:N4"/>
    <mergeCell ref="B6:D6"/>
    <mergeCell ref="E6:G6"/>
    <mergeCell ref="H6:J6"/>
    <mergeCell ref="A6:A7"/>
    <mergeCell ref="N6:N7"/>
    <mergeCell ref="A2:N2"/>
    <mergeCell ref="K6:M6"/>
  </mergeCells>
  <printOptions horizontalCentered="1" verticalCentered="1"/>
  <pageMargins left="0" right="0" top="0" bottom="0" header="0" footer="0"/>
  <pageSetup paperSize="9" scale="95" orientation="landscape" r:id="rId1"/>
  <drawing r:id="rId2"/>
</worksheet>
</file>

<file path=xl/worksheets/sheet26.xml><?xml version="1.0" encoding="utf-8"?>
<worksheet xmlns="http://schemas.openxmlformats.org/spreadsheetml/2006/main" xmlns:r="http://schemas.openxmlformats.org/officeDocument/2006/relationships">
  <dimension ref="A1:BE32"/>
  <sheetViews>
    <sheetView rightToLeft="1" view="pageBreakPreview" zoomScaleNormal="100" zoomScaleSheetLayoutView="100" workbookViewId="0">
      <selection activeCell="A2" sqref="A2:K2"/>
    </sheetView>
  </sheetViews>
  <sheetFormatPr defaultRowHeight="20.100000000000001" customHeight="1"/>
  <cols>
    <col min="1" max="1" width="23.42578125" style="44" customWidth="1"/>
    <col min="2" max="3" width="10.140625" style="44" customWidth="1"/>
    <col min="4" max="4" width="10" style="44" customWidth="1"/>
    <col min="5" max="5" width="9.28515625" style="44" customWidth="1"/>
    <col min="6" max="6" width="9.5703125" style="44" customWidth="1"/>
    <col min="7" max="7" width="8.7109375" style="44" customWidth="1"/>
    <col min="8" max="8" width="8.85546875" style="44" customWidth="1"/>
    <col min="9" max="10" width="8.7109375" style="44" customWidth="1"/>
    <col min="11" max="11" width="25.7109375" style="44" customWidth="1"/>
    <col min="12" max="12" width="9.140625" style="34"/>
    <col min="13" max="57" width="9.140625" style="152"/>
    <col min="58" max="16384" width="9.140625" style="156"/>
  </cols>
  <sheetData>
    <row r="1" spans="1:57" s="36" customFormat="1" ht="20.25" customHeight="1">
      <c r="A1" s="399" t="s">
        <v>578</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201" customFormat="1" ht="14.25" customHeight="1">
      <c r="A2" s="427">
        <v>2013</v>
      </c>
      <c r="B2" s="427"/>
      <c r="C2" s="427"/>
      <c r="D2" s="427"/>
      <c r="E2" s="427"/>
      <c r="F2" s="427"/>
      <c r="G2" s="427"/>
      <c r="H2" s="427"/>
      <c r="I2" s="427"/>
      <c r="J2" s="427"/>
      <c r="K2" s="427"/>
      <c r="L2" s="199"/>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row>
    <row r="3" spans="1:57" s="36" customFormat="1" ht="32.25" customHeight="1">
      <c r="A3" s="400" t="s">
        <v>508</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4.25" customHeight="1">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5">
      <c r="A5" s="144" t="s">
        <v>269</v>
      </c>
      <c r="B5" s="145"/>
      <c r="C5" s="145"/>
      <c r="D5" s="145"/>
      <c r="E5" s="145"/>
      <c r="F5" s="145"/>
      <c r="G5" s="145"/>
      <c r="H5" s="145"/>
      <c r="I5" s="145"/>
      <c r="J5" s="145"/>
      <c r="K5" s="146" t="s">
        <v>286</v>
      </c>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18" customFormat="1" ht="15" customHeight="1" thickBot="1">
      <c r="A6" s="413" t="s">
        <v>341</v>
      </c>
      <c r="B6" s="416" t="s">
        <v>330</v>
      </c>
      <c r="C6" s="416"/>
      <c r="D6" s="416"/>
      <c r="E6" s="416"/>
      <c r="F6" s="416"/>
      <c r="G6" s="416"/>
      <c r="H6" s="416"/>
      <c r="I6" s="416"/>
      <c r="J6" s="416"/>
      <c r="K6" s="417" t="s">
        <v>245</v>
      </c>
      <c r="L6" s="38"/>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s="24" customFormat="1" ht="22.5" customHeight="1" thickBot="1">
      <c r="A7" s="414"/>
      <c r="B7" s="420" t="s">
        <v>331</v>
      </c>
      <c r="C7" s="420"/>
      <c r="D7" s="420"/>
      <c r="E7" s="420" t="s">
        <v>332</v>
      </c>
      <c r="F7" s="420"/>
      <c r="G7" s="420"/>
      <c r="H7" s="421" t="s">
        <v>333</v>
      </c>
      <c r="I7" s="421"/>
      <c r="J7" s="421"/>
      <c r="K7" s="418"/>
      <c r="L7" s="34"/>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153" customFormat="1" ht="28.5" customHeight="1">
      <c r="A8" s="415"/>
      <c r="B8" s="261" t="s">
        <v>334</v>
      </c>
      <c r="C8" s="261" t="s">
        <v>335</v>
      </c>
      <c r="D8" s="261" t="s">
        <v>361</v>
      </c>
      <c r="E8" s="261" t="s">
        <v>334</v>
      </c>
      <c r="F8" s="261" t="s">
        <v>335</v>
      </c>
      <c r="G8" s="261" t="s">
        <v>361</v>
      </c>
      <c r="H8" s="261" t="s">
        <v>334</v>
      </c>
      <c r="I8" s="261" t="s">
        <v>335</v>
      </c>
      <c r="J8" s="261" t="s">
        <v>361</v>
      </c>
      <c r="K8" s="419"/>
      <c r="L8" s="34"/>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row>
    <row r="9" spans="1:57" s="155" customFormat="1" ht="21" customHeight="1" thickBot="1">
      <c r="A9" s="242" t="s">
        <v>543</v>
      </c>
      <c r="B9" s="250">
        <v>2</v>
      </c>
      <c r="C9" s="250">
        <v>6</v>
      </c>
      <c r="D9" s="251">
        <f>B9+C9</f>
        <v>8</v>
      </c>
      <c r="E9" s="250">
        <v>14</v>
      </c>
      <c r="F9" s="250">
        <v>15</v>
      </c>
      <c r="G9" s="251">
        <f>E9+F9</f>
        <v>29</v>
      </c>
      <c r="H9" s="250">
        <f>(B9+E9)</f>
        <v>16</v>
      </c>
      <c r="I9" s="250">
        <f>(C9+F9)</f>
        <v>21</v>
      </c>
      <c r="J9" s="251">
        <f>SUM(H9+I9)</f>
        <v>37</v>
      </c>
      <c r="K9" s="245" t="s">
        <v>246</v>
      </c>
      <c r="L9" s="41"/>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row>
    <row r="10" spans="1:57" s="153" customFormat="1" ht="21" customHeight="1" thickBot="1">
      <c r="A10" s="122" t="s">
        <v>559</v>
      </c>
      <c r="B10" s="148">
        <v>0</v>
      </c>
      <c r="C10" s="148">
        <v>5</v>
      </c>
      <c r="D10" s="75">
        <f t="shared" ref="D10:D26" si="0">B10+C10</f>
        <v>5</v>
      </c>
      <c r="E10" s="148">
        <v>47</v>
      </c>
      <c r="F10" s="148">
        <v>31</v>
      </c>
      <c r="G10" s="75">
        <f t="shared" ref="G10" si="1">E10+F10</f>
        <v>78</v>
      </c>
      <c r="H10" s="264">
        <f t="shared" ref="H10:H25" si="2">(B10+E10)</f>
        <v>47</v>
      </c>
      <c r="I10" s="264">
        <f t="shared" ref="I10" si="3">(C10+F10)</f>
        <v>36</v>
      </c>
      <c r="J10" s="237">
        <f t="shared" ref="J10:J25" si="4">SUM(H10+I10)</f>
        <v>83</v>
      </c>
      <c r="K10" s="140" t="s">
        <v>247</v>
      </c>
      <c r="L10" s="34"/>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row>
    <row r="11" spans="1:57" s="155" customFormat="1" ht="21" customHeight="1" thickBot="1">
      <c r="A11" s="242" t="s">
        <v>248</v>
      </c>
      <c r="B11" s="250">
        <v>0</v>
      </c>
      <c r="C11" s="250">
        <v>0</v>
      </c>
      <c r="D11" s="251">
        <f t="shared" si="0"/>
        <v>0</v>
      </c>
      <c r="E11" s="250">
        <v>9</v>
      </c>
      <c r="F11" s="250">
        <v>9</v>
      </c>
      <c r="G11" s="251">
        <f t="shared" ref="G11:G25" si="5">E11+F11</f>
        <v>18</v>
      </c>
      <c r="H11" s="250">
        <f t="shared" si="2"/>
        <v>9</v>
      </c>
      <c r="I11" s="250">
        <f t="shared" ref="I11:I25" si="6">(C11+F11)</f>
        <v>9</v>
      </c>
      <c r="J11" s="251">
        <f t="shared" si="4"/>
        <v>18</v>
      </c>
      <c r="K11" s="245" t="s">
        <v>249</v>
      </c>
      <c r="L11" s="41"/>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row>
    <row r="12" spans="1:57" s="153" customFormat="1" ht="21" customHeight="1" thickBot="1">
      <c r="A12" s="122" t="s">
        <v>560</v>
      </c>
      <c r="B12" s="148">
        <v>0</v>
      </c>
      <c r="C12" s="148">
        <v>0</v>
      </c>
      <c r="D12" s="75">
        <f t="shared" si="0"/>
        <v>0</v>
      </c>
      <c r="E12" s="148">
        <v>29</v>
      </c>
      <c r="F12" s="148">
        <v>21</v>
      </c>
      <c r="G12" s="75">
        <f t="shared" si="5"/>
        <v>50</v>
      </c>
      <c r="H12" s="264">
        <f t="shared" si="2"/>
        <v>29</v>
      </c>
      <c r="I12" s="264">
        <f t="shared" si="6"/>
        <v>21</v>
      </c>
      <c r="J12" s="237">
        <f t="shared" si="4"/>
        <v>50</v>
      </c>
      <c r="K12" s="140" t="s">
        <v>250</v>
      </c>
      <c r="L12" s="34"/>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row>
    <row r="13" spans="1:57" s="155" customFormat="1" ht="21" customHeight="1" thickBot="1">
      <c r="A13" s="242" t="s">
        <v>251</v>
      </c>
      <c r="B13" s="250">
        <v>0</v>
      </c>
      <c r="C13" s="250">
        <v>0</v>
      </c>
      <c r="D13" s="251">
        <f t="shared" si="0"/>
        <v>0</v>
      </c>
      <c r="E13" s="250">
        <v>4</v>
      </c>
      <c r="F13" s="250">
        <v>3</v>
      </c>
      <c r="G13" s="251">
        <f t="shared" si="5"/>
        <v>7</v>
      </c>
      <c r="H13" s="250">
        <f t="shared" si="2"/>
        <v>4</v>
      </c>
      <c r="I13" s="250">
        <f t="shared" si="6"/>
        <v>3</v>
      </c>
      <c r="J13" s="251">
        <f t="shared" si="4"/>
        <v>7</v>
      </c>
      <c r="K13" s="245" t="s">
        <v>252</v>
      </c>
      <c r="L13" s="41"/>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row>
    <row r="14" spans="1:57" s="153" customFormat="1" ht="21" customHeight="1" thickBot="1">
      <c r="A14" s="122" t="s">
        <v>561</v>
      </c>
      <c r="B14" s="148">
        <v>0</v>
      </c>
      <c r="C14" s="148">
        <v>0</v>
      </c>
      <c r="D14" s="75">
        <f t="shared" si="0"/>
        <v>0</v>
      </c>
      <c r="E14" s="148">
        <v>11</v>
      </c>
      <c r="F14" s="148">
        <v>16</v>
      </c>
      <c r="G14" s="75">
        <f t="shared" si="5"/>
        <v>27</v>
      </c>
      <c r="H14" s="264">
        <f t="shared" si="2"/>
        <v>11</v>
      </c>
      <c r="I14" s="264">
        <f t="shared" si="6"/>
        <v>16</v>
      </c>
      <c r="J14" s="237">
        <f t="shared" si="4"/>
        <v>27</v>
      </c>
      <c r="K14" s="140" t="s">
        <v>253</v>
      </c>
      <c r="L14" s="34"/>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row>
    <row r="15" spans="1:57" s="155" customFormat="1" ht="21" customHeight="1" thickBot="1">
      <c r="A15" s="242" t="s">
        <v>254</v>
      </c>
      <c r="B15" s="250">
        <v>0</v>
      </c>
      <c r="C15" s="250">
        <v>0</v>
      </c>
      <c r="D15" s="251">
        <f t="shared" si="0"/>
        <v>0</v>
      </c>
      <c r="E15" s="250">
        <v>0</v>
      </c>
      <c r="F15" s="250">
        <v>2</v>
      </c>
      <c r="G15" s="251">
        <f t="shared" si="5"/>
        <v>2</v>
      </c>
      <c r="H15" s="250">
        <f t="shared" si="2"/>
        <v>0</v>
      </c>
      <c r="I15" s="250">
        <f t="shared" si="6"/>
        <v>2</v>
      </c>
      <c r="J15" s="251">
        <f t="shared" si="4"/>
        <v>2</v>
      </c>
      <c r="K15" s="245" t="s">
        <v>255</v>
      </c>
      <c r="L15" s="41"/>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row>
    <row r="16" spans="1:57" s="153" customFormat="1" ht="21" customHeight="1" thickBot="1">
      <c r="A16" s="122" t="s">
        <v>565</v>
      </c>
      <c r="B16" s="148">
        <v>5</v>
      </c>
      <c r="C16" s="148">
        <v>3</v>
      </c>
      <c r="D16" s="75">
        <f t="shared" si="0"/>
        <v>8</v>
      </c>
      <c r="E16" s="148">
        <v>6</v>
      </c>
      <c r="F16" s="148">
        <v>3</v>
      </c>
      <c r="G16" s="75">
        <f t="shared" si="5"/>
        <v>9</v>
      </c>
      <c r="H16" s="264">
        <f t="shared" si="2"/>
        <v>11</v>
      </c>
      <c r="I16" s="264">
        <f t="shared" si="6"/>
        <v>6</v>
      </c>
      <c r="J16" s="237">
        <f t="shared" si="4"/>
        <v>17</v>
      </c>
      <c r="K16" s="140" t="s">
        <v>435</v>
      </c>
      <c r="L16" s="34"/>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row>
    <row r="17" spans="1:57" s="155" customFormat="1" ht="21" customHeight="1" thickBot="1">
      <c r="A17" s="242" t="s">
        <v>256</v>
      </c>
      <c r="B17" s="250">
        <v>0</v>
      </c>
      <c r="C17" s="250">
        <v>0</v>
      </c>
      <c r="D17" s="251">
        <f t="shared" si="0"/>
        <v>0</v>
      </c>
      <c r="E17" s="250">
        <v>7</v>
      </c>
      <c r="F17" s="250">
        <v>2</v>
      </c>
      <c r="G17" s="251">
        <f t="shared" si="5"/>
        <v>9</v>
      </c>
      <c r="H17" s="250">
        <f t="shared" si="2"/>
        <v>7</v>
      </c>
      <c r="I17" s="250">
        <f t="shared" si="6"/>
        <v>2</v>
      </c>
      <c r="J17" s="251">
        <f t="shared" si="4"/>
        <v>9</v>
      </c>
      <c r="K17" s="245" t="s">
        <v>257</v>
      </c>
      <c r="L17" s="41"/>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row>
    <row r="18" spans="1:57" s="153" customFormat="1" ht="21" customHeight="1" thickBot="1">
      <c r="A18" s="122" t="s">
        <v>258</v>
      </c>
      <c r="B18" s="148">
        <v>0</v>
      </c>
      <c r="C18" s="148">
        <v>1</v>
      </c>
      <c r="D18" s="75">
        <f t="shared" si="0"/>
        <v>1</v>
      </c>
      <c r="E18" s="148">
        <v>7</v>
      </c>
      <c r="F18" s="148">
        <v>2</v>
      </c>
      <c r="G18" s="75">
        <f t="shared" si="5"/>
        <v>9</v>
      </c>
      <c r="H18" s="264">
        <f t="shared" si="2"/>
        <v>7</v>
      </c>
      <c r="I18" s="264">
        <f t="shared" si="6"/>
        <v>3</v>
      </c>
      <c r="J18" s="237">
        <f t="shared" si="4"/>
        <v>10</v>
      </c>
      <c r="K18" s="140" t="s">
        <v>259</v>
      </c>
      <c r="L18" s="34"/>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row>
    <row r="19" spans="1:57" s="155" customFormat="1" ht="21" customHeight="1" thickBot="1">
      <c r="A19" s="242" t="s">
        <v>260</v>
      </c>
      <c r="B19" s="250">
        <v>0</v>
      </c>
      <c r="C19" s="250">
        <v>1</v>
      </c>
      <c r="D19" s="251">
        <f t="shared" si="0"/>
        <v>1</v>
      </c>
      <c r="E19" s="250">
        <v>0</v>
      </c>
      <c r="F19" s="250">
        <v>4</v>
      </c>
      <c r="G19" s="251">
        <f t="shared" si="5"/>
        <v>4</v>
      </c>
      <c r="H19" s="250">
        <f t="shared" si="2"/>
        <v>0</v>
      </c>
      <c r="I19" s="250">
        <f t="shared" si="6"/>
        <v>5</v>
      </c>
      <c r="J19" s="251">
        <f t="shared" si="4"/>
        <v>5</v>
      </c>
      <c r="K19" s="245" t="s">
        <v>261</v>
      </c>
      <c r="L19" s="41"/>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row>
    <row r="20" spans="1:57" s="153" customFormat="1" ht="21" customHeight="1" thickBot="1">
      <c r="A20" s="122" t="s">
        <v>547</v>
      </c>
      <c r="B20" s="148">
        <v>0</v>
      </c>
      <c r="C20" s="148">
        <v>0</v>
      </c>
      <c r="D20" s="75">
        <f t="shared" si="0"/>
        <v>0</v>
      </c>
      <c r="E20" s="148">
        <v>3</v>
      </c>
      <c r="F20" s="148">
        <v>4</v>
      </c>
      <c r="G20" s="75">
        <f t="shared" si="5"/>
        <v>7</v>
      </c>
      <c r="H20" s="264">
        <f t="shared" si="2"/>
        <v>3</v>
      </c>
      <c r="I20" s="264">
        <f t="shared" si="6"/>
        <v>4</v>
      </c>
      <c r="J20" s="237">
        <f t="shared" si="4"/>
        <v>7</v>
      </c>
      <c r="K20" s="140" t="s">
        <v>380</v>
      </c>
      <c r="L20" s="34"/>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row>
    <row r="21" spans="1:57" s="155" customFormat="1" ht="21" customHeight="1" thickBot="1">
      <c r="A21" s="242" t="s">
        <v>262</v>
      </c>
      <c r="B21" s="250">
        <v>0</v>
      </c>
      <c r="C21" s="250">
        <v>8</v>
      </c>
      <c r="D21" s="251">
        <f t="shared" si="0"/>
        <v>8</v>
      </c>
      <c r="E21" s="250">
        <v>114</v>
      </c>
      <c r="F21" s="250">
        <v>569</v>
      </c>
      <c r="G21" s="251">
        <f t="shared" si="5"/>
        <v>683</v>
      </c>
      <c r="H21" s="250">
        <f t="shared" si="2"/>
        <v>114</v>
      </c>
      <c r="I21" s="250">
        <f t="shared" si="6"/>
        <v>577</v>
      </c>
      <c r="J21" s="251">
        <f t="shared" si="4"/>
        <v>691</v>
      </c>
      <c r="K21" s="245" t="s">
        <v>263</v>
      </c>
      <c r="L21" s="41"/>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row>
    <row r="22" spans="1:57" s="153" customFormat="1" ht="21" customHeight="1" thickBot="1">
      <c r="A22" s="122" t="s">
        <v>433</v>
      </c>
      <c r="B22" s="148">
        <v>0</v>
      </c>
      <c r="C22" s="148">
        <v>0</v>
      </c>
      <c r="D22" s="75">
        <f t="shared" si="0"/>
        <v>0</v>
      </c>
      <c r="E22" s="148">
        <v>3</v>
      </c>
      <c r="F22" s="148">
        <v>12</v>
      </c>
      <c r="G22" s="75">
        <f t="shared" si="5"/>
        <v>15</v>
      </c>
      <c r="H22" s="264">
        <f t="shared" si="2"/>
        <v>3</v>
      </c>
      <c r="I22" s="264">
        <f t="shared" si="6"/>
        <v>12</v>
      </c>
      <c r="J22" s="237">
        <f t="shared" si="4"/>
        <v>15</v>
      </c>
      <c r="K22" s="140" t="s">
        <v>434</v>
      </c>
      <c r="L22" s="34"/>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2"/>
      <c r="BE22" s="152"/>
    </row>
    <row r="23" spans="1:57" s="155" customFormat="1" ht="21" customHeight="1" thickBot="1">
      <c r="A23" s="242" t="s">
        <v>564</v>
      </c>
      <c r="B23" s="250">
        <v>0</v>
      </c>
      <c r="C23" s="250">
        <v>39</v>
      </c>
      <c r="D23" s="251">
        <f t="shared" si="0"/>
        <v>39</v>
      </c>
      <c r="E23" s="250">
        <v>8</v>
      </c>
      <c r="F23" s="250">
        <v>14</v>
      </c>
      <c r="G23" s="251">
        <f t="shared" si="5"/>
        <v>22</v>
      </c>
      <c r="H23" s="250">
        <f t="shared" si="2"/>
        <v>8</v>
      </c>
      <c r="I23" s="250">
        <f t="shared" si="6"/>
        <v>53</v>
      </c>
      <c r="J23" s="251">
        <f t="shared" si="4"/>
        <v>61</v>
      </c>
      <c r="K23" s="245" t="s">
        <v>471</v>
      </c>
      <c r="L23" s="41"/>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row>
    <row r="24" spans="1:57" s="153" customFormat="1" ht="21" customHeight="1" thickBot="1">
      <c r="A24" s="122" t="s">
        <v>563</v>
      </c>
      <c r="B24" s="148">
        <v>0</v>
      </c>
      <c r="C24" s="148">
        <v>15</v>
      </c>
      <c r="D24" s="75">
        <f t="shared" si="0"/>
        <v>15</v>
      </c>
      <c r="E24" s="148">
        <v>8</v>
      </c>
      <c r="F24" s="148">
        <v>35</v>
      </c>
      <c r="G24" s="75">
        <f t="shared" si="5"/>
        <v>43</v>
      </c>
      <c r="H24" s="264">
        <f t="shared" si="2"/>
        <v>8</v>
      </c>
      <c r="I24" s="264">
        <f t="shared" si="6"/>
        <v>50</v>
      </c>
      <c r="J24" s="237">
        <f t="shared" si="4"/>
        <v>58</v>
      </c>
      <c r="K24" s="140" t="s">
        <v>264</v>
      </c>
      <c r="L24" s="34"/>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row>
    <row r="25" spans="1:57" s="155" customFormat="1" ht="21" customHeight="1">
      <c r="A25" s="296" t="s">
        <v>265</v>
      </c>
      <c r="B25" s="297">
        <v>0</v>
      </c>
      <c r="C25" s="297">
        <v>14</v>
      </c>
      <c r="D25" s="298">
        <f t="shared" si="0"/>
        <v>14</v>
      </c>
      <c r="E25" s="297">
        <v>62</v>
      </c>
      <c r="F25" s="297">
        <v>39</v>
      </c>
      <c r="G25" s="298">
        <f t="shared" si="5"/>
        <v>101</v>
      </c>
      <c r="H25" s="297">
        <f t="shared" si="2"/>
        <v>62</v>
      </c>
      <c r="I25" s="297">
        <f t="shared" si="6"/>
        <v>53</v>
      </c>
      <c r="J25" s="298">
        <f t="shared" si="4"/>
        <v>115</v>
      </c>
      <c r="K25" s="299" t="s">
        <v>266</v>
      </c>
      <c r="L25" s="41"/>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row>
    <row r="26" spans="1:57" s="153" customFormat="1" ht="21" customHeight="1">
      <c r="A26" s="300" t="s">
        <v>54</v>
      </c>
      <c r="B26" s="301">
        <f>SUM(B9:B25)</f>
        <v>7</v>
      </c>
      <c r="C26" s="301">
        <f t="shared" ref="C26:J26" si="7">SUM(C9:C25)</f>
        <v>92</v>
      </c>
      <c r="D26" s="302">
        <f t="shared" si="0"/>
        <v>99</v>
      </c>
      <c r="E26" s="301">
        <f t="shared" si="7"/>
        <v>332</v>
      </c>
      <c r="F26" s="301">
        <f>SUM(F9:F25)</f>
        <v>781</v>
      </c>
      <c r="G26" s="302">
        <f t="shared" si="7"/>
        <v>1113</v>
      </c>
      <c r="H26" s="301">
        <f t="shared" si="7"/>
        <v>339</v>
      </c>
      <c r="I26" s="301">
        <f t="shared" si="7"/>
        <v>873</v>
      </c>
      <c r="J26" s="302">
        <f t="shared" si="7"/>
        <v>1212</v>
      </c>
      <c r="K26" s="303" t="s">
        <v>13</v>
      </c>
      <c r="L26" s="34"/>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row>
    <row r="28" spans="1:57" ht="20.100000000000001" customHeight="1">
      <c r="B28" s="54"/>
      <c r="C28" s="45"/>
      <c r="D28" s="45"/>
      <c r="E28" s="45"/>
      <c r="F28" s="45"/>
      <c r="G28" s="45"/>
      <c r="H28" s="45"/>
      <c r="I28" s="45"/>
      <c r="J28" s="45"/>
    </row>
    <row r="29" spans="1:57" ht="20.100000000000001" customHeight="1">
      <c r="B29" s="45"/>
      <c r="C29" s="45"/>
      <c r="D29" s="45"/>
      <c r="E29" s="45"/>
      <c r="F29" s="45"/>
      <c r="G29" s="45"/>
      <c r="H29" s="45"/>
      <c r="I29" s="45"/>
      <c r="J29" s="45"/>
    </row>
    <row r="30" spans="1:57" ht="20.100000000000001" customHeight="1">
      <c r="B30" s="45"/>
      <c r="C30" s="45"/>
      <c r="D30" s="45"/>
      <c r="E30" s="45"/>
      <c r="F30" s="45"/>
      <c r="G30" s="45"/>
      <c r="H30" s="45"/>
      <c r="I30" s="45"/>
      <c r="J30" s="45"/>
    </row>
    <row r="31" spans="1:57" ht="20.100000000000001" customHeight="1">
      <c r="B31" s="45"/>
      <c r="C31" s="45"/>
      <c r="D31" s="45"/>
      <c r="E31" s="45"/>
      <c r="F31" s="45"/>
      <c r="G31" s="45"/>
      <c r="H31" s="45"/>
      <c r="I31" s="45"/>
      <c r="J31" s="45"/>
    </row>
    <row r="32" spans="1:57" ht="20.100000000000001" customHeight="1">
      <c r="B32" s="45"/>
      <c r="C32" s="45"/>
      <c r="D32" s="45"/>
      <c r="E32" s="45"/>
      <c r="F32" s="45"/>
      <c r="G32" s="45"/>
      <c r="H32" s="45"/>
      <c r="I32" s="45"/>
      <c r="J32" s="45"/>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dimension ref="A1:BH22"/>
  <sheetViews>
    <sheetView rightToLeft="1" view="pageBreakPreview" zoomScaleNormal="100" zoomScaleSheetLayoutView="100" workbookViewId="0">
      <selection activeCell="A2" sqref="A2:N2"/>
    </sheetView>
  </sheetViews>
  <sheetFormatPr defaultRowHeight="20.100000000000001" customHeight="1"/>
  <cols>
    <col min="1" max="1" width="19.5703125" style="44" customWidth="1"/>
    <col min="2" max="3" width="8.85546875" style="44" customWidth="1"/>
    <col min="4" max="4" width="7.85546875" style="44" customWidth="1"/>
    <col min="5" max="5" width="8.28515625" style="44" customWidth="1"/>
    <col min="6" max="6" width="8.7109375" style="44" customWidth="1"/>
    <col min="7" max="8" width="7.85546875" style="44" customWidth="1"/>
    <col min="9" max="9" width="8.140625" style="44" customWidth="1"/>
    <col min="10" max="10" width="7.5703125" style="44" customWidth="1"/>
    <col min="11" max="11" width="7.85546875" style="44" customWidth="1"/>
    <col min="12" max="12" width="8" style="44" customWidth="1"/>
    <col min="13" max="13" width="8.7109375" style="44" customWidth="1"/>
    <col min="14" max="14" width="25.7109375" style="44" customWidth="1"/>
    <col min="15" max="15" width="9.140625" style="34"/>
    <col min="16" max="60" width="9.140625" style="39"/>
    <col min="61" max="16384" width="9.140625" style="20"/>
  </cols>
  <sheetData>
    <row r="1" spans="1:60" s="36" customFormat="1" ht="19.5" customHeight="1">
      <c r="A1" s="399" t="s">
        <v>568</v>
      </c>
      <c r="B1" s="399"/>
      <c r="C1" s="399"/>
      <c r="D1" s="399"/>
      <c r="E1" s="399"/>
      <c r="F1" s="399"/>
      <c r="G1" s="399"/>
      <c r="H1" s="399"/>
      <c r="I1" s="399"/>
      <c r="J1" s="399"/>
      <c r="K1" s="399"/>
      <c r="L1" s="399"/>
      <c r="M1" s="399"/>
      <c r="N1" s="399"/>
      <c r="O1" s="34"/>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row>
    <row r="2" spans="1:60" s="36" customFormat="1" ht="18">
      <c r="A2" s="402" t="s">
        <v>465</v>
      </c>
      <c r="B2" s="402"/>
      <c r="C2" s="402"/>
      <c r="D2" s="402"/>
      <c r="E2" s="402"/>
      <c r="F2" s="402"/>
      <c r="G2" s="402"/>
      <c r="H2" s="402"/>
      <c r="I2" s="402"/>
      <c r="J2" s="402"/>
      <c r="K2" s="402"/>
      <c r="L2" s="402"/>
      <c r="M2" s="402"/>
      <c r="N2" s="402"/>
      <c r="O2" s="34"/>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row>
    <row r="3" spans="1:60" s="36" customFormat="1" ht="33" customHeight="1">
      <c r="A3" s="400" t="s">
        <v>505</v>
      </c>
      <c r="B3" s="401"/>
      <c r="C3" s="401"/>
      <c r="D3" s="401"/>
      <c r="E3" s="401"/>
      <c r="F3" s="401"/>
      <c r="G3" s="401"/>
      <c r="H3" s="401"/>
      <c r="I3" s="401"/>
      <c r="J3" s="401"/>
      <c r="K3" s="401"/>
      <c r="L3" s="401"/>
      <c r="M3" s="401"/>
      <c r="N3" s="401"/>
      <c r="O3" s="34"/>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row>
    <row r="4" spans="1:60" s="36" customFormat="1" ht="14.25" customHeight="1">
      <c r="A4" s="401" t="s">
        <v>466</v>
      </c>
      <c r="B4" s="401"/>
      <c r="C4" s="401"/>
      <c r="D4" s="401"/>
      <c r="E4" s="401"/>
      <c r="F4" s="401"/>
      <c r="G4" s="401"/>
      <c r="H4" s="401"/>
      <c r="I4" s="401"/>
      <c r="J4" s="401"/>
      <c r="K4" s="401"/>
      <c r="L4" s="401"/>
      <c r="M4" s="401"/>
      <c r="N4" s="401"/>
      <c r="O4" s="34"/>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row>
    <row r="5" spans="1:60" s="18" customFormat="1" ht="15">
      <c r="A5" s="144" t="s">
        <v>270</v>
      </c>
      <c r="B5" s="145"/>
      <c r="C5" s="145"/>
      <c r="D5" s="145"/>
      <c r="E5" s="145"/>
      <c r="F5" s="145"/>
      <c r="G5" s="145"/>
      <c r="H5" s="145"/>
      <c r="I5" s="145"/>
      <c r="J5" s="145"/>
      <c r="K5" s="145"/>
      <c r="L5" s="145"/>
      <c r="M5" s="145"/>
      <c r="N5" s="146" t="s">
        <v>285</v>
      </c>
      <c r="O5" s="38"/>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1:60" s="24" customFormat="1" ht="32.25" customHeight="1" thickBot="1">
      <c r="A6" s="394" t="s">
        <v>221</v>
      </c>
      <c r="B6" s="405">
        <v>2010</v>
      </c>
      <c r="C6" s="406"/>
      <c r="D6" s="407"/>
      <c r="E6" s="405">
        <v>2011</v>
      </c>
      <c r="F6" s="406"/>
      <c r="G6" s="407"/>
      <c r="H6" s="408">
        <v>2012</v>
      </c>
      <c r="I6" s="408"/>
      <c r="J6" s="408"/>
      <c r="K6" s="408">
        <v>2013</v>
      </c>
      <c r="L6" s="408"/>
      <c r="M6" s="408"/>
      <c r="N6" s="396" t="s">
        <v>222</v>
      </c>
      <c r="O6" s="3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row>
    <row r="7" spans="1:60" s="40" customFormat="1" ht="24.75" customHeight="1">
      <c r="A7" s="395"/>
      <c r="B7" s="269" t="s">
        <v>334</v>
      </c>
      <c r="C7" s="269" t="s">
        <v>335</v>
      </c>
      <c r="D7" s="269" t="s">
        <v>361</v>
      </c>
      <c r="E7" s="269" t="s">
        <v>334</v>
      </c>
      <c r="F7" s="269" t="s">
        <v>335</v>
      </c>
      <c r="G7" s="269" t="s">
        <v>361</v>
      </c>
      <c r="H7" s="269" t="s">
        <v>334</v>
      </c>
      <c r="I7" s="269" t="s">
        <v>335</v>
      </c>
      <c r="J7" s="269" t="s">
        <v>361</v>
      </c>
      <c r="K7" s="211" t="s">
        <v>334</v>
      </c>
      <c r="L7" s="211" t="s">
        <v>335</v>
      </c>
      <c r="M7" s="211" t="s">
        <v>361</v>
      </c>
      <c r="N7" s="397"/>
      <c r="O7" s="34"/>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row>
    <row r="8" spans="1:60" s="43" customFormat="1" ht="24" customHeight="1" thickBot="1">
      <c r="A8" s="121" t="s">
        <v>566</v>
      </c>
      <c r="B8" s="147">
        <v>16</v>
      </c>
      <c r="C8" s="147">
        <v>7</v>
      </c>
      <c r="D8" s="74">
        <f>SUM(B8:C8)</f>
        <v>23</v>
      </c>
      <c r="E8" s="147">
        <v>17</v>
      </c>
      <c r="F8" s="147">
        <v>10</v>
      </c>
      <c r="G8" s="74">
        <f>SUM(E8:F8)</f>
        <v>27</v>
      </c>
      <c r="H8" s="203">
        <v>16</v>
      </c>
      <c r="I8" s="203">
        <v>9</v>
      </c>
      <c r="J8" s="74">
        <f>SUM(H8:I8)</f>
        <v>25</v>
      </c>
      <c r="K8" s="203">
        <v>16</v>
      </c>
      <c r="L8" s="203">
        <v>9</v>
      </c>
      <c r="M8" s="74">
        <f>K8+L8</f>
        <v>25</v>
      </c>
      <c r="N8" s="139" t="s">
        <v>223</v>
      </c>
      <c r="O8" s="41"/>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row>
    <row r="9" spans="1:60" s="40" customFormat="1" ht="24" customHeight="1" thickBot="1">
      <c r="A9" s="122" t="s">
        <v>224</v>
      </c>
      <c r="B9" s="148">
        <v>14</v>
      </c>
      <c r="C9" s="148">
        <v>23</v>
      </c>
      <c r="D9" s="75">
        <f t="shared" ref="D9:D17" si="0">SUM(B9:C9)</f>
        <v>37</v>
      </c>
      <c r="E9" s="148">
        <v>17</v>
      </c>
      <c r="F9" s="148">
        <v>23</v>
      </c>
      <c r="G9" s="75">
        <f t="shared" ref="G9:G17" si="1">SUM(E9:F9)</f>
        <v>40</v>
      </c>
      <c r="H9" s="204">
        <v>11</v>
      </c>
      <c r="I9" s="204">
        <v>17</v>
      </c>
      <c r="J9" s="75">
        <f t="shared" ref="J9:J17" si="2">SUM(H9:I9)</f>
        <v>28</v>
      </c>
      <c r="K9" s="204">
        <v>11</v>
      </c>
      <c r="L9" s="204">
        <v>18</v>
      </c>
      <c r="M9" s="237">
        <f t="shared" ref="M9:M20" si="3">K9+L9</f>
        <v>29</v>
      </c>
      <c r="N9" s="140" t="s">
        <v>225</v>
      </c>
      <c r="O9" s="34"/>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row>
    <row r="10" spans="1:60" s="43" customFormat="1" ht="24" customHeight="1" thickBot="1">
      <c r="A10" s="123" t="s">
        <v>226</v>
      </c>
      <c r="B10" s="149">
        <v>4</v>
      </c>
      <c r="C10" s="149">
        <v>2</v>
      </c>
      <c r="D10" s="76">
        <f t="shared" si="0"/>
        <v>6</v>
      </c>
      <c r="E10" s="149">
        <v>4</v>
      </c>
      <c r="F10" s="149">
        <v>2</v>
      </c>
      <c r="G10" s="76">
        <f t="shared" si="1"/>
        <v>6</v>
      </c>
      <c r="H10" s="205">
        <v>3</v>
      </c>
      <c r="I10" s="205">
        <v>4</v>
      </c>
      <c r="J10" s="76">
        <f t="shared" si="2"/>
        <v>7</v>
      </c>
      <c r="K10" s="205">
        <v>3</v>
      </c>
      <c r="L10" s="205">
        <v>4</v>
      </c>
      <c r="M10" s="74">
        <f t="shared" si="3"/>
        <v>7</v>
      </c>
      <c r="N10" s="141" t="s">
        <v>227</v>
      </c>
      <c r="O10" s="41"/>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row>
    <row r="11" spans="1:60" s="40" customFormat="1" ht="24" customHeight="1" thickBot="1">
      <c r="A11" s="122" t="s">
        <v>567</v>
      </c>
      <c r="B11" s="148">
        <v>9</v>
      </c>
      <c r="C11" s="148">
        <v>14</v>
      </c>
      <c r="D11" s="75">
        <f t="shared" si="0"/>
        <v>23</v>
      </c>
      <c r="E11" s="148">
        <v>21</v>
      </c>
      <c r="F11" s="148">
        <v>30</v>
      </c>
      <c r="G11" s="75">
        <f t="shared" si="1"/>
        <v>51</v>
      </c>
      <c r="H11" s="204">
        <v>25</v>
      </c>
      <c r="I11" s="204">
        <v>60</v>
      </c>
      <c r="J11" s="75">
        <f t="shared" si="2"/>
        <v>85</v>
      </c>
      <c r="K11" s="204">
        <v>24</v>
      </c>
      <c r="L11" s="204">
        <v>58</v>
      </c>
      <c r="M11" s="237">
        <f t="shared" si="3"/>
        <v>82</v>
      </c>
      <c r="N11" s="140" t="s">
        <v>228</v>
      </c>
      <c r="O11" s="34"/>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row>
    <row r="12" spans="1:60" s="43" customFormat="1" ht="24" customHeight="1" thickBot="1">
      <c r="A12" s="123" t="s">
        <v>229</v>
      </c>
      <c r="B12" s="149">
        <v>21</v>
      </c>
      <c r="C12" s="149">
        <v>18</v>
      </c>
      <c r="D12" s="76">
        <f t="shared" si="0"/>
        <v>39</v>
      </c>
      <c r="E12" s="149">
        <v>26</v>
      </c>
      <c r="F12" s="149">
        <v>20</v>
      </c>
      <c r="G12" s="76">
        <f t="shared" si="1"/>
        <v>46</v>
      </c>
      <c r="H12" s="205">
        <v>23</v>
      </c>
      <c r="I12" s="205">
        <v>21</v>
      </c>
      <c r="J12" s="76">
        <f t="shared" si="2"/>
        <v>44</v>
      </c>
      <c r="K12" s="205">
        <v>23</v>
      </c>
      <c r="L12" s="205">
        <v>16</v>
      </c>
      <c r="M12" s="74">
        <f t="shared" si="3"/>
        <v>39</v>
      </c>
      <c r="N12" s="141" t="s">
        <v>230</v>
      </c>
      <c r="O12" s="41"/>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row>
    <row r="13" spans="1:60" s="40" customFormat="1" ht="24" customHeight="1" thickBot="1">
      <c r="A13" s="122" t="s">
        <v>231</v>
      </c>
      <c r="B13" s="148">
        <v>28</v>
      </c>
      <c r="C13" s="148">
        <v>18</v>
      </c>
      <c r="D13" s="75">
        <f t="shared" si="0"/>
        <v>46</v>
      </c>
      <c r="E13" s="148">
        <v>31</v>
      </c>
      <c r="F13" s="148">
        <v>21</v>
      </c>
      <c r="G13" s="75">
        <f t="shared" si="1"/>
        <v>52</v>
      </c>
      <c r="H13" s="204">
        <v>56</v>
      </c>
      <c r="I13" s="204">
        <v>37</v>
      </c>
      <c r="J13" s="75">
        <f t="shared" si="2"/>
        <v>93</v>
      </c>
      <c r="K13" s="204">
        <v>55</v>
      </c>
      <c r="L13" s="204">
        <v>37</v>
      </c>
      <c r="M13" s="237">
        <f t="shared" si="3"/>
        <v>92</v>
      </c>
      <c r="N13" s="140" t="s">
        <v>232</v>
      </c>
      <c r="O13" s="34"/>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row>
    <row r="14" spans="1:60" s="43" customFormat="1" ht="24" customHeight="1" thickBot="1">
      <c r="A14" s="123" t="s">
        <v>233</v>
      </c>
      <c r="B14" s="149">
        <v>8</v>
      </c>
      <c r="C14" s="149">
        <v>47</v>
      </c>
      <c r="D14" s="76">
        <f t="shared" si="0"/>
        <v>55</v>
      </c>
      <c r="E14" s="149">
        <v>8</v>
      </c>
      <c r="F14" s="149">
        <v>50</v>
      </c>
      <c r="G14" s="76">
        <f t="shared" si="1"/>
        <v>58</v>
      </c>
      <c r="H14" s="205">
        <v>7</v>
      </c>
      <c r="I14" s="205">
        <v>102</v>
      </c>
      <c r="J14" s="76">
        <f t="shared" si="2"/>
        <v>109</v>
      </c>
      <c r="K14" s="205">
        <v>7</v>
      </c>
      <c r="L14" s="205">
        <v>103</v>
      </c>
      <c r="M14" s="74">
        <f t="shared" si="3"/>
        <v>110</v>
      </c>
      <c r="N14" s="141" t="s">
        <v>234</v>
      </c>
      <c r="O14" s="41"/>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row>
    <row r="15" spans="1:60" s="40" customFormat="1" ht="24" customHeight="1" thickBot="1">
      <c r="A15" s="122" t="s">
        <v>235</v>
      </c>
      <c r="B15" s="148">
        <v>42</v>
      </c>
      <c r="C15" s="148">
        <v>41</v>
      </c>
      <c r="D15" s="75">
        <f t="shared" si="0"/>
        <v>83</v>
      </c>
      <c r="E15" s="148">
        <v>49</v>
      </c>
      <c r="F15" s="148">
        <v>46</v>
      </c>
      <c r="G15" s="75">
        <f t="shared" si="1"/>
        <v>95</v>
      </c>
      <c r="H15" s="204">
        <v>52</v>
      </c>
      <c r="I15" s="204">
        <v>34</v>
      </c>
      <c r="J15" s="75">
        <f t="shared" si="2"/>
        <v>86</v>
      </c>
      <c r="K15" s="204">
        <v>51</v>
      </c>
      <c r="L15" s="204">
        <v>34</v>
      </c>
      <c r="M15" s="237">
        <f t="shared" si="3"/>
        <v>85</v>
      </c>
      <c r="N15" s="140" t="s">
        <v>236</v>
      </c>
      <c r="O15" s="34"/>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row>
    <row r="16" spans="1:60" s="43" customFormat="1" ht="24" customHeight="1" thickBot="1">
      <c r="A16" s="123" t="s">
        <v>237</v>
      </c>
      <c r="B16" s="149">
        <v>38</v>
      </c>
      <c r="C16" s="149">
        <v>46</v>
      </c>
      <c r="D16" s="76">
        <f t="shared" si="0"/>
        <v>84</v>
      </c>
      <c r="E16" s="149">
        <v>40</v>
      </c>
      <c r="F16" s="149">
        <v>51</v>
      </c>
      <c r="G16" s="76">
        <f t="shared" si="1"/>
        <v>91</v>
      </c>
      <c r="H16" s="205">
        <v>9</v>
      </c>
      <c r="I16" s="205">
        <v>120</v>
      </c>
      <c r="J16" s="76">
        <f t="shared" si="2"/>
        <v>129</v>
      </c>
      <c r="K16" s="205">
        <v>7</v>
      </c>
      <c r="L16" s="205">
        <v>122</v>
      </c>
      <c r="M16" s="74">
        <f t="shared" si="3"/>
        <v>129</v>
      </c>
      <c r="N16" s="141" t="s">
        <v>238</v>
      </c>
      <c r="O16" s="41"/>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row>
    <row r="17" spans="1:60" s="40" customFormat="1" ht="24" customHeight="1" thickBot="1">
      <c r="A17" s="122" t="s">
        <v>239</v>
      </c>
      <c r="B17" s="148">
        <v>22</v>
      </c>
      <c r="C17" s="148">
        <v>30</v>
      </c>
      <c r="D17" s="75">
        <f t="shared" si="0"/>
        <v>52</v>
      </c>
      <c r="E17" s="148">
        <v>22</v>
      </c>
      <c r="F17" s="148">
        <v>30</v>
      </c>
      <c r="G17" s="75">
        <f t="shared" si="1"/>
        <v>52</v>
      </c>
      <c r="H17" s="204">
        <v>44</v>
      </c>
      <c r="I17" s="204">
        <v>44</v>
      </c>
      <c r="J17" s="75">
        <f t="shared" si="2"/>
        <v>88</v>
      </c>
      <c r="K17" s="204">
        <v>44</v>
      </c>
      <c r="L17" s="204">
        <v>44</v>
      </c>
      <c r="M17" s="237">
        <f t="shared" si="3"/>
        <v>88</v>
      </c>
      <c r="N17" s="140" t="s">
        <v>240</v>
      </c>
      <c r="O17" s="34"/>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row>
    <row r="18" spans="1:60" s="43" customFormat="1" ht="24" customHeight="1" thickBot="1">
      <c r="A18" s="137" t="s">
        <v>241</v>
      </c>
      <c r="B18" s="150">
        <v>30</v>
      </c>
      <c r="C18" s="150">
        <v>23</v>
      </c>
      <c r="D18" s="77">
        <f>SUM(B18:C18)</f>
        <v>53</v>
      </c>
      <c r="E18" s="150">
        <v>37</v>
      </c>
      <c r="F18" s="150">
        <v>37</v>
      </c>
      <c r="G18" s="77">
        <f>SUM(E18:F18)</f>
        <v>74</v>
      </c>
      <c r="H18" s="206">
        <v>44</v>
      </c>
      <c r="I18" s="206">
        <v>60</v>
      </c>
      <c r="J18" s="77">
        <f>SUM(H18:I18)</f>
        <v>104</v>
      </c>
      <c r="K18" s="206">
        <v>44</v>
      </c>
      <c r="L18" s="206">
        <v>60</v>
      </c>
      <c r="M18" s="74">
        <f t="shared" si="3"/>
        <v>104</v>
      </c>
      <c r="N18" s="142" t="s">
        <v>242</v>
      </c>
      <c r="O18" s="41"/>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row>
    <row r="19" spans="1:60" s="42" customFormat="1" ht="24" customHeight="1" thickBot="1">
      <c r="A19" s="193" t="s">
        <v>427</v>
      </c>
      <c r="B19" s="197">
        <v>0</v>
      </c>
      <c r="C19" s="197">
        <v>0</v>
      </c>
      <c r="D19" s="83">
        <f>SUM(B19:C19)</f>
        <v>0</v>
      </c>
      <c r="E19" s="197">
        <v>22</v>
      </c>
      <c r="F19" s="197">
        <v>242</v>
      </c>
      <c r="G19" s="83">
        <f>SUM(E19:F19)</f>
        <v>264</v>
      </c>
      <c r="H19" s="207">
        <v>25</v>
      </c>
      <c r="I19" s="207">
        <v>142</v>
      </c>
      <c r="J19" s="83">
        <f>SUM(H19:I19)</f>
        <v>167</v>
      </c>
      <c r="K19" s="207">
        <v>19</v>
      </c>
      <c r="L19" s="207">
        <v>159</v>
      </c>
      <c r="M19" s="237">
        <f t="shared" si="3"/>
        <v>178</v>
      </c>
      <c r="N19" s="194" t="s">
        <v>428</v>
      </c>
      <c r="O19" s="41"/>
    </row>
    <row r="20" spans="1:60" ht="24" customHeight="1">
      <c r="A20" s="137" t="s">
        <v>472</v>
      </c>
      <c r="B20" s="150">
        <v>0</v>
      </c>
      <c r="C20" s="150">
        <v>0</v>
      </c>
      <c r="D20" s="77">
        <f>SUM(B20:C20)</f>
        <v>0</v>
      </c>
      <c r="E20" s="150">
        <v>0</v>
      </c>
      <c r="F20" s="150">
        <v>0</v>
      </c>
      <c r="G20" s="77">
        <v>0</v>
      </c>
      <c r="H20" s="206">
        <v>0</v>
      </c>
      <c r="I20" s="206">
        <v>0</v>
      </c>
      <c r="J20" s="77">
        <v>0</v>
      </c>
      <c r="K20" s="206">
        <v>31</v>
      </c>
      <c r="L20" s="206">
        <v>213</v>
      </c>
      <c r="M20" s="276">
        <f t="shared" si="3"/>
        <v>244</v>
      </c>
      <c r="N20" s="142" t="s">
        <v>473</v>
      </c>
    </row>
    <row r="21" spans="1:60" ht="24" customHeight="1">
      <c r="A21" s="213" t="s">
        <v>243</v>
      </c>
      <c r="B21" s="65">
        <f>SUM(B8:B20)</f>
        <v>232</v>
      </c>
      <c r="C21" s="65">
        <f t="shared" ref="C21:M21" si="4">SUM(C8:C20)</f>
        <v>269</v>
      </c>
      <c r="D21" s="65">
        <f t="shared" si="4"/>
        <v>501</v>
      </c>
      <c r="E21" s="65">
        <f t="shared" si="4"/>
        <v>294</v>
      </c>
      <c r="F21" s="65">
        <f t="shared" si="4"/>
        <v>562</v>
      </c>
      <c r="G21" s="65">
        <f t="shared" si="4"/>
        <v>856</v>
      </c>
      <c r="H21" s="65">
        <f t="shared" si="4"/>
        <v>315</v>
      </c>
      <c r="I21" s="65">
        <f t="shared" si="4"/>
        <v>650</v>
      </c>
      <c r="J21" s="65">
        <f t="shared" si="4"/>
        <v>965</v>
      </c>
      <c r="K21" s="65">
        <f t="shared" si="4"/>
        <v>335</v>
      </c>
      <c r="L21" s="65">
        <f t="shared" si="4"/>
        <v>877</v>
      </c>
      <c r="M21" s="65">
        <f t="shared" si="4"/>
        <v>1212</v>
      </c>
      <c r="N21" s="295" t="s">
        <v>13</v>
      </c>
    </row>
    <row r="22" spans="1:60" ht="20.100000000000001" customHeight="1">
      <c r="B22" s="20"/>
      <c r="C22" s="45"/>
      <c r="D22" s="45"/>
      <c r="E22" s="45"/>
      <c r="F22" s="45"/>
      <c r="G22" s="45"/>
      <c r="H22" s="45"/>
      <c r="I22" s="45"/>
      <c r="J22" s="45"/>
      <c r="K22" s="45"/>
      <c r="L22" s="45"/>
      <c r="M22" s="45"/>
    </row>
  </sheetData>
  <mergeCells count="10">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dimension ref="A1:BE28"/>
  <sheetViews>
    <sheetView rightToLeft="1" view="pageBreakPreview" zoomScaleNormal="100" zoomScaleSheetLayoutView="100" workbookViewId="0">
      <selection activeCell="A21" sqref="A21"/>
    </sheetView>
  </sheetViews>
  <sheetFormatPr defaultRowHeight="20.100000000000001" customHeight="1"/>
  <cols>
    <col min="1" max="1" width="23.42578125" style="44" customWidth="1"/>
    <col min="2" max="3" width="10.140625" style="44" customWidth="1"/>
    <col min="4" max="4" width="10" style="44" customWidth="1"/>
    <col min="5" max="5" width="9.28515625" style="44" customWidth="1"/>
    <col min="6" max="6" width="9.5703125" style="44" customWidth="1"/>
    <col min="7" max="7" width="8.7109375" style="44" customWidth="1"/>
    <col min="8" max="8" width="8.85546875" style="44" customWidth="1"/>
    <col min="9" max="10" width="8.7109375" style="44" customWidth="1"/>
    <col min="11" max="11" width="25.7109375" style="44" customWidth="1"/>
    <col min="12" max="12" width="9.140625" style="34"/>
    <col min="13" max="57" width="9.140625" style="152"/>
    <col min="58" max="16384" width="9.140625" style="156"/>
  </cols>
  <sheetData>
    <row r="1" spans="1:57" s="36" customFormat="1" ht="18">
      <c r="A1" s="399" t="s">
        <v>569</v>
      </c>
      <c r="B1" s="399"/>
      <c r="C1" s="399"/>
      <c r="D1" s="399"/>
      <c r="E1" s="399"/>
      <c r="F1" s="399"/>
      <c r="G1" s="399"/>
      <c r="H1" s="399"/>
      <c r="I1" s="399"/>
      <c r="J1" s="399"/>
      <c r="K1" s="399"/>
      <c r="L1" s="34"/>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36" customFormat="1" ht="18">
      <c r="A2" s="402">
        <v>2013</v>
      </c>
      <c r="B2" s="402"/>
      <c r="C2" s="402"/>
      <c r="D2" s="402"/>
      <c r="E2" s="402"/>
      <c r="F2" s="402"/>
      <c r="G2" s="402"/>
      <c r="H2" s="402"/>
      <c r="I2" s="402"/>
      <c r="J2" s="402"/>
      <c r="K2" s="402"/>
      <c r="L2" s="34"/>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s="36" customFormat="1" ht="36" customHeight="1">
      <c r="A3" s="400" t="s">
        <v>506</v>
      </c>
      <c r="B3" s="401"/>
      <c r="C3" s="401"/>
      <c r="D3" s="401"/>
      <c r="E3" s="401"/>
      <c r="F3" s="401"/>
      <c r="G3" s="401"/>
      <c r="H3" s="401"/>
      <c r="I3" s="401"/>
      <c r="J3" s="401"/>
      <c r="K3" s="401"/>
      <c r="L3" s="34"/>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row>
    <row r="4" spans="1:57" s="36" customFormat="1" ht="18">
      <c r="A4" s="401">
        <v>2013</v>
      </c>
      <c r="B4" s="401"/>
      <c r="C4" s="401"/>
      <c r="D4" s="401"/>
      <c r="E4" s="401"/>
      <c r="F4" s="401"/>
      <c r="G4" s="401"/>
      <c r="H4" s="401"/>
      <c r="I4" s="401"/>
      <c r="J4" s="401"/>
      <c r="K4" s="401"/>
      <c r="L4" s="34"/>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row>
    <row r="5" spans="1:57" s="28" customFormat="1" ht="15">
      <c r="A5" s="144" t="s">
        <v>271</v>
      </c>
      <c r="B5" s="145"/>
      <c r="C5" s="145"/>
      <c r="D5" s="145"/>
      <c r="E5" s="145"/>
      <c r="F5" s="145"/>
      <c r="G5" s="145"/>
      <c r="H5" s="145"/>
      <c r="I5" s="145"/>
      <c r="J5" s="145"/>
      <c r="K5" s="146" t="s">
        <v>284</v>
      </c>
      <c r="L5" s="3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row>
    <row r="6" spans="1:57" s="18" customFormat="1" ht="20.25" customHeight="1" thickBot="1">
      <c r="A6" s="413" t="s">
        <v>221</v>
      </c>
      <c r="B6" s="416" t="s">
        <v>330</v>
      </c>
      <c r="C6" s="416"/>
      <c r="D6" s="416"/>
      <c r="E6" s="416"/>
      <c r="F6" s="416"/>
      <c r="G6" s="416"/>
      <c r="H6" s="416"/>
      <c r="I6" s="416"/>
      <c r="J6" s="428"/>
      <c r="K6" s="417" t="s">
        <v>222</v>
      </c>
      <c r="L6" s="38"/>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s="24" customFormat="1" ht="27.75" customHeight="1" thickBot="1">
      <c r="A7" s="414"/>
      <c r="B7" s="420" t="s">
        <v>331</v>
      </c>
      <c r="C7" s="420"/>
      <c r="D7" s="420"/>
      <c r="E7" s="420" t="s">
        <v>332</v>
      </c>
      <c r="F7" s="420"/>
      <c r="G7" s="420"/>
      <c r="H7" s="421" t="s">
        <v>333</v>
      </c>
      <c r="I7" s="421"/>
      <c r="J7" s="429"/>
      <c r="K7" s="418"/>
      <c r="L7" s="34"/>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153" customFormat="1" ht="24.75" customHeight="1">
      <c r="A8" s="415"/>
      <c r="B8" s="211" t="s">
        <v>334</v>
      </c>
      <c r="C8" s="211" t="s">
        <v>335</v>
      </c>
      <c r="D8" s="211" t="s">
        <v>361</v>
      </c>
      <c r="E8" s="211" t="s">
        <v>334</v>
      </c>
      <c r="F8" s="211" t="s">
        <v>335</v>
      </c>
      <c r="G8" s="211" t="s">
        <v>361</v>
      </c>
      <c r="H8" s="211" t="s">
        <v>334</v>
      </c>
      <c r="I8" s="211" t="s">
        <v>335</v>
      </c>
      <c r="J8" s="260" t="s">
        <v>361</v>
      </c>
      <c r="K8" s="419"/>
      <c r="L8" s="34"/>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row>
    <row r="9" spans="1:57" s="155" customFormat="1" ht="24" customHeight="1" thickBot="1">
      <c r="A9" s="242" t="s">
        <v>566</v>
      </c>
      <c r="B9" s="250">
        <v>5</v>
      </c>
      <c r="C9" s="250">
        <v>6</v>
      </c>
      <c r="D9" s="251">
        <f>B9+C9</f>
        <v>11</v>
      </c>
      <c r="E9" s="250">
        <v>11</v>
      </c>
      <c r="F9" s="250">
        <v>3</v>
      </c>
      <c r="G9" s="251">
        <f>E9+F9</f>
        <v>14</v>
      </c>
      <c r="H9" s="250">
        <f>(B9+E9)</f>
        <v>16</v>
      </c>
      <c r="I9" s="250">
        <f>(C9+F9)</f>
        <v>9</v>
      </c>
      <c r="J9" s="251">
        <f>SUM(H9:I9)</f>
        <v>25</v>
      </c>
      <c r="K9" s="245" t="s">
        <v>223</v>
      </c>
      <c r="L9" s="41"/>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row>
    <row r="10" spans="1:57" s="153" customFormat="1" ht="24" customHeight="1" thickBot="1">
      <c r="A10" s="122" t="s">
        <v>224</v>
      </c>
      <c r="B10" s="148">
        <v>0</v>
      </c>
      <c r="C10" s="148">
        <v>2</v>
      </c>
      <c r="D10" s="237">
        <f t="shared" ref="D10:D22" si="0">B10+C10</f>
        <v>2</v>
      </c>
      <c r="E10" s="148">
        <v>11</v>
      </c>
      <c r="F10" s="148">
        <v>16</v>
      </c>
      <c r="G10" s="237">
        <f t="shared" ref="G10:G22" si="1">E10+F10</f>
        <v>27</v>
      </c>
      <c r="H10" s="148">
        <f t="shared" ref="H10:I18" si="2">(B10+E10)</f>
        <v>11</v>
      </c>
      <c r="I10" s="148">
        <f t="shared" si="2"/>
        <v>18</v>
      </c>
      <c r="J10" s="75">
        <f t="shared" ref="J10:J18" si="3">SUM(H10:I10)</f>
        <v>29</v>
      </c>
      <c r="K10" s="140" t="s">
        <v>225</v>
      </c>
      <c r="L10" s="34"/>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row>
    <row r="11" spans="1:57" s="155" customFormat="1" ht="24" customHeight="1" thickBot="1">
      <c r="A11" s="123" t="s">
        <v>226</v>
      </c>
      <c r="B11" s="149">
        <v>0</v>
      </c>
      <c r="C11" s="149">
        <v>0</v>
      </c>
      <c r="D11" s="74">
        <f t="shared" si="0"/>
        <v>0</v>
      </c>
      <c r="E11" s="149">
        <v>3</v>
      </c>
      <c r="F11" s="149">
        <v>4</v>
      </c>
      <c r="G11" s="74">
        <f t="shared" si="1"/>
        <v>7</v>
      </c>
      <c r="H11" s="149">
        <f t="shared" si="2"/>
        <v>3</v>
      </c>
      <c r="I11" s="149">
        <f t="shared" si="2"/>
        <v>4</v>
      </c>
      <c r="J11" s="76">
        <f t="shared" si="3"/>
        <v>7</v>
      </c>
      <c r="K11" s="141" t="s">
        <v>227</v>
      </c>
      <c r="L11" s="41"/>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row>
    <row r="12" spans="1:57" s="153" customFormat="1" ht="24" customHeight="1" thickBot="1">
      <c r="A12" s="122" t="s">
        <v>567</v>
      </c>
      <c r="B12" s="148">
        <v>0</v>
      </c>
      <c r="C12" s="148">
        <v>4</v>
      </c>
      <c r="D12" s="237">
        <f t="shared" si="0"/>
        <v>4</v>
      </c>
      <c r="E12" s="148">
        <v>24</v>
      </c>
      <c r="F12" s="148">
        <v>54</v>
      </c>
      <c r="G12" s="237">
        <f t="shared" si="1"/>
        <v>78</v>
      </c>
      <c r="H12" s="148">
        <f t="shared" si="2"/>
        <v>24</v>
      </c>
      <c r="I12" s="148">
        <f t="shared" si="2"/>
        <v>58</v>
      </c>
      <c r="J12" s="75">
        <f t="shared" si="3"/>
        <v>82</v>
      </c>
      <c r="K12" s="140" t="s">
        <v>228</v>
      </c>
      <c r="L12" s="34"/>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row>
    <row r="13" spans="1:57" s="155" customFormat="1" ht="24" customHeight="1" thickBot="1">
      <c r="A13" s="123" t="s">
        <v>229</v>
      </c>
      <c r="B13" s="149">
        <v>2</v>
      </c>
      <c r="C13" s="149">
        <v>2</v>
      </c>
      <c r="D13" s="74">
        <f t="shared" si="0"/>
        <v>4</v>
      </c>
      <c r="E13" s="149">
        <v>21</v>
      </c>
      <c r="F13" s="149">
        <v>14</v>
      </c>
      <c r="G13" s="74">
        <f t="shared" si="1"/>
        <v>35</v>
      </c>
      <c r="H13" s="149">
        <f t="shared" si="2"/>
        <v>23</v>
      </c>
      <c r="I13" s="149">
        <f t="shared" si="2"/>
        <v>16</v>
      </c>
      <c r="J13" s="76">
        <f t="shared" si="3"/>
        <v>39</v>
      </c>
      <c r="K13" s="141" t="s">
        <v>230</v>
      </c>
      <c r="L13" s="41"/>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row>
    <row r="14" spans="1:57" s="153" customFormat="1" ht="24" customHeight="1" thickBot="1">
      <c r="A14" s="122" t="s">
        <v>231</v>
      </c>
      <c r="B14" s="148">
        <v>0</v>
      </c>
      <c r="C14" s="148">
        <v>9</v>
      </c>
      <c r="D14" s="237">
        <f t="shared" si="0"/>
        <v>9</v>
      </c>
      <c r="E14" s="148">
        <v>55</v>
      </c>
      <c r="F14" s="148">
        <v>28</v>
      </c>
      <c r="G14" s="237">
        <f t="shared" si="1"/>
        <v>83</v>
      </c>
      <c r="H14" s="148">
        <f t="shared" si="2"/>
        <v>55</v>
      </c>
      <c r="I14" s="148">
        <f t="shared" si="2"/>
        <v>37</v>
      </c>
      <c r="J14" s="75">
        <f t="shared" si="3"/>
        <v>92</v>
      </c>
      <c r="K14" s="140" t="s">
        <v>232</v>
      </c>
      <c r="L14" s="34"/>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row>
    <row r="15" spans="1:57" s="155" customFormat="1" ht="24" customHeight="1" thickBot="1">
      <c r="A15" s="123" t="s">
        <v>233</v>
      </c>
      <c r="B15" s="149">
        <v>0</v>
      </c>
      <c r="C15" s="149">
        <v>5</v>
      </c>
      <c r="D15" s="74">
        <f t="shared" si="0"/>
        <v>5</v>
      </c>
      <c r="E15" s="149">
        <v>7</v>
      </c>
      <c r="F15" s="149">
        <v>98</v>
      </c>
      <c r="G15" s="74">
        <f t="shared" si="1"/>
        <v>105</v>
      </c>
      <c r="H15" s="149">
        <f t="shared" si="2"/>
        <v>7</v>
      </c>
      <c r="I15" s="149">
        <f t="shared" si="2"/>
        <v>103</v>
      </c>
      <c r="J15" s="76">
        <f t="shared" si="3"/>
        <v>110</v>
      </c>
      <c r="K15" s="141" t="s">
        <v>234</v>
      </c>
      <c r="L15" s="41"/>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row>
    <row r="16" spans="1:57" s="153" customFormat="1" ht="24" customHeight="1" thickBot="1">
      <c r="A16" s="122" t="s">
        <v>235</v>
      </c>
      <c r="B16" s="148">
        <v>0</v>
      </c>
      <c r="C16" s="148">
        <v>2</v>
      </c>
      <c r="D16" s="237">
        <f t="shared" si="0"/>
        <v>2</v>
      </c>
      <c r="E16" s="148">
        <v>51</v>
      </c>
      <c r="F16" s="148">
        <v>32</v>
      </c>
      <c r="G16" s="237">
        <f t="shared" si="1"/>
        <v>83</v>
      </c>
      <c r="H16" s="148">
        <f t="shared" si="2"/>
        <v>51</v>
      </c>
      <c r="I16" s="148">
        <f t="shared" si="2"/>
        <v>34</v>
      </c>
      <c r="J16" s="75">
        <f t="shared" si="3"/>
        <v>85</v>
      </c>
      <c r="K16" s="140" t="s">
        <v>236</v>
      </c>
      <c r="L16" s="34"/>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row>
    <row r="17" spans="1:57" s="155" customFormat="1" ht="24" customHeight="1" thickBot="1">
      <c r="A17" s="123" t="s">
        <v>237</v>
      </c>
      <c r="B17" s="149">
        <v>0</v>
      </c>
      <c r="C17" s="149">
        <v>10</v>
      </c>
      <c r="D17" s="74">
        <f t="shared" si="0"/>
        <v>10</v>
      </c>
      <c r="E17" s="149">
        <v>7</v>
      </c>
      <c r="F17" s="149">
        <v>112</v>
      </c>
      <c r="G17" s="74">
        <f t="shared" si="1"/>
        <v>119</v>
      </c>
      <c r="H17" s="149">
        <f t="shared" si="2"/>
        <v>7</v>
      </c>
      <c r="I17" s="149">
        <f t="shared" si="2"/>
        <v>122</v>
      </c>
      <c r="J17" s="76">
        <f t="shared" si="3"/>
        <v>129</v>
      </c>
      <c r="K17" s="141" t="s">
        <v>238</v>
      </c>
      <c r="L17" s="41"/>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row>
    <row r="18" spans="1:57" s="153" customFormat="1" ht="24" customHeight="1" thickBot="1">
      <c r="A18" s="122" t="s">
        <v>239</v>
      </c>
      <c r="B18" s="148">
        <v>0</v>
      </c>
      <c r="C18" s="148">
        <v>4</v>
      </c>
      <c r="D18" s="237">
        <f t="shared" si="0"/>
        <v>4</v>
      </c>
      <c r="E18" s="148">
        <v>44</v>
      </c>
      <c r="F18" s="148">
        <v>40</v>
      </c>
      <c r="G18" s="237">
        <f t="shared" si="1"/>
        <v>84</v>
      </c>
      <c r="H18" s="148">
        <f t="shared" si="2"/>
        <v>44</v>
      </c>
      <c r="I18" s="148">
        <f t="shared" si="2"/>
        <v>44</v>
      </c>
      <c r="J18" s="75">
        <f t="shared" si="3"/>
        <v>88</v>
      </c>
      <c r="K18" s="140" t="s">
        <v>240</v>
      </c>
      <c r="L18" s="34"/>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row>
    <row r="19" spans="1:57" s="155" customFormat="1" ht="24" customHeight="1" thickBot="1">
      <c r="A19" s="137" t="s">
        <v>241</v>
      </c>
      <c r="B19" s="150">
        <v>0</v>
      </c>
      <c r="C19" s="150">
        <v>1</v>
      </c>
      <c r="D19" s="74">
        <f t="shared" si="0"/>
        <v>1</v>
      </c>
      <c r="E19" s="150">
        <v>44</v>
      </c>
      <c r="F19" s="150">
        <v>59</v>
      </c>
      <c r="G19" s="74">
        <f t="shared" si="1"/>
        <v>103</v>
      </c>
      <c r="H19" s="150">
        <f t="shared" ref="H19:I21" si="4">(B19+E19)</f>
        <v>44</v>
      </c>
      <c r="I19" s="150">
        <f t="shared" si="4"/>
        <v>60</v>
      </c>
      <c r="J19" s="77">
        <f>SUM(H19:I19)</f>
        <v>104</v>
      </c>
      <c r="K19" s="142" t="s">
        <v>242</v>
      </c>
      <c r="L19" s="41"/>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row>
    <row r="20" spans="1:57" s="154" customFormat="1" ht="24" customHeight="1" thickBot="1">
      <c r="A20" s="193" t="s">
        <v>427</v>
      </c>
      <c r="B20" s="197">
        <v>1</v>
      </c>
      <c r="C20" s="197">
        <v>38</v>
      </c>
      <c r="D20" s="237">
        <f t="shared" si="0"/>
        <v>39</v>
      </c>
      <c r="E20" s="197">
        <v>18</v>
      </c>
      <c r="F20" s="197">
        <v>121</v>
      </c>
      <c r="G20" s="237">
        <f t="shared" si="1"/>
        <v>139</v>
      </c>
      <c r="H20" s="197">
        <f t="shared" si="4"/>
        <v>19</v>
      </c>
      <c r="I20" s="197">
        <f t="shared" si="4"/>
        <v>159</v>
      </c>
      <c r="J20" s="83">
        <f>SUM(H20:I20)</f>
        <v>178</v>
      </c>
      <c r="K20" s="194" t="s">
        <v>428</v>
      </c>
      <c r="L20" s="41"/>
    </row>
    <row r="21" spans="1:57" ht="24" customHeight="1">
      <c r="A21" s="335" t="s">
        <v>472</v>
      </c>
      <c r="B21" s="293">
        <v>0</v>
      </c>
      <c r="C21" s="293">
        <v>52</v>
      </c>
      <c r="D21" s="276">
        <f t="shared" si="0"/>
        <v>52</v>
      </c>
      <c r="E21" s="293">
        <v>31</v>
      </c>
      <c r="F21" s="293">
        <v>161</v>
      </c>
      <c r="G21" s="276">
        <f t="shared" si="1"/>
        <v>192</v>
      </c>
      <c r="H21" s="293">
        <f t="shared" si="4"/>
        <v>31</v>
      </c>
      <c r="I21" s="293">
        <f t="shared" si="4"/>
        <v>213</v>
      </c>
      <c r="J21" s="293">
        <f>SUM(H21:I21)</f>
        <v>244</v>
      </c>
      <c r="K21" s="294" t="s">
        <v>473</v>
      </c>
    </row>
    <row r="22" spans="1:57" ht="24" customHeight="1">
      <c r="A22" s="213" t="s">
        <v>243</v>
      </c>
      <c r="B22" s="65">
        <f>SUM(B9:B21)</f>
        <v>8</v>
      </c>
      <c r="C22" s="65">
        <f>SUM(C9:C21)</f>
        <v>135</v>
      </c>
      <c r="D22" s="268">
        <f t="shared" si="0"/>
        <v>143</v>
      </c>
      <c r="E22" s="65">
        <f>SUM(E9:E21)</f>
        <v>327</v>
      </c>
      <c r="F22" s="65">
        <f>SUM(F9:F21)</f>
        <v>742</v>
      </c>
      <c r="G22" s="268">
        <f t="shared" si="1"/>
        <v>1069</v>
      </c>
      <c r="H22" s="65">
        <f>SUM(H9:H21)</f>
        <v>335</v>
      </c>
      <c r="I22" s="65">
        <f>SUM(I9:I21)</f>
        <v>877</v>
      </c>
      <c r="J22" s="65">
        <f>SUM(J9:J21)</f>
        <v>1212</v>
      </c>
      <c r="K22" s="295" t="s">
        <v>13</v>
      </c>
    </row>
    <row r="24" spans="1:57" ht="20.100000000000001" customHeight="1">
      <c r="B24" s="54"/>
      <c r="C24" s="45"/>
      <c r="D24" s="45"/>
      <c r="E24" s="45"/>
      <c r="F24" s="45"/>
      <c r="G24" s="45"/>
      <c r="H24" s="45"/>
      <c r="I24" s="45"/>
      <c r="J24" s="45"/>
    </row>
    <row r="25" spans="1:57" ht="20.100000000000001" customHeight="1">
      <c r="B25" s="45"/>
      <c r="C25" s="45"/>
      <c r="D25" s="45"/>
      <c r="E25" s="45"/>
      <c r="F25" s="45"/>
      <c r="G25" s="45"/>
      <c r="H25" s="45"/>
      <c r="I25" s="45"/>
      <c r="J25" s="45"/>
    </row>
    <row r="26" spans="1:57" ht="20.100000000000001" customHeight="1">
      <c r="B26" s="45"/>
      <c r="C26" s="45"/>
      <c r="D26" s="45"/>
      <c r="E26" s="45"/>
      <c r="F26" s="45"/>
      <c r="G26" s="45"/>
      <c r="H26" s="45"/>
      <c r="I26" s="45"/>
      <c r="J26" s="45"/>
    </row>
    <row r="27" spans="1:57" ht="20.100000000000001" customHeight="1">
      <c r="B27" s="45"/>
      <c r="C27" s="45"/>
      <c r="D27" s="45"/>
      <c r="E27" s="45"/>
      <c r="F27" s="45"/>
      <c r="G27" s="45"/>
      <c r="H27" s="45"/>
      <c r="I27" s="45"/>
      <c r="J27" s="45"/>
    </row>
    <row r="28" spans="1:57" ht="20.100000000000001" customHeight="1">
      <c r="B28" s="45"/>
      <c r="C28" s="45"/>
      <c r="D28" s="45"/>
      <c r="E28" s="45"/>
      <c r="F28" s="45"/>
      <c r="G28" s="45"/>
      <c r="H28" s="45"/>
      <c r="I28" s="45"/>
      <c r="J28" s="45"/>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dimension ref="A2:C33"/>
  <sheetViews>
    <sheetView showGridLines="0" rightToLeft="1" view="pageBreakPreview" zoomScaleNormal="100" zoomScaleSheetLayoutView="100" workbookViewId="0">
      <selection activeCell="C3" sqref="C3"/>
    </sheetView>
  </sheetViews>
  <sheetFormatPr defaultRowHeight="15"/>
  <cols>
    <col min="1" max="1" width="53.28515625" style="55" customWidth="1"/>
    <col min="2" max="2" width="11.140625" style="59" customWidth="1"/>
    <col min="3" max="3" width="51.42578125" style="52" customWidth="1"/>
    <col min="4" max="256" width="9.140625" style="55"/>
    <col min="257" max="257" width="50.28515625" style="55" customWidth="1"/>
    <col min="258" max="258" width="11.140625" style="55" customWidth="1"/>
    <col min="259" max="259" width="50.28515625" style="55" customWidth="1"/>
    <col min="260" max="512" width="9.140625" style="55"/>
    <col min="513" max="513" width="50.28515625" style="55" customWidth="1"/>
    <col min="514" max="514" width="11.140625" style="55" customWidth="1"/>
    <col min="515" max="515" width="50.28515625" style="55" customWidth="1"/>
    <col min="516" max="768" width="9.140625" style="55"/>
    <col min="769" max="769" width="50.28515625" style="55" customWidth="1"/>
    <col min="770" max="770" width="11.140625" style="55" customWidth="1"/>
    <col min="771" max="771" width="50.28515625" style="55" customWidth="1"/>
    <col min="772" max="1024" width="9.140625" style="55"/>
    <col min="1025" max="1025" width="50.28515625" style="55" customWidth="1"/>
    <col min="1026" max="1026" width="11.140625" style="55" customWidth="1"/>
    <col min="1027" max="1027" width="50.28515625" style="55" customWidth="1"/>
    <col min="1028" max="1280" width="9.140625" style="55"/>
    <col min="1281" max="1281" width="50.28515625" style="55" customWidth="1"/>
    <col min="1282" max="1282" width="11.140625" style="55" customWidth="1"/>
    <col min="1283" max="1283" width="50.28515625" style="55" customWidth="1"/>
    <col min="1284" max="1536" width="9.140625" style="55"/>
    <col min="1537" max="1537" width="50.28515625" style="55" customWidth="1"/>
    <col min="1538" max="1538" width="11.140625" style="55" customWidth="1"/>
    <col min="1539" max="1539" width="50.28515625" style="55" customWidth="1"/>
    <col min="1540" max="1792" width="9.140625" style="55"/>
    <col min="1793" max="1793" width="50.28515625" style="55" customWidth="1"/>
    <col min="1794" max="1794" width="11.140625" style="55" customWidth="1"/>
    <col min="1795" max="1795" width="50.28515625" style="55" customWidth="1"/>
    <col min="1796" max="2048" width="9.140625" style="55"/>
    <col min="2049" max="2049" width="50.28515625" style="55" customWidth="1"/>
    <col min="2050" max="2050" width="11.140625" style="55" customWidth="1"/>
    <col min="2051" max="2051" width="50.28515625" style="55" customWidth="1"/>
    <col min="2052" max="2304" width="9.140625" style="55"/>
    <col min="2305" max="2305" width="50.28515625" style="55" customWidth="1"/>
    <col min="2306" max="2306" width="11.140625" style="55" customWidth="1"/>
    <col min="2307" max="2307" width="50.28515625" style="55" customWidth="1"/>
    <col min="2308" max="2560" width="9.140625" style="55"/>
    <col min="2561" max="2561" width="50.28515625" style="55" customWidth="1"/>
    <col min="2562" max="2562" width="11.140625" style="55" customWidth="1"/>
    <col min="2563" max="2563" width="50.28515625" style="55" customWidth="1"/>
    <col min="2564" max="2816" width="9.140625" style="55"/>
    <col min="2817" max="2817" width="50.28515625" style="55" customWidth="1"/>
    <col min="2818" max="2818" width="11.140625" style="55" customWidth="1"/>
    <col min="2819" max="2819" width="50.28515625" style="55" customWidth="1"/>
    <col min="2820" max="3072" width="9.140625" style="55"/>
    <col min="3073" max="3073" width="50.28515625" style="55" customWidth="1"/>
    <col min="3074" max="3074" width="11.140625" style="55" customWidth="1"/>
    <col min="3075" max="3075" width="50.28515625" style="55" customWidth="1"/>
    <col min="3076" max="3328" width="9.140625" style="55"/>
    <col min="3329" max="3329" width="50.28515625" style="55" customWidth="1"/>
    <col min="3330" max="3330" width="11.140625" style="55" customWidth="1"/>
    <col min="3331" max="3331" width="50.28515625" style="55" customWidth="1"/>
    <col min="3332" max="3584" width="9.140625" style="55"/>
    <col min="3585" max="3585" width="50.28515625" style="55" customWidth="1"/>
    <col min="3586" max="3586" width="11.140625" style="55" customWidth="1"/>
    <col min="3587" max="3587" width="50.28515625" style="55" customWidth="1"/>
    <col min="3588" max="3840" width="9.140625" style="55"/>
    <col min="3841" max="3841" width="50.28515625" style="55" customWidth="1"/>
    <col min="3842" max="3842" width="11.140625" style="55" customWidth="1"/>
    <col min="3843" max="3843" width="50.28515625" style="55" customWidth="1"/>
    <col min="3844" max="4096" width="9.140625" style="55"/>
    <col min="4097" max="4097" width="50.28515625" style="55" customWidth="1"/>
    <col min="4098" max="4098" width="11.140625" style="55" customWidth="1"/>
    <col min="4099" max="4099" width="50.28515625" style="55" customWidth="1"/>
    <col min="4100" max="4352" width="9.140625" style="55"/>
    <col min="4353" max="4353" width="50.28515625" style="55" customWidth="1"/>
    <col min="4354" max="4354" width="11.140625" style="55" customWidth="1"/>
    <col min="4355" max="4355" width="50.28515625" style="55" customWidth="1"/>
    <col min="4356" max="4608" width="9.140625" style="55"/>
    <col min="4609" max="4609" width="50.28515625" style="55" customWidth="1"/>
    <col min="4610" max="4610" width="11.140625" style="55" customWidth="1"/>
    <col min="4611" max="4611" width="50.28515625" style="55" customWidth="1"/>
    <col min="4612" max="4864" width="9.140625" style="55"/>
    <col min="4865" max="4865" width="50.28515625" style="55" customWidth="1"/>
    <col min="4866" max="4866" width="11.140625" style="55" customWidth="1"/>
    <col min="4867" max="4867" width="50.28515625" style="55" customWidth="1"/>
    <col min="4868" max="5120" width="9.140625" style="55"/>
    <col min="5121" max="5121" width="50.28515625" style="55" customWidth="1"/>
    <col min="5122" max="5122" width="11.140625" style="55" customWidth="1"/>
    <col min="5123" max="5123" width="50.28515625" style="55" customWidth="1"/>
    <col min="5124" max="5376" width="9.140625" style="55"/>
    <col min="5377" max="5377" width="50.28515625" style="55" customWidth="1"/>
    <col min="5378" max="5378" width="11.140625" style="55" customWidth="1"/>
    <col min="5379" max="5379" width="50.28515625" style="55" customWidth="1"/>
    <col min="5380" max="5632" width="9.140625" style="55"/>
    <col min="5633" max="5633" width="50.28515625" style="55" customWidth="1"/>
    <col min="5634" max="5634" width="11.140625" style="55" customWidth="1"/>
    <col min="5635" max="5635" width="50.28515625" style="55" customWidth="1"/>
    <col min="5636" max="5888" width="9.140625" style="55"/>
    <col min="5889" max="5889" width="50.28515625" style="55" customWidth="1"/>
    <col min="5890" max="5890" width="11.140625" style="55" customWidth="1"/>
    <col min="5891" max="5891" width="50.28515625" style="55" customWidth="1"/>
    <col min="5892" max="6144" width="9.140625" style="55"/>
    <col min="6145" max="6145" width="50.28515625" style="55" customWidth="1"/>
    <col min="6146" max="6146" width="11.140625" style="55" customWidth="1"/>
    <col min="6147" max="6147" width="50.28515625" style="55" customWidth="1"/>
    <col min="6148" max="6400" width="9.140625" style="55"/>
    <col min="6401" max="6401" width="50.28515625" style="55" customWidth="1"/>
    <col min="6402" max="6402" width="11.140625" style="55" customWidth="1"/>
    <col min="6403" max="6403" width="50.28515625" style="55" customWidth="1"/>
    <col min="6404" max="6656" width="9.140625" style="55"/>
    <col min="6657" max="6657" width="50.28515625" style="55" customWidth="1"/>
    <col min="6658" max="6658" width="11.140625" style="55" customWidth="1"/>
    <col min="6659" max="6659" width="50.28515625" style="55" customWidth="1"/>
    <col min="6660" max="6912" width="9.140625" style="55"/>
    <col min="6913" max="6913" width="50.28515625" style="55" customWidth="1"/>
    <col min="6914" max="6914" width="11.140625" style="55" customWidth="1"/>
    <col min="6915" max="6915" width="50.28515625" style="55" customWidth="1"/>
    <col min="6916" max="7168" width="9.140625" style="55"/>
    <col min="7169" max="7169" width="50.28515625" style="55" customWidth="1"/>
    <col min="7170" max="7170" width="11.140625" style="55" customWidth="1"/>
    <col min="7171" max="7171" width="50.28515625" style="55" customWidth="1"/>
    <col min="7172" max="7424" width="9.140625" style="55"/>
    <col min="7425" max="7425" width="50.28515625" style="55" customWidth="1"/>
    <col min="7426" max="7426" width="11.140625" style="55" customWidth="1"/>
    <col min="7427" max="7427" width="50.28515625" style="55" customWidth="1"/>
    <col min="7428" max="7680" width="9.140625" style="55"/>
    <col min="7681" max="7681" width="50.28515625" style="55" customWidth="1"/>
    <col min="7682" max="7682" width="11.140625" style="55" customWidth="1"/>
    <col min="7683" max="7683" width="50.28515625" style="55" customWidth="1"/>
    <col min="7684" max="7936" width="9.140625" style="55"/>
    <col min="7937" max="7937" width="50.28515625" style="55" customWidth="1"/>
    <col min="7938" max="7938" width="11.140625" style="55" customWidth="1"/>
    <col min="7939" max="7939" width="50.28515625" style="55" customWidth="1"/>
    <col min="7940" max="8192" width="9.140625" style="55"/>
    <col min="8193" max="8193" width="50.28515625" style="55" customWidth="1"/>
    <col min="8194" max="8194" width="11.140625" style="55" customWidth="1"/>
    <col min="8195" max="8195" width="50.28515625" style="55" customWidth="1"/>
    <col min="8196" max="8448" width="9.140625" style="55"/>
    <col min="8449" max="8449" width="50.28515625" style="55" customWidth="1"/>
    <col min="8450" max="8450" width="11.140625" style="55" customWidth="1"/>
    <col min="8451" max="8451" width="50.28515625" style="55" customWidth="1"/>
    <col min="8452" max="8704" width="9.140625" style="55"/>
    <col min="8705" max="8705" width="50.28515625" style="55" customWidth="1"/>
    <col min="8706" max="8706" width="11.140625" style="55" customWidth="1"/>
    <col min="8707" max="8707" width="50.28515625" style="55" customWidth="1"/>
    <col min="8708" max="8960" width="9.140625" style="55"/>
    <col min="8961" max="8961" width="50.28515625" style="55" customWidth="1"/>
    <col min="8962" max="8962" width="11.140625" style="55" customWidth="1"/>
    <col min="8963" max="8963" width="50.28515625" style="55" customWidth="1"/>
    <col min="8964" max="9216" width="9.140625" style="55"/>
    <col min="9217" max="9217" width="50.28515625" style="55" customWidth="1"/>
    <col min="9218" max="9218" width="11.140625" style="55" customWidth="1"/>
    <col min="9219" max="9219" width="50.28515625" style="55" customWidth="1"/>
    <col min="9220" max="9472" width="9.140625" style="55"/>
    <col min="9473" max="9473" width="50.28515625" style="55" customWidth="1"/>
    <col min="9474" max="9474" width="11.140625" style="55" customWidth="1"/>
    <col min="9475" max="9475" width="50.28515625" style="55" customWidth="1"/>
    <col min="9476" max="9728" width="9.140625" style="55"/>
    <col min="9729" max="9729" width="50.28515625" style="55" customWidth="1"/>
    <col min="9730" max="9730" width="11.140625" style="55" customWidth="1"/>
    <col min="9731" max="9731" width="50.28515625" style="55" customWidth="1"/>
    <col min="9732" max="9984" width="9.140625" style="55"/>
    <col min="9985" max="9985" width="50.28515625" style="55" customWidth="1"/>
    <col min="9986" max="9986" width="11.140625" style="55" customWidth="1"/>
    <col min="9987" max="9987" width="50.28515625" style="55" customWidth="1"/>
    <col min="9988" max="10240" width="9.140625" style="55"/>
    <col min="10241" max="10241" width="50.28515625" style="55" customWidth="1"/>
    <col min="10242" max="10242" width="11.140625" style="55" customWidth="1"/>
    <col min="10243" max="10243" width="50.28515625" style="55" customWidth="1"/>
    <col min="10244" max="10496" width="9.140625" style="55"/>
    <col min="10497" max="10497" width="50.28515625" style="55" customWidth="1"/>
    <col min="10498" max="10498" width="11.140625" style="55" customWidth="1"/>
    <col min="10499" max="10499" width="50.28515625" style="55" customWidth="1"/>
    <col min="10500" max="10752" width="9.140625" style="55"/>
    <col min="10753" max="10753" width="50.28515625" style="55" customWidth="1"/>
    <col min="10754" max="10754" width="11.140625" style="55" customWidth="1"/>
    <col min="10755" max="10755" width="50.28515625" style="55" customWidth="1"/>
    <col min="10756" max="11008" width="9.140625" style="55"/>
    <col min="11009" max="11009" width="50.28515625" style="55" customWidth="1"/>
    <col min="11010" max="11010" width="11.140625" style="55" customWidth="1"/>
    <col min="11011" max="11011" width="50.28515625" style="55" customWidth="1"/>
    <col min="11012" max="11264" width="9.140625" style="55"/>
    <col min="11265" max="11265" width="50.28515625" style="55" customWidth="1"/>
    <col min="11266" max="11266" width="11.140625" style="55" customWidth="1"/>
    <col min="11267" max="11267" width="50.28515625" style="55" customWidth="1"/>
    <col min="11268" max="11520" width="9.140625" style="55"/>
    <col min="11521" max="11521" width="50.28515625" style="55" customWidth="1"/>
    <col min="11522" max="11522" width="11.140625" style="55" customWidth="1"/>
    <col min="11523" max="11523" width="50.28515625" style="55" customWidth="1"/>
    <col min="11524" max="11776" width="9.140625" style="55"/>
    <col min="11777" max="11777" width="50.28515625" style="55" customWidth="1"/>
    <col min="11778" max="11778" width="11.140625" style="55" customWidth="1"/>
    <col min="11779" max="11779" width="50.28515625" style="55" customWidth="1"/>
    <col min="11780" max="12032" width="9.140625" style="55"/>
    <col min="12033" max="12033" width="50.28515625" style="55" customWidth="1"/>
    <col min="12034" max="12034" width="11.140625" style="55" customWidth="1"/>
    <col min="12035" max="12035" width="50.28515625" style="55" customWidth="1"/>
    <col min="12036" max="12288" width="9.140625" style="55"/>
    <col min="12289" max="12289" width="50.28515625" style="55" customWidth="1"/>
    <col min="12290" max="12290" width="11.140625" style="55" customWidth="1"/>
    <col min="12291" max="12291" width="50.28515625" style="55" customWidth="1"/>
    <col min="12292" max="12544" width="9.140625" style="55"/>
    <col min="12545" max="12545" width="50.28515625" style="55" customWidth="1"/>
    <col min="12546" max="12546" width="11.140625" style="55" customWidth="1"/>
    <col min="12547" max="12547" width="50.28515625" style="55" customWidth="1"/>
    <col min="12548" max="12800" width="9.140625" style="55"/>
    <col min="12801" max="12801" width="50.28515625" style="55" customWidth="1"/>
    <col min="12802" max="12802" width="11.140625" style="55" customWidth="1"/>
    <col min="12803" max="12803" width="50.28515625" style="55" customWidth="1"/>
    <col min="12804" max="13056" width="9.140625" style="55"/>
    <col min="13057" max="13057" width="50.28515625" style="55" customWidth="1"/>
    <col min="13058" max="13058" width="11.140625" style="55" customWidth="1"/>
    <col min="13059" max="13059" width="50.28515625" style="55" customWidth="1"/>
    <col min="13060" max="13312" width="9.140625" style="55"/>
    <col min="13313" max="13313" width="50.28515625" style="55" customWidth="1"/>
    <col min="13314" max="13314" width="11.140625" style="55" customWidth="1"/>
    <col min="13315" max="13315" width="50.28515625" style="55" customWidth="1"/>
    <col min="13316" max="13568" width="9.140625" style="55"/>
    <col min="13569" max="13569" width="50.28515625" style="55" customWidth="1"/>
    <col min="13570" max="13570" width="11.140625" style="55" customWidth="1"/>
    <col min="13571" max="13571" width="50.28515625" style="55" customWidth="1"/>
    <col min="13572" max="13824" width="9.140625" style="55"/>
    <col min="13825" max="13825" width="50.28515625" style="55" customWidth="1"/>
    <col min="13826" max="13826" width="11.140625" style="55" customWidth="1"/>
    <col min="13827" max="13827" width="50.28515625" style="55" customWidth="1"/>
    <col min="13828" max="14080" width="9.140625" style="55"/>
    <col min="14081" max="14081" width="50.28515625" style="55" customWidth="1"/>
    <col min="14082" max="14082" width="11.140625" style="55" customWidth="1"/>
    <col min="14083" max="14083" width="50.28515625" style="55" customWidth="1"/>
    <col min="14084" max="14336" width="9.140625" style="55"/>
    <col min="14337" max="14337" width="50.28515625" style="55" customWidth="1"/>
    <col min="14338" max="14338" width="11.140625" style="55" customWidth="1"/>
    <col min="14339" max="14339" width="50.28515625" style="55" customWidth="1"/>
    <col min="14340" max="14592" width="9.140625" style="55"/>
    <col min="14593" max="14593" width="50.28515625" style="55" customWidth="1"/>
    <col min="14594" max="14594" width="11.140625" style="55" customWidth="1"/>
    <col min="14595" max="14595" width="50.28515625" style="55" customWidth="1"/>
    <col min="14596" max="14848" width="9.140625" style="55"/>
    <col min="14849" max="14849" width="50.28515625" style="55" customWidth="1"/>
    <col min="14850" max="14850" width="11.140625" style="55" customWidth="1"/>
    <col min="14851" max="14851" width="50.28515625" style="55" customWidth="1"/>
    <col min="14852" max="15104" width="9.140625" style="55"/>
    <col min="15105" max="15105" width="50.28515625" style="55" customWidth="1"/>
    <col min="15106" max="15106" width="11.140625" style="55" customWidth="1"/>
    <col min="15107" max="15107" width="50.28515625" style="55" customWidth="1"/>
    <col min="15108" max="15360" width="9.140625" style="55"/>
    <col min="15361" max="15361" width="50.28515625" style="55" customWidth="1"/>
    <col min="15362" max="15362" width="11.140625" style="55" customWidth="1"/>
    <col min="15363" max="15363" width="50.28515625" style="55" customWidth="1"/>
    <col min="15364" max="15616" width="9.140625" style="55"/>
    <col min="15617" max="15617" width="50.28515625" style="55" customWidth="1"/>
    <col min="15618" max="15618" width="11.140625" style="55" customWidth="1"/>
    <col min="15619" max="15619" width="50.28515625" style="55" customWidth="1"/>
    <col min="15620" max="15872" width="9.140625" style="55"/>
    <col min="15873" max="15873" width="50.28515625" style="55" customWidth="1"/>
    <col min="15874" max="15874" width="11.140625" style="55" customWidth="1"/>
    <col min="15875" max="15875" width="50.28515625" style="55" customWidth="1"/>
    <col min="15876" max="16128" width="9.140625" style="55"/>
    <col min="16129" max="16129" width="50.28515625" style="55" customWidth="1"/>
    <col min="16130" max="16130" width="11.140625" style="55" customWidth="1"/>
    <col min="16131" max="16131" width="50.28515625" style="55" customWidth="1"/>
    <col min="16132" max="16384" width="9.140625" style="55"/>
  </cols>
  <sheetData>
    <row r="2" spans="1:3" ht="29.25" customHeight="1">
      <c r="A2" s="161" t="s">
        <v>278</v>
      </c>
      <c r="B2" s="162" t="s">
        <v>365</v>
      </c>
      <c r="C2" s="163" t="s">
        <v>279</v>
      </c>
    </row>
    <row r="3" spans="1:3" s="73" customFormat="1" ht="23.25" thickBot="1">
      <c r="A3" s="157" t="s">
        <v>312</v>
      </c>
      <c r="B3" s="164">
        <v>1</v>
      </c>
      <c r="C3" s="168" t="s">
        <v>313</v>
      </c>
    </row>
    <row r="4" spans="1:3" s="56" customFormat="1" ht="24" thickTop="1" thickBot="1">
      <c r="A4" s="158" t="s">
        <v>314</v>
      </c>
      <c r="B4" s="165">
        <v>2</v>
      </c>
      <c r="C4" s="169" t="s">
        <v>315</v>
      </c>
    </row>
    <row r="5" spans="1:3" s="73" customFormat="1" ht="17.25" thickTop="1" thickBot="1">
      <c r="A5" s="159" t="s">
        <v>280</v>
      </c>
      <c r="B5" s="166">
        <v>3</v>
      </c>
      <c r="C5" s="170" t="s">
        <v>316</v>
      </c>
    </row>
    <row r="6" spans="1:3" s="56" customFormat="1" ht="27" thickTop="1" thickBot="1">
      <c r="A6" s="158" t="s">
        <v>317</v>
      </c>
      <c r="B6" s="165">
        <v>4</v>
      </c>
      <c r="C6" s="169" t="s">
        <v>318</v>
      </c>
    </row>
    <row r="7" spans="1:3" s="73" customFormat="1" ht="27" thickTop="1" thickBot="1">
      <c r="A7" s="159" t="s">
        <v>319</v>
      </c>
      <c r="B7" s="166">
        <v>5</v>
      </c>
      <c r="C7" s="170" t="s">
        <v>320</v>
      </c>
    </row>
    <row r="8" spans="1:3" s="56" customFormat="1" ht="27" thickTop="1" thickBot="1">
      <c r="A8" s="158" t="s">
        <v>321</v>
      </c>
      <c r="B8" s="165">
        <v>6</v>
      </c>
      <c r="C8" s="169" t="s">
        <v>322</v>
      </c>
    </row>
    <row r="9" spans="1:3" s="73" customFormat="1" ht="27" thickTop="1" thickBot="1">
      <c r="A9" s="159" t="s">
        <v>324</v>
      </c>
      <c r="B9" s="166">
        <v>7</v>
      </c>
      <c r="C9" s="170" t="s">
        <v>323</v>
      </c>
    </row>
    <row r="10" spans="1:3" s="56" customFormat="1" ht="27" thickTop="1" thickBot="1">
      <c r="A10" s="158" t="s">
        <v>327</v>
      </c>
      <c r="B10" s="165">
        <v>8</v>
      </c>
      <c r="C10" s="169" t="s">
        <v>281</v>
      </c>
    </row>
    <row r="11" spans="1:3" s="73" customFormat="1" ht="27" thickTop="1" thickBot="1">
      <c r="A11" s="159" t="s">
        <v>326</v>
      </c>
      <c r="B11" s="166">
        <v>9</v>
      </c>
      <c r="C11" s="170" t="s">
        <v>325</v>
      </c>
    </row>
    <row r="12" spans="1:3" s="56" customFormat="1" ht="27" thickTop="1" thickBot="1">
      <c r="A12" s="158" t="s">
        <v>389</v>
      </c>
      <c r="B12" s="165">
        <v>10</v>
      </c>
      <c r="C12" s="169" t="s">
        <v>425</v>
      </c>
    </row>
    <row r="13" spans="1:3" s="73" customFormat="1" ht="27" thickTop="1" thickBot="1">
      <c r="A13" s="159" t="s">
        <v>388</v>
      </c>
      <c r="B13" s="166">
        <v>11</v>
      </c>
      <c r="C13" s="170" t="s">
        <v>424</v>
      </c>
    </row>
    <row r="14" spans="1:3" s="56" customFormat="1" ht="27" thickTop="1" thickBot="1">
      <c r="A14" s="158" t="s">
        <v>390</v>
      </c>
      <c r="B14" s="165">
        <v>12</v>
      </c>
      <c r="C14" s="169" t="s">
        <v>423</v>
      </c>
    </row>
    <row r="15" spans="1:3" s="73" customFormat="1" ht="27" thickTop="1" thickBot="1">
      <c r="A15" s="159" t="s">
        <v>391</v>
      </c>
      <c r="B15" s="166">
        <v>13</v>
      </c>
      <c r="C15" s="170" t="s">
        <v>422</v>
      </c>
    </row>
    <row r="16" spans="1:3" s="56" customFormat="1" ht="27" thickTop="1" thickBot="1">
      <c r="A16" s="158" t="s">
        <v>392</v>
      </c>
      <c r="B16" s="165">
        <v>14</v>
      </c>
      <c r="C16" s="169" t="s">
        <v>421</v>
      </c>
    </row>
    <row r="17" spans="1:3" s="73" customFormat="1" ht="27" thickTop="1" thickBot="1">
      <c r="A17" s="159" t="s">
        <v>393</v>
      </c>
      <c r="B17" s="166">
        <v>15</v>
      </c>
      <c r="C17" s="170" t="s">
        <v>420</v>
      </c>
    </row>
    <row r="18" spans="1:3" s="56" customFormat="1" ht="27" thickTop="1" thickBot="1">
      <c r="A18" s="158" t="s">
        <v>394</v>
      </c>
      <c r="B18" s="165">
        <v>16</v>
      </c>
      <c r="C18" s="169" t="s">
        <v>419</v>
      </c>
    </row>
    <row r="19" spans="1:3" s="73" customFormat="1" ht="27" thickTop="1" thickBot="1">
      <c r="A19" s="159" t="s">
        <v>395</v>
      </c>
      <c r="B19" s="166">
        <v>17</v>
      </c>
      <c r="C19" s="170" t="s">
        <v>418</v>
      </c>
    </row>
    <row r="20" spans="1:3" s="56" customFormat="1" ht="27" thickTop="1" thickBot="1">
      <c r="A20" s="158" t="s">
        <v>396</v>
      </c>
      <c r="B20" s="165">
        <v>18</v>
      </c>
      <c r="C20" s="169" t="s">
        <v>417</v>
      </c>
    </row>
    <row r="21" spans="1:3" s="73" customFormat="1" ht="27" thickTop="1" thickBot="1">
      <c r="A21" s="159" t="s">
        <v>397</v>
      </c>
      <c r="B21" s="166">
        <v>19</v>
      </c>
      <c r="C21" s="170" t="s">
        <v>416</v>
      </c>
    </row>
    <row r="22" spans="1:3" s="56" customFormat="1" ht="27" thickTop="1" thickBot="1">
      <c r="A22" s="158" t="s">
        <v>398</v>
      </c>
      <c r="B22" s="165">
        <v>20</v>
      </c>
      <c r="C22" s="169" t="s">
        <v>415</v>
      </c>
    </row>
    <row r="23" spans="1:3" s="73" customFormat="1" ht="27" thickTop="1" thickBot="1">
      <c r="A23" s="159" t="s">
        <v>399</v>
      </c>
      <c r="B23" s="166">
        <v>21</v>
      </c>
      <c r="C23" s="170" t="s">
        <v>414</v>
      </c>
    </row>
    <row r="24" spans="1:3" s="56" customFormat="1" ht="27" thickTop="1" thickBot="1">
      <c r="A24" s="158" t="s">
        <v>400</v>
      </c>
      <c r="B24" s="165">
        <v>22</v>
      </c>
      <c r="C24" s="169" t="s">
        <v>413</v>
      </c>
    </row>
    <row r="25" spans="1:3" s="73" customFormat="1" ht="27" thickTop="1" thickBot="1">
      <c r="A25" s="159" t="s">
        <v>401</v>
      </c>
      <c r="B25" s="166">
        <v>23</v>
      </c>
      <c r="C25" s="170" t="s">
        <v>412</v>
      </c>
    </row>
    <row r="26" spans="1:3" s="56" customFormat="1" ht="27" thickTop="1" thickBot="1">
      <c r="A26" s="158" t="s">
        <v>402</v>
      </c>
      <c r="B26" s="165">
        <v>24</v>
      </c>
      <c r="C26" s="169" t="s">
        <v>411</v>
      </c>
    </row>
    <row r="27" spans="1:3" s="73" customFormat="1" ht="27" thickTop="1" thickBot="1">
      <c r="A27" s="159" t="s">
        <v>403</v>
      </c>
      <c r="B27" s="166">
        <v>25</v>
      </c>
      <c r="C27" s="170" t="s">
        <v>410</v>
      </c>
    </row>
    <row r="28" spans="1:3" s="56" customFormat="1" ht="27" thickTop="1" thickBot="1">
      <c r="A28" s="158" t="s">
        <v>404</v>
      </c>
      <c r="B28" s="165">
        <v>26</v>
      </c>
      <c r="C28" s="169" t="s">
        <v>409</v>
      </c>
    </row>
    <row r="29" spans="1:3" s="73" customFormat="1" ht="27" thickTop="1" thickBot="1">
      <c r="A29" s="159" t="s">
        <v>405</v>
      </c>
      <c r="B29" s="166">
        <v>27</v>
      </c>
      <c r="C29" s="170" t="s">
        <v>408</v>
      </c>
    </row>
    <row r="30" spans="1:3" s="56" customFormat="1" ht="26.25" thickTop="1">
      <c r="A30" s="160" t="s">
        <v>406</v>
      </c>
      <c r="B30" s="167">
        <v>28</v>
      </c>
      <c r="C30" s="171" t="s">
        <v>407</v>
      </c>
    </row>
    <row r="31" spans="1:3" ht="15.75">
      <c r="A31" s="57"/>
      <c r="C31" s="58"/>
    </row>
    <row r="32" spans="1:3" ht="15.75">
      <c r="A32" s="57"/>
      <c r="C32" s="58"/>
    </row>
    <row r="33" spans="1:3" ht="15.75">
      <c r="A33" s="57"/>
      <c r="C33" s="58"/>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dimension ref="A1:BE27"/>
  <sheetViews>
    <sheetView rightToLeft="1" view="pageBreakPreview" zoomScaleNormal="100" zoomScaleSheetLayoutView="100" workbookViewId="0">
      <selection activeCell="A3" sqref="A3:K3"/>
    </sheetView>
  </sheetViews>
  <sheetFormatPr defaultRowHeight="12.75"/>
  <cols>
    <col min="1" max="1" width="23.28515625" style="9" customWidth="1"/>
    <col min="2" max="10" width="8.7109375" style="9" customWidth="1"/>
    <col min="11" max="11" width="25.140625" style="9" customWidth="1"/>
    <col min="12" max="16384" width="9.140625" style="9"/>
  </cols>
  <sheetData>
    <row r="1" spans="1:12" ht="18">
      <c r="A1" s="336" t="s">
        <v>536</v>
      </c>
      <c r="B1" s="336"/>
      <c r="C1" s="336"/>
      <c r="D1" s="336"/>
      <c r="E1" s="336"/>
      <c r="F1" s="336"/>
      <c r="G1" s="336"/>
      <c r="H1" s="336"/>
      <c r="I1" s="336"/>
      <c r="J1" s="336"/>
      <c r="K1" s="336"/>
    </row>
    <row r="2" spans="1:12" ht="18">
      <c r="A2" s="339" t="s">
        <v>329</v>
      </c>
      <c r="B2" s="339"/>
      <c r="C2" s="339"/>
      <c r="D2" s="339"/>
      <c r="E2" s="339"/>
      <c r="F2" s="339"/>
      <c r="G2" s="339"/>
      <c r="H2" s="339"/>
      <c r="I2" s="339"/>
      <c r="J2" s="339"/>
      <c r="K2" s="339"/>
    </row>
    <row r="3" spans="1:12" ht="17.25" customHeight="1">
      <c r="A3" s="337" t="s">
        <v>487</v>
      </c>
      <c r="B3" s="338"/>
      <c r="C3" s="338"/>
      <c r="D3" s="338"/>
      <c r="E3" s="338"/>
      <c r="F3" s="338"/>
      <c r="G3" s="338"/>
      <c r="H3" s="338"/>
      <c r="I3" s="338"/>
      <c r="J3" s="338"/>
      <c r="K3" s="338"/>
    </row>
    <row r="4" spans="1:12" ht="17.25" customHeight="1">
      <c r="A4" s="337" t="s">
        <v>488</v>
      </c>
      <c r="B4" s="338"/>
      <c r="C4" s="338"/>
      <c r="D4" s="338"/>
      <c r="E4" s="338"/>
      <c r="F4" s="338"/>
      <c r="G4" s="338"/>
      <c r="H4" s="338"/>
      <c r="I4" s="338"/>
      <c r="J4" s="338"/>
      <c r="K4" s="338"/>
    </row>
    <row r="5" spans="1:12" ht="15.75">
      <c r="A5" s="10" t="s">
        <v>0</v>
      </c>
      <c r="B5" s="11"/>
      <c r="C5" s="11"/>
      <c r="D5" s="11"/>
      <c r="E5" s="11"/>
      <c r="F5" s="11"/>
      <c r="G5" s="11"/>
      <c r="H5" s="11"/>
      <c r="I5" s="11"/>
      <c r="J5" s="11"/>
      <c r="K5" s="12" t="s">
        <v>302</v>
      </c>
    </row>
    <row r="6" spans="1:12" ht="15.75">
      <c r="A6" s="340" t="s">
        <v>40</v>
      </c>
      <c r="B6" s="341" t="s">
        <v>330</v>
      </c>
      <c r="C6" s="341"/>
      <c r="D6" s="341"/>
      <c r="E6" s="341"/>
      <c r="F6" s="341"/>
      <c r="G6" s="341"/>
      <c r="H6" s="341"/>
      <c r="I6" s="341"/>
      <c r="J6" s="341"/>
      <c r="K6" s="342" t="s">
        <v>41</v>
      </c>
    </row>
    <row r="7" spans="1:12" ht="16.5" customHeight="1">
      <c r="A7" s="340"/>
      <c r="B7" s="341" t="s">
        <v>331</v>
      </c>
      <c r="C7" s="341"/>
      <c r="D7" s="341"/>
      <c r="E7" s="341" t="s">
        <v>332</v>
      </c>
      <c r="F7" s="341"/>
      <c r="G7" s="341"/>
      <c r="H7" s="343" t="s">
        <v>333</v>
      </c>
      <c r="I7" s="343"/>
      <c r="J7" s="343"/>
      <c r="K7" s="342"/>
    </row>
    <row r="8" spans="1:12" ht="25.5">
      <c r="A8" s="340"/>
      <c r="B8" s="60" t="s">
        <v>334</v>
      </c>
      <c r="C8" s="60" t="s">
        <v>335</v>
      </c>
      <c r="D8" s="60" t="s">
        <v>336</v>
      </c>
      <c r="E8" s="60" t="s">
        <v>337</v>
      </c>
      <c r="F8" s="60" t="s">
        <v>338</v>
      </c>
      <c r="G8" s="60" t="s">
        <v>339</v>
      </c>
      <c r="H8" s="60" t="s">
        <v>337</v>
      </c>
      <c r="I8" s="60" t="s">
        <v>338</v>
      </c>
      <c r="J8" s="60" t="s">
        <v>339</v>
      </c>
      <c r="K8" s="342"/>
    </row>
    <row r="9" spans="1:12" ht="33.75" customHeight="1" thickBot="1">
      <c r="A9" s="121" t="s">
        <v>42</v>
      </c>
      <c r="B9" s="61">
        <v>498</v>
      </c>
      <c r="C9" s="61">
        <v>507</v>
      </c>
      <c r="D9" s="74">
        <f>B9+C9</f>
        <v>1005</v>
      </c>
      <c r="E9" s="61">
        <v>1274</v>
      </c>
      <c r="F9" s="61">
        <v>923</v>
      </c>
      <c r="G9" s="74">
        <f>E9+F9</f>
        <v>2197</v>
      </c>
      <c r="H9" s="61">
        <f>B9+E9</f>
        <v>1772</v>
      </c>
      <c r="I9" s="61">
        <f>C9+F9</f>
        <v>1430</v>
      </c>
      <c r="J9" s="74">
        <f>H9+I9</f>
        <v>3202</v>
      </c>
      <c r="K9" s="172" t="s">
        <v>43</v>
      </c>
    </row>
    <row r="10" spans="1:12" ht="33.75" customHeight="1" thickBot="1">
      <c r="A10" s="122" t="s">
        <v>44</v>
      </c>
      <c r="B10" s="62">
        <v>870</v>
      </c>
      <c r="C10" s="62">
        <v>670</v>
      </c>
      <c r="D10" s="75">
        <f t="shared" ref="D10:D15" si="0">B10+C10</f>
        <v>1540</v>
      </c>
      <c r="E10" s="62">
        <v>810</v>
      </c>
      <c r="F10" s="62">
        <v>647</v>
      </c>
      <c r="G10" s="75">
        <f t="shared" ref="G10:G15" si="1">E10+F10</f>
        <v>1457</v>
      </c>
      <c r="H10" s="62">
        <f t="shared" ref="H10:I15" si="2">B10+E10</f>
        <v>1680</v>
      </c>
      <c r="I10" s="62">
        <f t="shared" si="2"/>
        <v>1317</v>
      </c>
      <c r="J10" s="75">
        <f t="shared" ref="J10:J15" si="3">H10+I10</f>
        <v>2997</v>
      </c>
      <c r="K10" s="173" t="s">
        <v>45</v>
      </c>
    </row>
    <row r="11" spans="1:12" ht="33.75" customHeight="1" thickBot="1">
      <c r="A11" s="123" t="s">
        <v>46</v>
      </c>
      <c r="B11" s="63">
        <v>100</v>
      </c>
      <c r="C11" s="63">
        <v>69</v>
      </c>
      <c r="D11" s="76">
        <f t="shared" si="0"/>
        <v>169</v>
      </c>
      <c r="E11" s="63">
        <v>211</v>
      </c>
      <c r="F11" s="63">
        <v>171</v>
      </c>
      <c r="G11" s="76">
        <f t="shared" si="1"/>
        <v>382</v>
      </c>
      <c r="H11" s="63">
        <f t="shared" si="2"/>
        <v>311</v>
      </c>
      <c r="I11" s="63">
        <f t="shared" si="2"/>
        <v>240</v>
      </c>
      <c r="J11" s="76">
        <f t="shared" si="3"/>
        <v>551</v>
      </c>
      <c r="K11" s="174" t="s">
        <v>47</v>
      </c>
    </row>
    <row r="12" spans="1:12" ht="33.75" customHeight="1" thickBot="1">
      <c r="A12" s="122" t="s">
        <v>48</v>
      </c>
      <c r="B12" s="62">
        <v>122</v>
      </c>
      <c r="C12" s="62">
        <v>99</v>
      </c>
      <c r="D12" s="75">
        <f t="shared" si="0"/>
        <v>221</v>
      </c>
      <c r="E12" s="62">
        <v>114</v>
      </c>
      <c r="F12" s="62">
        <v>68</v>
      </c>
      <c r="G12" s="75">
        <f>E12+F12</f>
        <v>182</v>
      </c>
      <c r="H12" s="62">
        <f t="shared" si="2"/>
        <v>236</v>
      </c>
      <c r="I12" s="62">
        <f t="shared" si="2"/>
        <v>167</v>
      </c>
      <c r="J12" s="75">
        <f t="shared" si="3"/>
        <v>403</v>
      </c>
      <c r="K12" s="173" t="s">
        <v>49</v>
      </c>
    </row>
    <row r="13" spans="1:12" ht="33.75" customHeight="1" thickBot="1">
      <c r="A13" s="123" t="s">
        <v>50</v>
      </c>
      <c r="B13" s="63">
        <v>53</v>
      </c>
      <c r="C13" s="63">
        <v>42</v>
      </c>
      <c r="D13" s="76">
        <f t="shared" si="0"/>
        <v>95</v>
      </c>
      <c r="E13" s="63">
        <v>126</v>
      </c>
      <c r="F13" s="63">
        <v>41</v>
      </c>
      <c r="G13" s="76">
        <f>E13+F13</f>
        <v>167</v>
      </c>
      <c r="H13" s="63">
        <f t="shared" si="2"/>
        <v>179</v>
      </c>
      <c r="I13" s="63">
        <f t="shared" si="2"/>
        <v>83</v>
      </c>
      <c r="J13" s="76">
        <f t="shared" si="3"/>
        <v>262</v>
      </c>
      <c r="K13" s="174" t="s">
        <v>328</v>
      </c>
    </row>
    <row r="14" spans="1:12" ht="33.75" customHeight="1" thickBot="1">
      <c r="A14" s="122" t="s">
        <v>51</v>
      </c>
      <c r="B14" s="62">
        <v>22</v>
      </c>
      <c r="C14" s="62">
        <v>21</v>
      </c>
      <c r="D14" s="75">
        <f t="shared" si="0"/>
        <v>43</v>
      </c>
      <c r="E14" s="62">
        <v>12</v>
      </c>
      <c r="F14" s="62">
        <v>8</v>
      </c>
      <c r="G14" s="75">
        <f>E14+F14</f>
        <v>20</v>
      </c>
      <c r="H14" s="62">
        <f t="shared" si="2"/>
        <v>34</v>
      </c>
      <c r="I14" s="62">
        <f t="shared" si="2"/>
        <v>29</v>
      </c>
      <c r="J14" s="75">
        <f t="shared" si="3"/>
        <v>63</v>
      </c>
      <c r="K14" s="173" t="s">
        <v>52</v>
      </c>
    </row>
    <row r="15" spans="1:12" ht="33.75" customHeight="1">
      <c r="A15" s="137" t="s">
        <v>509</v>
      </c>
      <c r="B15" s="64">
        <v>68</v>
      </c>
      <c r="C15" s="64">
        <v>44</v>
      </c>
      <c r="D15" s="77">
        <f t="shared" si="0"/>
        <v>112</v>
      </c>
      <c r="E15" s="64">
        <v>20</v>
      </c>
      <c r="F15" s="64">
        <v>33</v>
      </c>
      <c r="G15" s="77">
        <f t="shared" si="1"/>
        <v>53</v>
      </c>
      <c r="H15" s="64">
        <f t="shared" si="2"/>
        <v>88</v>
      </c>
      <c r="I15" s="64">
        <f t="shared" si="2"/>
        <v>77</v>
      </c>
      <c r="J15" s="77">
        <f t="shared" si="3"/>
        <v>165</v>
      </c>
      <c r="K15" s="175" t="s">
        <v>53</v>
      </c>
    </row>
    <row r="16" spans="1:12" ht="30" customHeight="1">
      <c r="A16" s="212" t="s">
        <v>54</v>
      </c>
      <c r="B16" s="65">
        <f>SUM(B9:B15)</f>
        <v>1733</v>
      </c>
      <c r="C16" s="65">
        <f t="shared" ref="C16:J16" si="4">SUM(C9:C15)</f>
        <v>1452</v>
      </c>
      <c r="D16" s="65">
        <f t="shared" si="4"/>
        <v>3185</v>
      </c>
      <c r="E16" s="65">
        <f t="shared" si="4"/>
        <v>2567</v>
      </c>
      <c r="F16" s="65">
        <f t="shared" si="4"/>
        <v>1891</v>
      </c>
      <c r="G16" s="65">
        <f t="shared" si="4"/>
        <v>4458</v>
      </c>
      <c r="H16" s="65">
        <f t="shared" si="4"/>
        <v>4300</v>
      </c>
      <c r="I16" s="65">
        <f t="shared" si="4"/>
        <v>3343</v>
      </c>
      <c r="J16" s="65">
        <f t="shared" si="4"/>
        <v>7643</v>
      </c>
      <c r="K16" s="176" t="s">
        <v>55</v>
      </c>
      <c r="L16" s="53"/>
    </row>
    <row r="17" spans="1:57">
      <c r="D17" s="13"/>
      <c r="G17" s="13"/>
      <c r="J17" s="13"/>
    </row>
    <row r="20" spans="1:57" s="19" customFormat="1" ht="20.100000000000001" customHeight="1">
      <c r="B20" s="234" t="s">
        <v>385</v>
      </c>
      <c r="C20" s="234" t="s">
        <v>386</v>
      </c>
      <c r="D20" s="235"/>
      <c r="E20" s="236"/>
      <c r="O20" s="202"/>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ht="25.5">
      <c r="A21" s="331" t="s">
        <v>512</v>
      </c>
      <c r="B21" s="239">
        <f>D9</f>
        <v>1005</v>
      </c>
      <c r="C21" s="239">
        <f>G9</f>
        <v>2197</v>
      </c>
    </row>
    <row r="22" spans="1:57" ht="25.5">
      <c r="A22" s="331" t="s">
        <v>513</v>
      </c>
      <c r="B22" s="239">
        <f t="shared" ref="B22:B26" si="5">D10</f>
        <v>1540</v>
      </c>
      <c r="C22" s="239">
        <f t="shared" ref="C22:C27" si="6">G10</f>
        <v>1457</v>
      </c>
    </row>
    <row r="23" spans="1:57" ht="25.5">
      <c r="A23" s="331" t="s">
        <v>514</v>
      </c>
      <c r="B23" s="239">
        <f t="shared" si="5"/>
        <v>169</v>
      </c>
      <c r="C23" s="239">
        <f t="shared" si="6"/>
        <v>382</v>
      </c>
    </row>
    <row r="24" spans="1:57" ht="25.5">
      <c r="A24" s="331" t="s">
        <v>515</v>
      </c>
      <c r="B24" s="239">
        <f t="shared" si="5"/>
        <v>221</v>
      </c>
      <c r="C24" s="239">
        <f t="shared" si="6"/>
        <v>182</v>
      </c>
    </row>
    <row r="25" spans="1:57" ht="25.5">
      <c r="A25" s="331" t="s">
        <v>516</v>
      </c>
      <c r="B25" s="239">
        <f t="shared" si="5"/>
        <v>95</v>
      </c>
      <c r="C25" s="239">
        <f t="shared" si="6"/>
        <v>167</v>
      </c>
    </row>
    <row r="26" spans="1:57" ht="25.5">
      <c r="A26" s="331" t="s">
        <v>517</v>
      </c>
      <c r="B26" s="239">
        <f t="shared" si="5"/>
        <v>43</v>
      </c>
      <c r="C26" s="239">
        <f t="shared" si="6"/>
        <v>20</v>
      </c>
    </row>
    <row r="27" spans="1:57" ht="25.5">
      <c r="A27" s="331" t="s">
        <v>518</v>
      </c>
      <c r="B27" s="239">
        <f>D15</f>
        <v>112</v>
      </c>
      <c r="C27" s="239">
        <f t="shared" si="6"/>
        <v>53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dimension ref="A1:K30"/>
  <sheetViews>
    <sheetView rightToLeft="1" view="pageBreakPreview" zoomScaleNormal="100" zoomScaleSheetLayoutView="100" workbookViewId="0">
      <selection activeCell="A2" sqref="A2:K2"/>
    </sheetView>
  </sheetViews>
  <sheetFormatPr defaultRowHeight="12.75"/>
  <cols>
    <col min="1" max="1" width="19.5703125" style="9" customWidth="1"/>
    <col min="2" max="10" width="8.7109375" style="9" customWidth="1"/>
    <col min="11" max="11" width="21.7109375" style="9" customWidth="1"/>
    <col min="12" max="16384" width="9.140625" style="9"/>
  </cols>
  <sheetData>
    <row r="1" spans="1:11" ht="21" customHeight="1">
      <c r="A1" s="336" t="s">
        <v>537</v>
      </c>
      <c r="B1" s="336"/>
      <c r="C1" s="336"/>
      <c r="D1" s="336"/>
      <c r="E1" s="336"/>
      <c r="F1" s="336"/>
      <c r="G1" s="336"/>
      <c r="H1" s="336"/>
      <c r="I1" s="336"/>
      <c r="J1" s="336"/>
      <c r="K1" s="336"/>
    </row>
    <row r="2" spans="1:11" ht="18">
      <c r="A2" s="339" t="s">
        <v>329</v>
      </c>
      <c r="B2" s="339"/>
      <c r="C2" s="339"/>
      <c r="D2" s="339"/>
      <c r="E2" s="339"/>
      <c r="F2" s="339"/>
      <c r="G2" s="339"/>
      <c r="H2" s="339"/>
      <c r="I2" s="339"/>
      <c r="J2" s="339"/>
      <c r="K2" s="339"/>
    </row>
    <row r="3" spans="1:11" ht="34.5" customHeight="1">
      <c r="A3" s="337" t="s">
        <v>493</v>
      </c>
      <c r="B3" s="338"/>
      <c r="C3" s="338"/>
      <c r="D3" s="338"/>
      <c r="E3" s="338"/>
      <c r="F3" s="338"/>
      <c r="G3" s="338"/>
      <c r="H3" s="338"/>
      <c r="I3" s="338"/>
      <c r="J3" s="338"/>
      <c r="K3" s="338"/>
    </row>
    <row r="4" spans="1:11" ht="15.75">
      <c r="A4" s="338" t="s">
        <v>488</v>
      </c>
      <c r="B4" s="338"/>
      <c r="C4" s="338"/>
      <c r="D4" s="338"/>
      <c r="E4" s="338"/>
      <c r="F4" s="338"/>
      <c r="G4" s="338"/>
      <c r="H4" s="338"/>
      <c r="I4" s="338"/>
      <c r="J4" s="338"/>
      <c r="K4" s="338"/>
    </row>
    <row r="5" spans="1:11" ht="15.75">
      <c r="A5" s="10" t="s">
        <v>31</v>
      </c>
      <c r="B5" s="11"/>
      <c r="C5" s="11"/>
      <c r="D5" s="11"/>
      <c r="E5" s="11"/>
      <c r="F5" s="11"/>
      <c r="G5" s="11"/>
      <c r="H5" s="11"/>
      <c r="I5" s="11"/>
      <c r="J5" s="11"/>
      <c r="K5" s="12" t="s">
        <v>301</v>
      </c>
    </row>
    <row r="6" spans="1:11" ht="15.75">
      <c r="A6" s="340" t="s">
        <v>105</v>
      </c>
      <c r="B6" s="341" t="s">
        <v>330</v>
      </c>
      <c r="C6" s="341"/>
      <c r="D6" s="341"/>
      <c r="E6" s="341"/>
      <c r="F6" s="341"/>
      <c r="G6" s="341"/>
      <c r="H6" s="341"/>
      <c r="I6" s="341"/>
      <c r="J6" s="341"/>
      <c r="K6" s="342" t="s">
        <v>106</v>
      </c>
    </row>
    <row r="7" spans="1:11" ht="16.5" customHeight="1">
      <c r="A7" s="340"/>
      <c r="B7" s="341" t="s">
        <v>331</v>
      </c>
      <c r="C7" s="341"/>
      <c r="D7" s="341"/>
      <c r="E7" s="341" t="s">
        <v>332</v>
      </c>
      <c r="F7" s="341"/>
      <c r="G7" s="341"/>
      <c r="H7" s="343" t="s">
        <v>333</v>
      </c>
      <c r="I7" s="343"/>
      <c r="J7" s="343"/>
      <c r="K7" s="342"/>
    </row>
    <row r="8" spans="1:11" ht="25.5">
      <c r="A8" s="340"/>
      <c r="B8" s="60" t="s">
        <v>334</v>
      </c>
      <c r="C8" s="60" t="s">
        <v>335</v>
      </c>
      <c r="D8" s="60" t="s">
        <v>336</v>
      </c>
      <c r="E8" s="60" t="s">
        <v>337</v>
      </c>
      <c r="F8" s="60" t="s">
        <v>338</v>
      </c>
      <c r="G8" s="60" t="s">
        <v>339</v>
      </c>
      <c r="H8" s="60" t="s">
        <v>337</v>
      </c>
      <c r="I8" s="60" t="s">
        <v>338</v>
      </c>
      <c r="J8" s="60" t="s">
        <v>339</v>
      </c>
      <c r="K8" s="342"/>
    </row>
    <row r="9" spans="1:11" ht="17.25" customHeight="1" thickBot="1">
      <c r="A9" s="121" t="s">
        <v>107</v>
      </c>
      <c r="B9" s="61">
        <v>2</v>
      </c>
      <c r="C9" s="61">
        <v>3</v>
      </c>
      <c r="D9" s="74">
        <f>SUM(B9:C9)</f>
        <v>5</v>
      </c>
      <c r="E9" s="61">
        <v>5</v>
      </c>
      <c r="F9" s="61">
        <v>3</v>
      </c>
      <c r="G9" s="74">
        <f>SUM(E9:F9)</f>
        <v>8</v>
      </c>
      <c r="H9" s="61">
        <f>B9+E9</f>
        <v>7</v>
      </c>
      <c r="I9" s="61">
        <f>C9+F9</f>
        <v>6</v>
      </c>
      <c r="J9" s="74">
        <f>SUM(H9:I9)</f>
        <v>13</v>
      </c>
      <c r="K9" s="172" t="s">
        <v>108</v>
      </c>
    </row>
    <row r="10" spans="1:11" ht="17.25" customHeight="1" thickBot="1">
      <c r="A10" s="122" t="s">
        <v>109</v>
      </c>
      <c r="B10" s="62">
        <v>3</v>
      </c>
      <c r="C10" s="62">
        <v>5</v>
      </c>
      <c r="D10" s="75">
        <f t="shared" ref="D10:D29" si="0">SUM(B10:C10)</f>
        <v>8</v>
      </c>
      <c r="E10" s="62">
        <v>3</v>
      </c>
      <c r="F10" s="62">
        <v>3</v>
      </c>
      <c r="G10" s="75">
        <f t="shared" ref="G10:G29" si="1">SUM(E10:F10)</f>
        <v>6</v>
      </c>
      <c r="H10" s="62">
        <f t="shared" ref="H10:I20" si="2">B10+E10</f>
        <v>6</v>
      </c>
      <c r="I10" s="62">
        <f t="shared" si="2"/>
        <v>8</v>
      </c>
      <c r="J10" s="75">
        <f t="shared" ref="J10:J29" si="3">SUM(H10:I10)</f>
        <v>14</v>
      </c>
      <c r="K10" s="173" t="s">
        <v>109</v>
      </c>
    </row>
    <row r="11" spans="1:11" ht="17.25" customHeight="1" thickBot="1">
      <c r="A11" s="123" t="s">
        <v>110</v>
      </c>
      <c r="B11" s="63">
        <v>4</v>
      </c>
      <c r="C11" s="63">
        <v>3</v>
      </c>
      <c r="D11" s="76">
        <f t="shared" si="0"/>
        <v>7</v>
      </c>
      <c r="E11" s="63">
        <v>3</v>
      </c>
      <c r="F11" s="63">
        <v>5</v>
      </c>
      <c r="G11" s="76">
        <f t="shared" si="1"/>
        <v>8</v>
      </c>
      <c r="H11" s="63">
        <f t="shared" si="2"/>
        <v>7</v>
      </c>
      <c r="I11" s="63">
        <f t="shared" si="2"/>
        <v>8</v>
      </c>
      <c r="J11" s="76">
        <f t="shared" si="3"/>
        <v>15</v>
      </c>
      <c r="K11" s="174" t="s">
        <v>110</v>
      </c>
    </row>
    <row r="12" spans="1:11" ht="17.25" customHeight="1" thickBot="1">
      <c r="A12" s="122" t="s">
        <v>111</v>
      </c>
      <c r="B12" s="62">
        <v>10</v>
      </c>
      <c r="C12" s="62">
        <v>11</v>
      </c>
      <c r="D12" s="75">
        <f>SUM(B12:C12)</f>
        <v>21</v>
      </c>
      <c r="E12" s="62">
        <v>38</v>
      </c>
      <c r="F12" s="62">
        <v>34</v>
      </c>
      <c r="G12" s="75">
        <f>SUM(E12:F12)</f>
        <v>72</v>
      </c>
      <c r="H12" s="62">
        <f t="shared" si="2"/>
        <v>48</v>
      </c>
      <c r="I12" s="62">
        <f t="shared" si="2"/>
        <v>45</v>
      </c>
      <c r="J12" s="75">
        <f>SUM(H12:I12)</f>
        <v>93</v>
      </c>
      <c r="K12" s="173" t="s">
        <v>111</v>
      </c>
    </row>
    <row r="13" spans="1:11" ht="17.25" customHeight="1" thickBot="1">
      <c r="A13" s="123" t="s">
        <v>112</v>
      </c>
      <c r="B13" s="63">
        <v>11</v>
      </c>
      <c r="C13" s="63">
        <v>9</v>
      </c>
      <c r="D13" s="76">
        <f>SUM(B13:C13)</f>
        <v>20</v>
      </c>
      <c r="E13" s="63">
        <v>40</v>
      </c>
      <c r="F13" s="63">
        <v>35</v>
      </c>
      <c r="G13" s="76">
        <f>SUM(E13:F13)</f>
        <v>75</v>
      </c>
      <c r="H13" s="63">
        <f t="shared" si="2"/>
        <v>51</v>
      </c>
      <c r="I13" s="63">
        <f t="shared" si="2"/>
        <v>44</v>
      </c>
      <c r="J13" s="76">
        <f>SUM(H13:I13)</f>
        <v>95</v>
      </c>
      <c r="K13" s="174" t="s">
        <v>112</v>
      </c>
    </row>
    <row r="14" spans="1:11" ht="17.25" customHeight="1" thickBot="1">
      <c r="A14" s="122" t="s">
        <v>113</v>
      </c>
      <c r="B14" s="62">
        <v>75</v>
      </c>
      <c r="C14" s="62">
        <v>77</v>
      </c>
      <c r="D14" s="75">
        <f>SUM(B14:C14)</f>
        <v>152</v>
      </c>
      <c r="E14" s="62">
        <v>277</v>
      </c>
      <c r="F14" s="62">
        <v>182</v>
      </c>
      <c r="G14" s="75">
        <f>SUM(E14:F14)</f>
        <v>459</v>
      </c>
      <c r="H14" s="62">
        <f t="shared" si="2"/>
        <v>352</v>
      </c>
      <c r="I14" s="62">
        <f t="shared" si="2"/>
        <v>259</v>
      </c>
      <c r="J14" s="75">
        <f>SUM(H14:I14)</f>
        <v>611</v>
      </c>
      <c r="K14" s="173" t="s">
        <v>114</v>
      </c>
    </row>
    <row r="15" spans="1:11" ht="17.25" customHeight="1" thickBot="1">
      <c r="A15" s="123" t="s">
        <v>115</v>
      </c>
      <c r="B15" s="63">
        <v>120</v>
      </c>
      <c r="C15" s="63">
        <v>77</v>
      </c>
      <c r="D15" s="76">
        <f>SUM(B15:C15)</f>
        <v>197</v>
      </c>
      <c r="E15" s="63">
        <v>235</v>
      </c>
      <c r="F15" s="63">
        <v>212</v>
      </c>
      <c r="G15" s="76">
        <f>SUM(E15:F15)</f>
        <v>447</v>
      </c>
      <c r="H15" s="63">
        <f t="shared" si="2"/>
        <v>355</v>
      </c>
      <c r="I15" s="63">
        <f t="shared" si="2"/>
        <v>289</v>
      </c>
      <c r="J15" s="76">
        <f>SUM(H15:I15)</f>
        <v>644</v>
      </c>
      <c r="K15" s="174" t="s">
        <v>115</v>
      </c>
    </row>
    <row r="16" spans="1:11" ht="17.25" customHeight="1" thickBot="1">
      <c r="A16" s="122" t="s">
        <v>116</v>
      </c>
      <c r="B16" s="62">
        <v>114</v>
      </c>
      <c r="C16" s="62">
        <v>76</v>
      </c>
      <c r="D16" s="75">
        <f>SUM(B16:C16)</f>
        <v>190</v>
      </c>
      <c r="E16" s="62">
        <v>174</v>
      </c>
      <c r="F16" s="62">
        <v>115</v>
      </c>
      <c r="G16" s="75">
        <f>SUM(E16:F16)</f>
        <v>289</v>
      </c>
      <c r="H16" s="62">
        <f t="shared" si="2"/>
        <v>288</v>
      </c>
      <c r="I16" s="62">
        <f t="shared" si="2"/>
        <v>191</v>
      </c>
      <c r="J16" s="75">
        <f>SUM(H16:I16)</f>
        <v>479</v>
      </c>
      <c r="K16" s="173" t="s">
        <v>116</v>
      </c>
    </row>
    <row r="17" spans="1:11" ht="17.25" customHeight="1" thickBot="1">
      <c r="A17" s="123" t="s">
        <v>117</v>
      </c>
      <c r="B17" s="63">
        <v>100</v>
      </c>
      <c r="C17" s="63">
        <v>67</v>
      </c>
      <c r="D17" s="76">
        <f t="shared" si="0"/>
        <v>167</v>
      </c>
      <c r="E17" s="63">
        <v>171</v>
      </c>
      <c r="F17" s="63">
        <v>107</v>
      </c>
      <c r="G17" s="76">
        <f t="shared" si="1"/>
        <v>278</v>
      </c>
      <c r="H17" s="63">
        <f t="shared" si="2"/>
        <v>271</v>
      </c>
      <c r="I17" s="63">
        <f t="shared" si="2"/>
        <v>174</v>
      </c>
      <c r="J17" s="76">
        <f t="shared" si="3"/>
        <v>445</v>
      </c>
      <c r="K17" s="174" t="s">
        <v>117</v>
      </c>
    </row>
    <row r="18" spans="1:11" ht="17.25" customHeight="1" thickBot="1">
      <c r="A18" s="122" t="s">
        <v>118</v>
      </c>
      <c r="B18" s="62">
        <v>81</v>
      </c>
      <c r="C18" s="62">
        <v>44</v>
      </c>
      <c r="D18" s="75">
        <f t="shared" si="0"/>
        <v>125</v>
      </c>
      <c r="E18" s="62">
        <v>180</v>
      </c>
      <c r="F18" s="62">
        <v>126</v>
      </c>
      <c r="G18" s="75">
        <f t="shared" si="1"/>
        <v>306</v>
      </c>
      <c r="H18" s="62">
        <f t="shared" si="2"/>
        <v>261</v>
      </c>
      <c r="I18" s="62">
        <f t="shared" si="2"/>
        <v>170</v>
      </c>
      <c r="J18" s="75">
        <f t="shared" si="3"/>
        <v>431</v>
      </c>
      <c r="K18" s="173" t="s">
        <v>118</v>
      </c>
    </row>
    <row r="19" spans="1:11" ht="17.25" customHeight="1" thickBot="1">
      <c r="A19" s="123" t="s">
        <v>119</v>
      </c>
      <c r="B19" s="63">
        <v>67</v>
      </c>
      <c r="C19" s="63">
        <v>57</v>
      </c>
      <c r="D19" s="76">
        <f t="shared" si="0"/>
        <v>124</v>
      </c>
      <c r="E19" s="63">
        <v>166</v>
      </c>
      <c r="F19" s="63">
        <v>93</v>
      </c>
      <c r="G19" s="76">
        <f t="shared" si="1"/>
        <v>259</v>
      </c>
      <c r="H19" s="63">
        <f t="shared" si="2"/>
        <v>233</v>
      </c>
      <c r="I19" s="63">
        <f t="shared" si="2"/>
        <v>150</v>
      </c>
      <c r="J19" s="76">
        <f t="shared" si="3"/>
        <v>383</v>
      </c>
      <c r="K19" s="174" t="s">
        <v>119</v>
      </c>
    </row>
    <row r="20" spans="1:11" ht="17.25" customHeight="1" thickBot="1">
      <c r="A20" s="122" t="s">
        <v>120</v>
      </c>
      <c r="B20" s="62">
        <v>64</v>
      </c>
      <c r="C20" s="62">
        <v>46</v>
      </c>
      <c r="D20" s="75">
        <f t="shared" si="0"/>
        <v>110</v>
      </c>
      <c r="E20" s="62">
        <v>134</v>
      </c>
      <c r="F20" s="62">
        <v>90</v>
      </c>
      <c r="G20" s="75">
        <f t="shared" si="1"/>
        <v>224</v>
      </c>
      <c r="H20" s="62">
        <f t="shared" si="2"/>
        <v>198</v>
      </c>
      <c r="I20" s="62">
        <f t="shared" si="2"/>
        <v>136</v>
      </c>
      <c r="J20" s="75">
        <f t="shared" si="3"/>
        <v>334</v>
      </c>
      <c r="K20" s="173" t="s">
        <v>120</v>
      </c>
    </row>
    <row r="21" spans="1:11" ht="17.25" customHeight="1" thickBot="1">
      <c r="A21" s="123" t="s">
        <v>121</v>
      </c>
      <c r="B21" s="63">
        <v>58</v>
      </c>
      <c r="C21" s="63">
        <v>43</v>
      </c>
      <c r="D21" s="76">
        <f t="shared" si="0"/>
        <v>101</v>
      </c>
      <c r="E21" s="63">
        <v>123</v>
      </c>
      <c r="F21" s="63">
        <v>119</v>
      </c>
      <c r="G21" s="76">
        <f t="shared" si="1"/>
        <v>242</v>
      </c>
      <c r="H21" s="63">
        <f>B21+E21</f>
        <v>181</v>
      </c>
      <c r="I21" s="63">
        <f>C21+F21</f>
        <v>162</v>
      </c>
      <c r="J21" s="76">
        <f t="shared" si="3"/>
        <v>343</v>
      </c>
      <c r="K21" s="174" t="s">
        <v>121</v>
      </c>
    </row>
    <row r="22" spans="1:11" ht="17.25" customHeight="1" thickBot="1">
      <c r="A22" s="122" t="s">
        <v>122</v>
      </c>
      <c r="B22" s="62">
        <v>49</v>
      </c>
      <c r="C22" s="62">
        <v>52</v>
      </c>
      <c r="D22" s="75">
        <f t="shared" si="0"/>
        <v>101</v>
      </c>
      <c r="E22" s="62">
        <v>162</v>
      </c>
      <c r="F22" s="62">
        <v>132</v>
      </c>
      <c r="G22" s="75">
        <f t="shared" si="1"/>
        <v>294</v>
      </c>
      <c r="H22" s="62">
        <f t="shared" ref="H22:I29" si="4">B22+E22</f>
        <v>211</v>
      </c>
      <c r="I22" s="62">
        <f t="shared" si="4"/>
        <v>184</v>
      </c>
      <c r="J22" s="75">
        <f t="shared" si="3"/>
        <v>395</v>
      </c>
      <c r="K22" s="173" t="s">
        <v>122</v>
      </c>
    </row>
    <row r="23" spans="1:11" ht="17.25" customHeight="1" thickBot="1">
      <c r="A23" s="123" t="s">
        <v>123</v>
      </c>
      <c r="B23" s="63">
        <v>85</v>
      </c>
      <c r="C23" s="63">
        <v>111</v>
      </c>
      <c r="D23" s="76">
        <f t="shared" si="0"/>
        <v>196</v>
      </c>
      <c r="E23" s="63">
        <v>239</v>
      </c>
      <c r="F23" s="63">
        <v>123</v>
      </c>
      <c r="G23" s="76">
        <f t="shared" si="1"/>
        <v>362</v>
      </c>
      <c r="H23" s="63">
        <f t="shared" si="4"/>
        <v>324</v>
      </c>
      <c r="I23" s="63">
        <f t="shared" si="4"/>
        <v>234</v>
      </c>
      <c r="J23" s="76">
        <f t="shared" si="3"/>
        <v>558</v>
      </c>
      <c r="K23" s="174" t="s">
        <v>123</v>
      </c>
    </row>
    <row r="24" spans="1:11" ht="17.25" customHeight="1" thickBot="1">
      <c r="A24" s="122" t="s">
        <v>124</v>
      </c>
      <c r="B24" s="62">
        <v>110</v>
      </c>
      <c r="C24" s="62">
        <v>112</v>
      </c>
      <c r="D24" s="75">
        <f t="shared" si="0"/>
        <v>222</v>
      </c>
      <c r="E24" s="62">
        <v>173</v>
      </c>
      <c r="F24" s="62">
        <v>119</v>
      </c>
      <c r="G24" s="75">
        <f t="shared" si="1"/>
        <v>292</v>
      </c>
      <c r="H24" s="62">
        <f t="shared" si="4"/>
        <v>283</v>
      </c>
      <c r="I24" s="62">
        <f t="shared" si="4"/>
        <v>231</v>
      </c>
      <c r="J24" s="75">
        <f t="shared" si="3"/>
        <v>514</v>
      </c>
      <c r="K24" s="173" t="s">
        <v>124</v>
      </c>
    </row>
    <row r="25" spans="1:11" ht="17.25" customHeight="1" thickBot="1">
      <c r="A25" s="123" t="s">
        <v>125</v>
      </c>
      <c r="B25" s="63">
        <v>101</v>
      </c>
      <c r="C25" s="63">
        <v>118</v>
      </c>
      <c r="D25" s="76">
        <f t="shared" si="0"/>
        <v>219</v>
      </c>
      <c r="E25" s="63">
        <v>131</v>
      </c>
      <c r="F25" s="63">
        <v>120</v>
      </c>
      <c r="G25" s="76">
        <f t="shared" si="1"/>
        <v>251</v>
      </c>
      <c r="H25" s="63">
        <f t="shared" si="4"/>
        <v>232</v>
      </c>
      <c r="I25" s="63">
        <f t="shared" si="4"/>
        <v>238</v>
      </c>
      <c r="J25" s="76">
        <f t="shared" si="3"/>
        <v>470</v>
      </c>
      <c r="K25" s="174" t="s">
        <v>125</v>
      </c>
    </row>
    <row r="26" spans="1:11" ht="17.25" customHeight="1" thickBot="1">
      <c r="A26" s="122" t="s">
        <v>126</v>
      </c>
      <c r="B26" s="62">
        <v>135</v>
      </c>
      <c r="C26" s="62">
        <v>138</v>
      </c>
      <c r="D26" s="75">
        <f t="shared" si="0"/>
        <v>273</v>
      </c>
      <c r="E26" s="62">
        <v>105</v>
      </c>
      <c r="F26" s="62">
        <v>76</v>
      </c>
      <c r="G26" s="75">
        <f t="shared" si="1"/>
        <v>181</v>
      </c>
      <c r="H26" s="62">
        <f t="shared" si="4"/>
        <v>240</v>
      </c>
      <c r="I26" s="62">
        <f t="shared" si="4"/>
        <v>214</v>
      </c>
      <c r="J26" s="75">
        <f t="shared" si="3"/>
        <v>454</v>
      </c>
      <c r="K26" s="173" t="s">
        <v>126</v>
      </c>
    </row>
    <row r="27" spans="1:11" ht="17.25" customHeight="1" thickBot="1">
      <c r="A27" s="123" t="s">
        <v>127</v>
      </c>
      <c r="B27" s="63">
        <v>197</v>
      </c>
      <c r="C27" s="63">
        <v>149</v>
      </c>
      <c r="D27" s="76">
        <f t="shared" si="0"/>
        <v>346</v>
      </c>
      <c r="E27" s="63">
        <v>95</v>
      </c>
      <c r="F27" s="63">
        <v>78</v>
      </c>
      <c r="G27" s="76">
        <f t="shared" si="1"/>
        <v>173</v>
      </c>
      <c r="H27" s="63">
        <f t="shared" si="4"/>
        <v>292</v>
      </c>
      <c r="I27" s="63">
        <f t="shared" si="4"/>
        <v>227</v>
      </c>
      <c r="J27" s="76">
        <f t="shared" si="3"/>
        <v>519</v>
      </c>
      <c r="K27" s="174" t="s">
        <v>127</v>
      </c>
    </row>
    <row r="28" spans="1:11" ht="17.25" customHeight="1" thickBot="1">
      <c r="A28" s="122" t="s">
        <v>128</v>
      </c>
      <c r="B28" s="62">
        <v>176</v>
      </c>
      <c r="C28" s="62">
        <v>124</v>
      </c>
      <c r="D28" s="75">
        <f t="shared" si="0"/>
        <v>300</v>
      </c>
      <c r="E28" s="62">
        <v>66</v>
      </c>
      <c r="F28" s="62">
        <v>52</v>
      </c>
      <c r="G28" s="75">
        <f t="shared" si="1"/>
        <v>118</v>
      </c>
      <c r="H28" s="62">
        <f t="shared" si="4"/>
        <v>242</v>
      </c>
      <c r="I28" s="62">
        <f t="shared" si="4"/>
        <v>176</v>
      </c>
      <c r="J28" s="75">
        <f t="shared" si="3"/>
        <v>418</v>
      </c>
      <c r="K28" s="173" t="s">
        <v>128</v>
      </c>
    </row>
    <row r="29" spans="1:11" ht="17.25" customHeight="1">
      <c r="A29" s="137" t="s">
        <v>129</v>
      </c>
      <c r="B29" s="64">
        <v>171</v>
      </c>
      <c r="C29" s="64">
        <v>130</v>
      </c>
      <c r="D29" s="77">
        <f t="shared" si="0"/>
        <v>301</v>
      </c>
      <c r="E29" s="64">
        <v>47</v>
      </c>
      <c r="F29" s="64">
        <v>67</v>
      </c>
      <c r="G29" s="77">
        <f t="shared" si="1"/>
        <v>114</v>
      </c>
      <c r="H29" s="64">
        <f t="shared" si="4"/>
        <v>218</v>
      </c>
      <c r="I29" s="64">
        <f t="shared" si="4"/>
        <v>197</v>
      </c>
      <c r="J29" s="77">
        <f t="shared" si="3"/>
        <v>415</v>
      </c>
      <c r="K29" s="175" t="s">
        <v>130</v>
      </c>
    </row>
    <row r="30" spans="1:11" ht="27" customHeight="1">
      <c r="A30" s="213" t="s">
        <v>54</v>
      </c>
      <c r="B30" s="65">
        <f>SUM(B9:B29)</f>
        <v>1733</v>
      </c>
      <c r="C30" s="65">
        <f t="shared" ref="C30:J30" si="5">SUM(C9:C29)</f>
        <v>1452</v>
      </c>
      <c r="D30" s="65">
        <f t="shared" si="5"/>
        <v>3185</v>
      </c>
      <c r="E30" s="65">
        <f t="shared" si="5"/>
        <v>2567</v>
      </c>
      <c r="F30" s="65">
        <f t="shared" si="5"/>
        <v>1891</v>
      </c>
      <c r="G30" s="65">
        <f t="shared" si="5"/>
        <v>4458</v>
      </c>
      <c r="H30" s="65">
        <f t="shared" si="5"/>
        <v>4300</v>
      </c>
      <c r="I30" s="65">
        <f t="shared" si="5"/>
        <v>3343</v>
      </c>
      <c r="J30" s="65">
        <f t="shared" si="5"/>
        <v>7643</v>
      </c>
      <c r="K30" s="176" t="s">
        <v>55</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dimension ref="A1:K19"/>
  <sheetViews>
    <sheetView rightToLeft="1" view="pageBreakPreview" zoomScaleNormal="100" zoomScaleSheetLayoutView="100" workbookViewId="0">
      <selection activeCell="A11" sqref="A11"/>
    </sheetView>
  </sheetViews>
  <sheetFormatPr defaultRowHeight="12.75"/>
  <cols>
    <col min="1" max="1" width="27.85546875" style="9" customWidth="1"/>
    <col min="2" max="10" width="8.7109375" style="9" customWidth="1"/>
    <col min="11" max="11" width="30.7109375" style="9" customWidth="1"/>
    <col min="12" max="16384" width="9.140625" style="9"/>
  </cols>
  <sheetData>
    <row r="1" spans="1:11" ht="18">
      <c r="A1" s="336" t="s">
        <v>426</v>
      </c>
      <c r="B1" s="336"/>
      <c r="C1" s="336"/>
      <c r="D1" s="336"/>
      <c r="E1" s="336"/>
      <c r="F1" s="336"/>
      <c r="G1" s="336"/>
      <c r="H1" s="336"/>
      <c r="I1" s="336"/>
      <c r="J1" s="336"/>
      <c r="K1" s="336"/>
    </row>
    <row r="2" spans="1:11" ht="18">
      <c r="A2" s="339" t="s">
        <v>329</v>
      </c>
      <c r="B2" s="339"/>
      <c r="C2" s="339"/>
      <c r="D2" s="339"/>
      <c r="E2" s="339"/>
      <c r="F2" s="339"/>
      <c r="G2" s="339"/>
      <c r="H2" s="339"/>
      <c r="I2" s="339"/>
      <c r="J2" s="339"/>
      <c r="K2" s="339"/>
    </row>
    <row r="3" spans="1:11" ht="17.25" customHeight="1">
      <c r="A3" s="337" t="s">
        <v>494</v>
      </c>
      <c r="B3" s="337"/>
      <c r="C3" s="337"/>
      <c r="D3" s="337"/>
      <c r="E3" s="337"/>
      <c r="F3" s="337"/>
      <c r="G3" s="337"/>
      <c r="H3" s="337"/>
      <c r="I3" s="337"/>
      <c r="J3" s="337"/>
      <c r="K3" s="337"/>
    </row>
    <row r="4" spans="1:11" ht="15.75">
      <c r="A4" s="338" t="s">
        <v>488</v>
      </c>
      <c r="B4" s="338"/>
      <c r="C4" s="338"/>
      <c r="D4" s="338"/>
      <c r="E4" s="338"/>
      <c r="F4" s="338"/>
      <c r="G4" s="338"/>
      <c r="H4" s="338"/>
      <c r="I4" s="338"/>
      <c r="J4" s="338"/>
      <c r="K4" s="338"/>
    </row>
    <row r="5" spans="1:11" ht="15.75">
      <c r="A5" s="10" t="s">
        <v>39</v>
      </c>
      <c r="B5" s="11"/>
      <c r="C5" s="11"/>
      <c r="D5" s="11"/>
      <c r="E5" s="11"/>
      <c r="F5" s="11"/>
      <c r="G5" s="11"/>
      <c r="H5" s="11"/>
      <c r="I5" s="11"/>
      <c r="J5" s="11"/>
      <c r="K5" s="12" t="s">
        <v>282</v>
      </c>
    </row>
    <row r="6" spans="1:11" ht="15.75">
      <c r="A6" s="340" t="s">
        <v>32</v>
      </c>
      <c r="B6" s="341" t="s">
        <v>330</v>
      </c>
      <c r="C6" s="341"/>
      <c r="D6" s="341"/>
      <c r="E6" s="341"/>
      <c r="F6" s="341"/>
      <c r="G6" s="341"/>
      <c r="H6" s="341"/>
      <c r="I6" s="341"/>
      <c r="J6" s="341"/>
      <c r="K6" s="342" t="s">
        <v>33</v>
      </c>
    </row>
    <row r="7" spans="1:11" ht="16.5" customHeight="1">
      <c r="A7" s="340"/>
      <c r="B7" s="341" t="s">
        <v>331</v>
      </c>
      <c r="C7" s="341"/>
      <c r="D7" s="341"/>
      <c r="E7" s="341" t="s">
        <v>332</v>
      </c>
      <c r="F7" s="341"/>
      <c r="G7" s="341"/>
      <c r="H7" s="343" t="s">
        <v>333</v>
      </c>
      <c r="I7" s="343"/>
      <c r="J7" s="343"/>
      <c r="K7" s="342"/>
    </row>
    <row r="8" spans="1:11" ht="25.5">
      <c r="A8" s="340"/>
      <c r="B8" s="60" t="s">
        <v>334</v>
      </c>
      <c r="C8" s="60" t="s">
        <v>335</v>
      </c>
      <c r="D8" s="60" t="s">
        <v>336</v>
      </c>
      <c r="E8" s="60" t="s">
        <v>337</v>
      </c>
      <c r="F8" s="60" t="s">
        <v>338</v>
      </c>
      <c r="G8" s="60" t="s">
        <v>339</v>
      </c>
      <c r="H8" s="60" t="s">
        <v>337</v>
      </c>
      <c r="I8" s="60" t="s">
        <v>338</v>
      </c>
      <c r="J8" s="60" t="s">
        <v>339</v>
      </c>
      <c r="K8" s="342"/>
    </row>
    <row r="9" spans="1:11" ht="27.75" customHeight="1" thickBot="1">
      <c r="A9" s="121" t="s">
        <v>4</v>
      </c>
      <c r="B9" s="61">
        <v>773</v>
      </c>
      <c r="C9" s="61">
        <v>511</v>
      </c>
      <c r="D9" s="74">
        <f>SUM(B9:C9)</f>
        <v>1284</v>
      </c>
      <c r="E9" s="61">
        <v>620</v>
      </c>
      <c r="F9" s="61">
        <v>520</v>
      </c>
      <c r="G9" s="74">
        <f>SUM(E9:F9)</f>
        <v>1140</v>
      </c>
      <c r="H9" s="61">
        <f>B9+E9</f>
        <v>1393</v>
      </c>
      <c r="I9" s="61">
        <f>C9+F9</f>
        <v>1031</v>
      </c>
      <c r="J9" s="74">
        <f t="shared" ref="J9:J16" si="0">SUM(H9:I9)</f>
        <v>2424</v>
      </c>
      <c r="K9" s="172" t="s">
        <v>7</v>
      </c>
    </row>
    <row r="10" spans="1:11" ht="27.75" customHeight="1" thickBot="1">
      <c r="A10" s="122" t="s">
        <v>14</v>
      </c>
      <c r="B10" s="62">
        <v>521</v>
      </c>
      <c r="C10" s="62">
        <v>362</v>
      </c>
      <c r="D10" s="75">
        <f>SUM(B10:C10)</f>
        <v>883</v>
      </c>
      <c r="E10" s="62">
        <v>468</v>
      </c>
      <c r="F10" s="62">
        <v>251</v>
      </c>
      <c r="G10" s="75">
        <f>SUM(E10:F10)</f>
        <v>719</v>
      </c>
      <c r="H10" s="62">
        <f t="shared" ref="H10:I16" si="1">B10+E10</f>
        <v>989</v>
      </c>
      <c r="I10" s="62">
        <f t="shared" si="1"/>
        <v>613</v>
      </c>
      <c r="J10" s="75">
        <f t="shared" si="0"/>
        <v>1602</v>
      </c>
      <c r="K10" s="173" t="s">
        <v>15</v>
      </c>
    </row>
    <row r="11" spans="1:11" ht="27.75" customHeight="1" thickBot="1">
      <c r="A11" s="123" t="s">
        <v>16</v>
      </c>
      <c r="B11" s="63">
        <v>494</v>
      </c>
      <c r="C11" s="63">
        <v>348</v>
      </c>
      <c r="D11" s="76">
        <f>SUM(B11:C11)</f>
        <v>842</v>
      </c>
      <c r="E11" s="63">
        <v>702</v>
      </c>
      <c r="F11" s="63">
        <v>354</v>
      </c>
      <c r="G11" s="76">
        <f t="shared" ref="G11:G16" si="2">SUM(E11:F11)</f>
        <v>1056</v>
      </c>
      <c r="H11" s="63">
        <f t="shared" si="1"/>
        <v>1196</v>
      </c>
      <c r="I11" s="63">
        <f t="shared" si="1"/>
        <v>702</v>
      </c>
      <c r="J11" s="76">
        <f t="shared" si="0"/>
        <v>1898</v>
      </c>
      <c r="K11" s="174" t="s">
        <v>17</v>
      </c>
    </row>
    <row r="12" spans="1:11" ht="27.75" customHeight="1" thickBot="1">
      <c r="A12" s="122" t="s">
        <v>18</v>
      </c>
      <c r="B12" s="62">
        <v>948</v>
      </c>
      <c r="C12" s="62">
        <v>941</v>
      </c>
      <c r="D12" s="75">
        <f>SUM(B12:C12)</f>
        <v>1889</v>
      </c>
      <c r="E12" s="62">
        <v>844</v>
      </c>
      <c r="F12" s="62">
        <v>669</v>
      </c>
      <c r="G12" s="75">
        <f t="shared" si="2"/>
        <v>1513</v>
      </c>
      <c r="H12" s="62">
        <f t="shared" si="1"/>
        <v>1792</v>
      </c>
      <c r="I12" s="62">
        <f t="shared" si="1"/>
        <v>1610</v>
      </c>
      <c r="J12" s="75">
        <f t="shared" si="0"/>
        <v>3402</v>
      </c>
      <c r="K12" s="173" t="s">
        <v>19</v>
      </c>
    </row>
    <row r="13" spans="1:11" ht="27.75" customHeight="1" thickBot="1">
      <c r="A13" s="123" t="s">
        <v>20</v>
      </c>
      <c r="B13" s="63">
        <v>670</v>
      </c>
      <c r="C13" s="63">
        <v>585</v>
      </c>
      <c r="D13" s="76">
        <f>SUM(B13:C13)</f>
        <v>1255</v>
      </c>
      <c r="E13" s="63">
        <v>496</v>
      </c>
      <c r="F13" s="63">
        <v>515</v>
      </c>
      <c r="G13" s="76">
        <f t="shared" si="2"/>
        <v>1011</v>
      </c>
      <c r="H13" s="63">
        <f t="shared" si="1"/>
        <v>1166</v>
      </c>
      <c r="I13" s="63">
        <f t="shared" si="1"/>
        <v>1100</v>
      </c>
      <c r="J13" s="76">
        <f t="shared" si="0"/>
        <v>2266</v>
      </c>
      <c r="K13" s="174" t="s">
        <v>303</v>
      </c>
    </row>
    <row r="14" spans="1:11" ht="27.75" customHeight="1" thickBot="1">
      <c r="A14" s="122" t="s">
        <v>21</v>
      </c>
      <c r="B14" s="62">
        <v>742</v>
      </c>
      <c r="C14" s="62">
        <v>732</v>
      </c>
      <c r="D14" s="75">
        <v>0</v>
      </c>
      <c r="E14" s="62">
        <v>486</v>
      </c>
      <c r="F14" s="62">
        <v>395</v>
      </c>
      <c r="G14" s="75">
        <f t="shared" si="2"/>
        <v>881</v>
      </c>
      <c r="H14" s="62">
        <f t="shared" si="1"/>
        <v>1228</v>
      </c>
      <c r="I14" s="62">
        <f t="shared" si="1"/>
        <v>1127</v>
      </c>
      <c r="J14" s="75">
        <f t="shared" si="0"/>
        <v>2355</v>
      </c>
      <c r="K14" s="173" t="s">
        <v>22</v>
      </c>
    </row>
    <row r="15" spans="1:11" ht="27.75" customHeight="1" thickBot="1">
      <c r="A15" s="123" t="s">
        <v>23</v>
      </c>
      <c r="B15" s="63">
        <v>235</v>
      </c>
      <c r="C15" s="63">
        <v>213</v>
      </c>
      <c r="D15" s="76">
        <f>SUM(B15:C15)</f>
        <v>448</v>
      </c>
      <c r="E15" s="63">
        <v>375</v>
      </c>
      <c r="F15" s="63">
        <v>284</v>
      </c>
      <c r="G15" s="76">
        <f t="shared" si="2"/>
        <v>659</v>
      </c>
      <c r="H15" s="63">
        <f t="shared" si="1"/>
        <v>610</v>
      </c>
      <c r="I15" s="63">
        <f t="shared" si="1"/>
        <v>497</v>
      </c>
      <c r="J15" s="76">
        <f t="shared" si="0"/>
        <v>1107</v>
      </c>
      <c r="K15" s="174" t="s">
        <v>24</v>
      </c>
    </row>
    <row r="16" spans="1:11" ht="27.75" customHeight="1">
      <c r="A16" s="193" t="s">
        <v>25</v>
      </c>
      <c r="B16" s="82">
        <v>396</v>
      </c>
      <c r="C16" s="82">
        <v>228</v>
      </c>
      <c r="D16" s="83">
        <f>SUM(B16:C16)</f>
        <v>624</v>
      </c>
      <c r="E16" s="82">
        <v>307</v>
      </c>
      <c r="F16" s="82">
        <v>178</v>
      </c>
      <c r="G16" s="83">
        <f t="shared" si="2"/>
        <v>485</v>
      </c>
      <c r="H16" s="82">
        <f t="shared" si="1"/>
        <v>703</v>
      </c>
      <c r="I16" s="82">
        <f t="shared" si="1"/>
        <v>406</v>
      </c>
      <c r="J16" s="83">
        <f t="shared" si="0"/>
        <v>1109</v>
      </c>
      <c r="K16" s="177" t="s">
        <v>26</v>
      </c>
    </row>
    <row r="17" spans="1:11" ht="22.5" customHeight="1">
      <c r="A17" s="214" t="s">
        <v>27</v>
      </c>
      <c r="B17" s="85">
        <v>4779</v>
      </c>
      <c r="C17" s="85">
        <v>3920</v>
      </c>
      <c r="D17" s="85">
        <f>SUM(B17:C17)</f>
        <v>8699</v>
      </c>
      <c r="E17" s="85">
        <v>4298</v>
      </c>
      <c r="F17" s="85">
        <v>3166</v>
      </c>
      <c r="G17" s="85">
        <f>SUM(E17:F17)</f>
        <v>7464</v>
      </c>
      <c r="H17" s="85">
        <f>B17+E17</f>
        <v>9077</v>
      </c>
      <c r="I17" s="85">
        <f>C17+F17</f>
        <v>7086</v>
      </c>
      <c r="J17" s="85">
        <f>SUM(H17:I17)</f>
        <v>16163</v>
      </c>
      <c r="K17" s="78" t="s">
        <v>28</v>
      </c>
    </row>
    <row r="18" spans="1:11" ht="22.5" customHeight="1">
      <c r="A18" s="214" t="s">
        <v>29</v>
      </c>
      <c r="B18" s="85">
        <v>1733</v>
      </c>
      <c r="C18" s="85">
        <v>1452</v>
      </c>
      <c r="D18" s="85">
        <f>SUM(B18:C18)</f>
        <v>3185</v>
      </c>
      <c r="E18" s="85">
        <v>2567</v>
      </c>
      <c r="F18" s="85">
        <v>1891</v>
      </c>
      <c r="G18" s="85">
        <f>SUM(E18:F18)</f>
        <v>4458</v>
      </c>
      <c r="H18" s="85">
        <f>B18+E18</f>
        <v>4300</v>
      </c>
      <c r="I18" s="85">
        <f>C18+F18</f>
        <v>3343</v>
      </c>
      <c r="J18" s="85">
        <f>SUM(H18:I18)</f>
        <v>7643</v>
      </c>
      <c r="K18" s="78" t="s">
        <v>30</v>
      </c>
    </row>
    <row r="19" spans="1:11">
      <c r="D19" s="13"/>
      <c r="G19" s="13"/>
      <c r="J19"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dimension ref="A1:M43"/>
  <sheetViews>
    <sheetView rightToLeft="1" view="pageBreakPreview" zoomScale="98" zoomScaleNormal="100" zoomScaleSheetLayoutView="98" workbookViewId="0">
      <selection activeCell="A9" sqref="A9:A12"/>
    </sheetView>
  </sheetViews>
  <sheetFormatPr defaultRowHeight="14.25"/>
  <cols>
    <col min="1" max="1" width="17.42578125" style="79" customWidth="1"/>
    <col min="2" max="2" width="13.85546875" style="7" customWidth="1"/>
    <col min="3" max="11" width="8.7109375" style="79" customWidth="1"/>
    <col min="12" max="12" width="18.7109375" style="8" customWidth="1"/>
    <col min="13" max="13" width="18" style="79" customWidth="1"/>
    <col min="14" max="16384" width="9.140625" style="79"/>
  </cols>
  <sheetData>
    <row r="1" spans="1:13" ht="18">
      <c r="A1" s="336" t="s">
        <v>429</v>
      </c>
      <c r="B1" s="336"/>
      <c r="C1" s="336"/>
      <c r="D1" s="336"/>
      <c r="E1" s="336"/>
      <c r="F1" s="336"/>
      <c r="G1" s="336"/>
      <c r="H1" s="336"/>
      <c r="I1" s="336"/>
      <c r="J1" s="336"/>
      <c r="K1" s="336"/>
      <c r="L1" s="336"/>
      <c r="M1" s="336"/>
    </row>
    <row r="2" spans="1:13" s="53" customFormat="1" ht="18">
      <c r="A2" s="339" t="s">
        <v>329</v>
      </c>
      <c r="B2" s="339"/>
      <c r="C2" s="339"/>
      <c r="D2" s="339"/>
      <c r="E2" s="339"/>
      <c r="F2" s="339"/>
      <c r="G2" s="339"/>
      <c r="H2" s="339"/>
      <c r="I2" s="339"/>
      <c r="J2" s="339"/>
      <c r="K2" s="339"/>
      <c r="L2" s="339"/>
      <c r="M2" s="339"/>
    </row>
    <row r="3" spans="1:13" ht="15.75">
      <c r="A3" s="337" t="s">
        <v>495</v>
      </c>
      <c r="B3" s="337"/>
      <c r="C3" s="338"/>
      <c r="D3" s="338"/>
      <c r="E3" s="338"/>
      <c r="F3" s="338"/>
      <c r="G3" s="338"/>
      <c r="H3" s="338"/>
      <c r="I3" s="338"/>
      <c r="J3" s="338"/>
      <c r="K3" s="338"/>
      <c r="L3" s="338"/>
      <c r="M3" s="338"/>
    </row>
    <row r="4" spans="1:13" s="53" customFormat="1" ht="15.75">
      <c r="A4" s="338" t="s">
        <v>488</v>
      </c>
      <c r="B4" s="338"/>
      <c r="C4" s="338"/>
      <c r="D4" s="338"/>
      <c r="E4" s="338"/>
      <c r="F4" s="338"/>
      <c r="G4" s="338"/>
      <c r="H4" s="338"/>
      <c r="I4" s="338"/>
      <c r="J4" s="338"/>
      <c r="K4" s="338"/>
      <c r="L4" s="338"/>
      <c r="M4" s="338"/>
    </row>
    <row r="5" spans="1:13" ht="15.75">
      <c r="A5" s="2" t="s">
        <v>56</v>
      </c>
      <c r="B5" s="3"/>
      <c r="C5" s="4"/>
      <c r="D5" s="4"/>
      <c r="E5" s="4"/>
      <c r="F5" s="4"/>
      <c r="G5" s="4"/>
      <c r="H5" s="4"/>
      <c r="I5" s="4"/>
      <c r="J5" s="4"/>
      <c r="K5" s="4"/>
      <c r="L5" s="5"/>
      <c r="M5" s="6" t="s">
        <v>283</v>
      </c>
    </row>
    <row r="6" spans="1:13" ht="15.75">
      <c r="A6" s="358" t="s">
        <v>32</v>
      </c>
      <c r="B6" s="359" t="s">
        <v>1</v>
      </c>
      <c r="C6" s="360" t="s">
        <v>330</v>
      </c>
      <c r="D6" s="360"/>
      <c r="E6" s="360"/>
      <c r="F6" s="360"/>
      <c r="G6" s="360"/>
      <c r="H6" s="360"/>
      <c r="I6" s="360"/>
      <c r="J6" s="360"/>
      <c r="K6" s="360"/>
      <c r="L6" s="360" t="s">
        <v>2</v>
      </c>
      <c r="M6" s="361" t="s">
        <v>3</v>
      </c>
    </row>
    <row r="7" spans="1:13" ht="15.75">
      <c r="A7" s="358"/>
      <c r="B7" s="359"/>
      <c r="C7" s="360" t="s">
        <v>331</v>
      </c>
      <c r="D7" s="360"/>
      <c r="E7" s="360"/>
      <c r="F7" s="360" t="s">
        <v>332</v>
      </c>
      <c r="G7" s="360"/>
      <c r="H7" s="360"/>
      <c r="I7" s="362" t="s">
        <v>333</v>
      </c>
      <c r="J7" s="362"/>
      <c r="K7" s="362"/>
      <c r="L7" s="360"/>
      <c r="M7" s="361"/>
    </row>
    <row r="8" spans="1:13" ht="25.5">
      <c r="A8" s="358"/>
      <c r="B8" s="359"/>
      <c r="C8" s="80" t="s">
        <v>334</v>
      </c>
      <c r="D8" s="80" t="s">
        <v>335</v>
      </c>
      <c r="E8" s="80" t="s">
        <v>336</v>
      </c>
      <c r="F8" s="80" t="s">
        <v>337</v>
      </c>
      <c r="G8" s="80" t="s">
        <v>338</v>
      </c>
      <c r="H8" s="80" t="s">
        <v>339</v>
      </c>
      <c r="I8" s="80" t="s">
        <v>337</v>
      </c>
      <c r="J8" s="80" t="s">
        <v>338</v>
      </c>
      <c r="K8" s="80" t="s">
        <v>339</v>
      </c>
      <c r="L8" s="360"/>
      <c r="M8" s="361"/>
    </row>
    <row r="9" spans="1:13" ht="18.75" customHeight="1" thickBot="1">
      <c r="A9" s="353" t="s">
        <v>4</v>
      </c>
      <c r="B9" s="312" t="s">
        <v>12</v>
      </c>
      <c r="C9" s="313">
        <f>SUM(C10:C12)</f>
        <v>773</v>
      </c>
      <c r="D9" s="313">
        <f t="shared" ref="D9:H9" si="0">SUM(D10:D12)</f>
        <v>511</v>
      </c>
      <c r="E9" s="313">
        <f t="shared" si="0"/>
        <v>1284</v>
      </c>
      <c r="F9" s="313">
        <f t="shared" si="0"/>
        <v>620</v>
      </c>
      <c r="G9" s="313">
        <f t="shared" si="0"/>
        <v>520</v>
      </c>
      <c r="H9" s="313">
        <f t="shared" si="0"/>
        <v>1140</v>
      </c>
      <c r="I9" s="313">
        <f>C9+F9</f>
        <v>1393</v>
      </c>
      <c r="J9" s="313">
        <f>D9+G9</f>
        <v>1031</v>
      </c>
      <c r="K9" s="314">
        <f>I9+J9</f>
        <v>2424</v>
      </c>
      <c r="L9" s="326" t="s">
        <v>13</v>
      </c>
      <c r="M9" s="352" t="s">
        <v>7</v>
      </c>
    </row>
    <row r="10" spans="1:13" ht="18.75" customHeight="1" thickBot="1">
      <c r="A10" s="349"/>
      <c r="B10" s="195" t="s">
        <v>5</v>
      </c>
      <c r="C10" s="61">
        <v>77</v>
      </c>
      <c r="D10" s="61">
        <v>87</v>
      </c>
      <c r="E10" s="74">
        <f>SUM(C10:D10)</f>
        <v>164</v>
      </c>
      <c r="F10" s="61">
        <v>56</v>
      </c>
      <c r="G10" s="61">
        <v>42</v>
      </c>
      <c r="H10" s="74">
        <f>SUM(F10:G10)</f>
        <v>98</v>
      </c>
      <c r="I10" s="61">
        <f>C10+F10</f>
        <v>133</v>
      </c>
      <c r="J10" s="61">
        <f>D10+G10</f>
        <v>129</v>
      </c>
      <c r="K10" s="74">
        <f>I10+J10</f>
        <v>262</v>
      </c>
      <c r="L10" s="196" t="s">
        <v>6</v>
      </c>
      <c r="M10" s="347"/>
    </row>
    <row r="11" spans="1:13" ht="18.75" customHeight="1" thickBot="1">
      <c r="A11" s="349"/>
      <c r="B11" s="116" t="s">
        <v>8</v>
      </c>
      <c r="C11" s="63">
        <v>180</v>
      </c>
      <c r="D11" s="63">
        <v>156</v>
      </c>
      <c r="E11" s="76">
        <f>SUM(C11:D11)</f>
        <v>336</v>
      </c>
      <c r="F11" s="63">
        <v>132</v>
      </c>
      <c r="G11" s="63">
        <v>117</v>
      </c>
      <c r="H11" s="76">
        <f>SUM(F11:G11)</f>
        <v>249</v>
      </c>
      <c r="I11" s="63">
        <f t="shared" ref="I11:J40" si="1">C11+F11</f>
        <v>312</v>
      </c>
      <c r="J11" s="63">
        <f t="shared" si="1"/>
        <v>273</v>
      </c>
      <c r="K11" s="76">
        <f t="shared" ref="K11:K40" si="2">I11+J11</f>
        <v>585</v>
      </c>
      <c r="L11" s="81" t="s">
        <v>9</v>
      </c>
      <c r="M11" s="347"/>
    </row>
    <row r="12" spans="1:13" ht="18.75" customHeight="1" thickBot="1">
      <c r="A12" s="349"/>
      <c r="B12" s="315" t="s">
        <v>10</v>
      </c>
      <c r="C12" s="64">
        <v>516</v>
      </c>
      <c r="D12" s="64">
        <v>268</v>
      </c>
      <c r="E12" s="77">
        <f t="shared" ref="E12:E40" si="3">SUM(C12:D12)</f>
        <v>784</v>
      </c>
      <c r="F12" s="64">
        <v>432</v>
      </c>
      <c r="G12" s="64">
        <v>361</v>
      </c>
      <c r="H12" s="77">
        <f t="shared" ref="H12:H40" si="4">SUM(F12:G12)</f>
        <v>793</v>
      </c>
      <c r="I12" s="64">
        <f t="shared" si="1"/>
        <v>948</v>
      </c>
      <c r="J12" s="64">
        <f t="shared" si="1"/>
        <v>629</v>
      </c>
      <c r="K12" s="77">
        <f t="shared" si="2"/>
        <v>1577</v>
      </c>
      <c r="L12" s="322" t="s">
        <v>11</v>
      </c>
      <c r="M12" s="347"/>
    </row>
    <row r="13" spans="1:13" ht="18.75" customHeight="1" thickBot="1">
      <c r="A13" s="348" t="s">
        <v>14</v>
      </c>
      <c r="B13" s="318" t="s">
        <v>12</v>
      </c>
      <c r="C13" s="319">
        <f t="shared" ref="C13:H13" si="5">SUM(C14:C16)</f>
        <v>521</v>
      </c>
      <c r="D13" s="319">
        <f t="shared" si="5"/>
        <v>362</v>
      </c>
      <c r="E13" s="319">
        <f t="shared" si="5"/>
        <v>883</v>
      </c>
      <c r="F13" s="319">
        <f t="shared" si="5"/>
        <v>468</v>
      </c>
      <c r="G13" s="319">
        <f t="shared" si="5"/>
        <v>251</v>
      </c>
      <c r="H13" s="319">
        <f t="shared" si="5"/>
        <v>719</v>
      </c>
      <c r="I13" s="319">
        <f>C13+F13</f>
        <v>989</v>
      </c>
      <c r="J13" s="319">
        <f>D13+G13</f>
        <v>613</v>
      </c>
      <c r="K13" s="320">
        <f>I13+J13</f>
        <v>1602</v>
      </c>
      <c r="L13" s="324" t="s">
        <v>13</v>
      </c>
      <c r="M13" s="344" t="s">
        <v>15</v>
      </c>
    </row>
    <row r="14" spans="1:13" ht="18.75" customHeight="1" thickBot="1">
      <c r="A14" s="348"/>
      <c r="B14" s="316" t="s">
        <v>5</v>
      </c>
      <c r="C14" s="317">
        <v>62</v>
      </c>
      <c r="D14" s="317">
        <v>61</v>
      </c>
      <c r="E14" s="237">
        <f t="shared" si="3"/>
        <v>123</v>
      </c>
      <c r="F14" s="317">
        <v>123</v>
      </c>
      <c r="G14" s="317">
        <v>42</v>
      </c>
      <c r="H14" s="237">
        <f t="shared" si="4"/>
        <v>165</v>
      </c>
      <c r="I14" s="317">
        <f t="shared" si="1"/>
        <v>185</v>
      </c>
      <c r="J14" s="317">
        <f t="shared" si="1"/>
        <v>103</v>
      </c>
      <c r="K14" s="237">
        <f t="shared" si="2"/>
        <v>288</v>
      </c>
      <c r="L14" s="323" t="s">
        <v>6</v>
      </c>
      <c r="M14" s="344"/>
    </row>
    <row r="15" spans="1:13" ht="18.75" customHeight="1" thickBot="1">
      <c r="A15" s="348"/>
      <c r="B15" s="117" t="s">
        <v>8</v>
      </c>
      <c r="C15" s="62">
        <v>157</v>
      </c>
      <c r="D15" s="62">
        <v>133</v>
      </c>
      <c r="E15" s="75">
        <f t="shared" si="3"/>
        <v>290</v>
      </c>
      <c r="F15" s="62">
        <v>78</v>
      </c>
      <c r="G15" s="62">
        <v>73</v>
      </c>
      <c r="H15" s="75">
        <f t="shared" si="4"/>
        <v>151</v>
      </c>
      <c r="I15" s="62">
        <f t="shared" si="1"/>
        <v>235</v>
      </c>
      <c r="J15" s="62">
        <f t="shared" si="1"/>
        <v>206</v>
      </c>
      <c r="K15" s="75">
        <f t="shared" si="2"/>
        <v>441</v>
      </c>
      <c r="L15" s="178" t="s">
        <v>9</v>
      </c>
      <c r="M15" s="344"/>
    </row>
    <row r="16" spans="1:13" ht="18.75" customHeight="1" thickBot="1">
      <c r="A16" s="348"/>
      <c r="B16" s="321" t="s">
        <v>10</v>
      </c>
      <c r="C16" s="82">
        <v>302</v>
      </c>
      <c r="D16" s="82">
        <v>168</v>
      </c>
      <c r="E16" s="83">
        <f t="shared" si="3"/>
        <v>470</v>
      </c>
      <c r="F16" s="82">
        <v>267</v>
      </c>
      <c r="G16" s="82">
        <v>136</v>
      </c>
      <c r="H16" s="83">
        <f t="shared" si="4"/>
        <v>403</v>
      </c>
      <c r="I16" s="82">
        <f t="shared" si="1"/>
        <v>569</v>
      </c>
      <c r="J16" s="82">
        <f t="shared" si="1"/>
        <v>304</v>
      </c>
      <c r="K16" s="83">
        <f t="shared" si="2"/>
        <v>873</v>
      </c>
      <c r="L16" s="325" t="s">
        <v>11</v>
      </c>
      <c r="M16" s="344"/>
    </row>
    <row r="17" spans="1:13" ht="18.75" customHeight="1" thickBot="1">
      <c r="A17" s="349" t="s">
        <v>16</v>
      </c>
      <c r="B17" s="327" t="s">
        <v>12</v>
      </c>
      <c r="C17" s="328">
        <f t="shared" ref="C17:H17" si="6">SUM(C18:C20)</f>
        <v>494</v>
      </c>
      <c r="D17" s="328">
        <f t="shared" si="6"/>
        <v>348</v>
      </c>
      <c r="E17" s="328">
        <f t="shared" si="6"/>
        <v>842</v>
      </c>
      <c r="F17" s="328">
        <f t="shared" si="6"/>
        <v>702</v>
      </c>
      <c r="G17" s="328">
        <f t="shared" si="6"/>
        <v>354</v>
      </c>
      <c r="H17" s="328">
        <f t="shared" si="6"/>
        <v>1056</v>
      </c>
      <c r="I17" s="328">
        <f>C17+F17</f>
        <v>1196</v>
      </c>
      <c r="J17" s="328">
        <f>D17+G17</f>
        <v>702</v>
      </c>
      <c r="K17" s="184">
        <f>I17+J17</f>
        <v>1898</v>
      </c>
      <c r="L17" s="329" t="s">
        <v>13</v>
      </c>
      <c r="M17" s="347" t="s">
        <v>17</v>
      </c>
    </row>
    <row r="18" spans="1:13" ht="18.75" customHeight="1" thickBot="1">
      <c r="A18" s="349"/>
      <c r="B18" s="195" t="s">
        <v>5</v>
      </c>
      <c r="C18" s="61">
        <v>132</v>
      </c>
      <c r="D18" s="61">
        <v>122</v>
      </c>
      <c r="E18" s="74">
        <f t="shared" si="3"/>
        <v>254</v>
      </c>
      <c r="F18" s="61">
        <v>130</v>
      </c>
      <c r="G18" s="61">
        <v>67</v>
      </c>
      <c r="H18" s="74">
        <f t="shared" si="4"/>
        <v>197</v>
      </c>
      <c r="I18" s="61">
        <f t="shared" si="1"/>
        <v>262</v>
      </c>
      <c r="J18" s="61">
        <f t="shared" si="1"/>
        <v>189</v>
      </c>
      <c r="K18" s="74">
        <f t="shared" si="2"/>
        <v>451</v>
      </c>
      <c r="L18" s="196" t="s">
        <v>6</v>
      </c>
      <c r="M18" s="347"/>
    </row>
    <row r="19" spans="1:13" ht="18.75" customHeight="1" thickBot="1">
      <c r="A19" s="349"/>
      <c r="B19" s="116" t="s">
        <v>8</v>
      </c>
      <c r="C19" s="63">
        <v>155</v>
      </c>
      <c r="D19" s="63">
        <v>103</v>
      </c>
      <c r="E19" s="76">
        <f t="shared" si="3"/>
        <v>258</v>
      </c>
      <c r="F19" s="63">
        <v>135</v>
      </c>
      <c r="G19" s="63">
        <v>92</v>
      </c>
      <c r="H19" s="76">
        <f t="shared" si="4"/>
        <v>227</v>
      </c>
      <c r="I19" s="63">
        <f t="shared" si="1"/>
        <v>290</v>
      </c>
      <c r="J19" s="63">
        <f t="shared" si="1"/>
        <v>195</v>
      </c>
      <c r="K19" s="76">
        <f t="shared" si="2"/>
        <v>485</v>
      </c>
      <c r="L19" s="81" t="s">
        <v>9</v>
      </c>
      <c r="M19" s="347"/>
    </row>
    <row r="20" spans="1:13" ht="18.75" customHeight="1" thickBot="1">
      <c r="A20" s="349"/>
      <c r="B20" s="315" t="s">
        <v>10</v>
      </c>
      <c r="C20" s="64">
        <v>207</v>
      </c>
      <c r="D20" s="64">
        <v>123</v>
      </c>
      <c r="E20" s="77">
        <f t="shared" si="3"/>
        <v>330</v>
      </c>
      <c r="F20" s="64">
        <v>437</v>
      </c>
      <c r="G20" s="64">
        <v>195</v>
      </c>
      <c r="H20" s="77">
        <f t="shared" si="4"/>
        <v>632</v>
      </c>
      <c r="I20" s="64">
        <f t="shared" si="1"/>
        <v>644</v>
      </c>
      <c r="J20" s="64">
        <f t="shared" si="1"/>
        <v>318</v>
      </c>
      <c r="K20" s="77">
        <f t="shared" si="2"/>
        <v>962</v>
      </c>
      <c r="L20" s="322" t="s">
        <v>11</v>
      </c>
      <c r="M20" s="347"/>
    </row>
    <row r="21" spans="1:13" ht="18.75" customHeight="1" thickBot="1">
      <c r="A21" s="348" t="s">
        <v>18</v>
      </c>
      <c r="B21" s="318" t="s">
        <v>12</v>
      </c>
      <c r="C21" s="319">
        <f t="shared" ref="C21:H21" si="7">SUM(C22:C24)</f>
        <v>948</v>
      </c>
      <c r="D21" s="319">
        <f t="shared" si="7"/>
        <v>941</v>
      </c>
      <c r="E21" s="319">
        <f t="shared" si="7"/>
        <v>1889</v>
      </c>
      <c r="F21" s="319">
        <f t="shared" si="7"/>
        <v>844</v>
      </c>
      <c r="G21" s="319">
        <f t="shared" si="7"/>
        <v>669</v>
      </c>
      <c r="H21" s="319">
        <f t="shared" si="7"/>
        <v>1513</v>
      </c>
      <c r="I21" s="319">
        <f>C21+F21</f>
        <v>1792</v>
      </c>
      <c r="J21" s="319">
        <f>D21+G21</f>
        <v>1610</v>
      </c>
      <c r="K21" s="320">
        <f>I21+J21</f>
        <v>3402</v>
      </c>
      <c r="L21" s="324" t="s">
        <v>13</v>
      </c>
      <c r="M21" s="344" t="s">
        <v>19</v>
      </c>
    </row>
    <row r="22" spans="1:13" ht="18.75" customHeight="1" thickBot="1">
      <c r="A22" s="348"/>
      <c r="B22" s="316" t="s">
        <v>5</v>
      </c>
      <c r="C22" s="317">
        <v>206</v>
      </c>
      <c r="D22" s="317">
        <v>214</v>
      </c>
      <c r="E22" s="237">
        <f t="shared" si="3"/>
        <v>420</v>
      </c>
      <c r="F22" s="317">
        <v>115</v>
      </c>
      <c r="G22" s="317">
        <v>99</v>
      </c>
      <c r="H22" s="237">
        <f t="shared" si="4"/>
        <v>214</v>
      </c>
      <c r="I22" s="317">
        <f t="shared" si="1"/>
        <v>321</v>
      </c>
      <c r="J22" s="317">
        <f t="shared" si="1"/>
        <v>313</v>
      </c>
      <c r="K22" s="237">
        <f t="shared" si="2"/>
        <v>634</v>
      </c>
      <c r="L22" s="323" t="s">
        <v>6</v>
      </c>
      <c r="M22" s="344"/>
    </row>
    <row r="23" spans="1:13" ht="18.75" customHeight="1" thickBot="1">
      <c r="A23" s="348"/>
      <c r="B23" s="117" t="s">
        <v>8</v>
      </c>
      <c r="C23" s="62">
        <v>292</v>
      </c>
      <c r="D23" s="62">
        <v>242</v>
      </c>
      <c r="E23" s="75">
        <f t="shared" si="3"/>
        <v>534</v>
      </c>
      <c r="F23" s="62">
        <v>148</v>
      </c>
      <c r="G23" s="62">
        <v>141</v>
      </c>
      <c r="H23" s="75">
        <f t="shared" si="4"/>
        <v>289</v>
      </c>
      <c r="I23" s="62">
        <f t="shared" si="1"/>
        <v>440</v>
      </c>
      <c r="J23" s="62">
        <f t="shared" si="1"/>
        <v>383</v>
      </c>
      <c r="K23" s="75">
        <f t="shared" si="2"/>
        <v>823</v>
      </c>
      <c r="L23" s="178" t="s">
        <v>9</v>
      </c>
      <c r="M23" s="344"/>
    </row>
    <row r="24" spans="1:13" ht="18.75" customHeight="1" thickBot="1">
      <c r="A24" s="348"/>
      <c r="B24" s="321" t="s">
        <v>10</v>
      </c>
      <c r="C24" s="82">
        <v>450</v>
      </c>
      <c r="D24" s="82">
        <v>485</v>
      </c>
      <c r="E24" s="83">
        <f t="shared" si="3"/>
        <v>935</v>
      </c>
      <c r="F24" s="82">
        <v>581</v>
      </c>
      <c r="G24" s="82">
        <v>429</v>
      </c>
      <c r="H24" s="83">
        <f t="shared" si="4"/>
        <v>1010</v>
      </c>
      <c r="I24" s="82">
        <f t="shared" si="1"/>
        <v>1031</v>
      </c>
      <c r="J24" s="82">
        <f t="shared" si="1"/>
        <v>914</v>
      </c>
      <c r="K24" s="83">
        <f t="shared" si="2"/>
        <v>1945</v>
      </c>
      <c r="L24" s="325" t="s">
        <v>11</v>
      </c>
      <c r="M24" s="344"/>
    </row>
    <row r="25" spans="1:13" ht="18.75" customHeight="1" thickBot="1">
      <c r="A25" s="349" t="s">
        <v>20</v>
      </c>
      <c r="B25" s="327" t="s">
        <v>12</v>
      </c>
      <c r="C25" s="328">
        <f t="shared" ref="C25:H25" si="8">SUM(C26:C28)</f>
        <v>670</v>
      </c>
      <c r="D25" s="328">
        <f t="shared" si="8"/>
        <v>585</v>
      </c>
      <c r="E25" s="328">
        <f t="shared" si="8"/>
        <v>1255</v>
      </c>
      <c r="F25" s="328">
        <f t="shared" si="8"/>
        <v>496</v>
      </c>
      <c r="G25" s="328">
        <f t="shared" si="8"/>
        <v>515</v>
      </c>
      <c r="H25" s="328">
        <f t="shared" si="8"/>
        <v>1011</v>
      </c>
      <c r="I25" s="328">
        <f>C25+F25</f>
        <v>1166</v>
      </c>
      <c r="J25" s="328">
        <f>D25+G25</f>
        <v>1100</v>
      </c>
      <c r="K25" s="184">
        <f>I25+J25</f>
        <v>2266</v>
      </c>
      <c r="L25" s="329" t="s">
        <v>13</v>
      </c>
      <c r="M25" s="347" t="s">
        <v>303</v>
      </c>
    </row>
    <row r="26" spans="1:13" ht="18.75" customHeight="1" thickBot="1">
      <c r="A26" s="349"/>
      <c r="B26" s="195" t="s">
        <v>5</v>
      </c>
      <c r="C26" s="61">
        <v>92</v>
      </c>
      <c r="D26" s="61">
        <v>95</v>
      </c>
      <c r="E26" s="74">
        <f t="shared" si="3"/>
        <v>187</v>
      </c>
      <c r="F26" s="61">
        <v>61</v>
      </c>
      <c r="G26" s="61">
        <v>62</v>
      </c>
      <c r="H26" s="74">
        <f t="shared" si="4"/>
        <v>123</v>
      </c>
      <c r="I26" s="61">
        <f t="shared" si="1"/>
        <v>153</v>
      </c>
      <c r="J26" s="61">
        <f t="shared" si="1"/>
        <v>157</v>
      </c>
      <c r="K26" s="74">
        <f t="shared" si="2"/>
        <v>310</v>
      </c>
      <c r="L26" s="196" t="s">
        <v>6</v>
      </c>
      <c r="M26" s="347"/>
    </row>
    <row r="27" spans="1:13" ht="18.75" customHeight="1" thickBot="1">
      <c r="A27" s="349"/>
      <c r="B27" s="116" t="s">
        <v>8</v>
      </c>
      <c r="C27" s="63">
        <v>238</v>
      </c>
      <c r="D27" s="63">
        <v>174</v>
      </c>
      <c r="E27" s="76">
        <f t="shared" si="3"/>
        <v>412</v>
      </c>
      <c r="F27" s="63">
        <v>161</v>
      </c>
      <c r="G27" s="63">
        <v>91</v>
      </c>
      <c r="H27" s="76">
        <f t="shared" si="4"/>
        <v>252</v>
      </c>
      <c r="I27" s="63">
        <f t="shared" si="1"/>
        <v>399</v>
      </c>
      <c r="J27" s="63">
        <f t="shared" si="1"/>
        <v>265</v>
      </c>
      <c r="K27" s="76">
        <f t="shared" si="2"/>
        <v>664</v>
      </c>
      <c r="L27" s="81" t="s">
        <v>9</v>
      </c>
      <c r="M27" s="347"/>
    </row>
    <row r="28" spans="1:13" ht="18.75" customHeight="1" thickBot="1">
      <c r="A28" s="349"/>
      <c r="B28" s="315" t="s">
        <v>10</v>
      </c>
      <c r="C28" s="64">
        <v>340</v>
      </c>
      <c r="D28" s="64">
        <v>316</v>
      </c>
      <c r="E28" s="77">
        <f t="shared" si="3"/>
        <v>656</v>
      </c>
      <c r="F28" s="64">
        <v>274</v>
      </c>
      <c r="G28" s="64">
        <v>362</v>
      </c>
      <c r="H28" s="77">
        <f t="shared" si="4"/>
        <v>636</v>
      </c>
      <c r="I28" s="64">
        <f t="shared" si="1"/>
        <v>614</v>
      </c>
      <c r="J28" s="64">
        <f t="shared" si="1"/>
        <v>678</v>
      </c>
      <c r="K28" s="77">
        <f t="shared" si="2"/>
        <v>1292</v>
      </c>
      <c r="L28" s="322" t="s">
        <v>11</v>
      </c>
      <c r="M28" s="347"/>
    </row>
    <row r="29" spans="1:13" ht="18.75" customHeight="1" thickBot="1">
      <c r="A29" s="348" t="s">
        <v>21</v>
      </c>
      <c r="B29" s="318" t="s">
        <v>12</v>
      </c>
      <c r="C29" s="319">
        <f t="shared" ref="C29:H29" si="9">SUM(C30:C32)</f>
        <v>742</v>
      </c>
      <c r="D29" s="319">
        <f t="shared" si="9"/>
        <v>732</v>
      </c>
      <c r="E29" s="319">
        <f t="shared" si="9"/>
        <v>1474</v>
      </c>
      <c r="F29" s="319">
        <f t="shared" si="9"/>
        <v>486</v>
      </c>
      <c r="G29" s="319">
        <f t="shared" si="9"/>
        <v>395</v>
      </c>
      <c r="H29" s="319">
        <f t="shared" si="9"/>
        <v>881</v>
      </c>
      <c r="I29" s="319">
        <f>C29+F29</f>
        <v>1228</v>
      </c>
      <c r="J29" s="319">
        <f>D29+G29</f>
        <v>1127</v>
      </c>
      <c r="K29" s="320">
        <f>I29+J29</f>
        <v>2355</v>
      </c>
      <c r="L29" s="324" t="s">
        <v>13</v>
      </c>
      <c r="M29" s="344" t="s">
        <v>22</v>
      </c>
    </row>
    <row r="30" spans="1:13" ht="18.75" customHeight="1" thickBot="1">
      <c r="A30" s="348"/>
      <c r="B30" s="316" t="s">
        <v>5</v>
      </c>
      <c r="C30" s="317">
        <v>122</v>
      </c>
      <c r="D30" s="317">
        <v>146</v>
      </c>
      <c r="E30" s="237">
        <f t="shared" si="3"/>
        <v>268</v>
      </c>
      <c r="F30" s="317">
        <v>95</v>
      </c>
      <c r="G30" s="317">
        <v>77</v>
      </c>
      <c r="H30" s="237">
        <f t="shared" si="4"/>
        <v>172</v>
      </c>
      <c r="I30" s="317">
        <f t="shared" si="1"/>
        <v>217</v>
      </c>
      <c r="J30" s="317">
        <f t="shared" si="1"/>
        <v>223</v>
      </c>
      <c r="K30" s="237">
        <f t="shared" si="2"/>
        <v>440</v>
      </c>
      <c r="L30" s="323" t="s">
        <v>6</v>
      </c>
      <c r="M30" s="344"/>
    </row>
    <row r="31" spans="1:13" ht="18.75" customHeight="1" thickBot="1">
      <c r="A31" s="348"/>
      <c r="B31" s="117" t="s">
        <v>8</v>
      </c>
      <c r="C31" s="62">
        <v>205</v>
      </c>
      <c r="D31" s="62">
        <v>180</v>
      </c>
      <c r="E31" s="75">
        <f t="shared" si="3"/>
        <v>385</v>
      </c>
      <c r="F31" s="62">
        <v>101</v>
      </c>
      <c r="G31" s="62">
        <v>76</v>
      </c>
      <c r="H31" s="75">
        <f t="shared" si="4"/>
        <v>177</v>
      </c>
      <c r="I31" s="62">
        <f t="shared" si="1"/>
        <v>306</v>
      </c>
      <c r="J31" s="62">
        <f t="shared" si="1"/>
        <v>256</v>
      </c>
      <c r="K31" s="75">
        <f t="shared" si="2"/>
        <v>562</v>
      </c>
      <c r="L31" s="178" t="s">
        <v>9</v>
      </c>
      <c r="M31" s="344"/>
    </row>
    <row r="32" spans="1:13" ht="18.75" customHeight="1">
      <c r="A32" s="350"/>
      <c r="B32" s="179" t="s">
        <v>10</v>
      </c>
      <c r="C32" s="180">
        <v>415</v>
      </c>
      <c r="D32" s="180">
        <v>406</v>
      </c>
      <c r="E32" s="181">
        <f t="shared" si="3"/>
        <v>821</v>
      </c>
      <c r="F32" s="180">
        <v>290</v>
      </c>
      <c r="G32" s="180">
        <v>242</v>
      </c>
      <c r="H32" s="181">
        <f t="shared" si="4"/>
        <v>532</v>
      </c>
      <c r="I32" s="180">
        <f t="shared" si="1"/>
        <v>705</v>
      </c>
      <c r="J32" s="180">
        <f t="shared" si="1"/>
        <v>648</v>
      </c>
      <c r="K32" s="181">
        <f t="shared" si="2"/>
        <v>1353</v>
      </c>
      <c r="L32" s="182" t="s">
        <v>11</v>
      </c>
      <c r="M32" s="345"/>
    </row>
    <row r="33" spans="1:13" ht="18.75" customHeight="1" thickBot="1">
      <c r="A33" s="351" t="s">
        <v>23</v>
      </c>
      <c r="B33" s="332" t="s">
        <v>12</v>
      </c>
      <c r="C33" s="333">
        <f t="shared" ref="C33:H33" si="10">SUM(C34:C36)</f>
        <v>235</v>
      </c>
      <c r="D33" s="333">
        <f t="shared" si="10"/>
        <v>213</v>
      </c>
      <c r="E33" s="333">
        <f t="shared" si="10"/>
        <v>448</v>
      </c>
      <c r="F33" s="333">
        <f t="shared" si="10"/>
        <v>375</v>
      </c>
      <c r="G33" s="333">
        <f t="shared" si="10"/>
        <v>284</v>
      </c>
      <c r="H33" s="333">
        <f t="shared" si="10"/>
        <v>659</v>
      </c>
      <c r="I33" s="333">
        <f>C33+F33</f>
        <v>610</v>
      </c>
      <c r="J33" s="333">
        <f>D33+G33</f>
        <v>497</v>
      </c>
      <c r="K33" s="208">
        <f>I33+J33</f>
        <v>1107</v>
      </c>
      <c r="L33" s="334" t="s">
        <v>13</v>
      </c>
      <c r="M33" s="346" t="s">
        <v>304</v>
      </c>
    </row>
    <row r="34" spans="1:13" ht="18.75" customHeight="1" thickBot="1">
      <c r="A34" s="349"/>
      <c r="B34" s="195" t="s">
        <v>5</v>
      </c>
      <c r="C34" s="61">
        <v>15</v>
      </c>
      <c r="D34" s="61">
        <v>23</v>
      </c>
      <c r="E34" s="74">
        <f t="shared" si="3"/>
        <v>38</v>
      </c>
      <c r="F34" s="61">
        <v>23</v>
      </c>
      <c r="G34" s="61">
        <v>10</v>
      </c>
      <c r="H34" s="74">
        <f t="shared" si="4"/>
        <v>33</v>
      </c>
      <c r="I34" s="61">
        <f t="shared" si="1"/>
        <v>38</v>
      </c>
      <c r="J34" s="61">
        <f t="shared" si="1"/>
        <v>33</v>
      </c>
      <c r="K34" s="74">
        <f t="shared" si="2"/>
        <v>71</v>
      </c>
      <c r="L34" s="196" t="s">
        <v>6</v>
      </c>
      <c r="M34" s="347"/>
    </row>
    <row r="35" spans="1:13" ht="18.75" customHeight="1" thickBot="1">
      <c r="A35" s="349"/>
      <c r="B35" s="116" t="s">
        <v>8</v>
      </c>
      <c r="C35" s="63">
        <v>91</v>
      </c>
      <c r="D35" s="63">
        <v>59</v>
      </c>
      <c r="E35" s="76">
        <f t="shared" si="3"/>
        <v>150</v>
      </c>
      <c r="F35" s="63">
        <v>66</v>
      </c>
      <c r="G35" s="63">
        <v>40</v>
      </c>
      <c r="H35" s="76">
        <f t="shared" si="4"/>
        <v>106</v>
      </c>
      <c r="I35" s="63">
        <f t="shared" si="1"/>
        <v>157</v>
      </c>
      <c r="J35" s="63">
        <f t="shared" si="1"/>
        <v>99</v>
      </c>
      <c r="K35" s="76">
        <f t="shared" si="2"/>
        <v>256</v>
      </c>
      <c r="L35" s="81" t="s">
        <v>9</v>
      </c>
      <c r="M35" s="347"/>
    </row>
    <row r="36" spans="1:13" ht="18.75" customHeight="1" thickBot="1">
      <c r="A36" s="349"/>
      <c r="B36" s="315" t="s">
        <v>10</v>
      </c>
      <c r="C36" s="64">
        <v>129</v>
      </c>
      <c r="D36" s="64">
        <v>131</v>
      </c>
      <c r="E36" s="77">
        <f t="shared" si="3"/>
        <v>260</v>
      </c>
      <c r="F36" s="64">
        <v>286</v>
      </c>
      <c r="G36" s="64">
        <v>234</v>
      </c>
      <c r="H36" s="77">
        <f t="shared" si="4"/>
        <v>520</v>
      </c>
      <c r="I36" s="64">
        <f t="shared" si="1"/>
        <v>415</v>
      </c>
      <c r="J36" s="64">
        <f t="shared" si="1"/>
        <v>365</v>
      </c>
      <c r="K36" s="77">
        <f t="shared" si="2"/>
        <v>780</v>
      </c>
      <c r="L36" s="322" t="s">
        <v>11</v>
      </c>
      <c r="M36" s="347"/>
    </row>
    <row r="37" spans="1:13" ht="18.75" customHeight="1" thickBot="1">
      <c r="A37" s="348" t="s">
        <v>25</v>
      </c>
      <c r="B37" s="318" t="s">
        <v>12</v>
      </c>
      <c r="C37" s="319">
        <f t="shared" ref="C37:H37" si="11">SUM(C38:C40)</f>
        <v>396</v>
      </c>
      <c r="D37" s="319">
        <f t="shared" si="11"/>
        <v>228</v>
      </c>
      <c r="E37" s="319">
        <f t="shared" si="11"/>
        <v>624</v>
      </c>
      <c r="F37" s="319">
        <f t="shared" si="11"/>
        <v>307</v>
      </c>
      <c r="G37" s="319">
        <f t="shared" si="11"/>
        <v>178</v>
      </c>
      <c r="H37" s="319">
        <f t="shared" si="11"/>
        <v>485</v>
      </c>
      <c r="I37" s="319">
        <f>C37+F37</f>
        <v>703</v>
      </c>
      <c r="J37" s="319">
        <f>D37+G37</f>
        <v>406</v>
      </c>
      <c r="K37" s="320">
        <f>I37+J37</f>
        <v>1109</v>
      </c>
      <c r="L37" s="324" t="s">
        <v>13</v>
      </c>
      <c r="M37" s="344" t="s">
        <v>26</v>
      </c>
    </row>
    <row r="38" spans="1:13" ht="18.75" customHeight="1" thickBot="1">
      <c r="A38" s="348"/>
      <c r="B38" s="316" t="s">
        <v>5</v>
      </c>
      <c r="C38" s="317">
        <v>38</v>
      </c>
      <c r="D38" s="317">
        <v>21</v>
      </c>
      <c r="E38" s="237">
        <f t="shared" si="3"/>
        <v>59</v>
      </c>
      <c r="F38" s="317">
        <v>25</v>
      </c>
      <c r="G38" s="317">
        <v>15</v>
      </c>
      <c r="H38" s="237">
        <f t="shared" si="4"/>
        <v>40</v>
      </c>
      <c r="I38" s="317">
        <f t="shared" si="1"/>
        <v>63</v>
      </c>
      <c r="J38" s="317">
        <f t="shared" si="1"/>
        <v>36</v>
      </c>
      <c r="K38" s="237">
        <f t="shared" si="2"/>
        <v>99</v>
      </c>
      <c r="L38" s="323" t="s">
        <v>6</v>
      </c>
      <c r="M38" s="344"/>
    </row>
    <row r="39" spans="1:13" ht="18.75" customHeight="1" thickBot="1">
      <c r="A39" s="348"/>
      <c r="B39" s="117" t="s">
        <v>8</v>
      </c>
      <c r="C39" s="62">
        <v>135</v>
      </c>
      <c r="D39" s="62">
        <v>99</v>
      </c>
      <c r="E39" s="75">
        <f t="shared" si="3"/>
        <v>234</v>
      </c>
      <c r="F39" s="62">
        <v>82</v>
      </c>
      <c r="G39" s="62">
        <v>49</v>
      </c>
      <c r="H39" s="75">
        <f t="shared" si="4"/>
        <v>131</v>
      </c>
      <c r="I39" s="62">
        <f t="shared" si="1"/>
        <v>217</v>
      </c>
      <c r="J39" s="62">
        <f t="shared" si="1"/>
        <v>148</v>
      </c>
      <c r="K39" s="75">
        <f t="shared" si="2"/>
        <v>365</v>
      </c>
      <c r="L39" s="178" t="s">
        <v>9</v>
      </c>
      <c r="M39" s="344"/>
    </row>
    <row r="40" spans="1:13" ht="18.75" customHeight="1">
      <c r="A40" s="350"/>
      <c r="B40" s="179" t="s">
        <v>10</v>
      </c>
      <c r="C40" s="180">
        <v>223</v>
      </c>
      <c r="D40" s="180">
        <v>108</v>
      </c>
      <c r="E40" s="181">
        <f t="shared" si="3"/>
        <v>331</v>
      </c>
      <c r="F40" s="180">
        <v>200</v>
      </c>
      <c r="G40" s="180">
        <v>114</v>
      </c>
      <c r="H40" s="181">
        <f t="shared" si="4"/>
        <v>314</v>
      </c>
      <c r="I40" s="180">
        <f t="shared" si="1"/>
        <v>423</v>
      </c>
      <c r="J40" s="180">
        <f t="shared" si="1"/>
        <v>222</v>
      </c>
      <c r="K40" s="181">
        <f t="shared" si="2"/>
        <v>645</v>
      </c>
      <c r="L40" s="182" t="s">
        <v>11</v>
      </c>
      <c r="M40" s="345"/>
    </row>
    <row r="41" spans="1:13" ht="30" customHeight="1">
      <c r="A41" s="354" t="s">
        <v>27</v>
      </c>
      <c r="B41" s="355"/>
      <c r="C41" s="84">
        <v>4779</v>
      </c>
      <c r="D41" s="84">
        <v>3920</v>
      </c>
      <c r="E41" s="84">
        <f>SUM(C41:D41)</f>
        <v>8699</v>
      </c>
      <c r="F41" s="84">
        <v>4298</v>
      </c>
      <c r="G41" s="84">
        <v>3166</v>
      </c>
      <c r="H41" s="84">
        <f>SUM(F41:G41)</f>
        <v>7464</v>
      </c>
      <c r="I41" s="84">
        <f>C41+F41</f>
        <v>9077</v>
      </c>
      <c r="J41" s="84">
        <f>D41+G41</f>
        <v>7086</v>
      </c>
      <c r="K41" s="84">
        <f>SUM(I41:J41)</f>
        <v>16163</v>
      </c>
      <c r="L41" s="356" t="s">
        <v>28</v>
      </c>
      <c r="M41" s="357"/>
    </row>
    <row r="42" spans="1:13" ht="30" customHeight="1">
      <c r="A42" s="354" t="s">
        <v>29</v>
      </c>
      <c r="B42" s="355"/>
      <c r="C42" s="84">
        <v>1733</v>
      </c>
      <c r="D42" s="84">
        <v>1452</v>
      </c>
      <c r="E42" s="84">
        <f>SUM(C42:D42)</f>
        <v>3185</v>
      </c>
      <c r="F42" s="84">
        <v>2567</v>
      </c>
      <c r="G42" s="84">
        <v>1891</v>
      </c>
      <c r="H42" s="84">
        <f>SUM(F42:G42)</f>
        <v>4458</v>
      </c>
      <c r="I42" s="84">
        <f>C42+F42</f>
        <v>4300</v>
      </c>
      <c r="J42" s="84">
        <f>D42+G42</f>
        <v>3343</v>
      </c>
      <c r="K42" s="84">
        <f>SUM(I42:J42)</f>
        <v>7643</v>
      </c>
      <c r="L42" s="356" t="s">
        <v>30</v>
      </c>
      <c r="M42" s="357"/>
    </row>
    <row r="43" spans="1:13">
      <c r="E43" s="14"/>
      <c r="H43" s="14"/>
      <c r="K43" s="14"/>
    </row>
  </sheetData>
  <mergeCells count="32">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 ref="M9:M12"/>
    <mergeCell ref="A9:A12"/>
    <mergeCell ref="A13:A16"/>
    <mergeCell ref="M13:M16"/>
    <mergeCell ref="A17:A20"/>
    <mergeCell ref="M17:M20"/>
    <mergeCell ref="M37:M40"/>
    <mergeCell ref="M33:M36"/>
    <mergeCell ref="M29:M32"/>
    <mergeCell ref="A21:A24"/>
    <mergeCell ref="A25:A28"/>
    <mergeCell ref="A29:A32"/>
    <mergeCell ref="A33:A36"/>
    <mergeCell ref="A37:A40"/>
    <mergeCell ref="M21:M24"/>
    <mergeCell ref="M25:M28"/>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dimension ref="A1:K19"/>
  <sheetViews>
    <sheetView rightToLeft="1" view="pageBreakPreview" zoomScaleNormal="100" zoomScaleSheetLayoutView="100" workbookViewId="0">
      <selection sqref="A1:K1"/>
    </sheetView>
  </sheetViews>
  <sheetFormatPr defaultRowHeight="12.75"/>
  <cols>
    <col min="1" max="1" width="27" style="9" customWidth="1"/>
    <col min="2" max="10" width="8.7109375" style="9" customWidth="1"/>
    <col min="11" max="11" width="27" style="9" customWidth="1"/>
    <col min="12" max="16384" width="9.140625" style="9"/>
  </cols>
  <sheetData>
    <row r="1" spans="1:11" ht="18">
      <c r="A1" s="336" t="s">
        <v>538</v>
      </c>
      <c r="B1" s="336"/>
      <c r="C1" s="336"/>
      <c r="D1" s="336"/>
      <c r="E1" s="336"/>
      <c r="F1" s="336"/>
      <c r="G1" s="336"/>
      <c r="H1" s="336"/>
      <c r="I1" s="336"/>
      <c r="J1" s="336"/>
      <c r="K1" s="336"/>
    </row>
    <row r="2" spans="1:11" ht="18">
      <c r="A2" s="339" t="s">
        <v>329</v>
      </c>
      <c r="B2" s="339"/>
      <c r="C2" s="339"/>
      <c r="D2" s="339"/>
      <c r="E2" s="339"/>
      <c r="F2" s="339"/>
      <c r="G2" s="339"/>
      <c r="H2" s="339"/>
      <c r="I2" s="339"/>
      <c r="J2" s="339"/>
      <c r="K2" s="339"/>
    </row>
    <row r="3" spans="1:11" ht="33.75" customHeight="1">
      <c r="A3" s="337" t="s">
        <v>496</v>
      </c>
      <c r="B3" s="338"/>
      <c r="C3" s="338"/>
      <c r="D3" s="338"/>
      <c r="E3" s="338"/>
      <c r="F3" s="338"/>
      <c r="G3" s="338"/>
      <c r="H3" s="338"/>
      <c r="I3" s="338"/>
      <c r="J3" s="338"/>
      <c r="K3" s="338"/>
    </row>
    <row r="4" spans="1:11" ht="17.25" customHeight="1">
      <c r="A4" s="338" t="s">
        <v>488</v>
      </c>
      <c r="B4" s="338"/>
      <c r="C4" s="338"/>
      <c r="D4" s="338"/>
      <c r="E4" s="338"/>
      <c r="F4" s="338"/>
      <c r="G4" s="338"/>
      <c r="H4" s="338"/>
      <c r="I4" s="338"/>
      <c r="J4" s="338"/>
      <c r="K4" s="338"/>
    </row>
    <row r="5" spans="1:11" ht="15.75">
      <c r="A5" s="10" t="s">
        <v>77</v>
      </c>
      <c r="B5" s="11"/>
      <c r="C5" s="11"/>
      <c r="D5" s="11"/>
      <c r="E5" s="11"/>
      <c r="F5" s="11"/>
      <c r="G5" s="11"/>
      <c r="H5" s="11"/>
      <c r="I5" s="11"/>
      <c r="J5" s="11"/>
      <c r="K5" s="12" t="s">
        <v>300</v>
      </c>
    </row>
    <row r="6" spans="1:11" ht="15.75">
      <c r="A6" s="340" t="s">
        <v>78</v>
      </c>
      <c r="B6" s="341" t="s">
        <v>330</v>
      </c>
      <c r="C6" s="341"/>
      <c r="D6" s="341"/>
      <c r="E6" s="341"/>
      <c r="F6" s="341"/>
      <c r="G6" s="341"/>
      <c r="H6" s="341"/>
      <c r="I6" s="341"/>
      <c r="J6" s="341"/>
      <c r="K6" s="342" t="s">
        <v>79</v>
      </c>
    </row>
    <row r="7" spans="1:11" ht="18.75" customHeight="1">
      <c r="A7" s="340"/>
      <c r="B7" s="341" t="s">
        <v>331</v>
      </c>
      <c r="C7" s="341"/>
      <c r="D7" s="341"/>
      <c r="E7" s="341" t="s">
        <v>332</v>
      </c>
      <c r="F7" s="341"/>
      <c r="G7" s="341"/>
      <c r="H7" s="343" t="s">
        <v>333</v>
      </c>
      <c r="I7" s="343"/>
      <c r="J7" s="343"/>
      <c r="K7" s="342"/>
    </row>
    <row r="8" spans="1:11" ht="25.5">
      <c r="A8" s="340"/>
      <c r="B8" s="60" t="s">
        <v>334</v>
      </c>
      <c r="C8" s="60" t="s">
        <v>335</v>
      </c>
      <c r="D8" s="60" t="s">
        <v>336</v>
      </c>
      <c r="E8" s="60" t="s">
        <v>337</v>
      </c>
      <c r="F8" s="60" t="s">
        <v>338</v>
      </c>
      <c r="G8" s="60" t="s">
        <v>339</v>
      </c>
      <c r="H8" s="60" t="s">
        <v>337</v>
      </c>
      <c r="I8" s="60" t="s">
        <v>338</v>
      </c>
      <c r="J8" s="60" t="s">
        <v>339</v>
      </c>
      <c r="K8" s="342"/>
    </row>
    <row r="9" spans="1:11" ht="27" customHeight="1" thickBot="1">
      <c r="A9" s="121" t="s">
        <v>80</v>
      </c>
      <c r="B9" s="61">
        <v>533</v>
      </c>
      <c r="C9" s="61">
        <v>694</v>
      </c>
      <c r="D9" s="74">
        <f>B9+C9</f>
        <v>1227</v>
      </c>
      <c r="E9" s="61">
        <v>268</v>
      </c>
      <c r="F9" s="61">
        <v>299</v>
      </c>
      <c r="G9" s="74">
        <f>E9+F9</f>
        <v>567</v>
      </c>
      <c r="H9" s="61">
        <f t="shared" ref="H9:I18" si="0">B9+E9</f>
        <v>801</v>
      </c>
      <c r="I9" s="61">
        <f t="shared" si="0"/>
        <v>993</v>
      </c>
      <c r="J9" s="74">
        <f>H9+I9</f>
        <v>1794</v>
      </c>
      <c r="K9" s="172" t="s">
        <v>81</v>
      </c>
    </row>
    <row r="10" spans="1:11" ht="27" customHeight="1" thickBot="1">
      <c r="A10" s="122" t="s">
        <v>82</v>
      </c>
      <c r="B10" s="62">
        <v>474</v>
      </c>
      <c r="C10" s="62">
        <v>282</v>
      </c>
      <c r="D10" s="75">
        <f t="shared" ref="D10:D18" si="1">B10+C10</f>
        <v>756</v>
      </c>
      <c r="E10" s="62">
        <v>483</v>
      </c>
      <c r="F10" s="62">
        <v>296</v>
      </c>
      <c r="G10" s="75">
        <f t="shared" ref="G10:G18" si="2">E10+F10</f>
        <v>779</v>
      </c>
      <c r="H10" s="62">
        <f t="shared" si="0"/>
        <v>957</v>
      </c>
      <c r="I10" s="62">
        <f t="shared" si="0"/>
        <v>578</v>
      </c>
      <c r="J10" s="75">
        <f t="shared" ref="J10:J18" si="3">H10+I10</f>
        <v>1535</v>
      </c>
      <c r="K10" s="173" t="s">
        <v>83</v>
      </c>
    </row>
    <row r="11" spans="1:11" ht="27" customHeight="1" thickBot="1">
      <c r="A11" s="123" t="s">
        <v>84</v>
      </c>
      <c r="B11" s="63">
        <v>23</v>
      </c>
      <c r="C11" s="63">
        <v>37</v>
      </c>
      <c r="D11" s="76">
        <f t="shared" si="1"/>
        <v>60</v>
      </c>
      <c r="E11" s="63">
        <v>36</v>
      </c>
      <c r="F11" s="63">
        <v>17</v>
      </c>
      <c r="G11" s="76">
        <f t="shared" si="2"/>
        <v>53</v>
      </c>
      <c r="H11" s="63">
        <f t="shared" si="0"/>
        <v>59</v>
      </c>
      <c r="I11" s="63">
        <f t="shared" si="0"/>
        <v>54</v>
      </c>
      <c r="J11" s="76">
        <f t="shared" si="3"/>
        <v>113</v>
      </c>
      <c r="K11" s="174" t="s">
        <v>85</v>
      </c>
    </row>
    <row r="12" spans="1:11" ht="27" customHeight="1" thickBot="1">
      <c r="A12" s="122" t="s">
        <v>86</v>
      </c>
      <c r="B12" s="62">
        <v>200</v>
      </c>
      <c r="C12" s="62">
        <v>129</v>
      </c>
      <c r="D12" s="75">
        <f t="shared" si="1"/>
        <v>329</v>
      </c>
      <c r="E12" s="62">
        <v>314</v>
      </c>
      <c r="F12" s="62">
        <v>229</v>
      </c>
      <c r="G12" s="75">
        <f t="shared" si="2"/>
        <v>543</v>
      </c>
      <c r="H12" s="62">
        <f t="shared" si="0"/>
        <v>514</v>
      </c>
      <c r="I12" s="62">
        <f t="shared" si="0"/>
        <v>358</v>
      </c>
      <c r="J12" s="75">
        <f t="shared" si="3"/>
        <v>872</v>
      </c>
      <c r="K12" s="173" t="s">
        <v>87</v>
      </c>
    </row>
    <row r="13" spans="1:11" ht="27" customHeight="1" thickBot="1">
      <c r="A13" s="123" t="s">
        <v>88</v>
      </c>
      <c r="B13" s="63">
        <v>135</v>
      </c>
      <c r="C13" s="63">
        <v>62</v>
      </c>
      <c r="D13" s="76">
        <f t="shared" si="1"/>
        <v>197</v>
      </c>
      <c r="E13" s="63">
        <v>212</v>
      </c>
      <c r="F13" s="63">
        <v>146</v>
      </c>
      <c r="G13" s="76">
        <f t="shared" si="2"/>
        <v>358</v>
      </c>
      <c r="H13" s="63">
        <f t="shared" si="0"/>
        <v>347</v>
      </c>
      <c r="I13" s="63">
        <f t="shared" si="0"/>
        <v>208</v>
      </c>
      <c r="J13" s="76">
        <f t="shared" si="3"/>
        <v>555</v>
      </c>
      <c r="K13" s="174" t="s">
        <v>89</v>
      </c>
    </row>
    <row r="14" spans="1:11" ht="27" customHeight="1" thickBot="1">
      <c r="A14" s="122" t="s">
        <v>90</v>
      </c>
      <c r="B14" s="62">
        <v>11</v>
      </c>
      <c r="C14" s="62">
        <v>0</v>
      </c>
      <c r="D14" s="75">
        <f t="shared" si="1"/>
        <v>11</v>
      </c>
      <c r="E14" s="62">
        <v>44</v>
      </c>
      <c r="F14" s="62">
        <v>7</v>
      </c>
      <c r="G14" s="75">
        <f t="shared" si="2"/>
        <v>51</v>
      </c>
      <c r="H14" s="62">
        <f t="shared" si="0"/>
        <v>55</v>
      </c>
      <c r="I14" s="62">
        <f t="shared" si="0"/>
        <v>7</v>
      </c>
      <c r="J14" s="75">
        <f t="shared" si="3"/>
        <v>62</v>
      </c>
      <c r="K14" s="173" t="s">
        <v>91</v>
      </c>
    </row>
    <row r="15" spans="1:11" ht="27" customHeight="1" thickBot="1">
      <c r="A15" s="123" t="s">
        <v>92</v>
      </c>
      <c r="B15" s="63">
        <v>158</v>
      </c>
      <c r="C15" s="63">
        <v>71</v>
      </c>
      <c r="D15" s="76">
        <f t="shared" si="1"/>
        <v>229</v>
      </c>
      <c r="E15" s="63">
        <v>307</v>
      </c>
      <c r="F15" s="63">
        <v>235</v>
      </c>
      <c r="G15" s="76">
        <f t="shared" si="2"/>
        <v>542</v>
      </c>
      <c r="H15" s="63">
        <f t="shared" si="0"/>
        <v>465</v>
      </c>
      <c r="I15" s="63">
        <f t="shared" si="0"/>
        <v>306</v>
      </c>
      <c r="J15" s="76">
        <f t="shared" si="3"/>
        <v>771</v>
      </c>
      <c r="K15" s="174" t="s">
        <v>93</v>
      </c>
    </row>
    <row r="16" spans="1:11" ht="27" customHeight="1" thickBot="1">
      <c r="A16" s="122" t="s">
        <v>94</v>
      </c>
      <c r="B16" s="62">
        <v>23</v>
      </c>
      <c r="C16" s="62">
        <v>10</v>
      </c>
      <c r="D16" s="75">
        <f t="shared" si="1"/>
        <v>33</v>
      </c>
      <c r="E16" s="62">
        <v>132</v>
      </c>
      <c r="F16" s="62">
        <v>85</v>
      </c>
      <c r="G16" s="75">
        <f t="shared" si="2"/>
        <v>217</v>
      </c>
      <c r="H16" s="62">
        <f t="shared" si="0"/>
        <v>155</v>
      </c>
      <c r="I16" s="62">
        <f t="shared" si="0"/>
        <v>95</v>
      </c>
      <c r="J16" s="75">
        <f t="shared" si="3"/>
        <v>250</v>
      </c>
      <c r="K16" s="173" t="s">
        <v>95</v>
      </c>
    </row>
    <row r="17" spans="1:11" ht="27" customHeight="1" thickBot="1">
      <c r="A17" s="123" t="s">
        <v>96</v>
      </c>
      <c r="B17" s="63">
        <v>57</v>
      </c>
      <c r="C17" s="63">
        <v>44</v>
      </c>
      <c r="D17" s="76">
        <f t="shared" si="1"/>
        <v>101</v>
      </c>
      <c r="E17" s="63">
        <v>377</v>
      </c>
      <c r="F17" s="63">
        <v>301</v>
      </c>
      <c r="G17" s="76">
        <f t="shared" si="2"/>
        <v>678</v>
      </c>
      <c r="H17" s="63">
        <f t="shared" si="0"/>
        <v>434</v>
      </c>
      <c r="I17" s="63">
        <f t="shared" si="0"/>
        <v>345</v>
      </c>
      <c r="J17" s="76">
        <f t="shared" si="3"/>
        <v>779</v>
      </c>
      <c r="K17" s="174" t="s">
        <v>97</v>
      </c>
    </row>
    <row r="18" spans="1:11" ht="27" customHeight="1">
      <c r="A18" s="193" t="s">
        <v>25</v>
      </c>
      <c r="B18" s="82">
        <v>14</v>
      </c>
      <c r="C18" s="82">
        <v>15</v>
      </c>
      <c r="D18" s="83">
        <f t="shared" si="1"/>
        <v>29</v>
      </c>
      <c r="E18" s="82">
        <v>28</v>
      </c>
      <c r="F18" s="82">
        <v>14</v>
      </c>
      <c r="G18" s="83">
        <f t="shared" si="2"/>
        <v>42</v>
      </c>
      <c r="H18" s="82">
        <f t="shared" si="0"/>
        <v>42</v>
      </c>
      <c r="I18" s="82">
        <f t="shared" si="0"/>
        <v>29</v>
      </c>
      <c r="J18" s="83">
        <f t="shared" si="3"/>
        <v>71</v>
      </c>
      <c r="K18" s="177" t="s">
        <v>26</v>
      </c>
    </row>
    <row r="19" spans="1:11" ht="31.5" customHeight="1">
      <c r="A19" s="198" t="s">
        <v>54</v>
      </c>
      <c r="B19" s="184">
        <f>SUM(B9:B18)</f>
        <v>1628</v>
      </c>
      <c r="C19" s="184">
        <f t="shared" ref="C19:J19" si="4">SUM(C9:C18)</f>
        <v>1344</v>
      </c>
      <c r="D19" s="184">
        <f t="shared" si="4"/>
        <v>2972</v>
      </c>
      <c r="E19" s="184">
        <f t="shared" si="4"/>
        <v>2201</v>
      </c>
      <c r="F19" s="184">
        <f t="shared" si="4"/>
        <v>1629</v>
      </c>
      <c r="G19" s="184">
        <f t="shared" si="4"/>
        <v>3830</v>
      </c>
      <c r="H19" s="184">
        <f t="shared" si="4"/>
        <v>3829</v>
      </c>
      <c r="I19" s="184">
        <f t="shared" si="4"/>
        <v>2973</v>
      </c>
      <c r="J19" s="184">
        <f t="shared" si="4"/>
        <v>6802</v>
      </c>
      <c r="K19" s="183" t="s">
        <v>55</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dimension ref="A1:M22"/>
  <sheetViews>
    <sheetView rightToLeft="1" view="pageBreakPreview" zoomScaleNormal="100" zoomScaleSheetLayoutView="100" workbookViewId="0">
      <selection activeCell="A2" sqref="A2:M2"/>
    </sheetView>
  </sheetViews>
  <sheetFormatPr defaultRowHeight="14.25"/>
  <cols>
    <col min="1" max="1" width="15.7109375" style="79" customWidth="1"/>
    <col min="2" max="2" width="18" style="7" customWidth="1"/>
    <col min="3" max="11" width="7.85546875" style="79" customWidth="1"/>
    <col min="12" max="12" width="23.42578125" style="8" customWidth="1"/>
    <col min="13" max="13" width="19.28515625" style="79" customWidth="1"/>
    <col min="14" max="16384" width="9.140625" style="79"/>
  </cols>
  <sheetData>
    <row r="1" spans="1:13" ht="18">
      <c r="A1" s="336" t="s">
        <v>539</v>
      </c>
      <c r="B1" s="336"/>
      <c r="C1" s="336"/>
      <c r="D1" s="336"/>
      <c r="E1" s="336"/>
      <c r="F1" s="336"/>
      <c r="G1" s="336"/>
      <c r="H1" s="336"/>
      <c r="I1" s="336"/>
      <c r="J1" s="336"/>
      <c r="K1" s="336"/>
      <c r="L1" s="336"/>
      <c r="M1" s="336"/>
    </row>
    <row r="2" spans="1:13" s="53" customFormat="1" ht="18">
      <c r="A2" s="339" t="s">
        <v>329</v>
      </c>
      <c r="B2" s="339"/>
      <c r="C2" s="339"/>
      <c r="D2" s="339"/>
      <c r="E2" s="339"/>
      <c r="F2" s="339"/>
      <c r="G2" s="339"/>
      <c r="H2" s="339"/>
      <c r="I2" s="339"/>
      <c r="J2" s="339"/>
      <c r="K2" s="339"/>
      <c r="L2" s="339"/>
      <c r="M2" s="339"/>
    </row>
    <row r="3" spans="1:13" ht="33" customHeight="1">
      <c r="A3" s="337" t="s">
        <v>497</v>
      </c>
      <c r="B3" s="337"/>
      <c r="C3" s="338"/>
      <c r="D3" s="338"/>
      <c r="E3" s="338"/>
      <c r="F3" s="338"/>
      <c r="G3" s="338"/>
      <c r="H3" s="338"/>
      <c r="I3" s="338"/>
      <c r="J3" s="338"/>
      <c r="K3" s="338"/>
      <c r="L3" s="338"/>
      <c r="M3" s="338"/>
    </row>
    <row r="4" spans="1:13" s="53" customFormat="1" ht="15.75">
      <c r="A4" s="338" t="s">
        <v>488</v>
      </c>
      <c r="B4" s="338"/>
      <c r="C4" s="338"/>
      <c r="D4" s="338"/>
      <c r="E4" s="338"/>
      <c r="F4" s="338"/>
      <c r="G4" s="338"/>
      <c r="H4" s="338"/>
      <c r="I4" s="338"/>
      <c r="J4" s="338"/>
      <c r="K4" s="338"/>
      <c r="L4" s="338"/>
      <c r="M4" s="338"/>
    </row>
    <row r="5" spans="1:13" ht="15.75">
      <c r="A5" s="2" t="s">
        <v>98</v>
      </c>
      <c r="B5" s="3"/>
      <c r="C5" s="4"/>
      <c r="D5" s="4"/>
      <c r="E5" s="4"/>
      <c r="F5" s="4"/>
      <c r="G5" s="4"/>
      <c r="H5" s="4"/>
      <c r="I5" s="4"/>
      <c r="J5" s="4"/>
      <c r="K5" s="4"/>
      <c r="L5" s="5"/>
      <c r="M5" s="6" t="s">
        <v>299</v>
      </c>
    </row>
    <row r="6" spans="1:13" ht="15.75">
      <c r="A6" s="340" t="s">
        <v>57</v>
      </c>
      <c r="B6" s="363"/>
      <c r="C6" s="341" t="s">
        <v>330</v>
      </c>
      <c r="D6" s="341"/>
      <c r="E6" s="341"/>
      <c r="F6" s="341"/>
      <c r="G6" s="341"/>
      <c r="H6" s="341"/>
      <c r="I6" s="341"/>
      <c r="J6" s="341"/>
      <c r="K6" s="341"/>
      <c r="L6" s="341" t="s">
        <v>305</v>
      </c>
      <c r="M6" s="364"/>
    </row>
    <row r="7" spans="1:13" ht="21" customHeight="1">
      <c r="A7" s="340"/>
      <c r="B7" s="363"/>
      <c r="C7" s="341" t="s">
        <v>331</v>
      </c>
      <c r="D7" s="341"/>
      <c r="E7" s="341"/>
      <c r="F7" s="341" t="s">
        <v>332</v>
      </c>
      <c r="G7" s="341"/>
      <c r="H7" s="341"/>
      <c r="I7" s="343" t="s">
        <v>333</v>
      </c>
      <c r="J7" s="343"/>
      <c r="K7" s="343"/>
      <c r="L7" s="341"/>
      <c r="M7" s="364"/>
    </row>
    <row r="8" spans="1:13" ht="28.5" customHeight="1">
      <c r="A8" s="340"/>
      <c r="B8" s="363"/>
      <c r="C8" s="60" t="s">
        <v>334</v>
      </c>
      <c r="D8" s="60" t="s">
        <v>335</v>
      </c>
      <c r="E8" s="60" t="s">
        <v>336</v>
      </c>
      <c r="F8" s="60" t="s">
        <v>337</v>
      </c>
      <c r="G8" s="60" t="s">
        <v>338</v>
      </c>
      <c r="H8" s="60" t="s">
        <v>339</v>
      </c>
      <c r="I8" s="60" t="s">
        <v>337</v>
      </c>
      <c r="J8" s="60" t="s">
        <v>338</v>
      </c>
      <c r="K8" s="60" t="s">
        <v>339</v>
      </c>
      <c r="L8" s="341"/>
      <c r="M8" s="364"/>
    </row>
    <row r="9" spans="1:13" s="14" customFormat="1" ht="21.75" customHeight="1" thickBot="1">
      <c r="A9" s="369" t="s">
        <v>58</v>
      </c>
      <c r="B9" s="90" t="s">
        <v>12</v>
      </c>
      <c r="C9" s="74">
        <f t="shared" ref="C9:K9" si="0">SUM(C10:C13)</f>
        <v>144</v>
      </c>
      <c r="D9" s="74">
        <f t="shared" si="0"/>
        <v>53</v>
      </c>
      <c r="E9" s="74">
        <f t="shared" si="0"/>
        <v>197</v>
      </c>
      <c r="F9" s="74">
        <f t="shared" si="0"/>
        <v>1226</v>
      </c>
      <c r="G9" s="74">
        <f t="shared" si="0"/>
        <v>200</v>
      </c>
      <c r="H9" s="74">
        <f t="shared" si="0"/>
        <v>1426</v>
      </c>
      <c r="I9" s="74">
        <f t="shared" si="0"/>
        <v>1370</v>
      </c>
      <c r="J9" s="74">
        <f t="shared" si="0"/>
        <v>253</v>
      </c>
      <c r="K9" s="74">
        <f t="shared" si="0"/>
        <v>1623</v>
      </c>
      <c r="L9" s="91" t="s">
        <v>13</v>
      </c>
      <c r="M9" s="370" t="s">
        <v>308</v>
      </c>
    </row>
    <row r="10" spans="1:13" ht="21.75" customHeight="1" thickBot="1">
      <c r="A10" s="369"/>
      <c r="B10" s="86" t="s">
        <v>59</v>
      </c>
      <c r="C10" s="62">
        <v>133</v>
      </c>
      <c r="D10" s="62">
        <v>30</v>
      </c>
      <c r="E10" s="75">
        <f>C10+D10</f>
        <v>163</v>
      </c>
      <c r="F10" s="62">
        <v>1220</v>
      </c>
      <c r="G10" s="62">
        <v>187</v>
      </c>
      <c r="H10" s="75">
        <f>F10+G10</f>
        <v>1407</v>
      </c>
      <c r="I10" s="62">
        <f t="shared" ref="I10:J13" si="1">C10+F10</f>
        <v>1353</v>
      </c>
      <c r="J10" s="62">
        <f t="shared" si="1"/>
        <v>217</v>
      </c>
      <c r="K10" s="75">
        <f>I10+J10</f>
        <v>1570</v>
      </c>
      <c r="L10" s="89" t="s">
        <v>60</v>
      </c>
      <c r="M10" s="370"/>
    </row>
    <row r="11" spans="1:13" ht="21.75" customHeight="1" thickBot="1">
      <c r="A11" s="369"/>
      <c r="B11" s="87" t="s">
        <v>62</v>
      </c>
      <c r="C11" s="63">
        <v>2</v>
      </c>
      <c r="D11" s="63">
        <v>5</v>
      </c>
      <c r="E11" s="76">
        <f t="shared" ref="E11:E20" si="2">C11+D11</f>
        <v>7</v>
      </c>
      <c r="F11" s="63">
        <v>4</v>
      </c>
      <c r="G11" s="63">
        <v>3</v>
      </c>
      <c r="H11" s="76">
        <f t="shared" ref="H11:H20" si="3">F11+G11</f>
        <v>7</v>
      </c>
      <c r="I11" s="63">
        <f t="shared" si="1"/>
        <v>6</v>
      </c>
      <c r="J11" s="63">
        <f t="shared" si="1"/>
        <v>8</v>
      </c>
      <c r="K11" s="76">
        <f t="shared" ref="K11:K20" si="4">I11+J11</f>
        <v>14</v>
      </c>
      <c r="L11" s="88" t="s">
        <v>306</v>
      </c>
      <c r="M11" s="370"/>
    </row>
    <row r="12" spans="1:13" ht="24" customHeight="1" thickBot="1">
      <c r="A12" s="369"/>
      <c r="B12" s="86" t="s">
        <v>63</v>
      </c>
      <c r="C12" s="62">
        <v>9</v>
      </c>
      <c r="D12" s="62">
        <v>17</v>
      </c>
      <c r="E12" s="75">
        <f t="shared" si="2"/>
        <v>26</v>
      </c>
      <c r="F12" s="62">
        <v>2</v>
      </c>
      <c r="G12" s="62">
        <v>10</v>
      </c>
      <c r="H12" s="75">
        <f t="shared" si="3"/>
        <v>12</v>
      </c>
      <c r="I12" s="62">
        <f t="shared" si="1"/>
        <v>11</v>
      </c>
      <c r="J12" s="62">
        <f t="shared" si="1"/>
        <v>27</v>
      </c>
      <c r="K12" s="75">
        <f t="shared" si="4"/>
        <v>38</v>
      </c>
      <c r="L12" s="89" t="s">
        <v>307</v>
      </c>
      <c r="M12" s="370"/>
    </row>
    <row r="13" spans="1:13" ht="21.75" customHeight="1">
      <c r="A13" s="369"/>
      <c r="B13" s="92" t="s">
        <v>64</v>
      </c>
      <c r="C13" s="64">
        <v>0</v>
      </c>
      <c r="D13" s="64">
        <v>1</v>
      </c>
      <c r="E13" s="77">
        <f t="shared" si="2"/>
        <v>1</v>
      </c>
      <c r="F13" s="64">
        <v>0</v>
      </c>
      <c r="G13" s="64">
        <v>0</v>
      </c>
      <c r="H13" s="77">
        <f t="shared" si="3"/>
        <v>0</v>
      </c>
      <c r="I13" s="64">
        <f t="shared" si="1"/>
        <v>0</v>
      </c>
      <c r="J13" s="64">
        <f t="shared" si="1"/>
        <v>1</v>
      </c>
      <c r="K13" s="77">
        <f t="shared" si="4"/>
        <v>1</v>
      </c>
      <c r="L13" s="93" t="s">
        <v>65</v>
      </c>
      <c r="M13" s="370"/>
    </row>
    <row r="14" spans="1:13" s="14" customFormat="1" ht="21.75" customHeight="1" thickBot="1">
      <c r="A14" s="371" t="s">
        <v>66</v>
      </c>
      <c r="B14" s="94" t="s">
        <v>12</v>
      </c>
      <c r="C14" s="98">
        <f t="shared" ref="C14:K14" si="5">SUM(C15:C20)</f>
        <v>1364</v>
      </c>
      <c r="D14" s="98">
        <f t="shared" si="5"/>
        <v>1214</v>
      </c>
      <c r="E14" s="98">
        <f t="shared" si="5"/>
        <v>2578</v>
      </c>
      <c r="F14" s="98">
        <f t="shared" si="5"/>
        <v>740</v>
      </c>
      <c r="G14" s="98">
        <f t="shared" si="5"/>
        <v>1217</v>
      </c>
      <c r="H14" s="98">
        <f t="shared" si="5"/>
        <v>1957</v>
      </c>
      <c r="I14" s="98">
        <f t="shared" si="5"/>
        <v>2104</v>
      </c>
      <c r="J14" s="98">
        <f t="shared" si="5"/>
        <v>2431</v>
      </c>
      <c r="K14" s="98">
        <f t="shared" si="5"/>
        <v>4535</v>
      </c>
      <c r="L14" s="95" t="s">
        <v>13</v>
      </c>
      <c r="M14" s="374" t="s">
        <v>309</v>
      </c>
    </row>
    <row r="15" spans="1:13" ht="21.75" customHeight="1" thickBot="1">
      <c r="A15" s="372"/>
      <c r="B15" s="87" t="s">
        <v>67</v>
      </c>
      <c r="C15" s="63">
        <v>87</v>
      </c>
      <c r="D15" s="63">
        <v>66</v>
      </c>
      <c r="E15" s="76">
        <f t="shared" si="2"/>
        <v>153</v>
      </c>
      <c r="F15" s="63">
        <v>190</v>
      </c>
      <c r="G15" s="63">
        <v>129</v>
      </c>
      <c r="H15" s="76">
        <f t="shared" si="3"/>
        <v>319</v>
      </c>
      <c r="I15" s="63">
        <f t="shared" ref="I15:J20" si="6">C15+F15</f>
        <v>277</v>
      </c>
      <c r="J15" s="63">
        <f t="shared" si="6"/>
        <v>195</v>
      </c>
      <c r="K15" s="76">
        <f t="shared" si="4"/>
        <v>472</v>
      </c>
      <c r="L15" s="88" t="s">
        <v>68</v>
      </c>
      <c r="M15" s="375"/>
    </row>
    <row r="16" spans="1:13" ht="21.75" customHeight="1" thickBot="1">
      <c r="A16" s="372"/>
      <c r="B16" s="86" t="s">
        <v>69</v>
      </c>
      <c r="C16" s="62">
        <v>0</v>
      </c>
      <c r="D16" s="62">
        <v>568</v>
      </c>
      <c r="E16" s="75">
        <f t="shared" si="2"/>
        <v>568</v>
      </c>
      <c r="F16" s="62">
        <v>0</v>
      </c>
      <c r="G16" s="62">
        <v>813</v>
      </c>
      <c r="H16" s="75">
        <f t="shared" si="3"/>
        <v>813</v>
      </c>
      <c r="I16" s="62">
        <f t="shared" si="6"/>
        <v>0</v>
      </c>
      <c r="J16" s="62">
        <f t="shared" si="6"/>
        <v>1381</v>
      </c>
      <c r="K16" s="75">
        <f t="shared" si="4"/>
        <v>1381</v>
      </c>
      <c r="L16" s="89" t="s">
        <v>70</v>
      </c>
      <c r="M16" s="375"/>
    </row>
    <row r="17" spans="1:13" ht="21.75" customHeight="1" thickBot="1">
      <c r="A17" s="372"/>
      <c r="B17" s="87" t="s">
        <v>71</v>
      </c>
      <c r="C17" s="63">
        <v>255</v>
      </c>
      <c r="D17" s="63">
        <v>1</v>
      </c>
      <c r="E17" s="76">
        <f t="shared" si="2"/>
        <v>256</v>
      </c>
      <c r="F17" s="63">
        <v>0</v>
      </c>
      <c r="G17" s="63">
        <v>0</v>
      </c>
      <c r="H17" s="76">
        <f t="shared" si="3"/>
        <v>0</v>
      </c>
      <c r="I17" s="63">
        <f t="shared" si="6"/>
        <v>255</v>
      </c>
      <c r="J17" s="63">
        <f t="shared" si="6"/>
        <v>1</v>
      </c>
      <c r="K17" s="76">
        <f t="shared" si="4"/>
        <v>256</v>
      </c>
      <c r="L17" s="88" t="s">
        <v>72</v>
      </c>
      <c r="M17" s="375"/>
    </row>
    <row r="18" spans="1:13" ht="21.75" customHeight="1" thickBot="1">
      <c r="A18" s="372"/>
      <c r="B18" s="86" t="s">
        <v>73</v>
      </c>
      <c r="C18" s="62">
        <v>922</v>
      </c>
      <c r="D18" s="62">
        <v>469</v>
      </c>
      <c r="E18" s="75">
        <f t="shared" si="2"/>
        <v>1391</v>
      </c>
      <c r="F18" s="62">
        <v>377</v>
      </c>
      <c r="G18" s="62">
        <v>181</v>
      </c>
      <c r="H18" s="75">
        <f t="shared" si="3"/>
        <v>558</v>
      </c>
      <c r="I18" s="62">
        <f t="shared" si="6"/>
        <v>1299</v>
      </c>
      <c r="J18" s="62">
        <f t="shared" si="6"/>
        <v>650</v>
      </c>
      <c r="K18" s="75">
        <f t="shared" si="4"/>
        <v>1949</v>
      </c>
      <c r="L18" s="89" t="s">
        <v>74</v>
      </c>
      <c r="M18" s="375"/>
    </row>
    <row r="19" spans="1:13" ht="21.75" customHeight="1" thickBot="1">
      <c r="A19" s="372"/>
      <c r="B19" s="87" t="s">
        <v>75</v>
      </c>
      <c r="C19" s="63">
        <v>100</v>
      </c>
      <c r="D19" s="63">
        <v>110</v>
      </c>
      <c r="E19" s="76">
        <f t="shared" si="2"/>
        <v>210</v>
      </c>
      <c r="F19" s="63">
        <v>97</v>
      </c>
      <c r="G19" s="63">
        <v>55</v>
      </c>
      <c r="H19" s="76">
        <f t="shared" si="3"/>
        <v>152</v>
      </c>
      <c r="I19" s="63">
        <f t="shared" si="6"/>
        <v>197</v>
      </c>
      <c r="J19" s="63">
        <f t="shared" si="6"/>
        <v>165</v>
      </c>
      <c r="K19" s="76">
        <f t="shared" si="4"/>
        <v>362</v>
      </c>
      <c r="L19" s="88" t="s">
        <v>76</v>
      </c>
      <c r="M19" s="375"/>
    </row>
    <row r="20" spans="1:13" ht="21.75" customHeight="1">
      <c r="A20" s="373"/>
      <c r="B20" s="96" t="s">
        <v>25</v>
      </c>
      <c r="C20" s="99">
        <v>0</v>
      </c>
      <c r="D20" s="99">
        <v>0</v>
      </c>
      <c r="E20" s="100">
        <f t="shared" si="2"/>
        <v>0</v>
      </c>
      <c r="F20" s="99">
        <v>76</v>
      </c>
      <c r="G20" s="99">
        <v>39</v>
      </c>
      <c r="H20" s="100">
        <f t="shared" si="3"/>
        <v>115</v>
      </c>
      <c r="I20" s="99">
        <f t="shared" si="6"/>
        <v>76</v>
      </c>
      <c r="J20" s="99">
        <f t="shared" si="6"/>
        <v>39</v>
      </c>
      <c r="K20" s="100">
        <f t="shared" si="4"/>
        <v>115</v>
      </c>
      <c r="L20" s="97" t="s">
        <v>26</v>
      </c>
      <c r="M20" s="376"/>
    </row>
    <row r="21" spans="1:13" ht="26.25" customHeight="1">
      <c r="A21" s="365" t="s">
        <v>275</v>
      </c>
      <c r="B21" s="366"/>
      <c r="C21" s="101">
        <f t="shared" ref="C21:K21" si="7">C9+C14</f>
        <v>1508</v>
      </c>
      <c r="D21" s="101">
        <f t="shared" si="7"/>
        <v>1267</v>
      </c>
      <c r="E21" s="101">
        <f t="shared" si="7"/>
        <v>2775</v>
      </c>
      <c r="F21" s="101">
        <f t="shared" si="7"/>
        <v>1966</v>
      </c>
      <c r="G21" s="101">
        <f t="shared" si="7"/>
        <v>1417</v>
      </c>
      <c r="H21" s="101">
        <f t="shared" si="7"/>
        <v>3383</v>
      </c>
      <c r="I21" s="101">
        <f t="shared" si="7"/>
        <v>3474</v>
      </c>
      <c r="J21" s="101">
        <f t="shared" si="7"/>
        <v>2684</v>
      </c>
      <c r="K21" s="101">
        <f t="shared" si="7"/>
        <v>6158</v>
      </c>
      <c r="L21" s="367" t="s">
        <v>276</v>
      </c>
      <c r="M21" s="368"/>
    </row>
    <row r="22" spans="1:13">
      <c r="E22" s="14"/>
      <c r="H22" s="14"/>
      <c r="K22" s="14"/>
    </row>
  </sheetData>
  <mergeCells count="16">
    <mergeCell ref="A21:B21"/>
    <mergeCell ref="L21:M21"/>
    <mergeCell ref="A9:A13"/>
    <mergeCell ref="M9:M13"/>
    <mergeCell ref="A14:A20"/>
    <mergeCell ref="M14:M20"/>
    <mergeCell ref="A1:M1"/>
    <mergeCell ref="A3:M3"/>
    <mergeCell ref="A6:B8"/>
    <mergeCell ref="C6:K6"/>
    <mergeCell ref="L6:M8"/>
    <mergeCell ref="C7:E7"/>
    <mergeCell ref="F7:H7"/>
    <mergeCell ref="I7:K7"/>
    <mergeCell ref="A2:M2"/>
    <mergeCell ref="A4:M4"/>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التاسع - ذوو الإعاقة 2013</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التاسع - ذوو الإعاقة 2013</Description_Ar>
    <Enabled xmlns="1b323878-974e-4c19-bf08-965c80d4ad54">true</Enabled>
    <PublishingDate xmlns="1b323878-974e-4c19-bf08-965c80d4ad54">2016-10-30T05:31:57+00:00</PublishingDate>
    <CategoryDescription xmlns="http://schemas.microsoft.com/sharepoint.v3">chapter 9 - Disabilities 2013</CategoryDescription>
  </documentManagement>
</p:properties>
</file>

<file path=customXml/itemProps1.xml><?xml version="1.0" encoding="utf-8"?>
<ds:datastoreItem xmlns:ds="http://schemas.openxmlformats.org/officeDocument/2006/customXml" ds:itemID="{7D868C92-5C62-4775-9E65-F13648683ECE}"/>
</file>

<file path=customXml/itemProps2.xml><?xml version="1.0" encoding="utf-8"?>
<ds:datastoreItem xmlns:ds="http://schemas.openxmlformats.org/officeDocument/2006/customXml" ds:itemID="{561AF924-BBF7-402D-B572-AD5BB24D0B1E}"/>
</file>

<file path=customXml/itemProps3.xml><?xml version="1.0" encoding="utf-8"?>
<ds:datastoreItem xmlns:ds="http://schemas.openxmlformats.org/officeDocument/2006/customXml" ds:itemID="{A7C2B1D8-F4B1-4B37-A355-7739E6A47F4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28</vt:i4>
      </vt:variant>
      <vt:variant>
        <vt:lpstr>Charts</vt:lpstr>
      </vt:variant>
      <vt:variant>
        <vt:i4>3</vt:i4>
      </vt:variant>
      <vt:variant>
        <vt:lpstr>Named Ranges</vt:lpstr>
      </vt:variant>
      <vt:variant>
        <vt:i4>17</vt:i4>
      </vt:variant>
    </vt:vector>
  </HeadingPairs>
  <TitlesOfParts>
    <vt:vector size="48" baseType="lpstr">
      <vt:lpstr>المقدمة</vt:lpstr>
      <vt:lpstr>التقديم</vt:lpstr>
      <vt:lpstr>المحتويات</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Chart.1</vt:lpstr>
      <vt:lpstr>Chart.2</vt:lpstr>
      <vt:lpstr>Chart.3</vt:lpstr>
      <vt:lpstr>'1'!Print_Area</vt:lpstr>
      <vt:lpstr>'10'!Print_Area</vt:lpstr>
      <vt:lpstr>'11'!Print_Area</vt:lpstr>
      <vt:lpstr>'12'!Print_Area</vt:lpstr>
      <vt:lpstr>'13'!Print_Area</vt:lpstr>
      <vt:lpstr>'14'!Print_Area</vt:lpstr>
      <vt:lpstr>'16'!Print_Area</vt:lpstr>
      <vt:lpstr>'17'!Print_Area</vt:lpstr>
      <vt:lpstr>'18'!Print_Area</vt:lpstr>
      <vt:lpstr>'19'!Print_Area</vt:lpstr>
      <vt:lpstr>'20'!Print_Area</vt:lpstr>
      <vt:lpstr>'25'!Print_Area</vt:lpstr>
      <vt:lpstr>المحتويات!Print_Area</vt:lpstr>
      <vt:lpstr>المقدمة!Print_Area</vt:lpstr>
      <vt:lpstr>'4'!Print_Titles</vt:lpstr>
      <vt:lpstr>'5'!Print_Titles</vt:lpstr>
      <vt:lpstr>'8'!Print_Titles</vt:lpstr>
    </vt:vector>
  </TitlesOfParts>
  <Company>QSA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9 - Disabilities 2013</dc:title>
  <dc:creator>aabdelwahab</dc:creator>
  <cp:lastModifiedBy>Amjad Ahmed Abdelwahab</cp:lastModifiedBy>
  <cp:lastPrinted>2014-07-22T09:40:16Z</cp:lastPrinted>
  <dcterms:created xsi:type="dcterms:W3CDTF">2011-05-26T15:51:39Z</dcterms:created>
  <dcterms:modified xsi:type="dcterms:W3CDTF">2014-07-22T10:16:01Z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9 - Disabilities 2013</vt:lpwstr>
  </property>
  <property fmtid="{D5CDD505-2E9C-101B-9397-08002B2CF9AE}" pid="5" name="Hashtags">
    <vt:lpwstr>58;#StatisticalAbstract|c2f418c2-a295-4bd1-af99-d5d586494613</vt:lpwstr>
  </property>
</Properties>
</file>