
<file path=[Content_Types].xml><?xml version="1.0" encoding="utf-8"?>
<Types xmlns="http://schemas.openxmlformats.org/package/2006/content-types">
  <Default Extension="bin" ContentType="application/vnd.openxmlformats-officedocument.spreadsheetml.printerSettings"/>
  <Default Extension="wmf" ContentType="image/x-wmf"/>
  <Default Extension="jpeg" ContentType="image/jpeg"/>
  <Default Extension="rels" ContentType="application/vnd.openxmlformats-package.relationships+xml"/>
  <Default Extension="xml" ContentType="application/xml"/>
  <Override PartName="/xl/drawings/drawing5.xml" ContentType="application/vnd.openxmlformats-officedocument.drawingml.chartshapes+xml"/>
  <Override PartName="/xl/drawings/drawing43.xml" ContentType="application/vnd.openxmlformats-officedocument.drawingml.chartshapes+xml"/>
  <Override PartName="/xl/drawings/drawing36.xml" ContentType="application/vnd.openxmlformats-officedocument.drawingml.chartshapes+xml"/>
  <Override PartName="/xl/drawings/drawing22.xml" ContentType="application/vnd.openxmlformats-officedocument.drawingml.chartshapes+xml"/>
  <Override PartName="/xl/drawings/drawing8.xml" ContentType="application/vnd.openxmlformats-officedocument.drawingml.chartshapes+xml"/>
  <Override PartName="/xl/workbook.xml" ContentType="application/vnd.openxmlformats-officedocument.spreadsheetml.sheet.main+xml"/>
  <Override PartName="/xl/worksheets/sheet12.xml" ContentType="application/vnd.openxmlformats-officedocument.spreadsheetml.worksheet+xml"/>
  <Override PartName="/xl/drawings/drawing42.xml" ContentType="application/vnd.openxmlformats-officedocument.drawing+xml"/>
  <Override PartName="/xl/charts/chart5.xml" ContentType="application/vnd.openxmlformats-officedocument.drawingml.chart+xml"/>
  <Override PartName="/xl/worksheets/sheet7.xml" ContentType="application/vnd.openxmlformats-officedocument.spreadsheetml.worksheet+xml"/>
  <Override PartName="/xl/drawings/drawing44.xml" ContentType="application/vnd.openxmlformats-officedocument.drawing+xml"/>
  <Override PartName="/xl/drawings/drawing41.xml" ContentType="application/vnd.openxmlformats-officedocument.drawing+xml"/>
  <Override PartName="/xl/drawings/drawing40.xml" ContentType="application/vnd.openxmlformats-officedocument.drawing+xml"/>
  <Override PartName="/xl/drawings/drawing39.xml" ContentType="application/vnd.openxmlformats-officedocument.drawing+xml"/>
  <Override PartName="/xl/worksheets/sheet1.xml" ContentType="application/vnd.openxmlformats-officedocument.spreadsheetml.worksheet+xml"/>
  <Override PartName="/xl/drawings/drawing37.xml" ContentType="application/vnd.openxmlformats-officedocument.drawing+xml"/>
  <Override PartName="/xl/worksheets/sheet8.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heets/sheet1.xml" ContentType="application/vnd.openxmlformats-officedocument.spreadsheetml.chartsheet+xml"/>
  <Override PartName="/xl/worksheets/sheet4.xml" ContentType="application/vnd.openxmlformats-officedocument.spreadsheetml.worksheet+xml"/>
  <Override PartName="/xl/chartsheets/sheet2.xml" ContentType="application/vnd.openxmlformats-officedocument.spreadsheetml.chartsheet+xml"/>
  <Override PartName="/xl/charts/chart4.xml" ContentType="application/vnd.openxmlformats-officedocument.drawingml.chart+xml"/>
  <Override PartName="/xl/drawings/drawing38.xml" ContentType="application/vnd.openxmlformats-officedocument.drawing+xml"/>
  <Override PartName="/xl/charts/chart1.xml" ContentType="application/vnd.openxmlformats-officedocument.drawingml.chart+xml"/>
  <Override PartName="/xl/drawings/drawing17.xml" ContentType="application/vnd.openxmlformats-officedocument.drawing+xml"/>
  <Override PartName="/xl/drawings/drawing16.xml" ContentType="application/vnd.openxmlformats-officedocument.drawing+xml"/>
  <Override PartName="/xl/theme/theme1.xml" ContentType="application/vnd.openxmlformats-officedocument.theme+xml"/>
  <Override PartName="/xl/drawings/drawing15.xml" ContentType="application/vnd.openxmlformats-officedocument.drawing+xml"/>
  <Override PartName="/xl/styles.xml" ContentType="application/vnd.openxmlformats-officedocument.spreadsheetml.styles+xml"/>
  <Override PartName="/xl/drawings/drawing14.xml" ContentType="application/vnd.openxmlformats-officedocument.drawing+xml"/>
  <Override PartName="/xl/drawings/drawing18.xml" ContentType="application/vnd.openxmlformats-officedocument.drawing+xml"/>
  <Override PartName="/xl/worksheets/sheet34.xml" ContentType="application/vnd.openxmlformats-officedocument.spreadsheetml.worksheet+xml"/>
  <Override PartName="/xl/drawings/drawing19.xml" ContentType="application/vnd.openxmlformats-officedocument.drawing+xml"/>
  <Override PartName="/xl/worksheets/sheet9.xml" ContentType="application/vnd.openxmlformats-officedocument.spreadsheetml.worksheet+xml"/>
  <Override PartName="/xl/drawings/drawing4.xml" ContentType="application/vnd.openxmlformats-officedocument.drawing+xml"/>
  <Override PartName="/xl/drawings/drawing21.xml" ContentType="application/vnd.openxmlformats-officedocument.drawing+xml"/>
  <Override PartName="/xl/worksheets/sheet33.xml" ContentType="application/vnd.openxmlformats-officedocument.spreadsheetml.worksheet+xml"/>
  <Override PartName="/xl/drawings/drawing20.xml" ContentType="application/vnd.openxmlformats-officedocument.drawing+xml"/>
  <Override PartName="/xl/chartsheets/sheet5.xml" ContentType="application/vnd.openxmlformats-officedocument.spreadsheetml.chartsheet+xml"/>
  <Override PartName="/xl/sharedStrings.xml" ContentType="application/vnd.openxmlformats-officedocument.spreadsheetml.sharedStrings+xml"/>
  <Override PartName="/xl/drawings/drawing13.xml" ContentType="application/vnd.openxmlformats-officedocument.drawing+xml"/>
  <Override PartName="/xl/drawings/drawing12.xml" ContentType="application/vnd.openxmlformats-officedocument.drawing+xml"/>
  <Override PartName="/xl/worksheets/sheet10.xml" ContentType="application/vnd.openxmlformats-officedocument.spreadsheetml.worksheet+xml"/>
  <Override PartName="/xl/charts/chart2.xml" ContentType="application/vnd.openxmlformats-officedocument.drawingml.chart+xml"/>
  <Override PartName="/xl/drawings/drawing7.xml" ContentType="application/vnd.openxmlformats-officedocument.drawing+xml"/>
  <Override PartName="/xl/drawings/drawing6.xml" ContentType="application/vnd.openxmlformats-officedocument.drawing+xml"/>
  <Override PartName="/xl/drawings/drawing3.xml" ContentType="application/vnd.openxmlformats-officedocument.drawing+xml"/>
  <Override PartName="/xl/worksheets/sheet11.xml" ContentType="application/vnd.openxmlformats-officedocument.spreadsheetml.worksheet+xml"/>
  <Override PartName="/xl/drawings/drawing2.xml" ContentType="application/vnd.openxmlformats-officedocument.drawing+xml"/>
  <Override PartName="/xl/drawings/drawing9.xml" ContentType="application/vnd.openxmlformats-officedocument.drawing+xml"/>
  <Override PartName="/xl/drawings/drawing35.xml" ContentType="application/vnd.openxmlformats-officedocument.drawing+xml"/>
  <Override PartName="/xl/drawings/drawing11.xml" ContentType="application/vnd.openxmlformats-officedocument.drawing+xml"/>
  <Override PartName="/xl/drawings/drawing1.xml" ContentType="application/vnd.openxmlformats-officedocument.drawing+xml"/>
  <Override PartName="/xl/drawings/drawing10.xml" ContentType="application/vnd.openxmlformats-officedocument.drawing+xml"/>
  <Override PartName="/xl/worksheets/sheet32.xml" ContentType="application/vnd.openxmlformats-officedocument.spreadsheetml.worksheet+xml"/>
  <Override PartName="/xl/charts/chart3.xml" ContentType="application/vnd.openxmlformats-officedocument.drawingml.chart+xml"/>
  <Override PartName="/xl/worksheets/sheet31.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drawings/drawing31.xml" ContentType="application/vnd.openxmlformats-officedocument.drawing+xml"/>
  <Override PartName="/xl/worksheets/sheet21.xml" ContentType="application/vnd.openxmlformats-officedocument.spreadsheetml.worksheet+xml"/>
  <Override PartName="/xl/drawings/drawing30.xml" ContentType="application/vnd.openxmlformats-officedocument.drawing+xml"/>
  <Override PartName="/xl/drawings/drawing32.xml" ContentType="application/vnd.openxmlformats-officedocument.drawing+xml"/>
  <Override PartName="/xl/worksheets/sheet17.xml" ContentType="application/vnd.openxmlformats-officedocument.spreadsheetml.worksheet+xml"/>
  <Override PartName="/xl/chartsheets/sheet3.xml" ContentType="application/vnd.openxmlformats-officedocument.spreadsheetml.chartsheet+xml"/>
  <Override PartName="/xl/drawings/drawing34.xml" ContentType="application/vnd.openxmlformats-officedocument.drawing+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drawings/drawing33.xml" ContentType="application/vnd.openxmlformats-officedocument.drawing+xml"/>
  <Override PartName="/xl/worksheets/sheet16.xml" ContentType="application/vnd.openxmlformats-officedocument.spreadsheetml.worksheet+xml"/>
  <Override PartName="/xl/worksheets/sheet22.xml" ContentType="application/vnd.openxmlformats-officedocument.spreadsheetml.worksheet+xml"/>
  <Override PartName="/xl/drawings/drawing23.xml" ContentType="application/vnd.openxmlformats-officedocument.drawing+xml"/>
  <Override PartName="/xl/worksheets/sheet24.xml" ContentType="application/vnd.openxmlformats-officedocument.spreadsheetml.worksheet+xml"/>
  <Override PartName="/xl/drawings/drawing27.xml" ContentType="application/vnd.openxmlformats-officedocument.drawing+xml"/>
  <Override PartName="/xl/chartsheets/sheet4.xml" ContentType="application/vnd.openxmlformats-officedocument.spreadsheetml.chartsheet+xml"/>
  <Override PartName="/xl/drawings/drawing26.xml" ContentType="application/vnd.openxmlformats-officedocument.drawing+xml"/>
  <Override PartName="/xl/worksheets/sheet29.xml" ContentType="application/vnd.openxmlformats-officedocument.spreadsheetml.worksheet+xml"/>
  <Override PartName="/xl/drawings/drawing25.xml" ContentType="application/vnd.openxmlformats-officedocument.drawing+xml"/>
  <Override PartName="/xl/worksheets/sheet30.xml" ContentType="application/vnd.openxmlformats-officedocument.spreadsheetml.worksheet+xml"/>
  <Override PartName="/xl/drawings/drawing24.xml" ContentType="application/vnd.openxmlformats-officedocument.drawing+xml"/>
  <Override PartName="/xl/worksheets/sheet23.xml" ContentType="application/vnd.openxmlformats-officedocument.spreadsheetml.worksheet+xml"/>
  <Override PartName="/xl/worksheets/sheet28.xml" ContentType="application/vnd.openxmlformats-officedocument.spreadsheetml.worksheet+xml"/>
  <Override PartName="/xl/worksheets/sheet26.xml" ContentType="application/vnd.openxmlformats-officedocument.spreadsheetml.worksheet+xml"/>
  <Override PartName="/xl/drawings/drawing29.xml" ContentType="application/vnd.openxmlformats-officedocument.drawing+xml"/>
  <Override PartName="/xl/worksheets/sheet25.xml" ContentType="application/vnd.openxmlformats-officedocument.spreadsheetml.worksheet+xml"/>
  <Override PartName="/xl/worksheets/sheet27.xml" ContentType="application/vnd.openxmlformats-officedocument.spreadsheetml.worksheet+xml"/>
  <Override PartName="/xl/drawings/drawing28.xml" ContentType="application/vnd.openxmlformats-officedocument.drawing+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Override PartName="/docMetadata/LabelInfo.xml" ContentType="application/vnd.ms-office.classificationlabels+xml"/>
</Types>
</file>

<file path=_rels/.rels><?xml version="1.0" encoding="UTF-8" standalone="yes"?><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 Id="rId4" Type="http://schemas.openxmlformats.org/officeDocument/2006/relationships/custom-properties" Target="docProps/custom.xml" /><Relationship Id="rId5" Type="http://schemas.microsoft.com/office/2020/02/relationships/classificationlabels" Target="docMetadata/LabelInfo.xml" /></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4275" yWindow="795" windowWidth="13395" windowHeight="10230" tabRatio="933" firstSheet="7" activeTab="38"/>
  </bookViews>
  <sheets>
    <sheet name="المقدمة" sheetId="64" r:id="rId1"/>
    <sheet name="التقديم" sheetId="54" r:id="rId2"/>
    <sheet name="246" sheetId="30" r:id="rId3"/>
    <sheet name="GR-53" sheetId="31" r:id="rId4"/>
    <sheet name="247" sheetId="2" r:id="rId5"/>
    <sheet name="GR-54" sheetId="51" r:id="rId6"/>
    <sheet name="248" sheetId="77" r:id="rId7"/>
    <sheet name="249" sheetId="8" r:id="rId8"/>
    <sheet name="250" sheetId="18" r:id="rId9"/>
    <sheet name="251" sheetId="4" r:id="rId10"/>
    <sheet name="252" sheetId="33" r:id="rId11"/>
    <sheet name="253" sheetId="16" r:id="rId12"/>
    <sheet name="254" sheetId="22" r:id="rId13"/>
    <sheet name="255" sheetId="34" r:id="rId14"/>
    <sheet name="256" sheetId="35" r:id="rId15"/>
    <sheet name="257" sheetId="36" r:id="rId16"/>
    <sheet name="258" sheetId="37" r:id="rId17"/>
    <sheet name="259" sheetId="38" r:id="rId18"/>
    <sheet name="GR-55" sheetId="52" r:id="rId19"/>
    <sheet name="260" sheetId="57" r:id="rId20"/>
    <sheet name="261" sheetId="39" r:id="rId21"/>
    <sheet name="262" sheetId="40" r:id="rId22"/>
    <sheet name="263" sheetId="41" r:id="rId23"/>
    <sheet name="264" sheetId="42" r:id="rId24"/>
    <sheet name="265" sheetId="43" r:id="rId25"/>
    <sheet name="266" sheetId="44" r:id="rId26"/>
    <sheet name="267" sheetId="45" r:id="rId27"/>
    <sheet name="268" sheetId="46" r:id="rId28"/>
    <sheet name="269" sheetId="47" r:id="rId29"/>
    <sheet name="270" sheetId="48" r:id="rId30"/>
    <sheet name="271" sheetId="49" r:id="rId31"/>
    <sheet name="GR-56" sheetId="50" r:id="rId32"/>
    <sheet name="272" sheetId="78" r:id="rId33"/>
    <sheet name="273" sheetId="79" r:id="rId34"/>
    <sheet name="274" sheetId="60" r:id="rId35"/>
    <sheet name="275" sheetId="61" r:id="rId36"/>
    <sheet name="276" sheetId="62" r:id="rId37"/>
    <sheet name="GR-57" sheetId="63" r:id="rId38"/>
    <sheet name="277" sheetId="65" r:id="rId39"/>
  </sheets>
  <externalReferences>
    <externalReference r:id="rId40"/>
    <externalReference r:id="rId41"/>
  </externalReferences>
  <definedNames>
    <definedName name="_xlnm.Print_Area" localSheetId="2">'246'!$A$1:$F$15</definedName>
    <definedName name="_xlnm.Print_Area" localSheetId="4">'247'!$A$1:$F$34</definedName>
    <definedName name="_xlnm.Print_Area" localSheetId="6">'248'!$A$1:$M$34</definedName>
    <definedName name="_xlnm.Print_Area" localSheetId="7">'249'!$A$1:$G$40</definedName>
    <definedName name="_xlnm.Print_Area" localSheetId="8">'250'!$A$1:$H$38</definedName>
    <definedName name="_xlnm.Print_Area" localSheetId="9">'251'!$A$1:$K$41</definedName>
    <definedName name="_xlnm.Print_Area" localSheetId="10">'252'!$A$1:$K$40</definedName>
    <definedName name="_xlnm.Print_Area" localSheetId="11">'253'!$A$1:$O$40</definedName>
    <definedName name="_xlnm.Print_Area" localSheetId="12">'254'!$A$1:$H$41</definedName>
    <definedName name="_xlnm.Print_Area" localSheetId="13">'255'!$A$1:$H$41</definedName>
    <definedName name="_xlnm.Print_Area" localSheetId="14">'256'!$A$1:$H$41</definedName>
    <definedName name="_xlnm.Print_Area" localSheetId="15">'257'!$A$1:$H$41</definedName>
    <definedName name="_xlnm.Print_Area" localSheetId="16">'258'!$A$1:$H$41</definedName>
    <definedName name="_xlnm.Print_Area" localSheetId="17">'259'!$A$1:$H$41</definedName>
    <definedName name="_xlnm.Print_Area" localSheetId="19">'260'!$A$1:$G$41</definedName>
    <definedName name="_xlnm.Print_Area" localSheetId="20">'261'!$A$1:$H$41</definedName>
    <definedName name="_xlnm.Print_Area" localSheetId="21">'262'!$A$1:$H$41</definedName>
    <definedName name="_xlnm.Print_Area" localSheetId="22">'263'!$A$1:$H$41</definedName>
    <definedName name="_xlnm.Print_Area" localSheetId="23">'264'!$A$1:$H$41</definedName>
    <definedName name="_xlnm.Print_Area" localSheetId="24">'265'!$A$1:$H$41</definedName>
    <definedName name="_xlnm.Print_Area" localSheetId="25">'266'!$A$1:$K$41</definedName>
    <definedName name="_xlnm.Print_Area" localSheetId="26">'267'!$A$1:$K$41</definedName>
    <definedName name="_xlnm.Print_Area" localSheetId="27">'268'!$A$1:$H$38</definedName>
    <definedName name="_xlnm.Print_Area" localSheetId="28">'269'!$A$1:$M$41</definedName>
    <definedName name="_xlnm.Print_Area" localSheetId="29">'270'!$A$1:$H$39</definedName>
    <definedName name="_xlnm.Print_Area" localSheetId="30">'271'!$A$1:$O$14</definedName>
    <definedName name="_xlnm.Print_Area" localSheetId="32">'272'!$A$1:$K$14</definedName>
    <definedName name="_xlnm.Print_Area" localSheetId="33">'273'!$A$1:$K$17</definedName>
    <definedName name="_xlnm.Print_Area" localSheetId="34">'274'!$A$1:$M$23</definedName>
    <definedName name="_xlnm.Print_Area" localSheetId="35">'275'!$A$1:$K$14</definedName>
    <definedName name="_xlnm.Print_Area" localSheetId="36">'276'!$A$1:$O$24</definedName>
    <definedName name="_xlnm.Print_Area" localSheetId="0">المقدمة!$A$1:$A$18</definedName>
    <definedName name="_xlnm.Print_Titles" localSheetId="38">'277'!$1:$7</definedName>
    <definedName name="sheet1" localSheetId="6">'[1]1'!#REF!</definedName>
    <definedName name="sheet1" localSheetId="19">'[1]1'!#REF!</definedName>
    <definedName name="sheet1" localSheetId="32">'[1]1'!#REF!</definedName>
    <definedName name="sheet1" localSheetId="33">'[1]1'!#REF!</definedName>
    <definedName name="sheet1" localSheetId="34">'[1]1'!#REF!</definedName>
    <definedName name="sheet1" localSheetId="35">'[1]1'!#REF!</definedName>
    <definedName name="sheet1" localSheetId="36">'[1]1'!#REF!</definedName>
    <definedName name="sheet1" localSheetId="0">'[2]1'!#REF!</definedName>
    <definedName name="sheet1">'[1]1'!#REF!</definedName>
  </definedNames>
  <calcPr calcId="145621" refMode="R1C1"/>
</workbook>
</file>

<file path=xl/calcChain.xml><?xml version="1.0" encoding="utf-8"?>
<calcChain xmlns="http://schemas.openxmlformats.org/spreadsheetml/2006/main">
  <c r="J9" i="79" l="1"/>
  <c r="J9" i="78"/>
  <c r="J10" i="79"/>
  <c r="J11" i="79"/>
  <c r="J12" i="79"/>
  <c r="J13" i="79"/>
  <c r="J14" i="79"/>
  <c r="J15" i="79"/>
  <c r="J16" i="79"/>
  <c r="J10" i="78"/>
  <c r="J11" i="78"/>
  <c r="J12" i="78"/>
  <c r="J13" i="78"/>
  <c r="C17" i="79" l="1"/>
  <c r="D17" i="79"/>
  <c r="E17" i="79"/>
  <c r="F17" i="79"/>
  <c r="G17" i="79"/>
  <c r="H17" i="79"/>
  <c r="I17" i="79"/>
  <c r="B17" i="79"/>
  <c r="B20" i="78"/>
  <c r="B19" i="78"/>
  <c r="B18" i="78"/>
  <c r="I14" i="78"/>
  <c r="H14" i="78"/>
  <c r="G14" i="78"/>
  <c r="F14" i="78"/>
  <c r="E14" i="78"/>
  <c r="D14" i="78"/>
  <c r="C14" i="78"/>
  <c r="B14" i="78"/>
  <c r="B22" i="78"/>
  <c r="B21" i="78"/>
  <c r="J17" i="79" l="1"/>
  <c r="J14" i="78"/>
  <c r="B40" i="47"/>
  <c r="J10" i="44"/>
  <c r="I10" i="44"/>
  <c r="H10" i="44"/>
  <c r="H11" i="45"/>
  <c r="H40" i="45" s="1"/>
  <c r="I11" i="45"/>
  <c r="I40" i="45" s="1"/>
  <c r="J11" i="45"/>
  <c r="J40" i="45" s="1"/>
  <c r="H12" i="45"/>
  <c r="I12" i="45"/>
  <c r="J12" i="45"/>
  <c r="H13" i="45"/>
  <c r="I13" i="45"/>
  <c r="J13" i="45"/>
  <c r="H14" i="45"/>
  <c r="I14" i="45"/>
  <c r="J14" i="45"/>
  <c r="H15" i="45"/>
  <c r="I15" i="45"/>
  <c r="J15" i="45"/>
  <c r="H16" i="45"/>
  <c r="I16" i="45"/>
  <c r="J16" i="45"/>
  <c r="H17" i="45"/>
  <c r="I17" i="45"/>
  <c r="J17" i="45"/>
  <c r="H18" i="45"/>
  <c r="I18" i="45"/>
  <c r="J18" i="45"/>
  <c r="H19" i="45"/>
  <c r="I19" i="45"/>
  <c r="J19" i="45"/>
  <c r="H20" i="45"/>
  <c r="I20" i="45"/>
  <c r="J20" i="45"/>
  <c r="H21" i="45"/>
  <c r="I21" i="45"/>
  <c r="J21" i="45"/>
  <c r="H22" i="45"/>
  <c r="I22" i="45"/>
  <c r="J22" i="45"/>
  <c r="H23" i="45"/>
  <c r="I23" i="45"/>
  <c r="J23" i="45"/>
  <c r="H24" i="45"/>
  <c r="I24" i="45"/>
  <c r="J24" i="45"/>
  <c r="H25" i="45"/>
  <c r="I25" i="45"/>
  <c r="J25" i="45"/>
  <c r="H26" i="45"/>
  <c r="I26" i="45"/>
  <c r="J26" i="45"/>
  <c r="H27" i="45"/>
  <c r="I27" i="45"/>
  <c r="J27" i="45"/>
  <c r="H28" i="45"/>
  <c r="I28" i="45"/>
  <c r="J28" i="45"/>
  <c r="H29" i="45"/>
  <c r="I29" i="45"/>
  <c r="J29" i="45"/>
  <c r="H30" i="45"/>
  <c r="I30" i="45"/>
  <c r="J30" i="45"/>
  <c r="H31" i="45"/>
  <c r="I31" i="45"/>
  <c r="J31" i="45"/>
  <c r="H32" i="45"/>
  <c r="I32" i="45"/>
  <c r="J32" i="45"/>
  <c r="H33" i="45"/>
  <c r="I33" i="45"/>
  <c r="J33" i="45"/>
  <c r="H34" i="45"/>
  <c r="I34" i="45"/>
  <c r="J34" i="45"/>
  <c r="H35" i="45"/>
  <c r="I35" i="45"/>
  <c r="J35" i="45"/>
  <c r="H36" i="45"/>
  <c r="I36" i="45"/>
  <c r="J36" i="45"/>
  <c r="H37" i="45"/>
  <c r="I37" i="45"/>
  <c r="J37" i="45"/>
  <c r="H38" i="45"/>
  <c r="I38" i="45"/>
  <c r="J38" i="45"/>
  <c r="H39" i="45"/>
  <c r="I39" i="45"/>
  <c r="J39" i="45"/>
  <c r="I10" i="45"/>
  <c r="H10" i="45"/>
  <c r="J10" i="45"/>
  <c r="C40" i="45"/>
  <c r="D40" i="45"/>
  <c r="E40" i="45"/>
  <c r="F40" i="45"/>
  <c r="G40" i="45"/>
  <c r="B40" i="45"/>
  <c r="C40" i="44" l="1"/>
  <c r="D40" i="44"/>
  <c r="E40" i="44"/>
  <c r="F40" i="44"/>
  <c r="G40" i="44"/>
  <c r="H40" i="44"/>
  <c r="I40" i="44"/>
  <c r="J40" i="44"/>
  <c r="B40" i="44"/>
  <c r="C39" i="43" l="1"/>
  <c r="D39" i="43"/>
  <c r="E39" i="43"/>
  <c r="F39" i="43"/>
  <c r="B39" i="43"/>
  <c r="G38" i="43"/>
  <c r="G37" i="43"/>
  <c r="G36" i="43"/>
  <c r="G35" i="43"/>
  <c r="G34" i="43"/>
  <c r="G33" i="43"/>
  <c r="G32" i="43"/>
  <c r="G31" i="43"/>
  <c r="G30" i="43"/>
  <c r="G29" i="43"/>
  <c r="G28" i="43"/>
  <c r="G27" i="43"/>
  <c r="G26" i="43"/>
  <c r="G25" i="43"/>
  <c r="G24" i="43"/>
  <c r="G23" i="43"/>
  <c r="G22" i="43"/>
  <c r="G21" i="43"/>
  <c r="G20" i="43"/>
  <c r="G19" i="43"/>
  <c r="G18" i="43"/>
  <c r="G17" i="43"/>
  <c r="G16" i="43"/>
  <c r="G15" i="43"/>
  <c r="G14" i="43"/>
  <c r="G13" i="43"/>
  <c r="G12" i="43"/>
  <c r="G11" i="43"/>
  <c r="G10" i="43"/>
  <c r="G9" i="43"/>
  <c r="G8" i="43"/>
  <c r="G39" i="43" s="1"/>
  <c r="F39" i="42"/>
  <c r="E39" i="42"/>
  <c r="D39" i="42"/>
  <c r="C39" i="42"/>
  <c r="B39" i="42"/>
  <c r="G38" i="42"/>
  <c r="G37" i="42"/>
  <c r="G36" i="42"/>
  <c r="G35" i="42"/>
  <c r="G34" i="42"/>
  <c r="G33" i="42"/>
  <c r="G32" i="42"/>
  <c r="G31" i="42"/>
  <c r="G30" i="42"/>
  <c r="G29" i="42"/>
  <c r="G28" i="42"/>
  <c r="G27" i="42"/>
  <c r="G26" i="42"/>
  <c r="G25" i="42"/>
  <c r="G24" i="42"/>
  <c r="G23" i="42"/>
  <c r="G22" i="42"/>
  <c r="G21" i="42"/>
  <c r="G20" i="42"/>
  <c r="G19" i="42"/>
  <c r="G18" i="42"/>
  <c r="G17" i="42"/>
  <c r="G16" i="42"/>
  <c r="G15" i="42"/>
  <c r="G14" i="42"/>
  <c r="G13" i="42"/>
  <c r="G12" i="42"/>
  <c r="G11" i="42"/>
  <c r="G10" i="42"/>
  <c r="G9" i="42"/>
  <c r="G8" i="42"/>
  <c r="C39" i="41"/>
  <c r="D39" i="41"/>
  <c r="E39" i="41"/>
  <c r="F39" i="41"/>
  <c r="G9" i="41"/>
  <c r="G10" i="41"/>
  <c r="G11" i="41"/>
  <c r="G12" i="41"/>
  <c r="G13" i="41"/>
  <c r="G14" i="41"/>
  <c r="G15" i="41"/>
  <c r="G16" i="41"/>
  <c r="G17" i="41"/>
  <c r="G18" i="41"/>
  <c r="G19" i="41"/>
  <c r="G20" i="41"/>
  <c r="G21" i="41"/>
  <c r="G22" i="41"/>
  <c r="G23" i="41"/>
  <c r="G24" i="41"/>
  <c r="G39" i="41" s="1"/>
  <c r="G25" i="41"/>
  <c r="G26" i="41"/>
  <c r="G27" i="41"/>
  <c r="G28" i="41"/>
  <c r="G29" i="41"/>
  <c r="G30" i="41"/>
  <c r="G31" i="41"/>
  <c r="G32" i="41"/>
  <c r="G33" i="41"/>
  <c r="G34" i="41"/>
  <c r="G35" i="41"/>
  <c r="G36" i="41"/>
  <c r="G37" i="41"/>
  <c r="G38" i="41"/>
  <c r="G9" i="22"/>
  <c r="G10" i="22"/>
  <c r="G11" i="22"/>
  <c r="G12" i="22"/>
  <c r="G13" i="22"/>
  <c r="G14" i="22"/>
  <c r="G15" i="22"/>
  <c r="G16" i="22"/>
  <c r="G17" i="22"/>
  <c r="G18" i="22"/>
  <c r="G19" i="22"/>
  <c r="G20" i="22"/>
  <c r="G21" i="22"/>
  <c r="G22" i="22"/>
  <c r="G23" i="22"/>
  <c r="G24" i="22"/>
  <c r="G25" i="22"/>
  <c r="G26" i="22"/>
  <c r="G27" i="22"/>
  <c r="G28" i="22"/>
  <c r="G29" i="22"/>
  <c r="G30" i="22"/>
  <c r="G31" i="22"/>
  <c r="G32" i="22"/>
  <c r="G33" i="22"/>
  <c r="G34" i="22"/>
  <c r="G35" i="22"/>
  <c r="G36" i="22"/>
  <c r="G37" i="22"/>
  <c r="G38" i="22"/>
  <c r="G8" i="22"/>
  <c r="G38" i="34"/>
  <c r="G9" i="34"/>
  <c r="G10" i="34"/>
  <c r="G11" i="34"/>
  <c r="G12" i="34"/>
  <c r="G13" i="34"/>
  <c r="G14" i="34"/>
  <c r="G15" i="34"/>
  <c r="G16" i="34"/>
  <c r="G17" i="34"/>
  <c r="G18" i="34"/>
  <c r="G19" i="34"/>
  <c r="G20" i="34"/>
  <c r="G21" i="34"/>
  <c r="G22" i="34"/>
  <c r="G23" i="34"/>
  <c r="G24" i="34"/>
  <c r="G25" i="34"/>
  <c r="G26" i="34"/>
  <c r="G27" i="34"/>
  <c r="G28" i="34"/>
  <c r="G29" i="34"/>
  <c r="G30" i="34"/>
  <c r="G31" i="34"/>
  <c r="G32" i="34"/>
  <c r="G33" i="34"/>
  <c r="G34" i="34"/>
  <c r="G35" i="34"/>
  <c r="G36" i="34"/>
  <c r="G37" i="34"/>
  <c r="G8" i="34"/>
  <c r="G8" i="35"/>
  <c r="G9" i="35"/>
  <c r="G10" i="35"/>
  <c r="G11" i="35"/>
  <c r="G12" i="35"/>
  <c r="G13" i="35"/>
  <c r="G14" i="35"/>
  <c r="G15" i="35"/>
  <c r="G16" i="35"/>
  <c r="G17" i="35"/>
  <c r="G18" i="35"/>
  <c r="G19" i="35"/>
  <c r="G20" i="35"/>
  <c r="G21" i="35"/>
  <c r="G22" i="35"/>
  <c r="G23" i="35"/>
  <c r="G24" i="35"/>
  <c r="G25" i="35"/>
  <c r="G26" i="35"/>
  <c r="G27" i="35"/>
  <c r="G28" i="35"/>
  <c r="G29" i="35"/>
  <c r="G30" i="35"/>
  <c r="G31" i="35"/>
  <c r="G32" i="35"/>
  <c r="G33" i="35"/>
  <c r="G34" i="35"/>
  <c r="G35" i="35"/>
  <c r="G36" i="35"/>
  <c r="G37" i="35"/>
  <c r="G38" i="35"/>
  <c r="G9" i="36"/>
  <c r="G10" i="36"/>
  <c r="G11" i="36"/>
  <c r="G12" i="36"/>
  <c r="G13" i="36"/>
  <c r="G14" i="36"/>
  <c r="G15" i="36"/>
  <c r="G16" i="36"/>
  <c r="G17" i="36"/>
  <c r="G18" i="36"/>
  <c r="G19" i="36"/>
  <c r="G20" i="36"/>
  <c r="G21" i="36"/>
  <c r="G22" i="36"/>
  <c r="G23" i="36"/>
  <c r="G24" i="36"/>
  <c r="G25" i="36"/>
  <c r="G26" i="36"/>
  <c r="G27" i="36"/>
  <c r="G28" i="36"/>
  <c r="G29" i="36"/>
  <c r="G30" i="36"/>
  <c r="G31" i="36"/>
  <c r="G32" i="36"/>
  <c r="G33" i="36"/>
  <c r="G34" i="36"/>
  <c r="G35" i="36"/>
  <c r="G36" i="36"/>
  <c r="G37" i="36"/>
  <c r="G38" i="36"/>
  <c r="G8" i="36"/>
  <c r="G9" i="37"/>
  <c r="G10" i="37"/>
  <c r="G11" i="37"/>
  <c r="G12" i="37"/>
  <c r="G13" i="37"/>
  <c r="G14" i="37"/>
  <c r="G15" i="37"/>
  <c r="G16" i="37"/>
  <c r="G17" i="37"/>
  <c r="G18" i="37"/>
  <c r="G19" i="37"/>
  <c r="G20" i="37"/>
  <c r="G21" i="37"/>
  <c r="G22" i="37"/>
  <c r="G23" i="37"/>
  <c r="G24" i="37"/>
  <c r="G25" i="37"/>
  <c r="G26" i="37"/>
  <c r="G27" i="37"/>
  <c r="G28" i="37"/>
  <c r="G29" i="37"/>
  <c r="G30" i="37"/>
  <c r="G31" i="37"/>
  <c r="G32" i="37"/>
  <c r="G33" i="37"/>
  <c r="G34" i="37"/>
  <c r="G35" i="37"/>
  <c r="G36" i="37"/>
  <c r="G37" i="37"/>
  <c r="G38" i="37"/>
  <c r="G8" i="37"/>
  <c r="F9" i="57"/>
  <c r="F10" i="57"/>
  <c r="F11" i="57"/>
  <c r="F12" i="57"/>
  <c r="F13" i="57"/>
  <c r="F14" i="57"/>
  <c r="F15" i="57"/>
  <c r="F16" i="57"/>
  <c r="F17" i="57"/>
  <c r="F18" i="57"/>
  <c r="F19" i="57"/>
  <c r="F20" i="57"/>
  <c r="F21" i="57"/>
  <c r="F22" i="57"/>
  <c r="F23" i="57"/>
  <c r="F24" i="57"/>
  <c r="F25" i="57"/>
  <c r="F26" i="57"/>
  <c r="F27" i="57"/>
  <c r="F28" i="57"/>
  <c r="F29" i="57"/>
  <c r="F30" i="57"/>
  <c r="F31" i="57"/>
  <c r="F32" i="57"/>
  <c r="F33" i="57"/>
  <c r="F34" i="57"/>
  <c r="F35" i="57"/>
  <c r="F36" i="57"/>
  <c r="F37" i="57"/>
  <c r="F38" i="57"/>
  <c r="F8" i="57"/>
  <c r="G9" i="39"/>
  <c r="G10" i="39"/>
  <c r="G11" i="39"/>
  <c r="G12" i="39"/>
  <c r="G13" i="39"/>
  <c r="G14" i="39"/>
  <c r="G15" i="39"/>
  <c r="G16" i="39"/>
  <c r="G17" i="39"/>
  <c r="G18" i="39"/>
  <c r="G19" i="39"/>
  <c r="G20" i="39"/>
  <c r="G21" i="39"/>
  <c r="G22" i="39"/>
  <c r="G23" i="39"/>
  <c r="G24" i="39"/>
  <c r="G25" i="39"/>
  <c r="G26" i="39"/>
  <c r="G27" i="39"/>
  <c r="G28" i="39"/>
  <c r="G29" i="39"/>
  <c r="G30" i="39"/>
  <c r="G31" i="39"/>
  <c r="G32" i="39"/>
  <c r="G33" i="39"/>
  <c r="G34" i="39"/>
  <c r="G35" i="39"/>
  <c r="G36" i="39"/>
  <c r="G37" i="39"/>
  <c r="G38" i="39"/>
  <c r="G8" i="39"/>
  <c r="G9" i="40"/>
  <c r="G10" i="40"/>
  <c r="G11" i="40"/>
  <c r="G12" i="40"/>
  <c r="G13" i="40"/>
  <c r="G14" i="40"/>
  <c r="G15" i="40"/>
  <c r="G16" i="40"/>
  <c r="G17" i="40"/>
  <c r="G18" i="40"/>
  <c r="G19" i="40"/>
  <c r="G20" i="40"/>
  <c r="G21" i="40"/>
  <c r="G22" i="40"/>
  <c r="G23" i="40"/>
  <c r="G24" i="40"/>
  <c r="G25" i="40"/>
  <c r="G26" i="40"/>
  <c r="G27" i="40"/>
  <c r="G28" i="40"/>
  <c r="G29" i="40"/>
  <c r="G30" i="40"/>
  <c r="G31" i="40"/>
  <c r="G32" i="40"/>
  <c r="G33" i="40"/>
  <c r="G34" i="40"/>
  <c r="G35" i="40"/>
  <c r="G36" i="40"/>
  <c r="G37" i="40"/>
  <c r="G38" i="40"/>
  <c r="B39" i="41"/>
  <c r="F39" i="40"/>
  <c r="E39" i="40"/>
  <c r="D39" i="40"/>
  <c r="C39" i="40"/>
  <c r="B39" i="40"/>
  <c r="G8" i="41"/>
  <c r="C39" i="39"/>
  <c r="D39" i="39"/>
  <c r="E39" i="39"/>
  <c r="F39" i="39"/>
  <c r="B39" i="39"/>
  <c r="B39" i="57"/>
  <c r="C8" i="38"/>
  <c r="D8" i="38"/>
  <c r="E8" i="38"/>
  <c r="F8" i="38"/>
  <c r="C9" i="38"/>
  <c r="D9" i="38"/>
  <c r="E9" i="38"/>
  <c r="F9" i="38"/>
  <c r="C10" i="38"/>
  <c r="D10" i="38"/>
  <c r="E10" i="38"/>
  <c r="F10" i="38"/>
  <c r="C11" i="38"/>
  <c r="D11" i="38"/>
  <c r="E11" i="38"/>
  <c r="F11" i="38"/>
  <c r="C12" i="38"/>
  <c r="D12" i="38"/>
  <c r="E12" i="38"/>
  <c r="F12" i="38"/>
  <c r="C13" i="38"/>
  <c r="D13" i="38"/>
  <c r="E13" i="38"/>
  <c r="F13" i="38"/>
  <c r="C14" i="38"/>
  <c r="D14" i="38"/>
  <c r="E14" i="38"/>
  <c r="F14" i="38"/>
  <c r="C15" i="38"/>
  <c r="D15" i="38"/>
  <c r="E15" i="38"/>
  <c r="F15" i="38"/>
  <c r="C16" i="38"/>
  <c r="D16" i="38"/>
  <c r="E16" i="38"/>
  <c r="F16" i="38"/>
  <c r="C17" i="38"/>
  <c r="D17" i="38"/>
  <c r="E17" i="38"/>
  <c r="F17" i="38"/>
  <c r="C18" i="38"/>
  <c r="D18" i="38"/>
  <c r="E18" i="38"/>
  <c r="F18" i="38"/>
  <c r="C19" i="38"/>
  <c r="D19" i="38"/>
  <c r="E19" i="38"/>
  <c r="F19" i="38"/>
  <c r="C20" i="38"/>
  <c r="D20" i="38"/>
  <c r="E20" i="38"/>
  <c r="F20" i="38"/>
  <c r="C21" i="38"/>
  <c r="D21" i="38"/>
  <c r="E21" i="38"/>
  <c r="F21" i="38"/>
  <c r="C22" i="38"/>
  <c r="D22" i="38"/>
  <c r="E22" i="38"/>
  <c r="F22" i="38"/>
  <c r="C23" i="38"/>
  <c r="D23" i="38"/>
  <c r="E23" i="38"/>
  <c r="F23" i="38"/>
  <c r="C24" i="38"/>
  <c r="D24" i="38"/>
  <c r="E24" i="38"/>
  <c r="F24" i="38"/>
  <c r="C25" i="38"/>
  <c r="D25" i="38"/>
  <c r="E25" i="38"/>
  <c r="F25" i="38"/>
  <c r="C26" i="38"/>
  <c r="D26" i="38"/>
  <c r="E26" i="38"/>
  <c r="F26" i="38"/>
  <c r="C27" i="38"/>
  <c r="D27" i="38"/>
  <c r="E27" i="38"/>
  <c r="F27" i="38"/>
  <c r="C28" i="38"/>
  <c r="D28" i="38"/>
  <c r="E28" i="38"/>
  <c r="F28" i="38"/>
  <c r="C29" i="38"/>
  <c r="D29" i="38"/>
  <c r="E29" i="38"/>
  <c r="F29" i="38"/>
  <c r="C30" i="38"/>
  <c r="D30" i="38"/>
  <c r="E30" i="38"/>
  <c r="F30" i="38"/>
  <c r="C31" i="38"/>
  <c r="D31" i="38"/>
  <c r="E31" i="38"/>
  <c r="F31" i="38"/>
  <c r="C32" i="38"/>
  <c r="D32" i="38"/>
  <c r="E32" i="38"/>
  <c r="F32" i="38"/>
  <c r="C33" i="38"/>
  <c r="D33" i="38"/>
  <c r="E33" i="38"/>
  <c r="F33" i="38"/>
  <c r="C34" i="38"/>
  <c r="D34" i="38"/>
  <c r="E34" i="38"/>
  <c r="F34" i="38"/>
  <c r="C35" i="38"/>
  <c r="D35" i="38"/>
  <c r="E35" i="38"/>
  <c r="F35" i="38"/>
  <c r="C36" i="38"/>
  <c r="D36" i="38"/>
  <c r="E36" i="38"/>
  <c r="F36" i="38"/>
  <c r="C37" i="38"/>
  <c r="D37" i="38"/>
  <c r="E37" i="38"/>
  <c r="F37" i="38"/>
  <c r="C38" i="38"/>
  <c r="D38" i="38"/>
  <c r="E38" i="38"/>
  <c r="F38" i="38"/>
  <c r="B9" i="38"/>
  <c r="B10" i="38"/>
  <c r="B11" i="38"/>
  <c r="B12" i="38"/>
  <c r="B13" i="38"/>
  <c r="B14" i="38"/>
  <c r="B15" i="38"/>
  <c r="B16" i="38"/>
  <c r="B17" i="38"/>
  <c r="B18" i="38"/>
  <c r="B19" i="38"/>
  <c r="B20" i="38"/>
  <c r="B21" i="38"/>
  <c r="B22" i="38"/>
  <c r="B23" i="38"/>
  <c r="B24" i="38"/>
  <c r="B25" i="38"/>
  <c r="B26" i="38"/>
  <c r="B27" i="38"/>
  <c r="B28" i="38"/>
  <c r="B29" i="38"/>
  <c r="B30" i="38"/>
  <c r="B31" i="38"/>
  <c r="B32" i="38"/>
  <c r="B33" i="38"/>
  <c r="B34" i="38"/>
  <c r="B35" i="38"/>
  <c r="B36" i="38"/>
  <c r="B37" i="38"/>
  <c r="B38" i="38"/>
  <c r="B8" i="38"/>
  <c r="B39" i="34"/>
  <c r="B39" i="35"/>
  <c r="B39" i="22"/>
  <c r="C39" i="22"/>
  <c r="D39" i="22"/>
  <c r="E39" i="22"/>
  <c r="F39" i="22"/>
  <c r="G39" i="39" l="1"/>
  <c r="G30" i="38"/>
  <c r="G29" i="38"/>
  <c r="G21" i="38"/>
  <c r="G14" i="38"/>
  <c r="G22" i="38"/>
  <c r="G38" i="38"/>
  <c r="G37" i="38"/>
  <c r="G13" i="38"/>
  <c r="G8" i="38"/>
  <c r="G12" i="38"/>
  <c r="G27" i="38"/>
  <c r="G23" i="38"/>
  <c r="G20" i="38"/>
  <c r="G11" i="38"/>
  <c r="G18" i="38"/>
  <c r="G10" i="38"/>
  <c r="G36" i="38"/>
  <c r="G19" i="38"/>
  <c r="G31" i="38"/>
  <c r="G34" i="38"/>
  <c r="G33" i="38"/>
  <c r="G9" i="38"/>
  <c r="G28" i="38"/>
  <c r="G35" i="38"/>
  <c r="G15" i="38"/>
  <c r="G26" i="38"/>
  <c r="G25" i="38"/>
  <c r="G17" i="38"/>
  <c r="G32" i="38"/>
  <c r="G24" i="38"/>
  <c r="G16" i="38"/>
  <c r="G39" i="42"/>
  <c r="C39" i="38"/>
  <c r="F39" i="38"/>
  <c r="B39" i="38"/>
  <c r="E39" i="38"/>
  <c r="D39" i="38"/>
  <c r="B52" i="62" l="1"/>
  <c r="B39" i="62"/>
  <c r="B40" i="62"/>
  <c r="B41" i="62"/>
  <c r="B42" i="62"/>
  <c r="B43" i="62"/>
  <c r="B44" i="62"/>
  <c r="B45" i="62"/>
  <c r="B46" i="62"/>
  <c r="B47" i="62"/>
  <c r="B48" i="62"/>
  <c r="B49" i="62"/>
  <c r="B50" i="62"/>
  <c r="B51" i="62"/>
  <c r="B38" i="62"/>
  <c r="A39" i="62"/>
  <c r="A40" i="62"/>
  <c r="A41" i="62"/>
  <c r="A42" i="62"/>
  <c r="A43" i="62"/>
  <c r="A44" i="62"/>
  <c r="A45" i="62"/>
  <c r="A46" i="62"/>
  <c r="A47" i="62"/>
  <c r="A48" i="62"/>
  <c r="A49" i="62"/>
  <c r="A50" i="62"/>
  <c r="A51" i="62"/>
  <c r="A52" i="62"/>
  <c r="A38" i="62"/>
  <c r="M23" i="62"/>
  <c r="L23" i="62"/>
  <c r="K23" i="62"/>
  <c r="G23" i="62"/>
  <c r="F23" i="62"/>
  <c r="E23" i="62"/>
  <c r="D23" i="62"/>
  <c r="C23" i="62"/>
  <c r="M22" i="62"/>
  <c r="L22" i="62"/>
  <c r="K22" i="62"/>
  <c r="J22" i="62"/>
  <c r="J23" i="62" s="1"/>
  <c r="I22" i="62"/>
  <c r="I23" i="62" s="1"/>
  <c r="H22" i="62"/>
  <c r="H23" i="62" s="1"/>
  <c r="G22" i="62"/>
  <c r="F22" i="62"/>
  <c r="E22" i="62"/>
  <c r="D22" i="62"/>
  <c r="C22" i="62"/>
  <c r="B22" i="62"/>
  <c r="B23" i="62" s="1"/>
  <c r="N21" i="62"/>
  <c r="N20" i="62"/>
  <c r="N19" i="62"/>
  <c r="N18" i="62"/>
  <c r="N17" i="62"/>
  <c r="N16" i="62"/>
  <c r="N15" i="62"/>
  <c r="N14" i="62"/>
  <c r="N13" i="62"/>
  <c r="N12" i="62"/>
  <c r="N11" i="62"/>
  <c r="N10" i="62"/>
  <c r="N9" i="62"/>
  <c r="N8" i="62"/>
  <c r="N22" i="62" s="1"/>
  <c r="N23" i="62" s="1"/>
  <c r="C40" i="47" l="1"/>
  <c r="D40" i="47"/>
  <c r="E40" i="47"/>
  <c r="F40" i="47"/>
  <c r="G40" i="47"/>
  <c r="H40" i="47"/>
  <c r="I40" i="47"/>
  <c r="J40" i="47"/>
  <c r="K40" i="47"/>
  <c r="L40" i="47"/>
  <c r="F38" i="8"/>
  <c r="C19" i="60" l="1"/>
  <c r="C23" i="60"/>
  <c r="C18" i="60"/>
  <c r="I10" i="4" l="1"/>
  <c r="H10" i="4"/>
  <c r="J10" i="4" s="1"/>
  <c r="B33" i="77" l="1"/>
  <c r="I38" i="44" l="1"/>
  <c r="H38" i="44"/>
  <c r="G38" i="44"/>
  <c r="D38" i="44"/>
  <c r="J38" i="44" s="1"/>
  <c r="B39" i="37"/>
  <c r="D11" i="4"/>
  <c r="D12" i="4"/>
  <c r="D13" i="4"/>
  <c r="D14" i="4"/>
  <c r="D15" i="4"/>
  <c r="D16" i="4"/>
  <c r="D17" i="4"/>
  <c r="D18" i="4"/>
  <c r="D19" i="4"/>
  <c r="D20" i="4"/>
  <c r="D21" i="4"/>
  <c r="D22" i="4"/>
  <c r="D23" i="4"/>
  <c r="D24" i="4"/>
  <c r="D25" i="4"/>
  <c r="D26" i="4"/>
  <c r="D27" i="4"/>
  <c r="D28" i="4"/>
  <c r="D29" i="4"/>
  <c r="D30" i="4"/>
  <c r="D31" i="4"/>
  <c r="D32" i="4"/>
  <c r="D33" i="4"/>
  <c r="D34" i="4"/>
  <c r="D35" i="4"/>
  <c r="D36" i="4"/>
  <c r="D37" i="4"/>
  <c r="D38" i="4"/>
  <c r="D39" i="4"/>
  <c r="D10" i="4"/>
  <c r="B40" i="4"/>
  <c r="I11" i="4"/>
  <c r="I12" i="4"/>
  <c r="I13" i="4"/>
  <c r="I14" i="4"/>
  <c r="I15" i="4"/>
  <c r="I16" i="4"/>
  <c r="I17" i="4"/>
  <c r="I18" i="4"/>
  <c r="I19" i="4"/>
  <c r="I20" i="4"/>
  <c r="I21" i="4"/>
  <c r="I22" i="4"/>
  <c r="I23" i="4"/>
  <c r="I24" i="4"/>
  <c r="I25" i="4"/>
  <c r="I26" i="4"/>
  <c r="I27" i="4"/>
  <c r="I28" i="4"/>
  <c r="I29" i="4"/>
  <c r="I30" i="4"/>
  <c r="I31" i="4"/>
  <c r="I32" i="4"/>
  <c r="I33" i="4"/>
  <c r="I34" i="4"/>
  <c r="I35" i="4"/>
  <c r="I36" i="4"/>
  <c r="I37" i="4"/>
  <c r="I39" i="4"/>
  <c r="I38" i="4"/>
  <c r="H11" i="4"/>
  <c r="H12" i="4"/>
  <c r="H13" i="4"/>
  <c r="H14" i="4"/>
  <c r="H15" i="4"/>
  <c r="H16" i="4"/>
  <c r="J16" i="4" s="1"/>
  <c r="H17" i="4"/>
  <c r="J17" i="4" s="1"/>
  <c r="H18" i="4"/>
  <c r="J18" i="4" s="1"/>
  <c r="H19" i="4"/>
  <c r="H20" i="4"/>
  <c r="H21" i="4"/>
  <c r="H22" i="4"/>
  <c r="H23" i="4"/>
  <c r="H24" i="4"/>
  <c r="J24" i="4" s="1"/>
  <c r="H25" i="4"/>
  <c r="J25" i="4" s="1"/>
  <c r="H26" i="4"/>
  <c r="J26" i="4" s="1"/>
  <c r="H27" i="4"/>
  <c r="H28" i="4"/>
  <c r="H29" i="4"/>
  <c r="H30" i="4"/>
  <c r="H31" i="4"/>
  <c r="H32" i="4"/>
  <c r="J32" i="4" s="1"/>
  <c r="H33" i="4"/>
  <c r="J33" i="4" s="1"/>
  <c r="H34" i="4"/>
  <c r="J34" i="4" s="1"/>
  <c r="H35" i="4"/>
  <c r="J35" i="4" s="1"/>
  <c r="H36" i="4"/>
  <c r="H37" i="4"/>
  <c r="H39" i="4"/>
  <c r="H38" i="4"/>
  <c r="G11" i="4"/>
  <c r="G12" i="4"/>
  <c r="G13" i="4"/>
  <c r="G14" i="4"/>
  <c r="G15" i="4"/>
  <c r="G16" i="4"/>
  <c r="G17" i="4"/>
  <c r="G18" i="4"/>
  <c r="G19" i="4"/>
  <c r="G20" i="4"/>
  <c r="G21" i="4"/>
  <c r="G22" i="4"/>
  <c r="G23" i="4"/>
  <c r="G24" i="4"/>
  <c r="G25" i="4"/>
  <c r="G26" i="4"/>
  <c r="G27" i="4"/>
  <c r="G28" i="4"/>
  <c r="G29" i="4"/>
  <c r="G30" i="4"/>
  <c r="G31" i="4"/>
  <c r="G32" i="4"/>
  <c r="G33" i="4"/>
  <c r="G34" i="4"/>
  <c r="G35" i="4"/>
  <c r="G36" i="4"/>
  <c r="G37" i="4"/>
  <c r="G39" i="4"/>
  <c r="G38" i="4"/>
  <c r="G10" i="4"/>
  <c r="F9" i="8"/>
  <c r="F10" i="8"/>
  <c r="F11" i="8"/>
  <c r="F12" i="8"/>
  <c r="F13" i="8"/>
  <c r="F14" i="8"/>
  <c r="F15" i="8"/>
  <c r="F16" i="8"/>
  <c r="F17" i="8"/>
  <c r="F18" i="8"/>
  <c r="F19" i="8"/>
  <c r="F20" i="8"/>
  <c r="F21" i="8"/>
  <c r="F22" i="8"/>
  <c r="F23" i="8"/>
  <c r="F24" i="8"/>
  <c r="F25" i="8"/>
  <c r="F26" i="8"/>
  <c r="F27" i="8"/>
  <c r="F28" i="8"/>
  <c r="F29" i="8"/>
  <c r="F30" i="8"/>
  <c r="F31" i="8"/>
  <c r="F32" i="8"/>
  <c r="F33" i="8"/>
  <c r="F34" i="8"/>
  <c r="F35" i="8"/>
  <c r="F36" i="8"/>
  <c r="F37" i="8"/>
  <c r="B38" i="8"/>
  <c r="F8" i="8"/>
  <c r="E38" i="8"/>
  <c r="J23" i="4" l="1"/>
  <c r="J15" i="4"/>
  <c r="J39" i="4"/>
  <c r="J30" i="4"/>
  <c r="J22" i="4"/>
  <c r="J14" i="4"/>
  <c r="J31" i="4"/>
  <c r="J29" i="4"/>
  <c r="J13" i="4"/>
  <c r="J36" i="4"/>
  <c r="J28" i="4"/>
  <c r="J20" i="4"/>
  <c r="J12" i="4"/>
  <c r="J38" i="4"/>
  <c r="J37" i="4"/>
  <c r="J21" i="4"/>
  <c r="J27" i="4"/>
  <c r="J19" i="4"/>
  <c r="J11" i="4"/>
  <c r="K29" i="47"/>
  <c r="K11" i="47"/>
  <c r="K12" i="47"/>
  <c r="K13" i="47"/>
  <c r="K14" i="47"/>
  <c r="K15" i="47"/>
  <c r="K16" i="47"/>
  <c r="K17" i="47"/>
  <c r="K18" i="47"/>
  <c r="K19" i="47"/>
  <c r="K20" i="47"/>
  <c r="K21" i="47"/>
  <c r="K22" i="47"/>
  <c r="K23" i="47"/>
  <c r="K24" i="47"/>
  <c r="K25" i="47"/>
  <c r="K26" i="47"/>
  <c r="K27" i="47"/>
  <c r="K28" i="47"/>
  <c r="K30" i="47"/>
  <c r="K31" i="47"/>
  <c r="K32" i="47"/>
  <c r="K33" i="47"/>
  <c r="K34" i="47"/>
  <c r="K35" i="47"/>
  <c r="K36" i="47"/>
  <c r="K37" i="47"/>
  <c r="K39" i="47"/>
  <c r="J11" i="47"/>
  <c r="J12" i="47"/>
  <c r="J13" i="47"/>
  <c r="J14" i="47"/>
  <c r="J15" i="47"/>
  <c r="J16" i="47"/>
  <c r="J17" i="47"/>
  <c r="J18" i="47"/>
  <c r="J19" i="47"/>
  <c r="J20" i="47"/>
  <c r="J21" i="47"/>
  <c r="J22" i="47"/>
  <c r="J23" i="47"/>
  <c r="J24" i="47"/>
  <c r="J25" i="47"/>
  <c r="J26" i="47"/>
  <c r="J27" i="47"/>
  <c r="J28" i="47"/>
  <c r="J29" i="47"/>
  <c r="J30" i="47"/>
  <c r="J31" i="47"/>
  <c r="J32" i="47"/>
  <c r="J33" i="47"/>
  <c r="J34" i="47"/>
  <c r="J35" i="47"/>
  <c r="J36" i="47"/>
  <c r="J37" i="47"/>
  <c r="J39" i="47"/>
  <c r="K10" i="47"/>
  <c r="J10" i="47"/>
  <c r="G34" i="48"/>
  <c r="L36" i="47" l="1"/>
  <c r="D37" i="46"/>
  <c r="G33" i="46"/>
  <c r="D20" i="45"/>
  <c r="D21" i="45"/>
  <c r="D22" i="45"/>
  <c r="D23" i="45"/>
  <c r="G35" i="45"/>
  <c r="G36" i="45"/>
  <c r="G37" i="45"/>
  <c r="D37" i="45"/>
  <c r="D35" i="45"/>
  <c r="D36" i="45"/>
  <c r="G37" i="44"/>
  <c r="I37" i="44"/>
  <c r="H37" i="44"/>
  <c r="D37" i="44"/>
  <c r="G35" i="44"/>
  <c r="I35" i="44"/>
  <c r="H35" i="44"/>
  <c r="D35" i="44"/>
  <c r="C39" i="35"/>
  <c r="D39" i="35"/>
  <c r="E39" i="35"/>
  <c r="F39" i="35"/>
  <c r="J37" i="44" l="1"/>
  <c r="J35" i="44"/>
  <c r="D39" i="16"/>
  <c r="G39" i="22" l="1"/>
  <c r="L37" i="16"/>
  <c r="L38" i="16"/>
  <c r="M37" i="16"/>
  <c r="M38" i="16"/>
  <c r="M36" i="16"/>
  <c r="L36" i="16"/>
  <c r="M35" i="16"/>
  <c r="L35" i="16"/>
  <c r="M34" i="16"/>
  <c r="L34" i="16"/>
  <c r="I37" i="33"/>
  <c r="H37" i="33"/>
  <c r="J37" i="33" s="1"/>
  <c r="G37" i="33"/>
  <c r="D37" i="33"/>
  <c r="I36" i="33"/>
  <c r="H36" i="33"/>
  <c r="J36" i="33" s="1"/>
  <c r="G36" i="33"/>
  <c r="D36" i="33"/>
  <c r="I38" i="33"/>
  <c r="H38" i="33"/>
  <c r="J38" i="33" s="1"/>
  <c r="G38" i="33"/>
  <c r="D38" i="33"/>
  <c r="G35" i="18"/>
  <c r="G32" i="18"/>
  <c r="G33" i="18"/>
  <c r="G34" i="18"/>
  <c r="G36" i="18"/>
  <c r="F33" i="18"/>
  <c r="J33" i="77"/>
  <c r="N38" i="16" l="1"/>
  <c r="N37" i="16"/>
  <c r="N34" i="16"/>
  <c r="N35" i="16"/>
  <c r="N36" i="16"/>
  <c r="C38" i="8"/>
  <c r="D38" i="8"/>
  <c r="H17" i="60" l="1"/>
  <c r="E17" i="60"/>
  <c r="H16" i="60"/>
  <c r="H15" i="60"/>
  <c r="H14" i="60"/>
  <c r="E14" i="60"/>
  <c r="H12" i="60"/>
  <c r="E12" i="60"/>
  <c r="H11" i="60"/>
  <c r="E11" i="60"/>
  <c r="H10" i="60"/>
  <c r="E10" i="60"/>
  <c r="H9" i="60"/>
  <c r="E9" i="60"/>
  <c r="L11" i="16" l="1"/>
  <c r="M11" i="16"/>
  <c r="L12" i="16"/>
  <c r="M12" i="16"/>
  <c r="L13" i="16"/>
  <c r="M13" i="16"/>
  <c r="L14" i="16"/>
  <c r="M14" i="16"/>
  <c r="L15" i="16"/>
  <c r="M15" i="16"/>
  <c r="L16" i="16"/>
  <c r="M16" i="16"/>
  <c r="L17" i="16"/>
  <c r="M17" i="16"/>
  <c r="L18" i="16"/>
  <c r="M18" i="16"/>
  <c r="L19" i="16"/>
  <c r="M19" i="16"/>
  <c r="L20" i="16"/>
  <c r="M20" i="16"/>
  <c r="L21" i="16"/>
  <c r="M21" i="16"/>
  <c r="L22" i="16"/>
  <c r="M22" i="16"/>
  <c r="L23" i="16"/>
  <c r="M23" i="16"/>
  <c r="L24" i="16"/>
  <c r="M24" i="16"/>
  <c r="L25" i="16"/>
  <c r="M25" i="16"/>
  <c r="L26" i="16"/>
  <c r="M26" i="16"/>
  <c r="L27" i="16"/>
  <c r="M27" i="16"/>
  <c r="L28" i="16"/>
  <c r="M28" i="16"/>
  <c r="L29" i="16"/>
  <c r="M29" i="16"/>
  <c r="L30" i="16"/>
  <c r="M30" i="16"/>
  <c r="L31" i="16"/>
  <c r="M31" i="16"/>
  <c r="L32" i="16"/>
  <c r="M32" i="16"/>
  <c r="L33" i="16"/>
  <c r="M33" i="16"/>
  <c r="M10" i="16"/>
  <c r="L10" i="16"/>
  <c r="N16" i="16" l="1"/>
  <c r="N27" i="16"/>
  <c r="N21" i="16"/>
  <c r="N19" i="16"/>
  <c r="N17" i="16"/>
  <c r="N15" i="16"/>
  <c r="N14" i="16"/>
  <c r="N31" i="16"/>
  <c r="N28" i="16"/>
  <c r="N33" i="16"/>
  <c r="N24" i="16"/>
  <c r="N23" i="16"/>
  <c r="N11" i="16"/>
  <c r="N32" i="16"/>
  <c r="N30" i="16"/>
  <c r="N26" i="16"/>
  <c r="N20" i="16"/>
  <c r="N18" i="16"/>
  <c r="N13" i="16"/>
  <c r="N12" i="16"/>
  <c r="N29" i="16"/>
  <c r="N25" i="16"/>
  <c r="N22" i="16"/>
  <c r="D38" i="30"/>
  <c r="D37" i="30"/>
  <c r="D40" i="30" s="1"/>
  <c r="D36" i="30"/>
  <c r="D35" i="30"/>
  <c r="D34" i="30"/>
  <c r="D14" i="30"/>
  <c r="F14" i="61" l="1"/>
  <c r="E14" i="61"/>
  <c r="C14" i="61"/>
  <c r="B14" i="61"/>
  <c r="I13" i="61"/>
  <c r="H13" i="61"/>
  <c r="G13" i="61"/>
  <c r="D13" i="61"/>
  <c r="I12" i="61"/>
  <c r="H12" i="61"/>
  <c r="G12" i="61"/>
  <c r="D12" i="61"/>
  <c r="I11" i="61"/>
  <c r="H11" i="61"/>
  <c r="G11" i="61"/>
  <c r="D11" i="61"/>
  <c r="I10" i="61"/>
  <c r="H10" i="61"/>
  <c r="G10" i="61"/>
  <c r="D10" i="61"/>
  <c r="I9" i="61"/>
  <c r="H9" i="61"/>
  <c r="G9" i="61"/>
  <c r="D9" i="61"/>
  <c r="J12" i="61" l="1"/>
  <c r="J9" i="61"/>
  <c r="G14" i="61"/>
  <c r="J13" i="61"/>
  <c r="D14" i="61"/>
  <c r="J10" i="61"/>
  <c r="H14" i="61"/>
  <c r="I14" i="61"/>
  <c r="J11" i="61"/>
  <c r="J14" i="61" l="1"/>
  <c r="L37" i="47" l="1"/>
  <c r="I39" i="44"/>
  <c r="D39" i="44"/>
  <c r="H39" i="44"/>
  <c r="J39" i="44" l="1"/>
  <c r="L39" i="47"/>
  <c r="L34" i="47"/>
  <c r="L35" i="47"/>
  <c r="F39" i="34" l="1"/>
  <c r="E39" i="34"/>
  <c r="D39" i="34"/>
  <c r="C39" i="34"/>
  <c r="G39" i="34" l="1"/>
  <c r="I35" i="33"/>
  <c r="H35" i="33"/>
  <c r="G35" i="33"/>
  <c r="D35" i="33"/>
  <c r="B39" i="33"/>
  <c r="J35" i="33" l="1"/>
  <c r="G33" i="77" l="1"/>
  <c r="H33" i="77"/>
  <c r="I33" i="77"/>
  <c r="F33" i="77"/>
  <c r="E31" i="77"/>
  <c r="K31" i="77" s="1"/>
  <c r="D33" i="77"/>
  <c r="E9" i="77"/>
  <c r="E10" i="77"/>
  <c r="K10" i="77" s="1"/>
  <c r="E11" i="77"/>
  <c r="K11" i="77" s="1"/>
  <c r="E12" i="77"/>
  <c r="K12" i="77" s="1"/>
  <c r="E13" i="77"/>
  <c r="K13" i="77" s="1"/>
  <c r="E14" i="77"/>
  <c r="K14" i="77" s="1"/>
  <c r="E15" i="77"/>
  <c r="K15" i="77" s="1"/>
  <c r="E16" i="77"/>
  <c r="K16" i="77" s="1"/>
  <c r="E17" i="77"/>
  <c r="K17" i="77" s="1"/>
  <c r="E18" i="77"/>
  <c r="K18" i="77" s="1"/>
  <c r="E19" i="77"/>
  <c r="K19" i="77" s="1"/>
  <c r="E20" i="77"/>
  <c r="K20" i="77" s="1"/>
  <c r="E21" i="77"/>
  <c r="K21" i="77" s="1"/>
  <c r="E22" i="77"/>
  <c r="K22" i="77" s="1"/>
  <c r="E23" i="77"/>
  <c r="K23" i="77" s="1"/>
  <c r="E24" i="77"/>
  <c r="K24" i="77" s="1"/>
  <c r="E25" i="77"/>
  <c r="K25" i="77" s="1"/>
  <c r="E26" i="77"/>
  <c r="K26" i="77" s="1"/>
  <c r="E27" i="77"/>
  <c r="K27" i="77" s="1"/>
  <c r="E28" i="77"/>
  <c r="K28" i="77" s="1"/>
  <c r="E29" i="77"/>
  <c r="K29" i="77" s="1"/>
  <c r="E30" i="77"/>
  <c r="K30" i="77" s="1"/>
  <c r="E32" i="77"/>
  <c r="K32" i="77" s="1"/>
  <c r="C33" i="77"/>
  <c r="E14" i="30"/>
  <c r="K9" i="77" l="1"/>
  <c r="K33" i="77" s="1"/>
  <c r="L31" i="77"/>
  <c r="E33" i="77"/>
  <c r="L9" i="77" l="1"/>
  <c r="C33" i="2"/>
  <c r="B34" i="30"/>
  <c r="B40" i="30" s="1"/>
  <c r="C34" i="30"/>
  <c r="C40" i="30" s="1"/>
  <c r="E34" i="30"/>
  <c r="B35" i="30"/>
  <c r="C35" i="30"/>
  <c r="E35" i="30"/>
  <c r="B36" i="30"/>
  <c r="C36" i="30"/>
  <c r="E36" i="30"/>
  <c r="B37" i="30"/>
  <c r="C37" i="30"/>
  <c r="E37" i="30"/>
  <c r="B38" i="30"/>
  <c r="C38" i="30"/>
  <c r="E38" i="30"/>
  <c r="C14" i="30"/>
  <c r="B14" i="30"/>
  <c r="E40" i="30" l="1"/>
  <c r="D13" i="60"/>
  <c r="F13" i="60"/>
  <c r="G13" i="60"/>
  <c r="C13" i="60"/>
  <c r="C39" i="57"/>
  <c r="D39" i="57"/>
  <c r="E39" i="57"/>
  <c r="G8" i="48"/>
  <c r="G37" i="48"/>
  <c r="B33" i="2"/>
  <c r="C37" i="18"/>
  <c r="D37" i="18"/>
  <c r="E37" i="18"/>
  <c r="F37" i="18"/>
  <c r="B37" i="18"/>
  <c r="C40" i="4"/>
  <c r="D40" i="4" s="1"/>
  <c r="E40" i="4"/>
  <c r="F40" i="4"/>
  <c r="C39" i="33"/>
  <c r="E39" i="33"/>
  <c r="F39" i="33"/>
  <c r="C39" i="16"/>
  <c r="E39" i="16"/>
  <c r="F39" i="16"/>
  <c r="G39" i="16"/>
  <c r="H39" i="16"/>
  <c r="I39" i="16"/>
  <c r="J39" i="16"/>
  <c r="K39" i="16"/>
  <c r="B39" i="16"/>
  <c r="D18" i="60"/>
  <c r="F18" i="60"/>
  <c r="G18" i="60"/>
  <c r="G10" i="33"/>
  <c r="D10" i="33"/>
  <c r="H11" i="33"/>
  <c r="I11" i="33"/>
  <c r="H12" i="33"/>
  <c r="I12" i="33"/>
  <c r="H13" i="33"/>
  <c r="I13" i="33"/>
  <c r="H14" i="33"/>
  <c r="I14" i="33"/>
  <c r="H15" i="33"/>
  <c r="I15" i="33"/>
  <c r="H16" i="33"/>
  <c r="I16" i="33"/>
  <c r="H17" i="33"/>
  <c r="I17" i="33"/>
  <c r="H18" i="33"/>
  <c r="I18" i="33"/>
  <c r="H19" i="33"/>
  <c r="I19" i="33"/>
  <c r="H20" i="33"/>
  <c r="I20" i="33"/>
  <c r="H21" i="33"/>
  <c r="I21" i="33"/>
  <c r="H22" i="33"/>
  <c r="I22" i="33"/>
  <c r="H23" i="33"/>
  <c r="I23" i="33"/>
  <c r="H24" i="33"/>
  <c r="I24" i="33"/>
  <c r="H25" i="33"/>
  <c r="I25" i="33"/>
  <c r="H26" i="33"/>
  <c r="I26" i="33"/>
  <c r="H27" i="33"/>
  <c r="I27" i="33"/>
  <c r="H28" i="33"/>
  <c r="I28" i="33"/>
  <c r="H29" i="33"/>
  <c r="I29" i="33"/>
  <c r="H30" i="33"/>
  <c r="I30" i="33"/>
  <c r="H31" i="33"/>
  <c r="I31" i="33"/>
  <c r="H32" i="33"/>
  <c r="I32" i="33"/>
  <c r="H33" i="33"/>
  <c r="I33" i="33"/>
  <c r="H34" i="33"/>
  <c r="I34" i="33"/>
  <c r="I10" i="33"/>
  <c r="H10" i="33"/>
  <c r="G8" i="18"/>
  <c r="G9" i="18"/>
  <c r="G10" i="18"/>
  <c r="G11" i="18"/>
  <c r="G12" i="18"/>
  <c r="G13" i="18"/>
  <c r="G14" i="18"/>
  <c r="G15" i="18"/>
  <c r="G16" i="18"/>
  <c r="G17" i="18"/>
  <c r="G18" i="18"/>
  <c r="G19" i="18"/>
  <c r="G20" i="18"/>
  <c r="G21" i="18"/>
  <c r="G22" i="18"/>
  <c r="G23" i="18"/>
  <c r="G24" i="18"/>
  <c r="G25" i="18"/>
  <c r="G26" i="18"/>
  <c r="G27" i="18"/>
  <c r="G28" i="18"/>
  <c r="G29" i="18"/>
  <c r="G30" i="18"/>
  <c r="G31" i="18"/>
  <c r="L9" i="49"/>
  <c r="B14" i="49"/>
  <c r="M9" i="49"/>
  <c r="G9" i="48"/>
  <c r="G10" i="48"/>
  <c r="G11" i="48"/>
  <c r="G12" i="48"/>
  <c r="G13" i="48"/>
  <c r="G14" i="48"/>
  <c r="G15" i="48"/>
  <c r="G16" i="48"/>
  <c r="G17" i="48"/>
  <c r="G18" i="48"/>
  <c r="G19" i="48"/>
  <c r="G20" i="48"/>
  <c r="G21" i="48"/>
  <c r="G22" i="48"/>
  <c r="G23" i="48"/>
  <c r="G24" i="48"/>
  <c r="G25" i="48"/>
  <c r="G26" i="48"/>
  <c r="G27" i="48"/>
  <c r="G28" i="48"/>
  <c r="G29" i="48"/>
  <c r="G30" i="48"/>
  <c r="G31" i="48"/>
  <c r="G32" i="48"/>
  <c r="G33" i="48"/>
  <c r="G35" i="48"/>
  <c r="C38" i="48"/>
  <c r="D38" i="48"/>
  <c r="E38" i="48"/>
  <c r="F38" i="48"/>
  <c r="B38" i="48"/>
  <c r="G8" i="46"/>
  <c r="C37" i="46"/>
  <c r="E37" i="46"/>
  <c r="F37" i="46"/>
  <c r="B37" i="46"/>
  <c r="G9" i="46"/>
  <c r="G10" i="46"/>
  <c r="G11" i="46"/>
  <c r="G12" i="46"/>
  <c r="G13" i="46"/>
  <c r="G14" i="46"/>
  <c r="G15" i="46"/>
  <c r="G16" i="46"/>
  <c r="G17" i="46"/>
  <c r="G18" i="46"/>
  <c r="G19" i="46"/>
  <c r="G20" i="46"/>
  <c r="G21" i="46"/>
  <c r="G22" i="46"/>
  <c r="G23" i="46"/>
  <c r="G24" i="46"/>
  <c r="G25" i="46"/>
  <c r="G26" i="46"/>
  <c r="G27" i="46"/>
  <c r="G28" i="46"/>
  <c r="G29" i="46"/>
  <c r="G30" i="46"/>
  <c r="G31" i="46"/>
  <c r="G32" i="46"/>
  <c r="G34" i="46"/>
  <c r="G11" i="45"/>
  <c r="G12" i="45"/>
  <c r="G13" i="45"/>
  <c r="G14" i="45"/>
  <c r="G15" i="45"/>
  <c r="G16" i="45"/>
  <c r="G17" i="45"/>
  <c r="G18" i="45"/>
  <c r="G19" i="45"/>
  <c r="G20" i="45"/>
  <c r="G21" i="45"/>
  <c r="G22" i="45"/>
  <c r="G23" i="45"/>
  <c r="G24" i="45"/>
  <c r="G25" i="45"/>
  <c r="G26" i="45"/>
  <c r="G27" i="45"/>
  <c r="G28" i="45"/>
  <c r="G29" i="45"/>
  <c r="G30" i="45"/>
  <c r="G31" i="45"/>
  <c r="G32" i="45"/>
  <c r="G33" i="45"/>
  <c r="G34" i="45"/>
  <c r="G10" i="45"/>
  <c r="D34" i="45"/>
  <c r="D33" i="45"/>
  <c r="D32" i="45"/>
  <c r="D31" i="45"/>
  <c r="D30" i="45"/>
  <c r="D29" i="45"/>
  <c r="D28" i="45"/>
  <c r="D27" i="45"/>
  <c r="D26" i="45"/>
  <c r="D25" i="45"/>
  <c r="D24" i="45"/>
  <c r="D19" i="45"/>
  <c r="D18" i="45"/>
  <c r="D17" i="45"/>
  <c r="D16" i="45"/>
  <c r="D15" i="45"/>
  <c r="D14" i="45"/>
  <c r="D13" i="45"/>
  <c r="D12" i="45"/>
  <c r="D11" i="45"/>
  <c r="D10" i="45"/>
  <c r="G10" i="44"/>
  <c r="H11" i="44"/>
  <c r="I11" i="44"/>
  <c r="H12" i="44"/>
  <c r="I12" i="44"/>
  <c r="H13" i="44"/>
  <c r="I13" i="44"/>
  <c r="H14" i="44"/>
  <c r="I14" i="44"/>
  <c r="H15" i="44"/>
  <c r="I15" i="44"/>
  <c r="H16" i="44"/>
  <c r="I16" i="44"/>
  <c r="H17" i="44"/>
  <c r="I17" i="44"/>
  <c r="H18" i="44"/>
  <c r="I18" i="44"/>
  <c r="H19" i="44"/>
  <c r="I19" i="44"/>
  <c r="H20" i="44"/>
  <c r="I20" i="44"/>
  <c r="H21" i="44"/>
  <c r="I21" i="44"/>
  <c r="H22" i="44"/>
  <c r="I22" i="44"/>
  <c r="H23" i="44"/>
  <c r="I23" i="44"/>
  <c r="H24" i="44"/>
  <c r="I24" i="44"/>
  <c r="H25" i="44"/>
  <c r="I25" i="44"/>
  <c r="H26" i="44"/>
  <c r="I26" i="44"/>
  <c r="H27" i="44"/>
  <c r="I27" i="44"/>
  <c r="H28" i="44"/>
  <c r="I28" i="44"/>
  <c r="H29" i="44"/>
  <c r="I29" i="44"/>
  <c r="H30" i="44"/>
  <c r="I30" i="44"/>
  <c r="H31" i="44"/>
  <c r="I31" i="44"/>
  <c r="H32" i="44"/>
  <c r="I32" i="44"/>
  <c r="H33" i="44"/>
  <c r="I33" i="44"/>
  <c r="H34" i="44"/>
  <c r="I34" i="44"/>
  <c r="H36" i="44"/>
  <c r="I36" i="44"/>
  <c r="G11" i="44"/>
  <c r="G12" i="44"/>
  <c r="G13" i="44"/>
  <c r="G14" i="44"/>
  <c r="G15" i="44"/>
  <c r="G16" i="44"/>
  <c r="G17" i="44"/>
  <c r="G18" i="44"/>
  <c r="G19" i="44"/>
  <c r="G20" i="44"/>
  <c r="G21" i="44"/>
  <c r="G22" i="44"/>
  <c r="G23" i="44"/>
  <c r="G24" i="44"/>
  <c r="G25" i="44"/>
  <c r="G26" i="44"/>
  <c r="G27" i="44"/>
  <c r="G28" i="44"/>
  <c r="G29" i="44"/>
  <c r="G30" i="44"/>
  <c r="G31" i="44"/>
  <c r="G32" i="44"/>
  <c r="G33" i="44"/>
  <c r="G34" i="44"/>
  <c r="G36" i="44"/>
  <c r="D11" i="44"/>
  <c r="D12" i="44"/>
  <c r="D13" i="44"/>
  <c r="D14" i="44"/>
  <c r="D15" i="44"/>
  <c r="D16" i="44"/>
  <c r="D17" i="44"/>
  <c r="D18" i="44"/>
  <c r="J18" i="44" s="1"/>
  <c r="D19" i="44"/>
  <c r="D20" i="44"/>
  <c r="D21" i="44"/>
  <c r="D22" i="44"/>
  <c r="D23" i="44"/>
  <c r="D24" i="44"/>
  <c r="D25" i="44"/>
  <c r="D26" i="44"/>
  <c r="D27" i="44"/>
  <c r="J27" i="44" s="1"/>
  <c r="D28" i="44"/>
  <c r="D29" i="44"/>
  <c r="D30" i="44"/>
  <c r="D31" i="44"/>
  <c r="D32" i="44"/>
  <c r="D33" i="44"/>
  <c r="D34" i="44"/>
  <c r="D36" i="44"/>
  <c r="J36" i="44" s="1"/>
  <c r="D10" i="44"/>
  <c r="G8" i="40"/>
  <c r="C39" i="37"/>
  <c r="D39" i="37"/>
  <c r="E39" i="37"/>
  <c r="F39" i="37"/>
  <c r="C39" i="36"/>
  <c r="D39" i="36"/>
  <c r="E39" i="36"/>
  <c r="F39" i="36"/>
  <c r="B39" i="36"/>
  <c r="G39" i="35"/>
  <c r="G11" i="33"/>
  <c r="G12" i="33"/>
  <c r="G13" i="33"/>
  <c r="G14" i="33"/>
  <c r="G15" i="33"/>
  <c r="G16" i="33"/>
  <c r="G17" i="33"/>
  <c r="G18" i="33"/>
  <c r="G19" i="33"/>
  <c r="G20" i="33"/>
  <c r="G21" i="33"/>
  <c r="G22" i="33"/>
  <c r="G23" i="33"/>
  <c r="G24" i="33"/>
  <c r="G25" i="33"/>
  <c r="G26" i="33"/>
  <c r="G27" i="33"/>
  <c r="G28" i="33"/>
  <c r="G29" i="33"/>
  <c r="G30" i="33"/>
  <c r="G31" i="33"/>
  <c r="G32" i="33"/>
  <c r="G33" i="33"/>
  <c r="G34" i="33"/>
  <c r="D11" i="33"/>
  <c r="D12" i="33"/>
  <c r="D13" i="33"/>
  <c r="D14" i="33"/>
  <c r="D15" i="33"/>
  <c r="D16" i="33"/>
  <c r="D17" i="33"/>
  <c r="D18" i="33"/>
  <c r="D19" i="33"/>
  <c r="D20" i="33"/>
  <c r="D22" i="33"/>
  <c r="D23" i="33"/>
  <c r="D24" i="33"/>
  <c r="D25" i="33"/>
  <c r="D26" i="33"/>
  <c r="D27" i="33"/>
  <c r="D28" i="33"/>
  <c r="D29" i="33"/>
  <c r="D30" i="33"/>
  <c r="D31" i="33"/>
  <c r="D32" i="33"/>
  <c r="D33" i="33"/>
  <c r="D34" i="33"/>
  <c r="A53" i="62"/>
  <c r="A54" i="62"/>
  <c r="J29" i="44" l="1"/>
  <c r="J33" i="44"/>
  <c r="J25" i="44"/>
  <c r="G39" i="37"/>
  <c r="J14" i="44"/>
  <c r="I40" i="4"/>
  <c r="H40" i="4"/>
  <c r="J40" i="4" s="1"/>
  <c r="G40" i="4"/>
  <c r="F39" i="57"/>
  <c r="J31" i="44"/>
  <c r="J23" i="44"/>
  <c r="L24" i="47"/>
  <c r="L12" i="47"/>
  <c r="J20" i="44"/>
  <c r="J16" i="44"/>
  <c r="J12" i="44"/>
  <c r="J32" i="44"/>
  <c r="J28" i="44"/>
  <c r="J24" i="44"/>
  <c r="J21" i="44"/>
  <c r="J13" i="44"/>
  <c r="J34" i="44"/>
  <c r="J30" i="44"/>
  <c r="J26" i="44"/>
  <c r="J22" i="44"/>
  <c r="J19" i="44"/>
  <c r="J15" i="44"/>
  <c r="J11" i="44"/>
  <c r="G39" i="40"/>
  <c r="G23" i="60"/>
  <c r="D23" i="60"/>
  <c r="L28" i="47"/>
  <c r="L25" i="47"/>
  <c r="G37" i="46"/>
  <c r="M39" i="16"/>
  <c r="J12" i="33"/>
  <c r="J31" i="33"/>
  <c r="J24" i="33"/>
  <c r="J21" i="33"/>
  <c r="J17" i="33"/>
  <c r="G39" i="36"/>
  <c r="H18" i="60"/>
  <c r="F23" i="60"/>
  <c r="H13" i="60"/>
  <c r="E18" i="60"/>
  <c r="E13" i="60"/>
  <c r="L23" i="47"/>
  <c r="L19" i="47"/>
  <c r="L11" i="47"/>
  <c r="L31" i="47"/>
  <c r="L39" i="16"/>
  <c r="N10" i="16"/>
  <c r="J27" i="33"/>
  <c r="J23" i="33"/>
  <c r="J20" i="33"/>
  <c r="J16" i="33"/>
  <c r="G39" i="33"/>
  <c r="I39" i="33"/>
  <c r="H39" i="33"/>
  <c r="J32" i="33"/>
  <c r="J15" i="33"/>
  <c r="J30" i="33"/>
  <c r="D39" i="33"/>
  <c r="G37" i="18"/>
  <c r="J17" i="44"/>
  <c r="L32" i="47"/>
  <c r="L30" i="47"/>
  <c r="L15" i="47"/>
  <c r="L13" i="47"/>
  <c r="J33" i="33"/>
  <c r="J26" i="33"/>
  <c r="J18" i="33"/>
  <c r="J11" i="33"/>
  <c r="J10" i="33"/>
  <c r="J29" i="33"/>
  <c r="J22" i="33"/>
  <c r="J14" i="33"/>
  <c r="L20" i="47"/>
  <c r="L18" i="47"/>
  <c r="L16" i="47"/>
  <c r="J34" i="33"/>
  <c r="J28" i="33"/>
  <c r="J25" i="33"/>
  <c r="J19" i="33"/>
  <c r="J13" i="33"/>
  <c r="G38" i="48"/>
  <c r="L33" i="47"/>
  <c r="L26" i="47"/>
  <c r="L17" i="47"/>
  <c r="L14" i="47"/>
  <c r="L10" i="47"/>
  <c r="L21" i="47"/>
  <c r="L29" i="47"/>
  <c r="L27" i="47"/>
  <c r="L22" i="47"/>
  <c r="G39" i="38" l="1"/>
  <c r="H23" i="60"/>
  <c r="E23" i="60"/>
  <c r="N39" i="16"/>
  <c r="J39" i="33"/>
  <c r="L27" i="77"/>
  <c r="L30" i="77" l="1"/>
  <c r="L28" i="77"/>
  <c r="L25" i="77"/>
  <c r="L23" i="77"/>
  <c r="L21" i="77"/>
  <c r="L19" i="77"/>
  <c r="L17" i="77"/>
  <c r="L15" i="77"/>
  <c r="L13" i="77"/>
  <c r="L11" i="77"/>
  <c r="L12" i="77" l="1"/>
  <c r="L14" i="77"/>
  <c r="L16" i="77"/>
  <c r="L18" i="77"/>
  <c r="L10" i="77"/>
  <c r="L20" i="77"/>
  <c r="L22" i="77"/>
  <c r="L24" i="77"/>
  <c r="L26" i="77"/>
  <c r="L29" i="77"/>
  <c r="L32" i="77"/>
  <c r="L33" i="77" l="1"/>
  <c r="M10" i="49" l="1"/>
  <c r="M11" i="49"/>
  <c r="M12" i="49"/>
  <c r="M13" i="49"/>
  <c r="L10" i="49"/>
  <c r="L11" i="49"/>
  <c r="L12" i="49"/>
  <c r="L13" i="49"/>
  <c r="N10" i="49" l="1"/>
  <c r="N9" i="49"/>
  <c r="N13" i="49"/>
  <c r="N12" i="49"/>
  <c r="N11" i="49"/>
  <c r="N14" i="49" l="1"/>
  <c r="A55" i="62"/>
  <c r="A56" i="62"/>
  <c r="C14" i="49" l="1"/>
  <c r="D14" i="49"/>
  <c r="E14" i="49"/>
  <c r="F14" i="49"/>
  <c r="G14" i="49"/>
  <c r="H14" i="49"/>
  <c r="I14" i="49"/>
  <c r="J14" i="49"/>
  <c r="K14" i="49"/>
  <c r="D19" i="60"/>
  <c r="E19" i="60" s="1"/>
  <c r="F19" i="60"/>
  <c r="G19" i="60"/>
  <c r="D20" i="60"/>
  <c r="F20" i="60"/>
  <c r="G20" i="60"/>
  <c r="D21" i="60"/>
  <c r="F21" i="60"/>
  <c r="G21" i="60"/>
  <c r="D22" i="60"/>
  <c r="F22" i="60"/>
  <c r="G22" i="60"/>
  <c r="C20" i="60"/>
  <c r="C21" i="60"/>
  <c r="C22" i="60"/>
  <c r="J17" i="60"/>
  <c r="I17" i="60"/>
  <c r="J16" i="60"/>
  <c r="I16" i="60"/>
  <c r="J15" i="60"/>
  <c r="I15" i="60"/>
  <c r="J14" i="60"/>
  <c r="I14" i="60"/>
  <c r="I10" i="60"/>
  <c r="J10" i="60"/>
  <c r="I11" i="60"/>
  <c r="J11" i="60"/>
  <c r="I12" i="60"/>
  <c r="J12" i="60"/>
  <c r="J9" i="60"/>
  <c r="I9" i="60"/>
  <c r="H19" i="60" l="1"/>
  <c r="K15" i="60"/>
  <c r="E20" i="60"/>
  <c r="J13" i="60"/>
  <c r="K11" i="60"/>
  <c r="E21" i="60"/>
  <c r="J18" i="60"/>
  <c r="K17" i="60"/>
  <c r="K12" i="60"/>
  <c r="H21" i="60"/>
  <c r="H20" i="60"/>
  <c r="K10" i="60"/>
  <c r="K9" i="60"/>
  <c r="I13" i="60"/>
  <c r="I18" i="60"/>
  <c r="K14" i="60"/>
  <c r="K16" i="60"/>
  <c r="E22" i="60"/>
  <c r="H22" i="60"/>
  <c r="L14" i="49"/>
  <c r="M14" i="49"/>
  <c r="J21" i="60"/>
  <c r="J20" i="60"/>
  <c r="I21" i="60"/>
  <c r="J19" i="60"/>
  <c r="I19" i="60"/>
  <c r="J22" i="60"/>
  <c r="I22" i="60"/>
  <c r="I20" i="60"/>
  <c r="K19" i="60" l="1"/>
  <c r="J23" i="60"/>
  <c r="K18" i="60"/>
  <c r="K20" i="60"/>
  <c r="I23" i="60"/>
  <c r="K22" i="60"/>
  <c r="K21" i="60"/>
  <c r="K13" i="60"/>
  <c r="K23" i="60" l="1"/>
</calcChain>
</file>

<file path=xl/sharedStrings.xml><?xml version="1.0" encoding="utf-8"?>
<sst xmlns="http://schemas.openxmlformats.org/spreadsheetml/2006/main" count="2757" uniqueCount="865">
  <si>
    <t>الإتحادات / المنتخبات</t>
  </si>
  <si>
    <t>المجموع</t>
  </si>
  <si>
    <t>Sports  Activity</t>
  </si>
  <si>
    <t>قطري</t>
  </si>
  <si>
    <t>كرة القدم</t>
  </si>
  <si>
    <t>ألعاب القوى</t>
  </si>
  <si>
    <t>كرة السلة</t>
  </si>
  <si>
    <t xml:space="preserve">  Basketball</t>
  </si>
  <si>
    <t>كرة اليد</t>
  </si>
  <si>
    <t xml:space="preserve">  Handball</t>
  </si>
  <si>
    <t>الكرة الطائرة</t>
  </si>
  <si>
    <t xml:space="preserve">  Volleyball</t>
  </si>
  <si>
    <t>كرة الطاولة</t>
  </si>
  <si>
    <t xml:space="preserve">  Table Tennis</t>
  </si>
  <si>
    <t>الإسكواش</t>
  </si>
  <si>
    <t>Squash</t>
  </si>
  <si>
    <t>التنس</t>
  </si>
  <si>
    <t xml:space="preserve">  Tennis</t>
  </si>
  <si>
    <t>البولينج</t>
  </si>
  <si>
    <t xml:space="preserve">  Bowling</t>
  </si>
  <si>
    <t>الشطرنج</t>
  </si>
  <si>
    <t xml:space="preserve">  Chess</t>
  </si>
  <si>
    <t>Shooting &amp;Archery</t>
  </si>
  <si>
    <t>الفروسية</t>
  </si>
  <si>
    <t xml:space="preserve">  Equestrian</t>
  </si>
  <si>
    <t xml:space="preserve">  Billiard &amp; Snooker</t>
  </si>
  <si>
    <t>السباحة</t>
  </si>
  <si>
    <t xml:space="preserve">  Swimming</t>
  </si>
  <si>
    <t>التايكوندو و الجودو</t>
  </si>
  <si>
    <t>الكاراتيه</t>
  </si>
  <si>
    <t>Karate</t>
  </si>
  <si>
    <t>المصارعة</t>
  </si>
  <si>
    <t xml:space="preserve"> Wrestling</t>
  </si>
  <si>
    <t>الجمباز</t>
  </si>
  <si>
    <t xml:space="preserve"> Gymnastics</t>
  </si>
  <si>
    <t>المبارزة</t>
  </si>
  <si>
    <t xml:space="preserve"> Fencing</t>
  </si>
  <si>
    <t>الملاكمة</t>
  </si>
  <si>
    <t xml:space="preserve"> Boxing</t>
  </si>
  <si>
    <t>رفع الأثقال وبناء الأجسام</t>
  </si>
  <si>
    <t>Wt. Lift. &amp; Body Buildg.</t>
  </si>
  <si>
    <t>الدراجات الهوائية</t>
  </si>
  <si>
    <t xml:space="preserve"> Cycling</t>
  </si>
  <si>
    <t xml:space="preserve"> Sailing &amp; Rowing</t>
  </si>
  <si>
    <t>الجولف</t>
  </si>
  <si>
    <t xml:space="preserve"> Golf</t>
  </si>
  <si>
    <t>Total</t>
  </si>
  <si>
    <t>المنشآت الرياضية</t>
  </si>
  <si>
    <t>Sport Facilities</t>
  </si>
  <si>
    <t>Staduim</t>
  </si>
  <si>
    <t>ملعب كرة قدم</t>
  </si>
  <si>
    <t>Pitch</t>
  </si>
  <si>
    <t>بركة سباحة</t>
  </si>
  <si>
    <t>Swimming Pool</t>
  </si>
  <si>
    <t>Gymnasuim</t>
  </si>
  <si>
    <t>ملعب كرة سلة</t>
  </si>
  <si>
    <t>Basketball Court</t>
  </si>
  <si>
    <t>ملعب كرة طائرة</t>
  </si>
  <si>
    <t>Volleyball Court</t>
  </si>
  <si>
    <t>ملعب كرة يد</t>
  </si>
  <si>
    <t>Handball Court</t>
  </si>
  <si>
    <t>صالة بلياردو</t>
  </si>
  <si>
    <t>Billiard Hall</t>
  </si>
  <si>
    <t>قاعة شطرنج</t>
  </si>
  <si>
    <t>Chess Hall</t>
  </si>
  <si>
    <t>Athletics  Track</t>
  </si>
  <si>
    <t>مضمار سباق الهجن</t>
  </si>
  <si>
    <t>Camel Race Field</t>
  </si>
  <si>
    <t>مضمار سباق الخيل</t>
  </si>
  <si>
    <t>Horse Race Field</t>
  </si>
  <si>
    <t>حلبة سباق سيارات</t>
  </si>
  <si>
    <t>Car Race Ring</t>
  </si>
  <si>
    <t>ميدان للفروسية</t>
  </si>
  <si>
    <t>Eqestrian Field</t>
  </si>
  <si>
    <t>ميدان للرماية</t>
  </si>
  <si>
    <t>Shooting Gallery</t>
  </si>
  <si>
    <t>قاعة كرة طاولة</t>
  </si>
  <si>
    <t>T.Tennis Hall</t>
  </si>
  <si>
    <t>Tennis Court</t>
  </si>
  <si>
    <t>Squash Court</t>
  </si>
  <si>
    <t>Hockey Field</t>
  </si>
  <si>
    <t>Golf Course</t>
  </si>
  <si>
    <t>نادي الشراع</t>
  </si>
  <si>
    <t>Sailing Club</t>
  </si>
  <si>
    <t>مركز البولينج</t>
  </si>
  <si>
    <t>Bowling Centre</t>
  </si>
  <si>
    <t xml:space="preserve">Total </t>
  </si>
  <si>
    <t>اتحادات رياضية</t>
  </si>
  <si>
    <t>أندية رياضية - درجة أولى (رياضات متعددة).</t>
  </si>
  <si>
    <t>أندية رياضية - درجة ثانية (رياضة واحدة).</t>
  </si>
  <si>
    <t>دولي</t>
  </si>
  <si>
    <t>آسيوي</t>
  </si>
  <si>
    <t>عربي</t>
  </si>
  <si>
    <t>خليجي</t>
  </si>
  <si>
    <t>محلي</t>
  </si>
  <si>
    <t>domestic</t>
  </si>
  <si>
    <t>Int.</t>
  </si>
  <si>
    <t>Asian</t>
  </si>
  <si>
    <t>Arab</t>
  </si>
  <si>
    <t>GCC</t>
  </si>
  <si>
    <t xml:space="preserve"> Tackwando &amp;Judo</t>
  </si>
  <si>
    <t>غير قطري</t>
  </si>
  <si>
    <t>كرة الطائرة</t>
  </si>
  <si>
    <t>الاسكواش</t>
  </si>
  <si>
    <t>البلياردو  والسنوكر</t>
  </si>
  <si>
    <t xml:space="preserve"> التايكوندووالجودو</t>
  </si>
  <si>
    <t xml:space="preserve">المصارعة </t>
  </si>
  <si>
    <t xml:space="preserve">الملاكمة </t>
  </si>
  <si>
    <t>رفع الأثقال</t>
  </si>
  <si>
    <t>الرياضات الخاصة</t>
  </si>
  <si>
    <t>Special Needs Sports</t>
  </si>
  <si>
    <t>الدرجات الهوائية</t>
  </si>
  <si>
    <t>ذكور</t>
  </si>
  <si>
    <t>إناث</t>
  </si>
  <si>
    <t>M</t>
  </si>
  <si>
    <t>F</t>
  </si>
  <si>
    <t>الرماية والقوس والسهم</t>
  </si>
  <si>
    <t>رفع الأثقال و بناء الأجسام</t>
  </si>
  <si>
    <t>Wt. Lift. &amp; B. Buildg.</t>
  </si>
  <si>
    <t>البليارد والسنوكر</t>
  </si>
  <si>
    <t>التايكوندو والجودو</t>
  </si>
  <si>
    <t>المنشأة الرياضية</t>
  </si>
  <si>
    <t>المدارس</t>
  </si>
  <si>
    <t>المراكز الشبابية</t>
  </si>
  <si>
    <t>الفرجان</t>
  </si>
  <si>
    <t>الأندية الثانية</t>
  </si>
  <si>
    <t xml:space="preserve">Sports Facilities </t>
  </si>
  <si>
    <t>Schools</t>
  </si>
  <si>
    <t>Youth Centers</t>
  </si>
  <si>
    <t>Furgan</t>
  </si>
  <si>
    <t>Total 1</t>
  </si>
  <si>
    <t>1st. Clubs</t>
  </si>
  <si>
    <t>2nd. Clubs</t>
  </si>
  <si>
    <t>Federations</t>
  </si>
  <si>
    <t>إعاقة بصرية</t>
  </si>
  <si>
    <t>إعاقة سمعية</t>
  </si>
  <si>
    <t xml:space="preserve">إعاقة حركية </t>
  </si>
  <si>
    <t>إعاقة ذهنية</t>
  </si>
  <si>
    <t>أخرى</t>
  </si>
  <si>
    <t>نوع المؤسسة/الجهاز الرياضي</t>
  </si>
  <si>
    <t>Type of Sports’ Institution</t>
  </si>
  <si>
    <t>Sports Federations</t>
  </si>
  <si>
    <t>Specialized Sports Committees and Clubs</t>
  </si>
  <si>
    <t>First Division (multi-sports) Sports Clubs</t>
  </si>
  <si>
    <t>Second Division (Single -sport) Sports Clubs</t>
  </si>
  <si>
    <t xml:space="preserve">Support Sport Committees </t>
  </si>
  <si>
    <t xml:space="preserve">اللجان الرياضية المساندة </t>
  </si>
  <si>
    <t xml:space="preserve">المجموع </t>
  </si>
  <si>
    <t>Asian-Gulf Arab world</t>
  </si>
  <si>
    <t xml:space="preserve">Gulf </t>
  </si>
  <si>
    <t>clubs</t>
  </si>
  <si>
    <t>الأنديـــــــة</t>
  </si>
  <si>
    <t>Qataris</t>
  </si>
  <si>
    <t xml:space="preserve">Non-Qataris </t>
  </si>
  <si>
    <t>أندية رياضية - درجة أولى (رياضات متعددة)
.First Division (multi-sports) Sports Clubs</t>
  </si>
  <si>
    <t>أندية رياضية - درجة ثانية (رياضة واحدة)
.Second Division (Single -sport) Sports Clubs</t>
  </si>
  <si>
    <t xml:space="preserve">اللجان الرياضية المساندة
 Support Sport Committees </t>
  </si>
  <si>
    <t>العموميِ
 Adults</t>
  </si>
  <si>
    <t>الشباب
 Youth</t>
  </si>
  <si>
    <t>الناشئون
 Junior U18</t>
  </si>
  <si>
    <t>الأشبال
 Junior U16</t>
  </si>
  <si>
    <t>الصغار
 Kids</t>
  </si>
  <si>
    <t>المجموع
Total</t>
  </si>
  <si>
    <t>إجمالي
T</t>
  </si>
  <si>
    <t>Chess</t>
  </si>
  <si>
    <t>Bowling</t>
  </si>
  <si>
    <t>Tennis</t>
  </si>
  <si>
    <t>Table Tennis</t>
  </si>
  <si>
    <t>Volleyball</t>
  </si>
  <si>
    <t>Handball</t>
  </si>
  <si>
    <t>Basketball</t>
  </si>
  <si>
    <t>Athletic</t>
  </si>
  <si>
    <t>Football</t>
  </si>
  <si>
    <t>Equestrian</t>
  </si>
  <si>
    <t>Billiard &amp; Snooker</t>
  </si>
  <si>
    <t>Swimming</t>
  </si>
  <si>
    <t>Tackwando &amp;Judo</t>
  </si>
  <si>
    <t>Wrestling</t>
  </si>
  <si>
    <t>Gymnastics</t>
  </si>
  <si>
    <t>Fencing</t>
  </si>
  <si>
    <t>Boxing</t>
  </si>
  <si>
    <t>Cycling</t>
  </si>
  <si>
    <t>Sailing &amp; Rowing</t>
  </si>
  <si>
    <t>Domestic</t>
  </si>
  <si>
    <t>Adults</t>
  </si>
  <si>
    <t>Youth</t>
  </si>
  <si>
    <t>Junior U18</t>
  </si>
  <si>
    <t>Junior U16</t>
  </si>
  <si>
    <t>Kids</t>
  </si>
  <si>
    <t>العمومي</t>
  </si>
  <si>
    <t>الشباب</t>
  </si>
  <si>
    <t>الناشئين</t>
  </si>
  <si>
    <t>الأشبال</t>
  </si>
  <si>
    <t>الصغار</t>
  </si>
  <si>
    <t xml:space="preserve">           الدرجة والجنسية
النشاط الرياضي</t>
  </si>
  <si>
    <r>
      <t xml:space="preserve">الدولية
 </t>
    </r>
    <r>
      <rPr>
        <sz val="11"/>
        <rFont val="Arial"/>
        <family val="2"/>
      </rPr>
      <t>International</t>
    </r>
  </si>
  <si>
    <r>
      <t xml:space="preserve">الأولى
 </t>
    </r>
    <r>
      <rPr>
        <sz val="11"/>
        <rFont val="Arial"/>
        <family val="2"/>
      </rPr>
      <t>First</t>
    </r>
  </si>
  <si>
    <r>
      <t xml:space="preserve">الثانية
 </t>
    </r>
    <r>
      <rPr>
        <sz val="11"/>
        <rFont val="Arial"/>
        <family val="2"/>
      </rPr>
      <t>Second</t>
    </r>
  </si>
  <si>
    <r>
      <t xml:space="preserve">الثالثة
 </t>
    </r>
    <r>
      <rPr>
        <sz val="11"/>
        <rFont val="Arial"/>
        <family val="2"/>
      </rPr>
      <t>Third</t>
    </r>
  </si>
  <si>
    <r>
      <t xml:space="preserve">المجموع
</t>
    </r>
    <r>
      <rPr>
        <sz val="11"/>
        <rFont val="Arial"/>
        <family val="2"/>
      </rPr>
      <t>Total</t>
    </r>
  </si>
  <si>
    <t>ذكور
M</t>
  </si>
  <si>
    <t>إناث
F</t>
  </si>
  <si>
    <t>المجموع
T</t>
  </si>
  <si>
    <t>Physical Disability</t>
  </si>
  <si>
    <t>Visual Disability</t>
  </si>
  <si>
    <t>Hearing Disability</t>
  </si>
  <si>
    <t>Intellectual Disability</t>
  </si>
  <si>
    <t>Other</t>
  </si>
  <si>
    <t>إعاقة بصرية
Visual Disability</t>
  </si>
  <si>
    <t>إعاقة سمعية
Hearing Disability</t>
  </si>
  <si>
    <t>إعاقة حركية
 Physical Disability</t>
  </si>
  <si>
    <t>إعاقة ذهنية
Intellectual Disability</t>
  </si>
  <si>
    <t>أخرى
Other</t>
  </si>
  <si>
    <t>اللجان والأندية الرياضية المتخصصة
 Specialized Sports Committees and Clubs</t>
  </si>
  <si>
    <t>اتحادات رياضية
Sports Federations</t>
  </si>
  <si>
    <t>أخرى 
Other</t>
  </si>
  <si>
    <t>الفروسية 
 Equestrian</t>
  </si>
  <si>
    <t>السباحة 
 Swimming</t>
  </si>
  <si>
    <t>كرة القدم
  Football</t>
  </si>
  <si>
    <t>الإسكواش
Squash</t>
  </si>
  <si>
    <t>الكاراتيه
Karate</t>
  </si>
  <si>
    <t>البلياردو/سنوكر
  Billiard &amp; Snooker</t>
  </si>
  <si>
    <t>ألعاب القوى
  Athletic</t>
  </si>
  <si>
    <t>التنس 
 Tennis</t>
  </si>
  <si>
    <t>المبارزة
 Fencing</t>
  </si>
  <si>
    <t>الدراجات الهوائية
 Cycling</t>
  </si>
  <si>
    <t>المصارعة
 Wrestling</t>
  </si>
  <si>
    <t>الكرة الطائرة 
 Volleyball</t>
  </si>
  <si>
    <t>كرة الطاولة
  Table Tennis</t>
  </si>
  <si>
    <t>ذوي الإحتياجات الخاصة
Paralympics</t>
  </si>
  <si>
    <r>
      <t xml:space="preserve">اسباير 
</t>
    </r>
    <r>
      <rPr>
        <b/>
        <sz val="10"/>
        <color theme="1"/>
        <rFont val="Arial"/>
        <family val="2"/>
      </rPr>
      <t xml:space="preserve">Aspire </t>
    </r>
  </si>
  <si>
    <r>
      <t xml:space="preserve">الإجمالي
</t>
    </r>
    <r>
      <rPr>
        <b/>
        <sz val="10"/>
        <color theme="1"/>
        <rFont val="Arial"/>
        <family val="2"/>
      </rPr>
      <t>G.Total</t>
    </r>
  </si>
  <si>
    <r>
      <t xml:space="preserve">الأندية والاتحادات 
</t>
    </r>
    <r>
      <rPr>
        <b/>
        <sz val="10"/>
        <color theme="1"/>
        <rFont val="Arial"/>
        <family val="2"/>
      </rPr>
      <t xml:space="preserve">Federations &amp; Clubs  </t>
    </r>
  </si>
  <si>
    <r>
      <t xml:space="preserve">أخرى
</t>
    </r>
    <r>
      <rPr>
        <b/>
        <sz val="10"/>
        <color rgb="FF000000"/>
        <rFont val="Arial"/>
        <family val="2"/>
      </rPr>
      <t>Other</t>
    </r>
  </si>
  <si>
    <t>Athletics</t>
  </si>
  <si>
    <t>Taekwando &amp;Judo</t>
  </si>
  <si>
    <t>Golf</t>
  </si>
  <si>
    <t>2011/2012</t>
  </si>
  <si>
    <t>ملعب كرة شاطئية</t>
  </si>
  <si>
    <t>Beach Ball Pitch</t>
  </si>
  <si>
    <t>Int</t>
  </si>
  <si>
    <t>الهوكي</t>
  </si>
  <si>
    <t>Hockey</t>
  </si>
  <si>
    <t>مضمار سباق الخيل Horse Race Field</t>
  </si>
  <si>
    <t>مضمار سباق الهجن Camel Race Field</t>
  </si>
  <si>
    <t>ملعب كرة شاطئية Beach Ball Pitch</t>
  </si>
  <si>
    <t>نادي الشراع Sailing Club</t>
  </si>
  <si>
    <t>مركز البولينج Bowling Centre</t>
  </si>
  <si>
    <t>قاعة شطرنج Chess Hall</t>
  </si>
  <si>
    <t>حلبة سباق سيارات Car Race Ring</t>
  </si>
  <si>
    <t>ميدان للهوكي Hockey Field</t>
  </si>
  <si>
    <t>ميدان للفروسية Eqestrian Field</t>
  </si>
  <si>
    <t>ملعب كرة سلة Basketball Court</t>
  </si>
  <si>
    <t>ميدان للرماية Shooting Gallery</t>
  </si>
  <si>
    <t>ملعب كرة يد Handball Court</t>
  </si>
  <si>
    <t>صالة بلياردو Billiard Hall</t>
  </si>
  <si>
    <t>قاعة كرة طاولة T.Tennis Hall</t>
  </si>
  <si>
    <t>صالة مغطاة Gymnasuim</t>
  </si>
  <si>
    <t>ملعب كرة قدم Pitch</t>
  </si>
  <si>
    <t>الأندية الأولى</t>
  </si>
  <si>
    <t>Shooting &amp; Archery</t>
  </si>
  <si>
    <t>المهن الرياضية</t>
  </si>
  <si>
    <t>المدربون ومساعدوهم</t>
  </si>
  <si>
    <t>أخصائيو العلاج الطبيعي ومساعديهم</t>
  </si>
  <si>
    <t>Males</t>
  </si>
  <si>
    <t>Females</t>
  </si>
  <si>
    <r>
      <t xml:space="preserve">دوام كامل
</t>
    </r>
    <r>
      <rPr>
        <sz val="11"/>
        <rFont val="Arial"/>
        <family val="2"/>
      </rPr>
      <t>Full time</t>
    </r>
  </si>
  <si>
    <r>
      <t xml:space="preserve">دوام جزئي
</t>
    </r>
    <r>
      <rPr>
        <sz val="11"/>
        <rFont val="Arial"/>
        <family val="2"/>
      </rPr>
      <t>Part time</t>
    </r>
  </si>
  <si>
    <t>الفنادق</t>
  </si>
  <si>
    <t>الصالات</t>
  </si>
  <si>
    <t>Hotels</t>
  </si>
  <si>
    <t>العاملون في مجال الرياضة في الفنادق والصالات الرياضية الخاصة حسب الدوام والنوع</t>
  </si>
  <si>
    <t>المجموع العام</t>
  </si>
  <si>
    <t>Grand Total</t>
  </si>
  <si>
    <r>
      <t xml:space="preserve">قطري
</t>
    </r>
    <r>
      <rPr>
        <sz val="11"/>
        <rFont val="Arial"/>
        <family val="2"/>
      </rPr>
      <t>Qataris</t>
    </r>
  </si>
  <si>
    <t>أقل من 15</t>
  </si>
  <si>
    <t>15 - 20</t>
  </si>
  <si>
    <t>20 - 24</t>
  </si>
  <si>
    <t>25 - 29</t>
  </si>
  <si>
    <t>30 +</t>
  </si>
  <si>
    <t>يناير</t>
  </si>
  <si>
    <t>فبراير</t>
  </si>
  <si>
    <t>مارس</t>
  </si>
  <si>
    <t>أبريل</t>
  </si>
  <si>
    <t>مايو</t>
  </si>
  <si>
    <t>يونيو</t>
  </si>
  <si>
    <t>يوليو</t>
  </si>
  <si>
    <t>أغسطس</t>
  </si>
  <si>
    <t>Jan.</t>
  </si>
  <si>
    <t>Feb.</t>
  </si>
  <si>
    <t>Mar.</t>
  </si>
  <si>
    <t>Apr.</t>
  </si>
  <si>
    <t>May</t>
  </si>
  <si>
    <t>Jun.</t>
  </si>
  <si>
    <t>Jul.</t>
  </si>
  <si>
    <t>Aug.</t>
  </si>
  <si>
    <t>سبتمبر</t>
  </si>
  <si>
    <t>أكتوبر</t>
  </si>
  <si>
    <t>نوفمبر</t>
  </si>
  <si>
    <t>ديسمبر</t>
  </si>
  <si>
    <t>Sep.</t>
  </si>
  <si>
    <t>Oct.</t>
  </si>
  <si>
    <t>Nov.</t>
  </si>
  <si>
    <t>Dec.</t>
  </si>
  <si>
    <t>فريج جنوب دحيل</t>
  </si>
  <si>
    <t>اسم الملعب</t>
  </si>
  <si>
    <t>فريج شمال دحيل</t>
  </si>
  <si>
    <t>فريج المرخية</t>
  </si>
  <si>
    <t>فريج مدينة خليفة الشمالية</t>
  </si>
  <si>
    <t>فريج العزيزية</t>
  </si>
  <si>
    <t>فريج أم صلال</t>
  </si>
  <si>
    <t>فريج جبل الوكرة</t>
  </si>
  <si>
    <t>فريج بو هامور</t>
  </si>
  <si>
    <t>فريج الثمامة</t>
  </si>
  <si>
    <t>فريج الذخيرة</t>
  </si>
  <si>
    <t>فريج غرب نعيجة</t>
  </si>
  <si>
    <t>فريج شرق نعيجة</t>
  </si>
  <si>
    <t>فريج عين خالد</t>
  </si>
  <si>
    <t>المتوسط اليومي</t>
  </si>
  <si>
    <t>Less than 15</t>
  </si>
  <si>
    <t xml:space="preserve">20 - 24 </t>
  </si>
  <si>
    <t>Age groups</t>
  </si>
  <si>
    <t xml:space="preserve">South Duhail </t>
  </si>
  <si>
    <t xml:space="preserve">North Duhail </t>
  </si>
  <si>
    <t xml:space="preserve">Al Markhiya  </t>
  </si>
  <si>
    <t xml:space="preserve">North Madinat Khalifa   </t>
  </si>
  <si>
    <t xml:space="preserve">Al Azizya </t>
  </si>
  <si>
    <t xml:space="preserve">Um Salal </t>
  </si>
  <si>
    <t xml:space="preserve">Jabal Al Wakra </t>
  </si>
  <si>
    <t xml:space="preserve">Bu Hamour </t>
  </si>
  <si>
    <t xml:space="preserve">Al Thumama </t>
  </si>
  <si>
    <t xml:space="preserve">Al Thakira </t>
  </si>
  <si>
    <t xml:space="preserve">West Nuaija </t>
  </si>
  <si>
    <t xml:space="preserve">East Nuaija </t>
  </si>
  <si>
    <t xml:space="preserve">Daily average </t>
  </si>
  <si>
    <t>Trainers and assistants</t>
  </si>
  <si>
    <t>Physical therapists and assistants</t>
  </si>
  <si>
    <t xml:space="preserve">Nurses  </t>
  </si>
  <si>
    <t>Other workers in sport</t>
  </si>
  <si>
    <t>Sport professions</t>
  </si>
  <si>
    <t>Workplace</t>
  </si>
  <si>
    <t>Gyms</t>
  </si>
  <si>
    <t xml:space="preserve">   Sport Activity</t>
  </si>
  <si>
    <t>Sport Activity</t>
  </si>
  <si>
    <t>Sport Avtivity</t>
  </si>
  <si>
    <t>Name of Playground</t>
  </si>
  <si>
    <t>وصف السلعة</t>
  </si>
  <si>
    <t>عدد ممارسي النشاط الرياضي في ملاعب الفرجان حسب الشهر</t>
  </si>
  <si>
    <t xml:space="preserve">مساعدو المدربون المعتمدون لدي الاتحادات الرياضية حسب النشاط الرياضي والجنسية و جهة العمل </t>
  </si>
  <si>
    <t xml:space="preserve">الحكام  المعتمدون لدى الاتحادات الرياضية حسب الدرجات و الجنسية </t>
  </si>
  <si>
    <t>الممرضون</t>
  </si>
  <si>
    <t>العاملون في مجال الرياضة</t>
  </si>
  <si>
    <t>Ain Khalid</t>
  </si>
  <si>
    <t>This chapter contains statistical data on sports activities and their related amenities and services. It includes statistics on sports institutions, facilities, coaches, referees and athletes   according to their age group and sports activity. Besides,  the chapter includes local and international tournaments, their relevant training camps, as well as other related matters.</t>
  </si>
  <si>
    <t>Coming to realize the significant impact of sports on the development of infra-structure and promotion as well as diversification of its domestic income, the State of Qatar has focused special attention on this sector in the last few  years. As a result, Qatar received an International recognition for its unprecedented sports facilities, which constitute a major factor for promoting the sports tourism industry in the country.</t>
  </si>
  <si>
    <t>2012/2013</t>
  </si>
  <si>
    <t>الرماية و القوس و السهم</t>
  </si>
  <si>
    <t>لجنة قطر لقوة التحمل</t>
  </si>
  <si>
    <t>Endurance Committee</t>
  </si>
  <si>
    <t>البلياردو و سنوكر</t>
  </si>
  <si>
    <t xml:space="preserve">الرماية و القوس و السهم </t>
  </si>
  <si>
    <t>البلياردو و السنوكر</t>
  </si>
  <si>
    <t>البلياردو والسنوكر</t>
  </si>
  <si>
    <t>أهم واردات دولة قطر من السلع الرياضية</t>
  </si>
  <si>
    <t>HS Code</t>
  </si>
  <si>
    <t>Commodity Descreption</t>
  </si>
  <si>
    <t>01012910</t>
  </si>
  <si>
    <t>خيول للرياضة</t>
  </si>
  <si>
    <t>LIVE Horses for sport</t>
  </si>
  <si>
    <t>01019010</t>
  </si>
  <si>
    <t>42031000</t>
  </si>
  <si>
    <t xml:space="preserve"> leather articles of apparel</t>
  </si>
  <si>
    <t>42032100</t>
  </si>
  <si>
    <t>leather apparel, Specially designed for use in sports</t>
  </si>
  <si>
    <t>42032900</t>
  </si>
  <si>
    <t>leather apparel, Other</t>
  </si>
  <si>
    <t>42034000</t>
  </si>
  <si>
    <t xml:space="preserve"> لوازم ألبسة أُخر</t>
  </si>
  <si>
    <t xml:space="preserve"> Other Clothing accessories</t>
  </si>
  <si>
    <t>61121100</t>
  </si>
  <si>
    <t>track suits of Cotton</t>
  </si>
  <si>
    <t>61121200</t>
  </si>
  <si>
    <t>track suits of synthetic fibres</t>
  </si>
  <si>
    <t>61121900</t>
  </si>
  <si>
    <t>track suits, ' Of other textile materials '</t>
  </si>
  <si>
    <t>61122000</t>
  </si>
  <si>
    <t>SKI SUITS, KNITTED OR CROCHETED</t>
  </si>
  <si>
    <t>61123100</t>
  </si>
  <si>
    <t>MEN'S OR BOYS' SWIMWEAR, of synthetic fibres</t>
  </si>
  <si>
    <t>61123900</t>
  </si>
  <si>
    <t>MEN'S OR BOYS' SWIMWEAR, ' Of other textile materials '</t>
  </si>
  <si>
    <t>61124100</t>
  </si>
  <si>
    <t>WOMEN'S OR GIRLS' SWIMWEAR, of synthetic fibres</t>
  </si>
  <si>
    <t>61124900</t>
  </si>
  <si>
    <t>ألبسة سباحة للنساء والبنات، من مصنرات من مواد نسجيه اخرى</t>
  </si>
  <si>
    <t>WOMEN'S OR GIRLS' SWIMWEAR, ' Of other textile materials '</t>
  </si>
  <si>
    <t>62111100</t>
  </si>
  <si>
    <t>ملابس سباحة للرجال أو الصبية</t>
  </si>
  <si>
    <t>MEN'S OR BOYS' SWIMWEAR</t>
  </si>
  <si>
    <t>62111200</t>
  </si>
  <si>
    <t>ملابس سباحة للنساء أو البنات</t>
  </si>
  <si>
    <t>WOMEN'S OR GIRLS' SWIMWEAR</t>
  </si>
  <si>
    <t>62112000</t>
  </si>
  <si>
    <t>بدل للتزلج</t>
  </si>
  <si>
    <t>SKI SUITS</t>
  </si>
  <si>
    <t>62113120</t>
  </si>
  <si>
    <t xml:space="preserve"> اردية للرياضة "تريننج"</t>
  </si>
  <si>
    <t>Track suits</t>
  </si>
  <si>
    <t>62113190</t>
  </si>
  <si>
    <t>غيرها من الالبسه الرياضيه</t>
  </si>
  <si>
    <t>ski-suits,  Other</t>
  </si>
  <si>
    <t>62113220</t>
  </si>
  <si>
    <t>62113290</t>
  </si>
  <si>
    <t>GARMENTS, Other</t>
  </si>
  <si>
    <t>62113320</t>
  </si>
  <si>
    <t>62113390</t>
  </si>
  <si>
    <t>62113920</t>
  </si>
  <si>
    <t>62113990</t>
  </si>
  <si>
    <t>GARMENTS,Other</t>
  </si>
  <si>
    <t>62114100</t>
  </si>
  <si>
    <t>ألبسة للرياضة للنساء أو البنات، (غ.د.آ)من صوف او من وبر ناعم</t>
  </si>
  <si>
    <t>WOMEN'S OR GIRLS' TRACK SUITS of wool or fine animal hair</t>
  </si>
  <si>
    <t>62114200</t>
  </si>
  <si>
    <t>WOMEN'S OR GIRLS' TRACK SUITS of Cotton</t>
  </si>
  <si>
    <t>62114300</t>
  </si>
  <si>
    <t>WOMEN'S OR GIRLS' TRACK SUITS of man-made fibres</t>
  </si>
  <si>
    <t>62114900</t>
  </si>
  <si>
    <t>WOMEN'S OR GIRLS' TRACK SUITS ' Of other textile materials '</t>
  </si>
  <si>
    <t>64021200</t>
  </si>
  <si>
    <t xml:space="preserve"> (أحـذيـة تزلـج ، وأحذيـة لوحـات التزلـج (سيرف</t>
  </si>
  <si>
    <t>Ski-boots, cross-country Ski Footwear and snowboard boots</t>
  </si>
  <si>
    <t>64021900</t>
  </si>
  <si>
    <t>غيرها من الاحذية</t>
  </si>
  <si>
    <t>foot wear, Other</t>
  </si>
  <si>
    <t>64029100</t>
  </si>
  <si>
    <t>أحذية تغطي الكاحل</t>
  </si>
  <si>
    <t>SHOES COVER THE ANKLE</t>
  </si>
  <si>
    <t>غيرها من الاحذيه</t>
  </si>
  <si>
    <t>outer soles, Other</t>
  </si>
  <si>
    <t>64031200</t>
  </si>
  <si>
    <t>أحـذيـة تزلـج وأحـذيـة ألـواح التزلـج "سيرف"</t>
  </si>
  <si>
    <t>64031900</t>
  </si>
  <si>
    <t>OTHER SPORT'S FOOTWEAR</t>
  </si>
  <si>
    <t>64041100</t>
  </si>
  <si>
    <t>أحذية بنعال خارجية من مطاط أو لدائن للرياضة، (أحذية كرة السلة أحذية الرياضة البدنية وأحذية التمرين وأحذية مماثلة)</t>
  </si>
  <si>
    <t>SPORTS FOOTWEAR, WITH OUTER SOLES OF RUBBER/PLASTIC (BASKETBALL SHOES AND THE LIKE)</t>
  </si>
  <si>
    <t>65061010</t>
  </si>
  <si>
    <t>أغطية رأس للأنشطة الرياضية</t>
  </si>
  <si>
    <t>headgearfor sporting activities</t>
  </si>
  <si>
    <t>83062100</t>
  </si>
  <si>
    <t>تماثيل مطلية بمعادن ثمينة</t>
  </si>
  <si>
    <t>leaf binders Plated with precious metal</t>
  </si>
  <si>
    <t>83062900</t>
  </si>
  <si>
    <t>غيرها من التماثيل المطليه</t>
  </si>
  <si>
    <t>leaf binders, Other</t>
  </si>
  <si>
    <t>83063000</t>
  </si>
  <si>
    <t>أطر للصور الفوتوغرافية واللوحات وما يماثلها</t>
  </si>
  <si>
    <t>PHOTOGRAPH, PICTURE OR SIMILAR FRAMES, MIRRORS ETC, OF BASE METAL</t>
  </si>
  <si>
    <t>84328000</t>
  </si>
  <si>
    <t>أجهزة أخرى مما يستعمل في الزراعة أو البستنة أو تحضير أو فلاحة التربة، محادل الحدائق أو الملاعب الرياضية</t>
  </si>
  <si>
    <t>OTHER MACHINERY FOR AGRICULTURAL, HORTICULTURAL OR FORESTRY FOR SOIL PREPARATION OR CULTIVATION LAWN OR SPORT GROUND ROLLERS</t>
  </si>
  <si>
    <t>89031000</t>
  </si>
  <si>
    <t>يخوت وقوارب أخر للنزهة أو الرياضة، قوارب للتجديف وزوارق خفيفة (كاندى) قابلة للنفخ</t>
  </si>
  <si>
    <t>INFLATABLE YACHTS AND OTHER VESSELS FOR PLEASURE OR SPORTS, ROWING BOATS AND CANOES</t>
  </si>
  <si>
    <t>89039000</t>
  </si>
  <si>
    <t>يخوت وقوارب أخر للنزهة أو الرياضة، قوارب التجديف وزوارق خفيفة (كاندى)، عدا القابلة للنفخ</t>
  </si>
  <si>
    <t>VESSELS FOR PLEASURE OR SPORTS OTHER THAN INFLATABLE VESSELS</t>
  </si>
  <si>
    <t>89039100</t>
  </si>
  <si>
    <t xml:space="preserve"> قوارب شراعية ، وإن كانت مزودة بمحرك مساعد</t>
  </si>
  <si>
    <t>Sailboats, with or without auxiliary motor</t>
  </si>
  <si>
    <t>89039200</t>
  </si>
  <si>
    <t xml:space="preserve"> قوارب بمحركات ، عـدا الـقـوارب ذات الـمـحرك الخارجي غير الثابت</t>
  </si>
  <si>
    <t>Motorboats, other than outboard motorboats</t>
  </si>
  <si>
    <t>89039910</t>
  </si>
  <si>
    <t xml:space="preserve"> قوارب من الياف زجاجية (فايبر جلاس)ذات محركات خارجية غير ثابتة</t>
  </si>
  <si>
    <t xml:space="preserve"> - - - Motor boots from fibar glass other than outboard</t>
  </si>
  <si>
    <t>89039920</t>
  </si>
  <si>
    <t xml:space="preserve"> قوارب بدون محركات</t>
  </si>
  <si>
    <t>boats without motors</t>
  </si>
  <si>
    <t>89039930</t>
  </si>
  <si>
    <t>دراجات مائية (جت سكي)</t>
  </si>
  <si>
    <t>Jet ski</t>
  </si>
  <si>
    <t>89039990</t>
  </si>
  <si>
    <t>غيرها من القوارب</t>
  </si>
  <si>
    <t>boats, Other</t>
  </si>
  <si>
    <t>89079000</t>
  </si>
  <si>
    <t>غيرها من الطوافات</t>
  </si>
  <si>
    <t>floating structures, Other</t>
  </si>
  <si>
    <t>93032000</t>
  </si>
  <si>
    <t xml:space="preserve"> بنادق رش ،  رياضية أخر للصيد أو الرماية بما فيها التي تتضمن تجميع ما بين البنادق وبنادق الرش</t>
  </si>
  <si>
    <t>Other sporting huntinp or target-shooting shotguns, including combination shotgun-nfles</t>
  </si>
  <si>
    <t>93033000</t>
  </si>
  <si>
    <t xml:space="preserve"> بنادق وكربينات رياضية اخر للصيد أوالرماية بمواسير محززة</t>
  </si>
  <si>
    <t>Other sporting, hunting or target-shooting rifles</t>
  </si>
  <si>
    <t>93039000</t>
  </si>
  <si>
    <t>غيرها من أنواع البنادق</t>
  </si>
  <si>
    <t>Muzzle-loading firearms, Other</t>
  </si>
  <si>
    <t>93062110</t>
  </si>
  <si>
    <t>CARTRIDGES  for hunting or sports shooting</t>
  </si>
  <si>
    <t>93062190</t>
  </si>
  <si>
    <t>قنابل، قنابل يدوية، طوربيدات، ألغام، قذائف وغيرها من الذخائر الحربية وأجزاؤها</t>
  </si>
  <si>
    <t>BOMBS, GRENADES, TORPEDOES, MINES, MISSILES &amp; SIMILAR</t>
  </si>
  <si>
    <t>93062910</t>
  </si>
  <si>
    <t xml:space="preserve"> أجـزاء ولـوازم الـخـراطـيـش لـلصيد أو للرماية الرياضية</t>
  </si>
  <si>
    <t>Parts and accessories of Cartridges for hunting or sports shooting</t>
  </si>
  <si>
    <t>93062990</t>
  </si>
  <si>
    <t>غيرها من أجزاء ولوازم الخراطيش</t>
  </si>
  <si>
    <t>Parts and accessories of Cartridges, other</t>
  </si>
  <si>
    <t>93063010</t>
  </si>
  <si>
    <t xml:space="preserve"> خراطيش وأجزاؤها ولوازمها للصيد أو للرماية الرياضية</t>
  </si>
  <si>
    <t>Cartridges,Parts and accessories,for hunting or sports shooting</t>
  </si>
  <si>
    <t>93063090</t>
  </si>
  <si>
    <t>خراطيش وأجزاؤها</t>
  </si>
  <si>
    <t>OTHER CARTRIDGES AND PARTS THEREOF</t>
  </si>
  <si>
    <t>93069000</t>
  </si>
  <si>
    <t>غيرها من الخراطيش</t>
  </si>
  <si>
    <t>CARTRIDGES, Other</t>
  </si>
  <si>
    <t>95069100</t>
  </si>
  <si>
    <t>Articles and equipme for general physical exercise gymnastics or athletics</t>
  </si>
  <si>
    <t>95069900</t>
  </si>
  <si>
    <t>غيرها من المعدات الرياضيه</t>
  </si>
  <si>
    <t>GYMNASIUM ARTICLES, Other</t>
  </si>
  <si>
    <t>95079000</t>
  </si>
  <si>
    <t>مضارب التنس وتنس الريشة , البادمنتــــون ومضارب مماثلة باوتاد أو بدونهــا</t>
  </si>
  <si>
    <t>TENNIS, BADMINTON OR SIMILAR RACKETS, WHETHER OR NOT STRUNG.</t>
  </si>
  <si>
    <t>الإتحادات</t>
  </si>
  <si>
    <t>استاد رياضي</t>
  </si>
  <si>
    <t>مضمار العاب قوى</t>
  </si>
  <si>
    <t>ملعب اسكواش</t>
  </si>
  <si>
    <t>ملعب هوكي</t>
  </si>
  <si>
    <t>ملعب جولف</t>
  </si>
  <si>
    <t>* مركز قطر للعمل التطوعي</t>
  </si>
  <si>
    <t>* بيانات القطاع الخاص</t>
  </si>
  <si>
    <t>رياضة المرأة *</t>
  </si>
  <si>
    <t>Women Sport *</t>
  </si>
  <si>
    <t xml:space="preserve"> رياضة المرأة *</t>
  </si>
  <si>
    <t xml:space="preserve">Women Sport * </t>
  </si>
  <si>
    <t xml:space="preserve">* تشمل رياضات : كرة القدم ، كرة السله ، كرة اليد ، كرة الطائره ، كرة الطاولة      </t>
  </si>
  <si>
    <t xml:space="preserve">* Qatar Center For Voluntary Activities </t>
  </si>
  <si>
    <t>أصناف ومعدات الرياضة البدنية والجمباز والعاب القوى</t>
  </si>
  <si>
    <t xml:space="preserve"> رياضة المرأة*</t>
  </si>
  <si>
    <t xml:space="preserve">Women Sport* </t>
  </si>
  <si>
    <t>* Private sector data</t>
  </si>
  <si>
    <t xml:space="preserve">  Squash</t>
  </si>
  <si>
    <t xml:space="preserve">  Karate</t>
  </si>
  <si>
    <t xml:space="preserve"> Wt. Lift. &amp; Body Buildg.</t>
  </si>
  <si>
    <t xml:space="preserve"> Hockey</t>
  </si>
  <si>
    <t xml:space="preserve"> Women Sport *</t>
  </si>
  <si>
    <t xml:space="preserve"> Shooting &amp;Archery</t>
  </si>
  <si>
    <t xml:space="preserve"> Total</t>
  </si>
  <si>
    <t xml:space="preserve">إجمالي
</t>
  </si>
  <si>
    <t>T</t>
  </si>
  <si>
    <t xml:space="preserve">*  تشمل رياضات : كرة القدم ، كرة السله ، كرة اليد ، كرة الطائره ، كرة الطاولة        </t>
  </si>
  <si>
    <t>ميدان جولف Golf Course</t>
  </si>
  <si>
    <t>الرماية و القوس و السهم Shooting &amp;Archery</t>
  </si>
  <si>
    <t>كرة القدم Football</t>
  </si>
  <si>
    <t>الكاراتيه Karate</t>
  </si>
  <si>
    <t>الإسكواش Squash</t>
  </si>
  <si>
    <t>الدراجات الهوائية Cycling</t>
  </si>
  <si>
    <t>السباحة Swimming</t>
  </si>
  <si>
    <t>الجمباز Gymnastics</t>
  </si>
  <si>
    <t>كرة الطاولة Table Tennis</t>
  </si>
  <si>
    <t>الكرة الطائرة Volleyball</t>
  </si>
  <si>
    <t>الشراع  و التجديف Sailing &amp; Rowing</t>
  </si>
  <si>
    <t>التايكوندو و الجودو Taekwando &amp;Judo</t>
  </si>
  <si>
    <t>البولينج Bowling</t>
  </si>
  <si>
    <t>المبارزة Fencing</t>
  </si>
  <si>
    <t>كرة السلة Basketball</t>
  </si>
  <si>
    <t>كرة اليد Handball</t>
  </si>
  <si>
    <t>ألعاب القوى Athletics</t>
  </si>
  <si>
    <t>الشطرنج Chess</t>
  </si>
  <si>
    <t>الجولف Golf</t>
  </si>
  <si>
    <t>البلياردو و سنوكر Billiard &amp; Snooker</t>
  </si>
  <si>
    <t xml:space="preserve"> رياضة المرأة Women Sport  .</t>
  </si>
  <si>
    <t xml:space="preserve">إداريو الفرق الرياضية المعتمدون لدي الاتحادات الرياضية حسب النشاط الرياضي 
والجنسية و جهة العمل </t>
  </si>
  <si>
    <t xml:space="preserve">*  تشمل رياضات : كرة القدم ، كرة السله ، كرة اليد ، كرة الطائره ، كرة الطاولة          </t>
  </si>
  <si>
    <t>Teams / Associations</t>
  </si>
  <si>
    <t>Taekwando &amp; Judo</t>
  </si>
  <si>
    <t>الرياضة</t>
  </si>
  <si>
    <t>Sports</t>
  </si>
  <si>
    <t xml:space="preserve">        OVERSEAS CONFERENCES, FORUMS AND MEETINGS BY TYPE 
OF SPORTS ACTIVITY AND IMPLEMENTATION LEVEL   </t>
  </si>
  <si>
    <t>IMPLEMENTED TRAINING CAMPS BY TYPE OF ACTIVITY 
AND IMPLEMENTATION LEVEL</t>
  </si>
  <si>
    <t>PHYSICAL THERAPISTS REGISTERED WITH SPORTS 
FEDERATIONS BY TYPE OF SPORTS’ ACTIVITY,  NATIONALITY AND PLACE OF WORK</t>
  </si>
  <si>
    <t>ATHLETES REGISTERED WITH SPORTS FEDERATIONS  ACCORDING TO AGE GROUPS AND  GENDER</t>
  </si>
  <si>
    <t>ADULT ATHLETES' CHAMPIONSHIPS BY TYPE OF ACTIVITY
 AND IMPLEMENTATION LEVEL</t>
  </si>
  <si>
    <t>YOUTH ATHLETES' CHAMPIONSHIPS BY TYPE OF ACTIVITY
 AND IMPLEMENTATION LEVEL</t>
  </si>
  <si>
    <t>JUNIOR ATHLETES (U 18)  CHAMPIONSHIPS BY TYPE 
OF ACTIVITY  AND IMPLEMENTATION LEVEL</t>
  </si>
  <si>
    <t>JUNIOR ATHLETES (U 16) CHAMPIONSHIPS BY TYPE 
OF ACTIVITY  AND IMPLEMENTATION LEVEL</t>
  </si>
  <si>
    <t>KID ATHLETES' CHAMPIONSHIPS BY TYPE 
OF SPORTS ACTIVITY AND IMPLEMENTATION LEVEL</t>
  </si>
  <si>
    <t>IMPLEMENTED CHAMPIONSHIPS ACCORDING 
TO SPORTS ACTIVITY AND IMPLEMENTATION LEVEL</t>
  </si>
  <si>
    <t>DOMESTIC  CHAMPIONSHIPS BY SPORTS ACTIVITY 
AND ATHLETES AGE GROUPS</t>
  </si>
  <si>
    <t>INTERNATIONAL  CHAMPIONSHIPS BY SPORTS ACTIVITY 
AND ATHLETES AGE GROUPS</t>
  </si>
  <si>
    <t>ASIAN CHAMPIONSHIPS  BY SPORTS ACTIVITY 
AND ATHLETES AGE GROUPS</t>
  </si>
  <si>
    <t>ARAB CHAMPIONSHIPS BY SPORTS ACTIVITY 
AND ATHLETES AGE GROUPS</t>
  </si>
  <si>
    <t>GCC  CHAMPIONSHIPS  BY SPORTS ACTIVITY 
AND ATHLETES AGE GROUPS</t>
  </si>
  <si>
    <t>COACHES, REGISTERED WITH SPORTS FEDERATIONS,  BY TYPE OF 
SPORTS’ ACTIVITY,  NATIONALITY AND PLACE OF WORK</t>
  </si>
  <si>
    <t>ASSISTANT COACHES, REGISTERED WITH SPORTS FEDERATIONS,  
BY TYPE OF SPORTS’ ACTIVITY, NATIONALITY AND PLACE OF WORK</t>
  </si>
  <si>
    <t>COACHES’ TRAINING COURSES  BY TYPE OF ACTIVITY
AND IMPLEMENTATION LEVEL</t>
  </si>
  <si>
    <t>REFEREES ACCREDITED TO THE SPORTS FEDERATIONS BY GRADES AND NATIONALITY</t>
  </si>
  <si>
    <t>REFEREES’ TRAINING COURSES  BY TYPE OF ACTIVITY 
AND IMPLEMENTATION LEVEL</t>
  </si>
  <si>
    <t>SPORTS STAFF AT HOTELS AND GYMS BY WORKING HOURS AND GENDER</t>
  </si>
  <si>
    <t>VOLUNTEERS IN SPORT BY AGE GROUP, GENDER AND NATIONALITY</t>
  </si>
  <si>
    <t>SPORT PRACTITIONERS NUMBER IN FERJAN GYMS BY MONTH</t>
  </si>
  <si>
    <t>MOST IMPORTANT OF QATAR IMPORTS FROM SPORTS GOODS</t>
  </si>
  <si>
    <t>جدول (247)</t>
  </si>
  <si>
    <t>جدول (249)</t>
  </si>
  <si>
    <t>جدول (250)</t>
  </si>
  <si>
    <t>جدول (251)</t>
  </si>
  <si>
    <t>جدول (252)</t>
  </si>
  <si>
    <t>جدول (253)</t>
  </si>
  <si>
    <t xml:space="preserve"> TABLE  (254)</t>
  </si>
  <si>
    <t>جدول (254)</t>
  </si>
  <si>
    <t>جدول (255)</t>
  </si>
  <si>
    <t xml:space="preserve"> TABLE  (255)</t>
  </si>
  <si>
    <t>جدول (256)</t>
  </si>
  <si>
    <t xml:space="preserve"> TABLE  (256)</t>
  </si>
  <si>
    <t>جدول (257)</t>
  </si>
  <si>
    <t>جدول (260)</t>
  </si>
  <si>
    <t>جدول (261)</t>
  </si>
  <si>
    <t>جدول (262)</t>
  </si>
  <si>
    <t>جدول (263)</t>
  </si>
  <si>
    <t>جدول (266)</t>
  </si>
  <si>
    <t xml:space="preserve">أخصائيو العلاج الطبيعي المعتمدون لدي الاتحادات الرياضية 
حسب النشاط الرياضي والجنسية وجهة العمل       </t>
  </si>
  <si>
    <t>2013/2014</t>
  </si>
  <si>
    <t>استاد رياضي Staduim</t>
  </si>
  <si>
    <t>بركة سباحة Swimming Pool</t>
  </si>
  <si>
    <t>ملعب كرة طائرة Volleyball Court</t>
  </si>
  <si>
    <t>الرياضة الجوية</t>
  </si>
  <si>
    <t>Air Sports Committee</t>
  </si>
  <si>
    <t>فريج الوكير</t>
  </si>
  <si>
    <t>Al wokair</t>
  </si>
  <si>
    <t xml:space="preserve">            Age Categories
                   &amp; Gender
Sports Activity</t>
  </si>
  <si>
    <t>Sports activity</t>
  </si>
  <si>
    <t>جدول (246)</t>
  </si>
  <si>
    <t xml:space="preserve"> TABLE  (259)</t>
  </si>
  <si>
    <t>جدول (259)</t>
  </si>
  <si>
    <t xml:space="preserve"> TABLE  (261)</t>
  </si>
  <si>
    <t xml:space="preserve"> TABLE  (264)</t>
  </si>
  <si>
    <t>جدول (264)</t>
  </si>
  <si>
    <t xml:space="preserve"> TABLE  (265)</t>
  </si>
  <si>
    <t>جدول (265)</t>
  </si>
  <si>
    <t xml:space="preserve">القيمة بالريال القطري
VALUE_QR
</t>
  </si>
  <si>
    <t xml:space="preserve">سعر الوحدة
Unit Price
</t>
  </si>
  <si>
    <t>FEDERATIONS  CHAMPIONSHIPS BY TYPE OF ACTIVITY 
AND IMPLEMENTATION LEVEL</t>
  </si>
  <si>
    <t xml:space="preserve">اللجان والأندية الرياضية المتخصصة </t>
  </si>
  <si>
    <t xml:space="preserve">2012/2011 -2014 / 2015  </t>
  </si>
  <si>
    <t>2011/2012 –2014/2015</t>
  </si>
  <si>
    <t xml:space="preserve">2012/2011 - 2014 / 2015 </t>
  </si>
  <si>
    <t>2014/2015</t>
  </si>
  <si>
    <t>2015/2014</t>
  </si>
  <si>
    <t>2014 / 2015</t>
  </si>
  <si>
    <t>2011 - 2014</t>
  </si>
  <si>
    <t>2011/2012 - 2014/2015</t>
  </si>
  <si>
    <t>التنس  Tennis</t>
  </si>
  <si>
    <t>الملاكمة Boxing</t>
  </si>
  <si>
    <t>رفع الأثقال وبناء الأجسام Wt. Lift. &amp; Body Buildg.</t>
  </si>
  <si>
    <t>الرياضة الجوية Air Sports Committee</t>
  </si>
  <si>
    <t>المصارعة Wrestling</t>
  </si>
  <si>
    <t>الهوكي Hockey</t>
  </si>
  <si>
    <t>الفروسية Equestrian</t>
  </si>
  <si>
    <t>القرى الخارجية Villages</t>
  </si>
  <si>
    <t>Villages</t>
  </si>
  <si>
    <t>الشراع والرياضة المائية</t>
  </si>
  <si>
    <t>النادي القطري للكريكيت</t>
  </si>
  <si>
    <t>Qatar Cricket Club</t>
  </si>
  <si>
    <t>الشراع  و الرياضة المائية</t>
  </si>
  <si>
    <t>السيارات</t>
  </si>
  <si>
    <t>cars</t>
  </si>
  <si>
    <t>اللجنة المنظمة لسباق الهجن</t>
  </si>
  <si>
    <t>الشراع والرياضات المائية</t>
  </si>
  <si>
    <t>Cars</t>
  </si>
  <si>
    <t>النادي القطري للكركيت</t>
  </si>
  <si>
    <t>2013 / 2014</t>
  </si>
  <si>
    <t xml:space="preserve">                               </t>
  </si>
  <si>
    <t xml:space="preserve">الشراع والرياضة المائية </t>
  </si>
  <si>
    <t xml:space="preserve">Cars                          </t>
  </si>
  <si>
    <t xml:space="preserve">* وزارة الثقافة والرياضة
</t>
  </si>
  <si>
    <r>
      <rPr>
        <b/>
        <sz val="14"/>
        <color theme="1"/>
        <rFont val="Arial"/>
        <family val="2"/>
      </rPr>
      <t>المنشآت الرياضية التابعة لوزارة الثقافة والرياضة حسب النوع</t>
    </r>
    <r>
      <rPr>
        <sz val="14"/>
        <color theme="1"/>
        <rFont val="Arial"/>
        <family val="2"/>
      </rPr>
      <t xml:space="preserve">
</t>
    </r>
    <r>
      <rPr>
        <b/>
        <sz val="14"/>
        <color theme="1"/>
        <rFont val="Arial"/>
        <family val="2"/>
      </rPr>
      <t xml:space="preserve"> </t>
    </r>
    <r>
      <rPr>
        <sz val="14"/>
        <color theme="1"/>
        <rFont val="Arial"/>
        <family val="2"/>
      </rPr>
      <t xml:space="preserve">
</t>
    </r>
    <r>
      <rPr>
        <b/>
        <sz val="12.5"/>
        <color theme="1"/>
        <rFont val="Arial"/>
        <family val="2"/>
      </rPr>
      <t xml:space="preserve"> </t>
    </r>
  </si>
  <si>
    <t>المنشآت الرياضية التابعة لوزارة الثقافة والرياضة حسب النوع والجهات</t>
  </si>
  <si>
    <t xml:space="preserve"> Camal Racing Commmmitte</t>
  </si>
  <si>
    <t xml:space="preserve"> الهوكي</t>
  </si>
  <si>
    <t>Women Sport*</t>
  </si>
  <si>
    <t xml:space="preserve">* Ministry of Culture And Sports .              </t>
  </si>
  <si>
    <t>المؤسسات الرياضية التابعة لوزارة الثقافة والرياضة حسب النوع</t>
  </si>
  <si>
    <t xml:space="preserve">  Age Categories              
Type of disibality</t>
  </si>
  <si>
    <t xml:space="preserve">The Sources of the data:     </t>
  </si>
  <si>
    <t xml:space="preserve"> مصادر البيانات:</t>
  </si>
  <si>
    <t>ملحوظة: لم يطرأ أي تغير في أعداد المنشآت الرياضية هذا العام 2015/2014 عن العام السابق 2014/2013 نظراً لتوقف الإنشاءات لحين الانتهاء من منشآت كأس العالم</t>
  </si>
  <si>
    <t xml:space="preserve">ويشتمل هذا الفصل على بيانات إحصائية عن الأنشطة الرياضية والإمكانات المتوفرة لها ومن بينها منافذ الخدمات من قبيل المؤسسات والمنشآت  والمرافق الرياضية. يتضمن هذا الفصـل كذلك بيانات إحصــائيـة عن المــدربين والحكـام واللاعبين حسب الفئة العمرية والنشاط الرياضي الى جانب البطولات المحلية والخارجية والمعسكرات التدريبية  التي نظمت لهم  وغيرها من الأمور ذات العلاقة.
</t>
  </si>
  <si>
    <t xml:space="preserve">أولت دولة قطر في الآونة الأخيرة اهتماما خاصـاً بالقطاع الرياضي لما له من تأثير مباشر في إحداث نقلة نوعية في تطوير البنية التحتية منوتنويع مصادر الدخل الوطني حيث تم بناء المنشآت  والمرافق  الرياضية على أعلى المواصفات والمقاييس العالمية تضاهي مثيلاتها في كبريات الدول المتقدمة، فضلاً عن مساهمة هذا القطاع في تنشيط صناعة السياحة الرياضية.
</t>
  </si>
  <si>
    <t xml:space="preserve">مضمار ألعاب القوى </t>
  </si>
  <si>
    <t>ملعب  تنس</t>
  </si>
  <si>
    <t>ملعب إسكواش</t>
  </si>
  <si>
    <t>مضمار ألعاب قوى Athletics  Track</t>
  </si>
  <si>
    <t xml:space="preserve">صالة مغطاة لممارسة التمارين </t>
  </si>
  <si>
    <t>ملعب إسكواش Squash Court</t>
  </si>
  <si>
    <t>ملعب تنس Tennis Court</t>
  </si>
  <si>
    <t>صالة مغطاه لممارسة التمارين</t>
  </si>
  <si>
    <t>ملعب تنس</t>
  </si>
  <si>
    <t>Note: There has been no change in the number of sports facilities this year 2015/2014 compared to last year 2014/2013 due to suspension of construction until the completion of the World Cup facilities</t>
  </si>
  <si>
    <t xml:space="preserve">اللاعبون المسجلون بالاتحادات الرياضية حسب الفئات العمرية والنوع </t>
  </si>
  <si>
    <t xml:space="preserve">              الفئات العمرية
                    والنوع
النشاط الرياضي</t>
  </si>
  <si>
    <t xml:space="preserve">البطولات لفئة العمومي حسب النشاط الرياضي ومستوى التنفيذ  </t>
  </si>
  <si>
    <t>البطولات لفئة الشباب حسب النشاط الرياضي و مستوى التنفيذ</t>
  </si>
  <si>
    <t xml:space="preserve">البطولات لفئة الأشبال (تحت 16 سنة) حسب النشاط الرياضي و مستوى التنفيذ  </t>
  </si>
  <si>
    <t xml:space="preserve">البطولات لفئة الناشئين (تحت 18 سنة) حسب النشاط الرياضي و مستوى التنفيذ  </t>
  </si>
  <si>
    <t xml:space="preserve">البطولات لفئة الصغار حسب النشاط الرياضي و مستوى التنفيذ </t>
  </si>
  <si>
    <t>النشاط الرياضي</t>
  </si>
  <si>
    <t xml:space="preserve">البطولات المنفذة حسب النشاط الرياضي ومستوى التنفيذ </t>
  </si>
  <si>
    <t xml:space="preserve">البطولات الخارجية للإتحادات الرياضية حسب النشاط الرياضي ومستوى التنفيذ </t>
  </si>
  <si>
    <t>البطولات الدولية حسب النشاط الرياضي والفئة العمرية</t>
  </si>
  <si>
    <t>البطولات المحلية حسب النشاط الرياضي والفئة العمرية</t>
  </si>
  <si>
    <t xml:space="preserve">البطولات الآسيوية حسب النشاط الرياضي و الفئة العمرية </t>
  </si>
  <si>
    <t>البطولات العربية حسب النشاط الرياضي والفئة العمرية</t>
  </si>
  <si>
    <t>البطولات الخليجية حسب النشاط الرياضي والفئة العمرية</t>
  </si>
  <si>
    <t xml:space="preserve">المدربون المعتمدون بالاتحادات الرياضية حسب النشاط الرياضي  والجنسية و جهة العمل  </t>
  </si>
  <si>
    <t xml:space="preserve">            الفئة العمرية
نوع الإعاقة</t>
  </si>
  <si>
    <t>المتطوعون في مجال الرياضة حسب الفئة العمرية والنوع والجنسية</t>
  </si>
  <si>
    <t>الفئة العمرية</t>
  </si>
  <si>
    <t>جهة العمل</t>
  </si>
  <si>
    <r>
      <t xml:space="preserve">غير قطري
</t>
    </r>
    <r>
      <rPr>
        <sz val="11"/>
        <rFont val="Arial"/>
        <family val="2"/>
      </rPr>
      <t>Non-Qataris</t>
    </r>
  </si>
  <si>
    <t xml:space="preserve"> ألبسة جلدية</t>
  </si>
  <si>
    <t>البسه جلدية مصممة خصيصاً لممارسة الرياضة</t>
  </si>
  <si>
    <t>غيرها من الالبسه الجلدية</t>
  </si>
  <si>
    <t>أردية الرياضة قطنية</t>
  </si>
  <si>
    <t>أردية الرياضة مصنعة من الياف تركيبيه</t>
  </si>
  <si>
    <t>أردية الرياضة، من مواد نسجيه اخرى</t>
  </si>
  <si>
    <t xml:space="preserve">أطقم تزلج </t>
  </si>
  <si>
    <t>ألبسة سباحة للرجال أو الصبية، من الياف تركيبيه</t>
  </si>
  <si>
    <t>ألبسة سباحة للرجال أو الصبية، من مواد نسجيه اخرى</t>
  </si>
  <si>
    <t>ألبسة سباحة للنساء والبنات، من الياف تركيبيه</t>
  </si>
  <si>
    <t>ألبسة للرياضة للنساء أو البنات، من قطن</t>
  </si>
  <si>
    <t>ألبسة للرياضة للنساء أو البنات،  من الياف تركيبيه او اصطناعيه</t>
  </si>
  <si>
    <t>ألبسة للرياضة للنساء أو البنات،  من مواد نسجيه اخرى</t>
  </si>
  <si>
    <t>أحذية رياضية اخرى</t>
  </si>
  <si>
    <t>خراطيش للصيد أو للرماية الرياضية</t>
  </si>
  <si>
    <t>Note: The decline in the number of committees for this year compared to previous years is due to the calculation of the internal committees that were created for specific purposes in previous years, whereas the data of this year did not calculate the internal committees and only calculated committees that practice sports activities.</t>
  </si>
  <si>
    <t xml:space="preserve">ملحوظة: انخفاض عدد اللجان عن المواسم الرياضية الماضية  يعود إلى أن الأعوام السابقة تم احتساب لجان داخلية انشئت لأغراض معينة في هذا العام لم يتم احتسابها انما فقط اللجان التي تباشر انشطة رياضية </t>
  </si>
  <si>
    <t xml:space="preserve">اللاعبون المسجلون لدى اتحاد رياضة ذوي الإعاقة حسب الفئة العمرية  والنوع ونوع الإعاقة </t>
  </si>
  <si>
    <t>ذوي الإعاقة</t>
  </si>
  <si>
    <t>Disabled</t>
  </si>
  <si>
    <t xml:space="preserve">* تشمل رياضات : كرة القدم ، كرة السله ، كرة اليد ، كرة الطائره ، كرة الطاولة       </t>
  </si>
  <si>
    <t>* Includes: Fotball-Basketball-Handball-Volleyball- Table Tennis.</t>
  </si>
  <si>
    <t>Camal Racing Commmmitte</t>
  </si>
  <si>
    <t xml:space="preserve">* icludes: Fotball-Basketball-Handball-Volleyball- Table Tennis                       </t>
  </si>
  <si>
    <t xml:space="preserve">* icludes: Fotball-Basketball-Handball-Volleyball- Table Tennis                      </t>
  </si>
  <si>
    <t>* icludes: Fotball-Basketball-Handball-Volleyball- Table Tennis</t>
  </si>
  <si>
    <t>REGISTERED DISBALED ATHLETES BY AGE GROUP, GENDER AND TYPE OF HANDICAP</t>
  </si>
  <si>
    <t>ذي الإعاقة</t>
  </si>
  <si>
    <t xml:space="preserve"> التايكوندو والجودو</t>
  </si>
  <si>
    <t>Tackwando &amp; Judo</t>
  </si>
  <si>
    <t>الاتحاد القطري للرياضة للجميع**</t>
  </si>
  <si>
    <t>** تأسس عام  2015 بهدف نشر الوعي بمفهوم الرياضة وتوسيع نطاق ممارستها، وزيادة عد الممارسين للأنشطة البدنية</t>
  </si>
  <si>
    <t>** It was established in 2015 with the aim of spreading awareness of the concept of sports, expand the scope of practice, and increase the number of participants in physical activities .</t>
  </si>
  <si>
    <t>Qatar Sports For All Federationl **</t>
  </si>
  <si>
    <t>مجمع العقدة (الفروسية)</t>
  </si>
  <si>
    <t>Al-Uqdah Equestrian Complex.</t>
  </si>
  <si>
    <t xml:space="preserve">مجمع العقدة (الفروسية) Al-Uqdah Equestrian Complex. </t>
  </si>
  <si>
    <t xml:space="preserve"> الاتحاد القطري للرياضة للجميع**</t>
  </si>
  <si>
    <t xml:space="preserve">* includes: Fotball-Basketball-Handball-Volleyball- Table Tennis </t>
  </si>
  <si>
    <t>ذوي الإعاقة Disabled</t>
  </si>
  <si>
    <t>MINISTRY OF CULTURE AND SPORTS’ INSTITUTIONS BY TYPE</t>
  </si>
  <si>
    <t xml:space="preserve">           MINISTRY OF CULTURE AND SPORTS FACILITIES ACCORDING TO TYPE</t>
  </si>
  <si>
    <t>MINISTRY OF CULTURE AND SPORTS FACILITIES, BY TYPE AND ENTITIES OF AFFILIATION</t>
  </si>
  <si>
    <t>النادي القطري للكريكيت Qatar Cricket Club</t>
  </si>
  <si>
    <t>اللجنة المنظمة لسباق الهجن  Camal Racing Commmmitte</t>
  </si>
  <si>
    <t>الاتحاد القطري للرياضة للجميع Qatar Sports For All Federationl</t>
  </si>
  <si>
    <t>SPORTS FACILITIES AT SCHOOLS BY SCHOOL LEVEL AND TYPE OF FACILITIES</t>
  </si>
  <si>
    <t>عدد المدارس</t>
  </si>
  <si>
    <t>كرة قدم</t>
  </si>
  <si>
    <t>كرة طائرة</t>
  </si>
  <si>
    <t>كرة سلة</t>
  </si>
  <si>
    <t>كرة يد</t>
  </si>
  <si>
    <t>تنس أرضي</t>
  </si>
  <si>
    <t>قاعة رياضية</t>
  </si>
  <si>
    <t>No. of schools</t>
  </si>
  <si>
    <t>Gymnasium</t>
  </si>
  <si>
    <t>المدارس الابتدائية</t>
  </si>
  <si>
    <t>Preliminary School</t>
  </si>
  <si>
    <t>المدارس الإعدادية</t>
  </si>
  <si>
    <t>Preparatory Schools</t>
  </si>
  <si>
    <t>المدارس الثانوية</t>
  </si>
  <si>
    <t>Secondary Schools</t>
  </si>
  <si>
    <t>المدارس المشتركة</t>
  </si>
  <si>
    <t>Joint Schools</t>
  </si>
  <si>
    <t>المدارس المختلطة</t>
  </si>
  <si>
    <t>Mixed Schools</t>
  </si>
  <si>
    <t>المدارس الابتدائية
Preliminary School</t>
  </si>
  <si>
    <t>المدارس الإعدادية
Preparatory Schools</t>
  </si>
  <si>
    <t>المدارس الثانوية
Secondary Schools</t>
  </si>
  <si>
    <t>المدارس المشتركة
Joint Schools</t>
  </si>
  <si>
    <t>المدارس المختلطة
Mixed Schools</t>
  </si>
  <si>
    <t>SCHOOLS' SPORTS FACILITIES BY MUNICIPALITY AND  TYPE OF FACILITY</t>
  </si>
  <si>
    <t>البلدية</t>
  </si>
  <si>
    <t>Municipality</t>
  </si>
  <si>
    <t>الدوحة</t>
  </si>
  <si>
    <t>Doha</t>
  </si>
  <si>
    <t>الريان</t>
  </si>
  <si>
    <t>Rayyan</t>
  </si>
  <si>
    <t>الضعاين</t>
  </si>
  <si>
    <t>Al Dayaan</t>
  </si>
  <si>
    <t>أم صلال</t>
  </si>
  <si>
    <t>Umm Slal</t>
  </si>
  <si>
    <t>الخور</t>
  </si>
  <si>
    <t>Al Khor</t>
  </si>
  <si>
    <t>الشمال</t>
  </si>
  <si>
    <t>Al Shammal</t>
  </si>
  <si>
    <t>الوكرة</t>
  </si>
  <si>
    <t>Al Wakra'a</t>
  </si>
  <si>
    <t xml:space="preserve">2014 / 2015 </t>
  </si>
  <si>
    <t>الشيحانية</t>
  </si>
  <si>
    <t>Al Shayhania</t>
  </si>
  <si>
    <t>* بيانات 2014 لم تتوفر من المصدر</t>
  </si>
  <si>
    <t>* Data of 2014 not available from the source.</t>
  </si>
  <si>
    <t>عدد الملاعب No. of sports facilities</t>
  </si>
  <si>
    <t>نوع المدارس</t>
  </si>
  <si>
    <t>Type of Schools</t>
  </si>
  <si>
    <t>الملاعب في المدارس حسب المرحلة التعليمية ونوع الملعب</t>
  </si>
  <si>
    <t>الملاعب في المدارس حسب البلديات ونوع الملعب</t>
  </si>
  <si>
    <t>* وزارة التعليم والتعليم العالي</t>
  </si>
  <si>
    <t>* Ministry of Education &amp; Higher Education</t>
  </si>
  <si>
    <t xml:space="preserve">الاجتماعات والمؤتمرات واللقاءات الخارجية حسب النشاط الرياضي ومستوى التنفيذ          </t>
  </si>
  <si>
    <r>
      <t>معسكرات التدريب التي نفذت حسب النشاط الرياضي ومستوى التنفيذ</t>
    </r>
    <r>
      <rPr>
        <b/>
        <sz val="12"/>
        <rFont val="Arial"/>
        <family val="2"/>
      </rPr>
      <t/>
    </r>
  </si>
  <si>
    <t>TABLE (246)</t>
  </si>
  <si>
    <t>TABLE (247)</t>
  </si>
  <si>
    <t>جدول  (248)</t>
  </si>
  <si>
    <t>TABLE (248)</t>
  </si>
  <si>
    <t>TABLE (249)</t>
  </si>
  <si>
    <t>TABLE (250)</t>
  </si>
  <si>
    <t>TABLE (251)</t>
  </si>
  <si>
    <t>TABLE (252)</t>
  </si>
  <si>
    <t>Table (253)</t>
  </si>
  <si>
    <t xml:space="preserve"> TABLE  (257)</t>
  </si>
  <si>
    <t>جدول (258)</t>
  </si>
  <si>
    <t xml:space="preserve"> TABLE  (260)</t>
  </si>
  <si>
    <t xml:space="preserve"> TABLE  (262)</t>
  </si>
  <si>
    <t xml:space="preserve"> TABLE  (263)</t>
  </si>
  <si>
    <t>TABLE (266)</t>
  </si>
  <si>
    <t>TABLE (267)</t>
  </si>
  <si>
    <t xml:space="preserve">  جدول (267)</t>
  </si>
  <si>
    <t xml:space="preserve"> TABLE  (268)</t>
  </si>
  <si>
    <t>جدول (268)</t>
  </si>
  <si>
    <t xml:space="preserve"> TABLE  (269)</t>
  </si>
  <si>
    <t xml:space="preserve">                    Grade 
                        &amp; Nationality
Sports activity</t>
  </si>
  <si>
    <t>جدول (269)</t>
  </si>
  <si>
    <t xml:space="preserve"> TABLE  (270)</t>
  </si>
  <si>
    <t>جدول (270)</t>
  </si>
  <si>
    <t>Table (271)</t>
  </si>
  <si>
    <t>جدول (271)</t>
  </si>
  <si>
    <t xml:space="preserve"> TABLE  (272)</t>
  </si>
  <si>
    <t>جدول (272)</t>
  </si>
  <si>
    <t xml:space="preserve"> TABLE  (273)</t>
  </si>
  <si>
    <t>جدول (273)</t>
  </si>
  <si>
    <t xml:space="preserve"> TABLE  (274)</t>
  </si>
  <si>
    <t>جدول (274)</t>
  </si>
  <si>
    <t xml:space="preserve"> TABLE  (275)</t>
  </si>
  <si>
    <t>جدول (275)</t>
  </si>
  <si>
    <t xml:space="preserve"> TABLE  (276)</t>
  </si>
  <si>
    <t>جدول (276)</t>
  </si>
  <si>
    <t xml:space="preserve"> TABLE  (277)</t>
  </si>
  <si>
    <t>جدول (277)</t>
  </si>
  <si>
    <t xml:space="preserve"> TABLE  (258)</t>
  </si>
  <si>
    <t>TEAM OFFICIALS  REGISTERED WITH SPORTS FEDERATIONS BY TYPE OF SPORTS’ ACTIVITY,  NATIONALITY AND PLACE OF WORK</t>
  </si>
  <si>
    <t xml:space="preserve">الدورات التدريبية للمدربين حسب النشاط الرياضي ومستوى التنفيذ </t>
  </si>
  <si>
    <t xml:space="preserve">الدورات التدريبية للحكام حسب النشاط الرياضي ومستوى التنفيذ </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</si>
</sst>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_-* #,##0.00\-;_-* &quot;-&quot;??_-;_-@_-"/>
    <numFmt numFmtId="164" formatCode="_(* #,##0.00_);_(* \(#,##0.00\);_(* &quot;-&quot;??_);_(@_)"/>
    <numFmt numFmtId="165" formatCode="#,##0_ ;\-#,##0\ "/>
    <numFmt numFmtId="166" formatCode="_-* #,##0_-;_-* #,##0\-;_-* &quot;-&quot;??_-;_-@_-"/>
  </numFmts>
  <fonts count="66">
    <font>
      <sz val="10"/>
      <name val="Arial"/>
      <charset val="178"/>
    </font>
    <font>
      <sz val="11"/>
      <color theme="1"/>
      <name val="Calibri"/>
      <family val="2"/>
      <scheme val="minor"/>
    </font>
    <font>
      <sz val="11"/>
      <color theme="1"/>
      <name val="Calibri"/>
      <family val="2"/>
      <charset val="178"/>
      <scheme val="minor"/>
    </font>
    <font>
      <sz val="11"/>
      <color theme="1"/>
      <name val="Calibri"/>
      <family val="2"/>
      <charset val="178"/>
      <scheme val="minor"/>
    </font>
    <font>
      <sz val="11"/>
      <color theme="1"/>
      <name val="Calibri"/>
      <family val="2"/>
      <charset val="178"/>
      <scheme val="minor"/>
    </font>
    <font>
      <sz val="11"/>
      <color theme="1"/>
      <name val="Calibri"/>
      <family val="2"/>
      <charset val="178"/>
      <scheme val="minor"/>
    </font>
    <font>
      <b/>
      <sz val="12"/>
      <name val="Arial"/>
      <family val="2"/>
    </font>
    <font>
      <sz val="12"/>
      <name val="Arial"/>
      <family val="2"/>
    </font>
    <font>
      <sz val="14"/>
      <name val="Arial"/>
      <family val="2"/>
    </font>
    <font>
      <b/>
      <sz val="11"/>
      <name val="Arial"/>
      <family val="2"/>
    </font>
    <font>
      <sz val="11"/>
      <name val="Arial"/>
      <family val="2"/>
    </font>
    <font>
      <sz val="10"/>
      <name val="Arial"/>
      <family val="2"/>
      <charset val="178"/>
    </font>
    <font>
      <sz val="10"/>
      <name val="Arial"/>
      <family val="2"/>
    </font>
    <font>
      <b/>
      <sz val="10"/>
      <name val="Arial"/>
      <family val="2"/>
    </font>
    <font>
      <sz val="9"/>
      <name val="Arial"/>
      <family val="2"/>
    </font>
    <font>
      <sz val="10"/>
      <name val="Arial"/>
      <family val="2"/>
    </font>
    <font>
      <b/>
      <sz val="14"/>
      <name val="Arial"/>
      <family val="2"/>
    </font>
    <font>
      <sz val="10"/>
      <color rgb="FF000000"/>
      <name val="Arial"/>
      <family val="2"/>
    </font>
    <font>
      <b/>
      <sz val="13"/>
      <name val="Arial"/>
      <family val="2"/>
    </font>
    <font>
      <b/>
      <sz val="11.5"/>
      <name val="Arial"/>
      <family val="2"/>
    </font>
    <font>
      <b/>
      <sz val="11"/>
      <color theme="1"/>
      <name val="Arial"/>
      <family val="2"/>
    </font>
    <font>
      <b/>
      <sz val="12"/>
      <color rgb="FF000000"/>
      <name val="Arial"/>
      <family val="2"/>
    </font>
    <font>
      <b/>
      <sz val="10"/>
      <color theme="1"/>
      <name val="Arial"/>
      <family val="2"/>
    </font>
    <font>
      <sz val="8"/>
      <name val="Arial"/>
      <family val="2"/>
    </font>
    <font>
      <sz val="10"/>
      <color rgb="FF333333"/>
      <name val="Arial"/>
      <family val="2"/>
    </font>
    <font>
      <b/>
      <sz val="8"/>
      <name val="Arial"/>
      <family val="2"/>
    </font>
    <font>
      <b/>
      <sz val="9"/>
      <name val="Arial"/>
      <family val="2"/>
    </font>
    <font>
      <b/>
      <sz val="14"/>
      <color indexed="12"/>
      <name val="Arial"/>
      <family val="2"/>
    </font>
    <font>
      <b/>
      <sz val="12"/>
      <color indexed="12"/>
      <name val="Arial"/>
      <family val="2"/>
    </font>
    <font>
      <b/>
      <sz val="12"/>
      <color indexed="10"/>
      <name val="Arial"/>
      <family val="2"/>
      <charset val="178"/>
    </font>
    <font>
      <b/>
      <sz val="11"/>
      <name val="Arial"/>
      <family val="2"/>
      <charset val="178"/>
    </font>
    <font>
      <b/>
      <sz val="10"/>
      <color indexed="10"/>
      <name val="Arial"/>
      <family val="2"/>
      <charset val="178"/>
    </font>
    <font>
      <b/>
      <sz val="12"/>
      <name val="Arial"/>
      <family val="2"/>
      <charset val="178"/>
    </font>
    <font>
      <sz val="8"/>
      <name val="Arial"/>
      <family val="2"/>
      <charset val="178"/>
    </font>
    <font>
      <b/>
      <sz val="8"/>
      <color indexed="10"/>
      <name val="Arial"/>
      <family val="2"/>
    </font>
    <font>
      <b/>
      <sz val="10.5"/>
      <name val="Arial"/>
      <family val="2"/>
    </font>
    <font>
      <sz val="14"/>
      <color theme="1"/>
      <name val="Arial"/>
      <family val="2"/>
    </font>
    <font>
      <b/>
      <sz val="15"/>
      <color theme="1"/>
      <name val="Arial"/>
      <family val="2"/>
    </font>
    <font>
      <b/>
      <sz val="14"/>
      <color theme="1"/>
      <name val="Arial"/>
      <family val="2"/>
    </font>
    <font>
      <sz val="11"/>
      <color theme="1"/>
      <name val="Arial"/>
      <family val="2"/>
    </font>
    <font>
      <b/>
      <sz val="12"/>
      <color theme="1"/>
      <name val="Arial"/>
      <family val="2"/>
    </font>
    <font>
      <sz val="10"/>
      <color theme="1"/>
      <name val="Arial"/>
      <family val="2"/>
    </font>
    <font>
      <b/>
      <sz val="12.5"/>
      <color theme="1"/>
      <name val="Arial"/>
      <family val="2"/>
    </font>
    <font>
      <sz val="10"/>
      <name val="Arial"/>
      <family val="2"/>
    </font>
    <font>
      <b/>
      <sz val="10"/>
      <color rgb="FF000000"/>
      <name val="Arial"/>
      <family val="2"/>
    </font>
    <font>
      <b/>
      <sz val="16"/>
      <name val="Arial"/>
      <family val="2"/>
      <charset val="178"/>
    </font>
    <font>
      <sz val="10"/>
      <color indexed="12"/>
      <name val="Arial"/>
      <family val="2"/>
    </font>
    <font>
      <b/>
      <sz val="14"/>
      <name val="Traditional Arabic"/>
      <family val="1"/>
    </font>
    <font>
      <sz val="10"/>
      <name val="Arial"/>
      <family val="2"/>
    </font>
    <font>
      <sz val="10"/>
      <color indexed="8"/>
      <name val="Arial"/>
      <family val="2"/>
    </font>
    <font>
      <sz val="10"/>
      <name val="Arial"/>
      <family val="2"/>
    </font>
    <font>
      <sz val="8"/>
      <color theme="1"/>
      <name val="Arial"/>
      <family val="2"/>
    </font>
    <font>
      <b/>
      <sz val="12"/>
      <color rgb="FF333333"/>
      <name val="Arial"/>
      <family val="2"/>
    </font>
    <font>
      <sz val="10"/>
      <name val="Arial"/>
      <family val="2"/>
    </font>
    <font>
      <sz val="10"/>
      <color rgb="FF222222"/>
      <name val="Arial"/>
      <family val="2"/>
    </font>
    <font>
      <sz val="9"/>
      <color theme="1"/>
      <name val="Arial"/>
      <family val="2"/>
    </font>
    <font>
      <b/>
      <sz val="10"/>
      <color indexed="8"/>
      <name val="Arial"/>
      <family val="2"/>
    </font>
    <font>
      <b/>
      <i/>
      <sz val="12"/>
      <color theme="1"/>
      <name val="Calibri"/>
      <family val="2"/>
      <scheme val="minor"/>
    </font>
    <font>
      <sz val="11"/>
      <color indexed="8"/>
      <name val="Arial"/>
      <family val="2"/>
      <charset val="178"/>
    </font>
    <font>
      <b/>
      <sz val="9"/>
      <color theme="1"/>
      <name val="Arial"/>
      <family val="2"/>
    </font>
    <font>
      <b/>
      <sz val="11"/>
      <color rgb="FFFF0000"/>
      <name val="Arial"/>
      <family val="2"/>
    </font>
    <font>
      <b/>
      <sz val="16"/>
      <name val="Sakkal Majalla"/>
    </font>
    <font>
      <sz val="10"/>
      <name val="Sakkal Majalla"/>
    </font>
    <font>
      <b/>
      <sz val="12"/>
      <name val="Sakkal Majalla"/>
    </font>
    <font>
      <b/>
      <sz val="13"/>
      <name val="Sakkal Majalla"/>
    </font>
    <font>
      <sz val="13"/>
      <name val="Sakkal Majalla"/>
    </font>
  </fonts>
  <fills count="6">
    <fill>
      <patternFill patternType="none"/>
    </fill>
    <fill>
      <patternFill patternType="gray125"/>
    </fill>
    <fill>
      <patternFill patternType="solid">
        <fgColor indexed="43"/>
        <bgColor indexed="64"/>
      </patternFill>
    </fill>
    <fill>
      <patternFill patternType="solid">
        <fgColor indexed="9"/>
        <bgColor indexed="64"/>
      </patternFill>
    </fill>
    <fill>
      <patternFill patternType="solid">
        <fgColor theme="2"/>
        <bgColor indexed="64"/>
      </patternFill>
    </fill>
    <fill>
      <patternFill patternType="solid">
        <fgColor theme="0"/>
        <bgColor indexed="64"/>
      </patternFill>
    </fill>
  </fills>
  <borders count="76">
    <border>
      <left/>
      <right/>
      <top/>
      <bottom/>
      <diagonal/>
    </border>
    <border>
      <left style="medium">
        <color indexed="60"/>
      </left>
      <right style="medium">
        <color indexed="60"/>
      </right>
      <top/>
      <bottom/>
      <diagonal/>
    </border>
    <border>
      <left style="medium">
        <color indexed="59"/>
      </left>
      <right style="medium">
        <color indexed="59"/>
      </right>
      <top style="medium">
        <color indexed="59"/>
      </top>
      <bottom style="medium">
        <color indexed="59"/>
      </bottom>
      <diagonal/>
    </border>
    <border>
      <left style="medium">
        <color indexed="60"/>
      </left>
      <right style="medium">
        <color indexed="60"/>
      </right>
      <top/>
      <bottom/>
      <diagonal/>
    </border>
    <border>
      <left style="medium">
        <color theme="0"/>
      </left>
      <right style="medium">
        <color theme="0"/>
      </right>
      <top style="medium">
        <color theme="0"/>
      </top>
      <bottom style="medium">
        <color theme="0"/>
      </bottom>
      <diagonal/>
    </border>
    <border>
      <left/>
      <right style="medium">
        <color theme="0"/>
      </right>
      <top/>
      <bottom style="thin">
        <color indexed="64"/>
      </bottom>
      <diagonal/>
    </border>
    <border>
      <left style="medium">
        <color theme="0"/>
      </left>
      <right style="medium">
        <color theme="0"/>
      </right>
      <top style="medium">
        <color theme="0"/>
      </top>
      <bottom style="thin">
        <color indexed="64"/>
      </bottom>
      <diagonal/>
    </border>
    <border>
      <left style="medium">
        <color theme="0"/>
      </left>
      <right style="medium">
        <color theme="0"/>
      </right>
      <top style="thin">
        <color indexed="64"/>
      </top>
      <bottom style="medium">
        <color theme="0"/>
      </bottom>
      <diagonal/>
    </border>
    <border>
      <left style="medium">
        <color theme="0"/>
      </left>
      <right/>
      <top style="medium">
        <color theme="0"/>
      </top>
      <bottom style="medium">
        <color theme="0"/>
      </bottom>
      <diagonal/>
    </border>
    <border>
      <left/>
      <right style="medium">
        <color theme="0"/>
      </right>
      <top style="medium">
        <color theme="0"/>
      </top>
      <bottom style="medium">
        <color theme="0"/>
      </bottom>
      <diagonal/>
    </border>
    <border>
      <left style="medium">
        <color theme="0"/>
      </left>
      <right style="medium">
        <color theme="0"/>
      </right>
      <top style="medium">
        <color theme="0"/>
      </top>
      <bottom/>
      <diagonal/>
    </border>
    <border>
      <left/>
      <right style="medium">
        <color theme="0"/>
      </right>
      <top style="medium">
        <color theme="0"/>
      </top>
      <bottom/>
      <diagonal/>
    </border>
    <border>
      <left style="medium">
        <color theme="0"/>
      </left>
      <right style="medium">
        <color theme="0"/>
      </right>
      <top/>
      <bottom style="thin">
        <color indexed="64"/>
      </bottom>
      <diagonal/>
    </border>
    <border>
      <left style="medium">
        <color theme="0"/>
      </left>
      <right style="medium">
        <color theme="0"/>
      </right>
      <top/>
      <bottom/>
      <diagonal/>
    </border>
    <border>
      <left/>
      <right style="medium">
        <color theme="0"/>
      </right>
      <top/>
      <bottom/>
      <diagonal/>
    </border>
    <border>
      <left style="medium">
        <color theme="0"/>
      </left>
      <right style="medium">
        <color theme="0"/>
      </right>
      <top style="thin">
        <color theme="1"/>
      </top>
      <bottom style="thin">
        <color theme="1"/>
      </bottom>
      <diagonal/>
    </border>
    <border>
      <left style="medium">
        <color theme="0"/>
      </left>
      <right style="medium">
        <color theme="0"/>
      </right>
      <top/>
      <bottom style="medium">
        <color theme="0"/>
      </bottom>
      <diagonal/>
    </border>
    <border>
      <left style="thin">
        <color theme="0"/>
      </left>
      <right style="thin">
        <color theme="0"/>
      </right>
      <top style="thin">
        <color theme="0"/>
      </top>
      <bottom/>
      <diagonal/>
    </border>
    <border>
      <left style="thin">
        <color theme="0"/>
      </left>
      <right style="medium">
        <color theme="0"/>
      </right>
      <top style="thin">
        <color theme="0"/>
      </top>
      <bottom/>
      <diagonal/>
    </border>
    <border>
      <left/>
      <right/>
      <top/>
      <bottom style="thin">
        <color indexed="64"/>
      </bottom>
      <diagonal/>
    </border>
    <border diagonalUp="1">
      <left style="medium">
        <color indexed="60"/>
      </left>
      <right style="medium">
        <color indexed="60"/>
      </right>
      <top style="medium">
        <color indexed="60"/>
      </top>
      <bottom style="medium">
        <color indexed="60"/>
      </bottom>
      <diagonal style="medium">
        <color indexed="60"/>
      </diagonal>
    </border>
    <border diagonalDown="1">
      <left style="medium">
        <color indexed="60"/>
      </left>
      <right style="medium">
        <color indexed="60"/>
      </right>
      <top style="medium">
        <color indexed="60"/>
      </top>
      <bottom style="medium">
        <color indexed="60"/>
      </bottom>
      <diagonal style="medium">
        <color indexed="60"/>
      </diagonal>
    </border>
    <border>
      <left style="medium">
        <color indexed="60"/>
      </left>
      <right style="medium">
        <color indexed="60"/>
      </right>
      <top style="medium">
        <color indexed="60"/>
      </top>
      <bottom style="medium">
        <color indexed="60"/>
      </bottom>
      <diagonal/>
    </border>
    <border>
      <left/>
      <right/>
      <top style="medium">
        <color indexed="60"/>
      </top>
      <bottom style="medium">
        <color indexed="60"/>
      </bottom>
      <diagonal/>
    </border>
    <border>
      <left/>
      <right/>
      <top style="medium">
        <color indexed="60"/>
      </top>
      <bottom/>
      <diagonal/>
    </border>
    <border>
      <left/>
      <right style="medium">
        <color theme="0"/>
      </right>
      <top style="thin">
        <color indexed="64"/>
      </top>
      <bottom style="medium">
        <color theme="0"/>
      </bottom>
      <diagonal/>
    </border>
    <border>
      <left style="medium">
        <color theme="0"/>
      </left>
      <right/>
      <top style="thin">
        <color indexed="64"/>
      </top>
      <bottom style="thin">
        <color theme="1"/>
      </bottom>
      <diagonal/>
    </border>
    <border>
      <left style="medium">
        <color theme="0"/>
      </left>
      <right style="medium">
        <color theme="0"/>
      </right>
      <top style="thin">
        <color indexed="64"/>
      </top>
      <bottom style="thin">
        <color theme="1"/>
      </bottom>
      <diagonal/>
    </border>
    <border>
      <left style="medium">
        <color theme="0"/>
      </left>
      <right style="medium">
        <color theme="0"/>
      </right>
      <top style="thin">
        <color indexed="64"/>
      </top>
      <bottom style="thin">
        <color indexed="64"/>
      </bottom>
      <diagonal/>
    </border>
    <border>
      <left style="medium">
        <color theme="0"/>
      </left>
      <right/>
      <top style="thin">
        <color theme="1"/>
      </top>
      <bottom style="thin">
        <color theme="1"/>
      </bottom>
      <diagonal/>
    </border>
    <border>
      <left style="medium">
        <color theme="0"/>
      </left>
      <right/>
      <top style="thin">
        <color theme="1"/>
      </top>
      <bottom/>
      <diagonal/>
    </border>
    <border>
      <left/>
      <right/>
      <top style="thin">
        <color indexed="64"/>
      </top>
      <bottom style="thin">
        <color indexed="64"/>
      </bottom>
      <diagonal/>
    </border>
    <border>
      <left/>
      <right style="medium">
        <color theme="0"/>
      </right>
      <top style="thin">
        <color indexed="64"/>
      </top>
      <bottom/>
      <diagonal/>
    </border>
    <border>
      <left style="medium">
        <color theme="0"/>
      </left>
      <right/>
      <top style="thin">
        <color indexed="64"/>
      </top>
      <bottom/>
      <diagonal/>
    </border>
    <border>
      <left style="medium">
        <color theme="0"/>
      </left>
      <right/>
      <top/>
      <bottom style="thin">
        <color auto="1"/>
      </bottom>
      <diagonal/>
    </border>
    <border>
      <left style="medium">
        <color theme="0"/>
      </left>
      <right/>
      <top style="medium">
        <color theme="0"/>
      </top>
      <bottom/>
      <diagonal/>
    </border>
    <border>
      <left style="medium">
        <color theme="0"/>
      </left>
      <right style="medium">
        <color theme="0"/>
      </right>
      <top style="thin">
        <color indexed="64"/>
      </top>
      <bottom/>
      <diagonal/>
    </border>
    <border>
      <left/>
      <right style="medium">
        <color theme="0"/>
      </right>
      <top style="thin">
        <color theme="1"/>
      </top>
      <bottom/>
      <diagonal/>
    </border>
    <border>
      <left/>
      <right/>
      <top style="thin">
        <color theme="1"/>
      </top>
      <bottom/>
      <diagonal/>
    </border>
    <border>
      <left/>
      <right/>
      <top style="thin">
        <color indexed="64"/>
      </top>
      <bottom/>
      <diagonal/>
    </border>
    <border>
      <left style="medium">
        <color theme="0"/>
      </left>
      <right style="medium">
        <color theme="0"/>
      </right>
      <top style="thin">
        <color theme="1"/>
      </top>
      <bottom/>
      <diagonal/>
    </border>
    <border>
      <left style="medium">
        <color theme="0"/>
      </left>
      <right/>
      <top/>
      <bottom/>
      <diagonal/>
    </border>
    <border>
      <left style="thin">
        <color auto="1"/>
      </left>
      <right/>
      <top style="thin">
        <color auto="1"/>
      </top>
      <bottom style="hair">
        <color auto="1"/>
      </bottom>
      <diagonal/>
    </border>
    <border>
      <left/>
      <right/>
      <top style="thin">
        <color auto="1"/>
      </top>
      <bottom style="hair">
        <color auto="1"/>
      </bottom>
      <diagonal/>
    </border>
    <border>
      <left/>
      <right style="thin">
        <color auto="1"/>
      </right>
      <top style="thin">
        <color auto="1"/>
      </top>
      <bottom style="hair">
        <color auto="1"/>
      </bottom>
      <diagonal/>
    </border>
    <border>
      <left style="thin">
        <color auto="1"/>
      </left>
      <right/>
      <top style="hair">
        <color auto="1"/>
      </top>
      <bottom style="hair">
        <color auto="1"/>
      </bottom>
      <diagonal/>
    </border>
    <border>
      <left/>
      <right/>
      <top style="hair">
        <color auto="1"/>
      </top>
      <bottom style="hair">
        <color auto="1"/>
      </bottom>
      <diagonal/>
    </border>
    <border>
      <left/>
      <right style="thin">
        <color auto="1"/>
      </right>
      <top style="hair">
        <color auto="1"/>
      </top>
      <bottom style="hair">
        <color auto="1"/>
      </bottom>
      <diagonal/>
    </border>
    <border>
      <left style="thin">
        <color auto="1"/>
      </left>
      <right/>
      <top style="hair">
        <color auto="1"/>
      </top>
      <bottom style="thin">
        <color auto="1"/>
      </bottom>
      <diagonal/>
    </border>
    <border>
      <left/>
      <right/>
      <top style="hair">
        <color auto="1"/>
      </top>
      <bottom style="thin">
        <color auto="1"/>
      </bottom>
      <diagonal/>
    </border>
    <border>
      <left/>
      <right style="thin">
        <color auto="1"/>
      </right>
      <top style="hair">
        <color auto="1"/>
      </top>
      <bottom style="thin">
        <color auto="1"/>
      </bottom>
      <diagonal/>
    </border>
    <border>
      <left style="thin">
        <color indexed="64"/>
      </left>
      <right/>
      <top style="thin">
        <color indexed="64"/>
      </top>
      <bottom/>
      <diagonal/>
    </border>
    <border>
      <left style="thin">
        <color indexed="64"/>
      </left>
      <right/>
      <top/>
      <bottom/>
      <diagonal/>
    </border>
    <border>
      <left/>
      <right style="thin">
        <color indexed="64"/>
      </right>
      <top/>
      <bottom/>
      <diagonal/>
    </border>
    <border>
      <left/>
      <right style="thick">
        <color theme="0"/>
      </right>
      <top/>
      <bottom/>
      <diagonal/>
    </border>
    <border>
      <left/>
      <right/>
      <top style="thin">
        <color indexed="64"/>
      </top>
      <bottom style="thin">
        <color theme="1"/>
      </bottom>
      <diagonal/>
    </border>
    <border>
      <left/>
      <right style="medium">
        <color theme="0"/>
      </right>
      <top style="thin">
        <color indexed="64"/>
      </top>
      <bottom style="thin">
        <color theme="1"/>
      </bottom>
      <diagonal/>
    </border>
    <border>
      <left/>
      <right style="medium">
        <color theme="0"/>
      </right>
      <top style="thin">
        <color indexed="64"/>
      </top>
      <bottom style="thin">
        <color indexed="64"/>
      </bottom>
      <diagonal/>
    </border>
    <border>
      <left style="medium">
        <color theme="0"/>
      </left>
      <right/>
      <top style="thin">
        <color indexed="64"/>
      </top>
      <bottom style="medium">
        <color theme="0"/>
      </bottom>
      <diagonal/>
    </border>
    <border>
      <left/>
      <right style="medium">
        <color theme="0"/>
      </right>
      <top/>
      <bottom style="medium">
        <color theme="0"/>
      </bottom>
      <diagonal/>
    </border>
    <border>
      <left style="medium">
        <color theme="0"/>
      </left>
      <right/>
      <top style="medium">
        <color theme="0"/>
      </top>
      <bottom style="thin">
        <color indexed="64"/>
      </bottom>
      <diagonal/>
    </border>
    <border>
      <left/>
      <right style="medium">
        <color theme="0"/>
      </right>
      <top style="medium">
        <color theme="0"/>
      </top>
      <bottom style="thin">
        <color indexed="64"/>
      </bottom>
      <diagonal/>
    </border>
    <border>
      <left style="medium">
        <color theme="0"/>
      </left>
      <right/>
      <top style="thin">
        <color indexed="64"/>
      </top>
      <bottom style="thin">
        <color indexed="64"/>
      </bottom>
      <diagonal/>
    </border>
    <border diagonalUp="1">
      <left/>
      <right style="medium">
        <color theme="0"/>
      </right>
      <top style="thin">
        <color indexed="64"/>
      </top>
      <bottom/>
      <diagonal style="medium">
        <color theme="0"/>
      </diagonal>
    </border>
    <border diagonalDown="1">
      <left style="medium">
        <color theme="0"/>
      </left>
      <right/>
      <top style="thin">
        <color indexed="64"/>
      </top>
      <bottom/>
      <diagonal style="medium">
        <color theme="0"/>
      </diagonal>
    </border>
    <border diagonalUp="1">
      <left/>
      <right style="medium">
        <color theme="0"/>
      </right>
      <top/>
      <bottom/>
      <diagonal style="medium">
        <color theme="0"/>
      </diagonal>
    </border>
    <border diagonalDown="1">
      <left style="medium">
        <color theme="0"/>
      </left>
      <right/>
      <top/>
      <bottom/>
      <diagonal style="medium">
        <color theme="0"/>
      </diagonal>
    </border>
    <border diagonalUp="1">
      <left/>
      <right style="medium">
        <color theme="0"/>
      </right>
      <top/>
      <bottom style="thin">
        <color indexed="64"/>
      </bottom>
      <diagonal style="medium">
        <color theme="0"/>
      </diagonal>
    </border>
    <border diagonalDown="1">
      <left style="medium">
        <color theme="0"/>
      </left>
      <right/>
      <top/>
      <bottom style="thin">
        <color indexed="64"/>
      </bottom>
      <diagonal style="medium">
        <color theme="0"/>
      </diagonal>
    </border>
    <border diagonalUp="1">
      <left/>
      <right style="medium">
        <color theme="0"/>
      </right>
      <top/>
      <bottom style="thin">
        <color theme="1"/>
      </bottom>
      <diagonal style="medium">
        <color theme="0"/>
      </diagonal>
    </border>
    <border>
      <left/>
      <right/>
      <top style="thin">
        <color indexed="64"/>
      </top>
      <bottom style="medium">
        <color theme="0"/>
      </bottom>
      <diagonal/>
    </border>
    <border>
      <left/>
      <right/>
      <top style="medium">
        <color theme="0"/>
      </top>
      <bottom/>
      <diagonal/>
    </border>
    <border>
      <left/>
      <right/>
      <top style="medium">
        <color theme="0"/>
      </top>
      <bottom style="thin">
        <color indexed="64"/>
      </bottom>
      <diagonal/>
    </border>
    <border>
      <left style="medium">
        <color theme="0"/>
      </left>
      <right/>
      <top/>
      <bottom style="medium">
        <color theme="0"/>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84">
    <xf numFmtId="0" fontId="0" fillId="0" borderId="0"/>
    <xf numFmtId="0" fontId="11" fillId="2" borderId="1">
      <alignment horizontal="left" vertical="center" wrapText="1" indent="1"/>
    </xf>
    <xf numFmtId="0" fontId="5" fillId="0" borderId="0"/>
    <xf numFmtId="0" fontId="15" fillId="0" borderId="0"/>
    <xf numFmtId="0" fontId="4" fillId="0" borderId="0"/>
    <xf numFmtId="0" fontId="11" fillId="2" borderId="3">
      <alignment horizontal="left" vertical="center" wrapText="1" indent="1"/>
    </xf>
    <xf numFmtId="0" fontId="12" fillId="0" borderId="0"/>
    <xf numFmtId="0" fontId="27" fillId="0" borderId="0" applyAlignment="0">
      <alignment horizontal="centerContinuous" vertical="center"/>
    </xf>
    <xf numFmtId="0" fontId="27" fillId="0" borderId="0" applyAlignment="0">
      <alignment horizontal="centerContinuous" vertical="center"/>
    </xf>
    <xf numFmtId="0" fontId="27" fillId="0" borderId="0" applyAlignment="0">
      <alignment horizontal="centerContinuous" vertical="center"/>
    </xf>
    <xf numFmtId="0" fontId="28" fillId="0" borderId="0" applyAlignment="0">
      <alignment horizontal="centerContinuous" vertical="center"/>
    </xf>
    <xf numFmtId="0" fontId="28" fillId="0" borderId="0" applyAlignment="0">
      <alignment horizontal="centerContinuous" vertical="center"/>
    </xf>
    <xf numFmtId="0" fontId="28" fillId="0" borderId="0" applyAlignment="0">
      <alignment horizontal="centerContinuous" vertical="center"/>
    </xf>
    <xf numFmtId="0" fontId="6" fillId="2" borderId="20">
      <alignment horizontal="right" vertical="center" wrapText="1"/>
    </xf>
    <xf numFmtId="0" fontId="6" fillId="2" borderId="20">
      <alignment horizontal="right" vertical="center" wrapText="1"/>
    </xf>
    <xf numFmtId="1" fontId="26" fillId="2" borderId="21">
      <alignment horizontal="left" vertical="center" wrapText="1"/>
    </xf>
    <xf numFmtId="1" fontId="32" fillId="2" borderId="22">
      <alignment horizontal="center" vertical="center"/>
    </xf>
    <xf numFmtId="0" fontId="30" fillId="2" borderId="22">
      <alignment horizontal="center" vertical="center" wrapText="1"/>
    </xf>
    <xf numFmtId="0" fontId="25" fillId="2" borderId="22">
      <alignment horizontal="center" vertical="center" wrapText="1"/>
    </xf>
    <xf numFmtId="0" fontId="12" fillId="0" borderId="0">
      <alignment horizontal="center" vertical="center" readingOrder="2"/>
    </xf>
    <xf numFmtId="0" fontId="33" fillId="0" borderId="0">
      <alignment horizontal="left" vertical="center"/>
    </xf>
    <xf numFmtId="0" fontId="12" fillId="0" borderId="0"/>
    <xf numFmtId="0" fontId="12" fillId="0" borderId="0"/>
    <xf numFmtId="0" fontId="31" fillId="0" borderId="0">
      <alignment horizontal="right" vertical="center"/>
    </xf>
    <xf numFmtId="0" fontId="34" fillId="0" borderId="0">
      <alignment horizontal="left" vertical="center"/>
    </xf>
    <xf numFmtId="0" fontId="6" fillId="0" borderId="0">
      <alignment horizontal="right" vertical="center"/>
    </xf>
    <xf numFmtId="0" fontId="6" fillId="0" borderId="0">
      <alignment horizontal="right" vertical="center"/>
    </xf>
    <xf numFmtId="0" fontId="12" fillId="0" borderId="0">
      <alignment horizontal="left" vertical="center"/>
    </xf>
    <xf numFmtId="0" fontId="12" fillId="0" borderId="0">
      <alignment horizontal="left" vertical="center"/>
    </xf>
    <xf numFmtId="0" fontId="12" fillId="0" borderId="0">
      <alignment horizontal="left" vertical="center"/>
    </xf>
    <xf numFmtId="0" fontId="12" fillId="0" borderId="0">
      <alignment horizontal="left" vertical="center"/>
    </xf>
    <xf numFmtId="0" fontId="29" fillId="2" borderId="22" applyAlignment="0">
      <alignment horizontal="center" vertical="center"/>
    </xf>
    <xf numFmtId="0" fontId="31" fillId="0" borderId="1">
      <alignment horizontal="right" vertical="center" indent="1"/>
    </xf>
    <xf numFmtId="0" fontId="6" fillId="2" borderId="1">
      <alignment horizontal="right" vertical="center" wrapText="1" indent="1" readingOrder="2"/>
    </xf>
    <xf numFmtId="0" fontId="6" fillId="2" borderId="1">
      <alignment horizontal="right" vertical="center" wrapText="1" indent="1" readingOrder="2"/>
    </xf>
    <xf numFmtId="0" fontId="11" fillId="0" borderId="1">
      <alignment horizontal="right" vertical="center" indent="1"/>
    </xf>
    <xf numFmtId="0" fontId="11" fillId="0" borderId="23">
      <alignment horizontal="left" vertical="center"/>
    </xf>
    <xf numFmtId="0" fontId="11" fillId="0" borderId="24">
      <alignment horizontal="left" vertical="center"/>
    </xf>
    <xf numFmtId="43" fontId="43" fillId="0" borderId="0" applyFont="0" applyFill="0" applyBorder="0" applyAlignment="0" applyProtection="0"/>
    <xf numFmtId="0" fontId="12" fillId="0" borderId="0"/>
    <xf numFmtId="0" fontId="48" fillId="0" borderId="0"/>
    <xf numFmtId="164" fontId="48" fillId="0" borderId="0" applyFont="0" applyFill="0" applyBorder="0" applyAlignment="0" applyProtection="0"/>
    <xf numFmtId="0" fontId="27" fillId="0" borderId="0" applyAlignment="0">
      <alignment horizontal="centerContinuous" vertical="center"/>
    </xf>
    <xf numFmtId="0" fontId="28" fillId="0" borderId="0" applyAlignment="0">
      <alignment horizontal="centerContinuous" vertical="center"/>
    </xf>
    <xf numFmtId="0" fontId="6" fillId="2" borderId="3">
      <alignment horizontal="right" vertical="center" wrapText="1" indent="1" readingOrder="2"/>
    </xf>
    <xf numFmtId="0" fontId="4" fillId="0" borderId="0"/>
    <xf numFmtId="0" fontId="12" fillId="0" borderId="0"/>
    <xf numFmtId="0" fontId="31" fillId="0" borderId="3">
      <alignment horizontal="right" vertical="center" indent="1"/>
    </xf>
    <xf numFmtId="0" fontId="6" fillId="2" borderId="3">
      <alignment horizontal="right" vertical="center" wrapText="1" indent="1" readingOrder="2"/>
    </xf>
    <xf numFmtId="0" fontId="6" fillId="2" borderId="3">
      <alignment horizontal="right" vertical="center" wrapText="1" indent="1" readingOrder="2"/>
    </xf>
    <xf numFmtId="0" fontId="11" fillId="0" borderId="3">
      <alignment horizontal="right" vertical="center" indent="1"/>
    </xf>
    <xf numFmtId="43" fontId="12" fillId="0" borderId="0" applyFont="0" applyFill="0" applyBorder="0" applyAlignment="0" applyProtection="0"/>
    <xf numFmtId="0" fontId="50" fillId="0" borderId="0"/>
    <xf numFmtId="164" fontId="50" fillId="0" borderId="0" applyFont="0" applyFill="0" applyBorder="0" applyAlignment="0" applyProtection="0"/>
    <xf numFmtId="0" fontId="4" fillId="0" borderId="0"/>
    <xf numFmtId="43" fontId="4" fillId="0" borderId="0" applyFont="0" applyFill="0" applyBorder="0" applyAlignment="0" applyProtection="0"/>
    <xf numFmtId="164" fontId="12" fillId="0" borderId="0" applyFont="0" applyFill="0" applyBorder="0" applyAlignment="0" applyProtection="0"/>
    <xf numFmtId="164" fontId="5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0" borderId="0"/>
    <xf numFmtId="0" fontId="12" fillId="0" borderId="0"/>
    <xf numFmtId="0" fontId="53" fillId="0" borderId="0"/>
    <xf numFmtId="0" fontId="3" fillId="0" borderId="0"/>
    <xf numFmtId="0" fontId="2" fillId="0" borderId="0"/>
    <xf numFmtId="0" fontId="1" fillId="0" borderId="0"/>
    <xf numFmtId="43" fontId="12" fillId="0" borderId="0" applyFont="0" applyFill="0" applyBorder="0" applyAlignment="0" applyProtection="0"/>
    <xf numFmtId="0" fontId="1" fillId="0" borderId="0"/>
    <xf numFmtId="0" fontId="12" fillId="0" borderId="0"/>
    <xf numFmtId="0" fontId="2" fillId="0" borderId="0"/>
    <xf numFmtId="0" fontId="12" fillId="0" borderId="0"/>
    <xf numFmtId="0" fontId="12" fillId="0" borderId="0">
      <alignment horizontal="center" vertical="center" readingOrder="2"/>
    </xf>
    <xf numFmtId="0" fontId="12" fillId="0" borderId="0"/>
    <xf numFmtId="0" fontId="2" fillId="0" borderId="0"/>
    <xf numFmtId="164" fontId="12" fillId="0" borderId="0" applyFont="0" applyFill="0" applyBorder="0" applyAlignment="0" applyProtection="0"/>
    <xf numFmtId="43" fontId="58" fillId="0" borderId="0" applyFont="0" applyFill="0" applyBorder="0" applyAlignment="0" applyProtection="0"/>
    <xf numFmtId="0" fontId="2" fillId="0" borderId="0"/>
    <xf numFmtId="0" fontId="2" fillId="0" borderId="0"/>
    <xf numFmtId="0" fontId="12" fillId="0" borderId="0"/>
    <xf numFmtId="0" fontId="2" fillId="0" borderId="0"/>
    <xf numFmtId="0" fontId="12" fillId="0" borderId="0"/>
    <xf numFmtId="0" fontId="12" fillId="0" borderId="0"/>
    <xf numFmtId="0" fontId="2" fillId="0" borderId="0"/>
  </cellStyleXfs>
  <cellXfs count="710">
    <xf numFmtId="0" fontId="0" fillId="0" borderId="0" xfId="0"/>
    <xf numFmtId="0" fontId="0" fillId="0" borderId="0" xfId="0" applyAlignment="1">
      <alignment horizontal="center" vertical="center"/>
    </xf>
    <xf numFmtId="0" fontId="12" fillId="0" borderId="0" xfId="0" applyFont="1"/>
    <xf numFmtId="0" fontId="0" fillId="0" borderId="0" xfId="0" applyAlignment="1">
      <alignment horizontal="center"/>
    </xf>
    <xf numFmtId="0" fontId="15" fillId="0" borderId="0" xfId="3"/>
    <xf numFmtId="0" fontId="15" fillId="0" borderId="0" xfId="3" applyFill="1"/>
    <xf numFmtId="0" fontId="6" fillId="0" borderId="2" xfId="3" applyFont="1" applyFill="1" applyBorder="1" applyAlignment="1">
      <alignment horizontal="center"/>
    </xf>
    <xf numFmtId="0" fontId="7" fillId="0" borderId="0" xfId="0" applyFont="1"/>
    <xf numFmtId="0" fontId="12" fillId="0" borderId="0" xfId="0" applyFont="1" applyFill="1"/>
    <xf numFmtId="0" fontId="0" fillId="0" borderId="0" xfId="0" applyAlignment="1"/>
    <xf numFmtId="49" fontId="18" fillId="3" borderId="0" xfId="0" applyNumberFormat="1" applyFont="1" applyFill="1" applyBorder="1" applyAlignment="1">
      <alignment horizontal="center" readingOrder="2"/>
    </xf>
    <xf numFmtId="0" fontId="6" fillId="0" borderId="0" xfId="0" applyFont="1" applyAlignment="1">
      <alignment horizontal="right" vertical="center" readingOrder="2"/>
    </xf>
    <xf numFmtId="0" fontId="13" fillId="0" borderId="0" xfId="0" applyFont="1" applyAlignment="1">
      <alignment horizontal="left" vertical="center"/>
    </xf>
    <xf numFmtId="0" fontId="0" fillId="0" borderId="0" xfId="0" applyAlignment="1">
      <alignment horizontal="center"/>
    </xf>
    <xf numFmtId="0" fontId="24" fillId="0" borderId="0" xfId="0" applyFont="1"/>
    <xf numFmtId="0" fontId="12" fillId="0" borderId="0" xfId="0" applyFont="1" applyAlignment="1">
      <alignment horizontal="center"/>
    </xf>
    <xf numFmtId="0" fontId="0" fillId="4" borderId="0" xfId="0" applyFill="1"/>
    <xf numFmtId="0" fontId="0" fillId="4" borderId="0" xfId="0" applyFill="1" applyAlignment="1">
      <alignment horizontal="center"/>
    </xf>
    <xf numFmtId="0" fontId="15" fillId="4" borderId="0" xfId="3" applyFill="1"/>
    <xf numFmtId="0" fontId="12" fillId="0" borderId="0" xfId="0" applyFont="1" applyAlignment="1">
      <alignment wrapText="1"/>
    </xf>
    <xf numFmtId="0" fontId="10" fillId="0" borderId="0" xfId="4" applyFont="1"/>
    <xf numFmtId="0" fontId="10" fillId="0" borderId="0" xfId="4" applyFont="1" applyBorder="1"/>
    <xf numFmtId="0" fontId="10" fillId="0" borderId="0" xfId="4" applyFont="1" applyAlignment="1">
      <alignment wrapText="1"/>
    </xf>
    <xf numFmtId="0" fontId="12" fillId="0" borderId="4" xfId="4" applyFont="1" applyBorder="1" applyAlignment="1">
      <alignment horizontal="left" vertical="center" wrapText="1" indent="1"/>
    </xf>
    <xf numFmtId="0" fontId="12" fillId="0" borderId="16" xfId="4" applyFont="1" applyBorder="1" applyAlignment="1">
      <alignment horizontal="left" vertical="center" wrapText="1" indent="1"/>
    </xf>
    <xf numFmtId="0" fontId="12" fillId="0" borderId="10" xfId="4" applyFont="1" applyBorder="1" applyAlignment="1">
      <alignment horizontal="left" vertical="center" wrapText="1" indent="1"/>
    </xf>
    <xf numFmtId="0" fontId="0" fillId="0" borderId="0" xfId="0" applyAlignment="1">
      <alignment horizontal="center"/>
    </xf>
    <xf numFmtId="0" fontId="7" fillId="0" borderId="0" xfId="0" applyFont="1" applyAlignment="1">
      <alignment horizontal="center" vertical="center"/>
    </xf>
    <xf numFmtId="0" fontId="0" fillId="0" borderId="0" xfId="0" applyAlignment="1">
      <alignment horizontal="center"/>
    </xf>
    <xf numFmtId="0" fontId="39" fillId="0" borderId="0" xfId="2" applyFont="1"/>
    <xf numFmtId="0" fontId="39" fillId="5" borderId="0" xfId="2" applyFont="1" applyFill="1"/>
    <xf numFmtId="0" fontId="39" fillId="4" borderId="0" xfId="2" applyFont="1" applyFill="1"/>
    <xf numFmtId="0" fontId="12" fillId="0" borderId="0" xfId="0" applyFont="1" applyAlignment="1">
      <alignment vertical="center"/>
    </xf>
    <xf numFmtId="0" fontId="12" fillId="0" borderId="4" xfId="0" applyFont="1" applyBorder="1" applyAlignment="1">
      <alignment horizontal="right" vertical="center" indent="1"/>
    </xf>
    <xf numFmtId="0" fontId="13" fillId="4" borderId="36" xfId="0" applyFont="1" applyFill="1" applyBorder="1" applyAlignment="1">
      <alignment horizontal="center" vertical="center"/>
    </xf>
    <xf numFmtId="0" fontId="16" fillId="0" borderId="0" xfId="3" applyFont="1" applyFill="1"/>
    <xf numFmtId="0" fontId="7" fillId="0" borderId="0" xfId="0" applyFont="1" applyAlignment="1">
      <alignment horizontal="center" vertical="center"/>
    </xf>
    <xf numFmtId="0" fontId="0" fillId="0" borderId="0" xfId="0" applyAlignment="1">
      <alignment horizontal="center"/>
    </xf>
    <xf numFmtId="0" fontId="7" fillId="0" borderId="0" xfId="0" applyFont="1" applyAlignment="1">
      <alignment horizontal="center"/>
    </xf>
    <xf numFmtId="0" fontId="9" fillId="4" borderId="36" xfId="0" applyFont="1" applyFill="1" applyBorder="1" applyAlignment="1">
      <alignment horizontal="center" readingOrder="2"/>
    </xf>
    <xf numFmtId="0" fontId="14" fillId="4" borderId="12" xfId="0" applyFont="1" applyFill="1" applyBorder="1" applyAlignment="1">
      <alignment horizontal="center" vertical="top" readingOrder="2"/>
    </xf>
    <xf numFmtId="0" fontId="0" fillId="0" borderId="0" xfId="0" applyFill="1"/>
    <xf numFmtId="0" fontId="14" fillId="4" borderId="12" xfId="0" applyFont="1" applyFill="1" applyBorder="1" applyAlignment="1">
      <alignment horizontal="center" vertical="top" wrapText="1" readingOrder="2"/>
    </xf>
    <xf numFmtId="0" fontId="14" fillId="4" borderId="12" xfId="0" applyFont="1" applyFill="1" applyBorder="1" applyAlignment="1">
      <alignment horizontal="center" vertical="top" wrapText="1"/>
    </xf>
    <xf numFmtId="0" fontId="12" fillId="4" borderId="30" xfId="3" applyFont="1" applyFill="1" applyBorder="1" applyAlignment="1">
      <alignment horizontal="center" readingOrder="2"/>
    </xf>
    <xf numFmtId="0" fontId="12" fillId="4" borderId="38" xfId="3" applyFont="1" applyFill="1" applyBorder="1" applyAlignment="1">
      <alignment horizontal="center" readingOrder="2"/>
    </xf>
    <xf numFmtId="0" fontId="0" fillId="0" borderId="0" xfId="0" applyFill="1" applyAlignment="1">
      <alignment horizontal="center" vertical="center"/>
    </xf>
    <xf numFmtId="0" fontId="0" fillId="0" borderId="0" xfId="0" applyFill="1" applyAlignment="1">
      <alignment horizontal="center"/>
    </xf>
    <xf numFmtId="0" fontId="7" fillId="0" borderId="0" xfId="0" applyFont="1" applyFill="1" applyAlignment="1">
      <alignment horizontal="center" vertical="center"/>
    </xf>
    <xf numFmtId="0" fontId="7" fillId="0" borderId="0" xfId="0" applyFont="1" applyFill="1"/>
    <xf numFmtId="0" fontId="7" fillId="0" borderId="0" xfId="0" applyFont="1" applyFill="1" applyAlignment="1">
      <alignment horizontal="center"/>
    </xf>
    <xf numFmtId="0" fontId="12" fillId="0" borderId="0" xfId="0" applyFont="1" applyFill="1" applyAlignment="1">
      <alignment wrapText="1"/>
    </xf>
    <xf numFmtId="0" fontId="12" fillId="0" borderId="7" xfId="0" applyFont="1" applyBorder="1" applyAlignment="1">
      <alignment horizontal="right" vertical="center" indent="1"/>
    </xf>
    <xf numFmtId="0" fontId="13" fillId="0" borderId="0" xfId="0" applyFont="1"/>
    <xf numFmtId="165" fontId="12" fillId="0" borderId="7" xfId="38" applyNumberFormat="1" applyFont="1" applyFill="1" applyBorder="1" applyAlignment="1">
      <alignment horizontal="right" vertical="center" indent="1"/>
    </xf>
    <xf numFmtId="165" fontId="12" fillId="4" borderId="4" xfId="38" applyNumberFormat="1" applyFont="1" applyFill="1" applyBorder="1" applyAlignment="1">
      <alignment horizontal="right" vertical="center" indent="1"/>
    </xf>
    <xf numFmtId="165" fontId="12" fillId="0" borderId="4" xfId="38" applyNumberFormat="1" applyFont="1" applyFill="1" applyBorder="1" applyAlignment="1">
      <alignment horizontal="right" vertical="center" indent="1"/>
    </xf>
    <xf numFmtId="165" fontId="12" fillId="0" borderId="10" xfId="38" applyNumberFormat="1" applyFont="1" applyFill="1" applyBorder="1" applyAlignment="1">
      <alignment horizontal="right" vertical="center" indent="1"/>
    </xf>
    <xf numFmtId="165" fontId="12" fillId="0" borderId="7" xfId="0" applyNumberFormat="1" applyFont="1" applyBorder="1" applyAlignment="1">
      <alignment horizontal="right" vertical="center" indent="1"/>
    </xf>
    <xf numFmtId="165" fontId="12" fillId="4" borderId="4" xfId="0" applyNumberFormat="1" applyFont="1" applyFill="1" applyBorder="1" applyAlignment="1">
      <alignment horizontal="right" vertical="center" indent="1"/>
    </xf>
    <xf numFmtId="165" fontId="12" fillId="0" borderId="4" xfId="0" applyNumberFormat="1" applyFont="1" applyBorder="1" applyAlignment="1">
      <alignment horizontal="right" vertical="center" indent="1"/>
    </xf>
    <xf numFmtId="165" fontId="13" fillId="4" borderId="4" xfId="0" applyNumberFormat="1" applyFont="1" applyFill="1" applyBorder="1" applyAlignment="1">
      <alignment horizontal="right" vertical="center" indent="1"/>
    </xf>
    <xf numFmtId="0" fontId="12" fillId="0" borderId="0" xfId="39"/>
    <xf numFmtId="0" fontId="45" fillId="0" borderId="0" xfId="39" applyFont="1"/>
    <xf numFmtId="0" fontId="46" fillId="0" borderId="0" xfId="39" applyFont="1" applyAlignment="1">
      <alignment vertical="center"/>
    </xf>
    <xf numFmtId="0" fontId="12" fillId="0" borderId="0" xfId="39" applyAlignment="1">
      <alignment vertical="center"/>
    </xf>
    <xf numFmtId="0" fontId="47" fillId="0" borderId="0" xfId="39" applyFont="1" applyAlignment="1">
      <alignment vertical="top"/>
    </xf>
    <xf numFmtId="0" fontId="12" fillId="0" borderId="0" xfId="39" applyFont="1" applyAlignment="1">
      <alignment horizontal="justify" vertical="center"/>
    </xf>
    <xf numFmtId="49" fontId="18" fillId="3" borderId="0" xfId="0" applyNumberFormat="1" applyFont="1" applyFill="1" applyBorder="1" applyAlignment="1">
      <alignment horizontal="center" readingOrder="2"/>
    </xf>
    <xf numFmtId="0" fontId="0" fillId="0" borderId="0" xfId="0" applyAlignment="1">
      <alignment horizontal="center"/>
    </xf>
    <xf numFmtId="0" fontId="10" fillId="5" borderId="0" xfId="2" applyFont="1" applyFill="1"/>
    <xf numFmtId="0" fontId="7" fillId="0" borderId="0" xfId="0" applyFont="1" applyAlignment="1">
      <alignment horizontal="center" vertical="center"/>
    </xf>
    <xf numFmtId="0" fontId="0" fillId="0" borderId="0" xfId="0" applyAlignment="1">
      <alignment horizontal="center"/>
    </xf>
    <xf numFmtId="0" fontId="7" fillId="0" borderId="0" xfId="0" applyFont="1" applyAlignment="1">
      <alignment horizontal="center" vertical="center"/>
    </xf>
    <xf numFmtId="0" fontId="0" fillId="0" borderId="0" xfId="0" applyAlignment="1">
      <alignment horizontal="center"/>
    </xf>
    <xf numFmtId="0" fontId="12" fillId="4" borderId="36" xfId="0" applyFont="1" applyFill="1" applyBorder="1" applyAlignment="1">
      <alignment horizontal="center" wrapText="1" readingOrder="2"/>
    </xf>
    <xf numFmtId="0" fontId="12" fillId="0" borderId="0" xfId="3" applyFont="1"/>
    <xf numFmtId="1" fontId="0" fillId="0" borderId="0" xfId="0" applyNumberFormat="1"/>
    <xf numFmtId="0" fontId="0" fillId="0" borderId="0" xfId="0" applyAlignment="1">
      <alignment horizontal="center"/>
    </xf>
    <xf numFmtId="0" fontId="0" fillId="0" borderId="0" xfId="0"/>
    <xf numFmtId="0" fontId="9" fillId="4" borderId="36" xfId="0" applyFont="1" applyFill="1" applyBorder="1" applyAlignment="1">
      <alignment horizontal="center" vertical="center" readingOrder="2"/>
    </xf>
    <xf numFmtId="0" fontId="39" fillId="0" borderId="0" xfId="65" applyFont="1" applyAlignment="1">
      <alignment horizontal="center" vertical="center"/>
    </xf>
    <xf numFmtId="0" fontId="39" fillId="0" borderId="0" xfId="65" applyFont="1" applyAlignment="1">
      <alignment vertical="center"/>
    </xf>
    <xf numFmtId="0" fontId="39" fillId="0" borderId="0" xfId="65" applyFont="1" applyAlignment="1">
      <alignment horizontal="center"/>
    </xf>
    <xf numFmtId="0" fontId="39" fillId="0" borderId="0" xfId="65" applyFont="1"/>
    <xf numFmtId="0" fontId="21" fillId="4" borderId="40" xfId="65" applyFont="1" applyFill="1" applyBorder="1" applyAlignment="1">
      <alignment horizontal="center" wrapText="1" readingOrder="2"/>
    </xf>
    <xf numFmtId="0" fontId="40" fillId="4" borderId="40" xfId="65" applyFont="1" applyFill="1" applyBorder="1" applyAlignment="1">
      <alignment wrapText="1"/>
    </xf>
    <xf numFmtId="0" fontId="41" fillId="0" borderId="0" xfId="65" applyFont="1"/>
    <xf numFmtId="0" fontId="39" fillId="5" borderId="0" xfId="65" applyFont="1" applyFill="1"/>
    <xf numFmtId="0" fontId="41" fillId="4" borderId="4" xfId="65" applyFont="1" applyFill="1" applyBorder="1" applyAlignment="1">
      <alignment horizontal="right" vertical="center" indent="1"/>
    </xf>
    <xf numFmtId="0" fontId="39" fillId="4" borderId="0" xfId="65" applyFont="1" applyFill="1"/>
    <xf numFmtId="0" fontId="23" fillId="4" borderId="0" xfId="0" applyFont="1" applyFill="1"/>
    <xf numFmtId="0" fontId="12" fillId="0" borderId="0" xfId="39" applyBorder="1" applyAlignment="1">
      <alignment vertical="center"/>
    </xf>
    <xf numFmtId="0" fontId="16" fillId="0" borderId="0" xfId="39" applyFont="1" applyBorder="1" applyAlignment="1">
      <alignment vertical="top"/>
    </xf>
    <xf numFmtId="1" fontId="0" fillId="4" borderId="0" xfId="0" applyNumberFormat="1" applyFill="1"/>
    <xf numFmtId="1" fontId="0" fillId="4" borderId="0" xfId="0" applyNumberFormat="1" applyFill="1" applyAlignment="1">
      <alignment horizontal="center"/>
    </xf>
    <xf numFmtId="0" fontId="13" fillId="0" borderId="0" xfId="0" applyFont="1" applyBorder="1" applyAlignment="1">
      <alignment horizontal="right" vertical="center" indent="1" readingOrder="2"/>
    </xf>
    <xf numFmtId="0" fontId="12" fillId="0" borderId="0" xfId="39" applyFont="1" applyBorder="1" applyAlignment="1">
      <alignment horizontal="justify" vertical="center"/>
    </xf>
    <xf numFmtId="0" fontId="26" fillId="4" borderId="12" xfId="0" applyFont="1" applyFill="1" applyBorder="1" applyAlignment="1">
      <alignment horizontal="center" vertical="center" readingOrder="1"/>
    </xf>
    <xf numFmtId="0" fontId="23" fillId="4" borderId="13" xfId="0" applyFont="1" applyFill="1" applyBorder="1" applyAlignment="1">
      <alignment horizontal="center" vertical="top" wrapText="1"/>
    </xf>
    <xf numFmtId="0" fontId="14" fillId="4" borderId="13" xfId="0" applyFont="1" applyFill="1" applyBorder="1" applyAlignment="1">
      <alignment horizontal="center" vertical="top" readingOrder="2"/>
    </xf>
    <xf numFmtId="0" fontId="25" fillId="4" borderId="13" xfId="0" applyFont="1" applyFill="1" applyBorder="1" applyAlignment="1">
      <alignment horizontal="center" vertical="top" wrapText="1"/>
    </xf>
    <xf numFmtId="0" fontId="12" fillId="4" borderId="33" xfId="0" applyFont="1" applyFill="1" applyBorder="1" applyAlignment="1">
      <alignment horizontal="center" wrapText="1" readingOrder="2"/>
    </xf>
    <xf numFmtId="0" fontId="12" fillId="4" borderId="32" xfId="0" applyFont="1" applyFill="1" applyBorder="1" applyAlignment="1">
      <alignment horizontal="center" wrapText="1" readingOrder="2"/>
    </xf>
    <xf numFmtId="166" fontId="41" fillId="0" borderId="4" xfId="58" applyNumberFormat="1" applyFont="1" applyBorder="1" applyAlignment="1">
      <alignment horizontal="right" vertical="center" wrapText="1"/>
    </xf>
    <xf numFmtId="166" fontId="41" fillId="4" borderId="4" xfId="58" applyNumberFormat="1" applyFont="1" applyFill="1" applyBorder="1" applyAlignment="1">
      <alignment horizontal="right" vertical="center" wrapText="1"/>
    </xf>
    <xf numFmtId="166" fontId="41" fillId="0" borderId="6" xfId="58" applyNumberFormat="1" applyFont="1" applyBorder="1" applyAlignment="1">
      <alignment horizontal="right" wrapText="1"/>
    </xf>
    <xf numFmtId="0" fontId="8" fillId="0" borderId="0" xfId="39" applyFont="1" applyBorder="1" applyAlignment="1">
      <alignment vertical="top"/>
    </xf>
    <xf numFmtId="0" fontId="6" fillId="0" borderId="0" xfId="3" applyFont="1" applyFill="1" applyBorder="1" applyAlignment="1">
      <alignment horizontal="center"/>
    </xf>
    <xf numFmtId="0" fontId="57" fillId="0" borderId="0" xfId="0" applyFont="1"/>
    <xf numFmtId="3" fontId="12" fillId="0" borderId="7" xfId="0" applyNumberFormat="1" applyFont="1" applyBorder="1" applyAlignment="1">
      <alignment horizontal="right" vertical="center" indent="1"/>
    </xf>
    <xf numFmtId="3" fontId="12" fillId="4" borderId="4" xfId="0" applyNumberFormat="1" applyFont="1" applyFill="1" applyBorder="1" applyAlignment="1">
      <alignment horizontal="right" vertical="center" indent="1"/>
    </xf>
    <xf numFmtId="3" fontId="12" fillId="0" borderId="4" xfId="0" applyNumberFormat="1" applyFont="1" applyBorder="1" applyAlignment="1">
      <alignment horizontal="right" vertical="center" indent="1"/>
    </xf>
    <xf numFmtId="3" fontId="12" fillId="0" borderId="10" xfId="0" applyNumberFormat="1" applyFont="1" applyBorder="1" applyAlignment="1">
      <alignment horizontal="right" vertical="center" indent="1"/>
    </xf>
    <xf numFmtId="0" fontId="9" fillId="0" borderId="25" xfId="4" applyFont="1" applyBorder="1" applyAlignment="1">
      <alignment horizontal="right" vertical="center" wrapText="1" indent="1" readingOrder="2"/>
    </xf>
    <xf numFmtId="0" fontId="9" fillId="4" borderId="9" xfId="4" applyFont="1" applyFill="1" applyBorder="1" applyAlignment="1">
      <alignment horizontal="right" vertical="center" wrapText="1" indent="1" readingOrder="2"/>
    </xf>
    <xf numFmtId="0" fontId="9" fillId="0" borderId="9" xfId="4" applyFont="1" applyBorder="1" applyAlignment="1">
      <alignment horizontal="right" vertical="center" wrapText="1" indent="1" readingOrder="2"/>
    </xf>
    <xf numFmtId="0" fontId="9" fillId="4" borderId="57" xfId="4" applyFont="1" applyFill="1" applyBorder="1" applyAlignment="1">
      <alignment horizontal="center" vertical="center" readingOrder="2"/>
    </xf>
    <xf numFmtId="0" fontId="13" fillId="4" borderId="28" xfId="4" applyFont="1" applyFill="1" applyBorder="1" applyAlignment="1">
      <alignment horizontal="center" vertical="center" readingOrder="1"/>
    </xf>
    <xf numFmtId="0" fontId="13" fillId="4" borderId="62" xfId="4" applyFont="1" applyFill="1" applyBorder="1" applyAlignment="1">
      <alignment horizontal="center" vertical="center"/>
    </xf>
    <xf numFmtId="0" fontId="41" fillId="0" borderId="7" xfId="2" applyFont="1" applyBorder="1" applyAlignment="1">
      <alignment horizontal="right" vertical="center" indent="1"/>
    </xf>
    <xf numFmtId="0" fontId="41" fillId="4" borderId="4" xfId="2" applyFont="1" applyFill="1" applyBorder="1" applyAlignment="1">
      <alignment horizontal="right" vertical="center" indent="1"/>
    </xf>
    <xf numFmtId="0" fontId="41" fillId="0" borderId="4" xfId="2" applyFont="1" applyBorder="1" applyAlignment="1">
      <alignment horizontal="right" vertical="center" indent="1"/>
    </xf>
    <xf numFmtId="0" fontId="12" fillId="5" borderId="4" xfId="2" applyFont="1" applyFill="1" applyBorder="1" applyAlignment="1">
      <alignment horizontal="right" vertical="center" indent="1"/>
    </xf>
    <xf numFmtId="0" fontId="41" fillId="5" borderId="4" xfId="2" applyFont="1" applyFill="1" applyBorder="1" applyAlignment="1">
      <alignment horizontal="right" vertical="center" indent="1"/>
    </xf>
    <xf numFmtId="0" fontId="41" fillId="5" borderId="6" xfId="2" applyFont="1" applyFill="1" applyBorder="1" applyAlignment="1">
      <alignment horizontal="right" vertical="center" indent="1"/>
    </xf>
    <xf numFmtId="0" fontId="13" fillId="0" borderId="25" xfId="0" applyFont="1" applyBorder="1" applyAlignment="1">
      <alignment horizontal="right" vertical="center" indent="1" readingOrder="2"/>
    </xf>
    <xf numFmtId="0" fontId="13" fillId="4" borderId="9" xfId="0" applyFont="1" applyFill="1" applyBorder="1" applyAlignment="1">
      <alignment horizontal="right" vertical="center" indent="1" readingOrder="2"/>
    </xf>
    <xf numFmtId="0" fontId="12" fillId="4" borderId="8" xfId="1" applyFont="1" applyFill="1" applyBorder="1" applyAlignment="1">
      <alignment horizontal="left" vertical="center" wrapText="1" indent="1"/>
    </xf>
    <xf numFmtId="0" fontId="13" fillId="0" borderId="9" xfId="0" applyFont="1" applyBorder="1" applyAlignment="1">
      <alignment horizontal="right" vertical="center" indent="1" readingOrder="2"/>
    </xf>
    <xf numFmtId="0" fontId="12" fillId="3" borderId="8" xfId="1" applyFont="1" applyFill="1" applyBorder="1" applyAlignment="1">
      <alignment vertical="center" wrapText="1"/>
    </xf>
    <xf numFmtId="0" fontId="12" fillId="4" borderId="8" xfId="1" applyFont="1" applyFill="1" applyBorder="1" applyAlignment="1">
      <alignment vertical="center" wrapText="1"/>
    </xf>
    <xf numFmtId="0" fontId="12" fillId="3" borderId="8" xfId="1" applyFont="1" applyFill="1" applyBorder="1" applyAlignment="1">
      <alignment horizontal="left" vertical="center" wrapText="1"/>
    </xf>
    <xf numFmtId="0" fontId="12" fillId="4" borderId="8" xfId="1" applyFont="1" applyFill="1" applyBorder="1" applyAlignment="1">
      <alignment horizontal="left" vertical="center" wrapText="1"/>
    </xf>
    <xf numFmtId="0" fontId="12" fillId="4" borderId="60" xfId="1" applyFont="1" applyFill="1" applyBorder="1" applyAlignment="1">
      <alignment vertical="center" wrapText="1"/>
    </xf>
    <xf numFmtId="0" fontId="12" fillId="0" borderId="7" xfId="4" applyFont="1" applyBorder="1" applyAlignment="1">
      <alignment horizontal="left" vertical="center" wrapText="1" indent="1"/>
    </xf>
    <xf numFmtId="0" fontId="41" fillId="4" borderId="13" xfId="65" applyFont="1" applyFill="1" applyBorder="1" applyAlignment="1">
      <alignment horizontal="center" vertical="center" wrapText="1"/>
    </xf>
    <xf numFmtId="0" fontId="17" fillId="4" borderId="13" xfId="65" applyFont="1" applyFill="1" applyBorder="1" applyAlignment="1">
      <alignment horizontal="center" vertical="top" wrapText="1" readingOrder="2"/>
    </xf>
    <xf numFmtId="0" fontId="17" fillId="4" borderId="13" xfId="65" applyFont="1" applyFill="1" applyBorder="1" applyAlignment="1">
      <alignment horizontal="center" vertical="top" shrinkToFit="1" readingOrder="2"/>
    </xf>
    <xf numFmtId="0" fontId="41" fillId="4" borderId="13" xfId="65" applyFont="1" applyFill="1" applyBorder="1" applyAlignment="1">
      <alignment horizontal="center" vertical="top" wrapText="1"/>
    </xf>
    <xf numFmtId="0" fontId="41" fillId="5" borderId="7" xfId="65" applyFont="1" applyFill="1" applyBorder="1" applyAlignment="1">
      <alignment horizontal="right" vertical="center" indent="1"/>
    </xf>
    <xf numFmtId="0" fontId="22" fillId="5" borderId="7" xfId="65" applyFont="1" applyFill="1" applyBorder="1" applyAlignment="1">
      <alignment horizontal="right" vertical="center" indent="1"/>
    </xf>
    <xf numFmtId="0" fontId="22" fillId="4" borderId="4" xfId="65" applyFont="1" applyFill="1" applyBorder="1" applyAlignment="1">
      <alignment horizontal="right" vertical="center" indent="1"/>
    </xf>
    <xf numFmtId="0" fontId="41" fillId="5" borderId="4" xfId="65" applyFont="1" applyFill="1" applyBorder="1" applyAlignment="1">
      <alignment horizontal="right" vertical="center" indent="1"/>
    </xf>
    <xf numFmtId="0" fontId="22" fillId="5" borderId="4" xfId="65" applyFont="1" applyFill="1" applyBorder="1" applyAlignment="1">
      <alignment horizontal="right" vertical="center" indent="1"/>
    </xf>
    <xf numFmtId="0" fontId="9" fillId="0" borderId="11" xfId="4" applyFont="1" applyBorder="1" applyAlignment="1">
      <alignment horizontal="right" vertical="center" wrapText="1" indent="1" readingOrder="2"/>
    </xf>
    <xf numFmtId="0" fontId="0" fillId="0" borderId="0" xfId="0" applyAlignment="1">
      <alignment wrapText="1"/>
    </xf>
    <xf numFmtId="0" fontId="0" fillId="0" borderId="0" xfId="0" applyAlignment="1">
      <alignment horizontal="center" wrapText="1"/>
    </xf>
    <xf numFmtId="0" fontId="13" fillId="0" borderId="7" xfId="0" applyFont="1" applyBorder="1" applyAlignment="1">
      <alignment horizontal="right" vertical="center" indent="1"/>
    </xf>
    <xf numFmtId="0" fontId="41" fillId="4" borderId="10" xfId="65" applyFont="1" applyFill="1" applyBorder="1" applyAlignment="1">
      <alignment horizontal="right" vertical="center" indent="1"/>
    </xf>
    <xf numFmtId="0" fontId="22" fillId="4" borderId="10" xfId="65" applyFont="1" applyFill="1" applyBorder="1" applyAlignment="1">
      <alignment horizontal="right" vertical="center" indent="1"/>
    </xf>
    <xf numFmtId="0" fontId="12" fillId="3" borderId="58" xfId="1" applyFont="1" applyFill="1" applyBorder="1" applyAlignment="1">
      <alignment horizontal="left" vertical="center" wrapText="1" indent="1"/>
    </xf>
    <xf numFmtId="0" fontId="12" fillId="3" borderId="8" xfId="1" applyFont="1" applyFill="1" applyBorder="1" applyAlignment="1">
      <alignment horizontal="left" vertical="center" wrapText="1" indent="1"/>
    </xf>
    <xf numFmtId="0" fontId="13" fillId="0" borderId="39" xfId="0" applyFont="1" applyBorder="1" applyAlignment="1">
      <alignment horizontal="right" vertical="center" indent="1" readingOrder="2"/>
    </xf>
    <xf numFmtId="0" fontId="12" fillId="3" borderId="39" xfId="1" applyFont="1" applyFill="1" applyBorder="1" applyAlignment="1">
      <alignment horizontal="left" vertical="center" wrapText="1" indent="1"/>
    </xf>
    <xf numFmtId="0" fontId="13" fillId="4" borderId="0" xfId="0" applyFont="1" applyFill="1" applyBorder="1" applyAlignment="1">
      <alignment horizontal="right" vertical="center" indent="1" readingOrder="2"/>
    </xf>
    <xf numFmtId="0" fontId="12" fillId="4" borderId="0" xfId="1" applyFont="1" applyFill="1" applyBorder="1" applyAlignment="1">
      <alignment horizontal="left" vertical="center" wrapText="1" indent="1"/>
    </xf>
    <xf numFmtId="0" fontId="12" fillId="3" borderId="0" xfId="1" applyFont="1" applyFill="1" applyBorder="1" applyAlignment="1">
      <alignment horizontal="left" vertical="center" wrapText="1" indent="1"/>
    </xf>
    <xf numFmtId="165" fontId="10" fillId="4" borderId="32" xfId="0" applyNumberFormat="1" applyFont="1" applyFill="1" applyBorder="1" applyAlignment="1">
      <alignment horizontal="center" vertical="center"/>
    </xf>
    <xf numFmtId="165" fontId="10" fillId="4" borderId="36" xfId="0" applyNumberFormat="1" applyFont="1" applyFill="1" applyBorder="1" applyAlignment="1">
      <alignment horizontal="center" vertical="center"/>
    </xf>
    <xf numFmtId="165" fontId="10" fillId="4" borderId="33" xfId="0" applyNumberFormat="1" applyFont="1" applyFill="1" applyBorder="1" applyAlignment="1">
      <alignment horizontal="center" vertical="top" wrapText="1"/>
    </xf>
    <xf numFmtId="0" fontId="10" fillId="4" borderId="19" xfId="3" applyFont="1" applyFill="1" applyBorder="1" applyAlignment="1">
      <alignment horizontal="center" readingOrder="2"/>
    </xf>
    <xf numFmtId="165" fontId="10" fillId="4" borderId="12" xfId="0" applyNumberFormat="1" applyFont="1" applyFill="1" applyBorder="1" applyAlignment="1">
      <alignment horizontal="center" vertical="center"/>
    </xf>
    <xf numFmtId="3" fontId="41" fillId="4" borderId="4" xfId="65" applyNumberFormat="1" applyFont="1" applyFill="1" applyBorder="1" applyAlignment="1">
      <alignment horizontal="right" vertical="center" indent="1"/>
    </xf>
    <xf numFmtId="165" fontId="10" fillId="4" borderId="5" xfId="0" applyNumberFormat="1" applyFont="1" applyFill="1" applyBorder="1" applyAlignment="1">
      <alignment horizontal="center" vertical="center"/>
    </xf>
    <xf numFmtId="165" fontId="10" fillId="4" borderId="34" xfId="0" applyNumberFormat="1" applyFont="1" applyFill="1" applyBorder="1" applyAlignment="1">
      <alignment horizontal="center" vertical="center"/>
    </xf>
    <xf numFmtId="3" fontId="41" fillId="4" borderId="10" xfId="65" applyNumberFormat="1" applyFont="1" applyFill="1" applyBorder="1" applyAlignment="1">
      <alignment horizontal="right" vertical="center" indent="1"/>
    </xf>
    <xf numFmtId="0" fontId="13" fillId="0" borderId="0" xfId="3" applyFont="1" applyFill="1" applyBorder="1" applyAlignment="1">
      <alignment horizontal="right" indent="1" readingOrder="2"/>
    </xf>
    <xf numFmtId="0" fontId="13" fillId="4" borderId="0" xfId="3" applyFont="1" applyFill="1" applyBorder="1" applyAlignment="1">
      <alignment horizontal="right" indent="1" readingOrder="2"/>
    </xf>
    <xf numFmtId="3" fontId="13" fillId="0" borderId="7" xfId="0" applyNumberFormat="1" applyFont="1" applyBorder="1" applyAlignment="1">
      <alignment horizontal="right" vertical="center" indent="1"/>
    </xf>
    <xf numFmtId="3" fontId="22" fillId="4" borderId="4" xfId="65" applyNumberFormat="1" applyFont="1" applyFill="1" applyBorder="1" applyAlignment="1">
      <alignment horizontal="right" vertical="center" indent="1"/>
    </xf>
    <xf numFmtId="3" fontId="22" fillId="4" borderId="10" xfId="65" applyNumberFormat="1" applyFont="1" applyFill="1" applyBorder="1" applyAlignment="1">
      <alignment horizontal="right" vertical="center" indent="1"/>
    </xf>
    <xf numFmtId="3" fontId="12" fillId="0" borderId="36" xfId="0" applyNumberFormat="1" applyFont="1" applyBorder="1" applyAlignment="1">
      <alignment horizontal="right" vertical="center" indent="1"/>
    </xf>
    <xf numFmtId="3" fontId="13" fillId="0" borderId="36" xfId="0" applyNumberFormat="1" applyFont="1" applyBorder="1" applyAlignment="1">
      <alignment horizontal="right" vertical="center" indent="1"/>
    </xf>
    <xf numFmtId="0" fontId="9" fillId="4" borderId="0" xfId="0" applyFont="1" applyFill="1" applyBorder="1" applyAlignment="1">
      <alignment horizontal="right" vertical="center" indent="1" readingOrder="2"/>
    </xf>
    <xf numFmtId="165" fontId="13" fillId="0" borderId="7" xfId="0" applyNumberFormat="1" applyFont="1" applyBorder="1" applyAlignment="1">
      <alignment horizontal="right" vertical="center" indent="1"/>
    </xf>
    <xf numFmtId="165" fontId="13" fillId="0" borderId="4" xfId="0" applyNumberFormat="1" applyFont="1" applyBorder="1" applyAlignment="1">
      <alignment horizontal="right" vertical="center" indent="1"/>
    </xf>
    <xf numFmtId="0" fontId="12" fillId="3" borderId="51" xfId="1" applyFont="1" applyFill="1" applyBorder="1" applyAlignment="1">
      <alignment horizontal="left" vertical="center" wrapText="1" indent="1"/>
    </xf>
    <xf numFmtId="0" fontId="12" fillId="4" borderId="52" xfId="1" applyFont="1" applyFill="1" applyBorder="1" applyAlignment="1">
      <alignment horizontal="left" vertical="center" wrapText="1" indent="1"/>
    </xf>
    <xf numFmtId="0" fontId="12" fillId="3" borderId="52" xfId="1" applyFont="1" applyFill="1" applyBorder="1" applyAlignment="1">
      <alignment horizontal="left" vertical="center" wrapText="1" indent="1"/>
    </xf>
    <xf numFmtId="0" fontId="12" fillId="4" borderId="4" xfId="0" applyFont="1" applyFill="1" applyBorder="1" applyAlignment="1">
      <alignment vertical="center" wrapText="1"/>
    </xf>
    <xf numFmtId="0" fontId="12" fillId="0" borderId="7" xfId="0" applyFont="1" applyBorder="1" applyAlignment="1">
      <alignment vertical="center" wrapText="1"/>
    </xf>
    <xf numFmtId="0" fontId="0" fillId="0" borderId="0" xfId="0" applyAlignment="1">
      <alignment horizontal="center" vertical="center" wrapText="1"/>
    </xf>
    <xf numFmtId="0" fontId="7" fillId="0" borderId="0" xfId="0" applyFont="1" applyAlignment="1">
      <alignment horizontal="center" vertical="center" wrapText="1"/>
    </xf>
    <xf numFmtId="0" fontId="7" fillId="0" borderId="0" xfId="0" applyFont="1" applyAlignment="1">
      <alignment wrapText="1"/>
    </xf>
    <xf numFmtId="0" fontId="7" fillId="0" borderId="0" xfId="0" applyFont="1" applyAlignment="1">
      <alignment horizontal="center" wrapText="1"/>
    </xf>
    <xf numFmtId="0" fontId="12" fillId="0" borderId="7" xfId="0" applyFont="1" applyBorder="1" applyAlignment="1">
      <alignment horizontal="right" vertical="center" wrapText="1"/>
    </xf>
    <xf numFmtId="0" fontId="12" fillId="4" borderId="4" xfId="0" applyFont="1" applyFill="1" applyBorder="1" applyAlignment="1">
      <alignment horizontal="right" vertical="center" wrapText="1"/>
    </xf>
    <xf numFmtId="0" fontId="0" fillId="4" borderId="0" xfId="0" applyFill="1" applyAlignment="1">
      <alignment wrapText="1"/>
    </xf>
    <xf numFmtId="0" fontId="0" fillId="4" borderId="0" xfId="0" applyFill="1" applyAlignment="1">
      <alignment horizontal="center" wrapText="1"/>
    </xf>
    <xf numFmtId="0" fontId="12" fillId="4" borderId="10" xfId="0" applyFont="1" applyFill="1" applyBorder="1" applyAlignment="1">
      <alignment horizontal="right" vertical="center" wrapText="1"/>
    </xf>
    <xf numFmtId="0" fontId="12" fillId="4" borderId="10" xfId="0" applyFont="1" applyFill="1" applyBorder="1" applyAlignment="1">
      <alignment vertical="center" wrapText="1"/>
    </xf>
    <xf numFmtId="0" fontId="12" fillId="4" borderId="16" xfId="0" applyFont="1" applyFill="1" applyBorder="1" applyAlignment="1">
      <alignment horizontal="right" vertical="center" wrapText="1"/>
    </xf>
    <xf numFmtId="0" fontId="12" fillId="4" borderId="16" xfId="0" applyFont="1" applyFill="1" applyBorder="1" applyAlignment="1">
      <alignment vertical="center" wrapText="1"/>
    </xf>
    <xf numFmtId="0" fontId="12" fillId="0" borderId="36" xfId="0" applyFont="1" applyBorder="1" applyAlignment="1">
      <alignment horizontal="right" vertical="center" wrapText="1"/>
    </xf>
    <xf numFmtId="0" fontId="12" fillId="0" borderId="36" xfId="0" applyFont="1" applyBorder="1" applyAlignment="1">
      <alignment vertical="center" wrapText="1"/>
    </xf>
    <xf numFmtId="0" fontId="12" fillId="0" borderId="16" xfId="0" applyFont="1" applyBorder="1" applyAlignment="1">
      <alignment horizontal="right" vertical="center" wrapText="1"/>
    </xf>
    <xf numFmtId="0" fontId="12" fillId="0" borderId="42" xfId="0" applyFont="1" applyFill="1" applyBorder="1" applyAlignment="1">
      <alignment vertical="center" wrapText="1"/>
    </xf>
    <xf numFmtId="0" fontId="12" fillId="0" borderId="43" xfId="0" applyFont="1" applyFill="1" applyBorder="1" applyAlignment="1">
      <alignment vertical="center" wrapText="1"/>
    </xf>
    <xf numFmtId="0" fontId="12" fillId="0" borderId="44" xfId="0" applyFont="1" applyFill="1" applyBorder="1" applyAlignment="1">
      <alignment vertical="center" wrapText="1"/>
    </xf>
    <xf numFmtId="0" fontId="12" fillId="0" borderId="45" xfId="0" applyFont="1" applyFill="1" applyBorder="1" applyAlignment="1">
      <alignment vertical="center" wrapText="1"/>
    </xf>
    <xf numFmtId="0" fontId="0" fillId="0" borderId="46" xfId="0" applyFill="1" applyBorder="1" applyAlignment="1">
      <alignment vertical="center" wrapText="1"/>
    </xf>
    <xf numFmtId="0" fontId="0" fillId="0" borderId="47" xfId="0" applyFill="1" applyBorder="1" applyAlignment="1">
      <alignment vertical="center" wrapText="1"/>
    </xf>
    <xf numFmtId="0" fontId="41" fillId="0" borderId="45" xfId="0" applyFont="1" applyFill="1" applyBorder="1" applyAlignment="1">
      <alignment vertical="center" wrapText="1"/>
    </xf>
    <xf numFmtId="0" fontId="41" fillId="0" borderId="48" xfId="0" applyFont="1" applyFill="1" applyBorder="1" applyAlignment="1">
      <alignment vertical="center" wrapText="1"/>
    </xf>
    <xf numFmtId="0" fontId="0" fillId="0" borderId="49" xfId="0" applyFill="1" applyBorder="1" applyAlignment="1">
      <alignment vertical="center" wrapText="1"/>
    </xf>
    <xf numFmtId="0" fontId="0" fillId="0" borderId="50" xfId="0" applyFill="1" applyBorder="1" applyAlignment="1">
      <alignment vertical="center" wrapText="1"/>
    </xf>
    <xf numFmtId="0" fontId="12" fillId="0" borderId="7" xfId="0" applyFont="1" applyBorder="1" applyAlignment="1">
      <alignment horizontal="left" vertical="center" wrapText="1" indent="1"/>
    </xf>
    <xf numFmtId="0" fontId="12" fillId="4" borderId="4" xfId="0" applyFont="1" applyFill="1" applyBorder="1" applyAlignment="1">
      <alignment horizontal="left" vertical="center" wrapText="1" indent="1"/>
    </xf>
    <xf numFmtId="0" fontId="12" fillId="4" borderId="10" xfId="0" applyFont="1" applyFill="1" applyBorder="1" applyAlignment="1">
      <alignment horizontal="left" vertical="center" wrapText="1" indent="1"/>
    </xf>
    <xf numFmtId="0" fontId="12" fillId="4" borderId="16" xfId="0" applyFont="1" applyFill="1" applyBorder="1" applyAlignment="1">
      <alignment horizontal="left" vertical="center" wrapText="1" indent="1"/>
    </xf>
    <xf numFmtId="0" fontId="12" fillId="0" borderId="36" xfId="0" applyFont="1" applyBorder="1" applyAlignment="1">
      <alignment horizontal="left" vertical="center" wrapText="1" indent="1"/>
    </xf>
    <xf numFmtId="0" fontId="12" fillId="0" borderId="16" xfId="0" applyFont="1" applyBorder="1" applyAlignment="1">
      <alignment horizontal="left" vertical="center" wrapText="1" indent="1"/>
    </xf>
    <xf numFmtId="3" fontId="13" fillId="4" borderId="4" xfId="0" applyNumberFormat="1" applyFont="1" applyFill="1" applyBorder="1" applyAlignment="1">
      <alignment horizontal="right" vertical="center" indent="1"/>
    </xf>
    <xf numFmtId="3" fontId="13" fillId="0" borderId="4" xfId="0" applyNumberFormat="1" applyFont="1" applyBorder="1" applyAlignment="1">
      <alignment horizontal="right" vertical="center" indent="1"/>
    </xf>
    <xf numFmtId="3" fontId="13" fillId="0" borderId="10" xfId="0" applyNumberFormat="1" applyFont="1" applyBorder="1" applyAlignment="1">
      <alignment horizontal="right" vertical="center" indent="1"/>
    </xf>
    <xf numFmtId="166" fontId="41" fillId="0" borderId="16" xfId="58" applyNumberFormat="1" applyFont="1" applyBorder="1" applyAlignment="1">
      <alignment vertical="center" wrapText="1"/>
    </xf>
    <xf numFmtId="166" fontId="41" fillId="0" borderId="16" xfId="58" applyNumberFormat="1" applyFont="1" applyBorder="1" applyAlignment="1">
      <alignment horizontal="right" vertical="center" wrapText="1"/>
    </xf>
    <xf numFmtId="0" fontId="39" fillId="0" borderId="0" xfId="0" applyFont="1" applyAlignment="1">
      <alignment wrapText="1"/>
    </xf>
    <xf numFmtId="166" fontId="41" fillId="4" borderId="4" xfId="58" applyNumberFormat="1" applyFont="1" applyFill="1" applyBorder="1" applyAlignment="1">
      <alignment vertical="center" wrapText="1"/>
    </xf>
    <xf numFmtId="166" fontId="41" fillId="0" borderId="4" xfId="58" applyNumberFormat="1" applyFont="1" applyBorder="1" applyAlignment="1">
      <alignment vertical="center" wrapText="1"/>
    </xf>
    <xf numFmtId="166" fontId="41" fillId="0" borderId="6" xfId="58" applyNumberFormat="1" applyFont="1" applyBorder="1" applyAlignment="1">
      <alignment vertical="center" wrapText="1"/>
    </xf>
    <xf numFmtId="0" fontId="9" fillId="0" borderId="0" xfId="0" applyFont="1" applyFill="1" applyBorder="1" applyAlignment="1">
      <alignment horizontal="right" vertical="center" indent="1" readingOrder="2"/>
    </xf>
    <xf numFmtId="0" fontId="12" fillId="0" borderId="39" xfId="1" applyFont="1" applyFill="1" applyBorder="1" applyAlignment="1">
      <alignment horizontal="left" vertical="center" wrapText="1" indent="1"/>
    </xf>
    <xf numFmtId="0" fontId="12" fillId="0" borderId="0" xfId="1" applyFont="1" applyFill="1" applyBorder="1" applyAlignment="1">
      <alignment horizontal="left" vertical="center" wrapText="1" indent="1"/>
    </xf>
    <xf numFmtId="0" fontId="12" fillId="0" borderId="19" xfId="1" applyFont="1" applyFill="1" applyBorder="1" applyAlignment="1">
      <alignment horizontal="left" vertical="center" wrapText="1" indent="1"/>
    </xf>
    <xf numFmtId="0" fontId="9" fillId="0" borderId="53" xfId="0" applyFont="1" applyBorder="1" applyAlignment="1">
      <alignment horizontal="right" vertical="center" wrapText="1" indent="1" readingOrder="2"/>
    </xf>
    <xf numFmtId="0" fontId="13" fillId="0" borderId="52" xfId="0" applyFont="1" applyBorder="1" applyAlignment="1">
      <alignment horizontal="left" vertical="center" wrapText="1" indent="1"/>
    </xf>
    <xf numFmtId="0" fontId="9" fillId="4" borderId="53" xfId="0" applyFont="1" applyFill="1" applyBorder="1" applyAlignment="1">
      <alignment horizontal="right" vertical="center" wrapText="1" indent="1" readingOrder="2"/>
    </xf>
    <xf numFmtId="0" fontId="13" fillId="4" borderId="52" xfId="0" applyFont="1" applyFill="1" applyBorder="1" applyAlignment="1">
      <alignment horizontal="left" vertical="center" wrapText="1" indent="1"/>
    </xf>
    <xf numFmtId="0" fontId="12" fillId="3" borderId="58" xfId="1" applyFont="1" applyFill="1" applyBorder="1" applyAlignment="1">
      <alignment horizontal="left" vertical="center" wrapText="1"/>
    </xf>
    <xf numFmtId="49" fontId="9" fillId="3" borderId="0" xfId="0" applyNumberFormat="1" applyFont="1" applyFill="1" applyBorder="1" applyAlignment="1">
      <alignment horizontal="center" readingOrder="1"/>
    </xf>
    <xf numFmtId="0" fontId="13" fillId="0" borderId="7" xfId="0" applyFont="1" applyBorder="1" applyAlignment="1">
      <alignment horizontal="left" vertical="center" wrapText="1" indent="1"/>
    </xf>
    <xf numFmtId="0" fontId="13" fillId="4" borderId="4" xfId="0" applyFont="1" applyFill="1" applyBorder="1" applyAlignment="1">
      <alignment horizontal="left" vertical="center" wrapText="1" indent="1"/>
    </xf>
    <xf numFmtId="0" fontId="13" fillId="4" borderId="10" xfId="0" applyFont="1" applyFill="1" applyBorder="1" applyAlignment="1">
      <alignment horizontal="left" vertical="center" wrapText="1" indent="1"/>
    </xf>
    <xf numFmtId="0" fontId="13" fillId="4" borderId="16" xfId="0" applyFont="1" applyFill="1" applyBorder="1" applyAlignment="1">
      <alignment horizontal="left" vertical="center" wrapText="1" indent="1"/>
    </xf>
    <xf numFmtId="0" fontId="13" fillId="0" borderId="36" xfId="0" applyFont="1" applyBorder="1" applyAlignment="1">
      <alignment horizontal="left" vertical="center" wrapText="1" indent="1"/>
    </xf>
    <xf numFmtId="0" fontId="13" fillId="0" borderId="16" xfId="0" applyFont="1" applyBorder="1" applyAlignment="1">
      <alignment horizontal="left" vertical="center" wrapText="1" indent="1"/>
    </xf>
    <xf numFmtId="0" fontId="13" fillId="0" borderId="0" xfId="0" applyFont="1" applyAlignment="1">
      <alignment wrapText="1"/>
    </xf>
    <xf numFmtId="0" fontId="13" fillId="0" borderId="0" xfId="39" applyFont="1" applyBorder="1" applyAlignment="1">
      <alignment vertical="center"/>
    </xf>
    <xf numFmtId="0" fontId="16" fillId="0" borderId="0" xfId="39" applyFont="1" applyBorder="1" applyAlignment="1">
      <alignment horizontal="center" vertical="center"/>
    </xf>
    <xf numFmtId="165" fontId="12" fillId="0" borderId="10" xfId="4" applyNumberFormat="1" applyFont="1" applyBorder="1" applyAlignment="1">
      <alignment horizontal="left" vertical="center" wrapText="1" indent="1"/>
    </xf>
    <xf numFmtId="165" fontId="12" fillId="4" borderId="4" xfId="4" applyNumberFormat="1" applyFont="1" applyFill="1" applyBorder="1" applyAlignment="1">
      <alignment horizontal="left" vertical="center" wrapText="1" indent="1"/>
    </xf>
    <xf numFmtId="165" fontId="10" fillId="0" borderId="0" xfId="4" applyNumberFormat="1" applyFont="1"/>
    <xf numFmtId="3" fontId="0" fillId="0" borderId="0" xfId="0" applyNumberFormat="1"/>
    <xf numFmtId="0" fontId="6" fillId="0" borderId="0" xfId="0" applyFont="1" applyAlignment="1">
      <alignment horizontal="center" vertical="center" wrapText="1"/>
    </xf>
    <xf numFmtId="0" fontId="7" fillId="0" borderId="0" xfId="0" applyFont="1" applyAlignment="1">
      <alignment horizontal="center" vertical="center"/>
    </xf>
    <xf numFmtId="0" fontId="0" fillId="0" borderId="0" xfId="0" applyAlignment="1">
      <alignment horizontal="center"/>
    </xf>
    <xf numFmtId="0" fontId="41" fillId="4" borderId="6" xfId="2" applyFont="1" applyFill="1" applyBorder="1" applyAlignment="1">
      <alignment horizontal="right" vertical="center" indent="1"/>
    </xf>
    <xf numFmtId="0" fontId="12" fillId="4" borderId="8" xfId="5" applyFont="1" applyFill="1" applyBorder="1" applyAlignment="1">
      <alignment horizontal="left" vertical="center" wrapText="1" indent="1"/>
    </xf>
    <xf numFmtId="0" fontId="12" fillId="4" borderId="8" xfId="5" applyFont="1" applyFill="1" applyBorder="1" applyAlignment="1">
      <alignment vertical="center" wrapText="1"/>
    </xf>
    <xf numFmtId="0" fontId="13" fillId="4" borderId="11" xfId="0" applyFont="1" applyFill="1" applyBorder="1" applyAlignment="1">
      <alignment horizontal="right" vertical="center" indent="1" readingOrder="2"/>
    </xf>
    <xf numFmtId="0" fontId="12" fillId="4" borderId="35" xfId="1" applyFont="1" applyFill="1" applyBorder="1" applyAlignment="1">
      <alignment horizontal="left" vertical="center" wrapText="1" indent="1"/>
    </xf>
    <xf numFmtId="0" fontId="0" fillId="0" borderId="0" xfId="0" applyAlignment="1">
      <alignment horizontal="center"/>
    </xf>
    <xf numFmtId="3" fontId="41" fillId="5" borderId="4" xfId="65" applyNumberFormat="1" applyFont="1" applyFill="1" applyBorder="1" applyAlignment="1">
      <alignment horizontal="right" vertical="center" indent="1"/>
    </xf>
    <xf numFmtId="3" fontId="12" fillId="4" borderId="7" xfId="0" applyNumberFormat="1" applyFont="1" applyFill="1" applyBorder="1" applyAlignment="1">
      <alignment horizontal="right" vertical="center" indent="1"/>
    </xf>
    <xf numFmtId="0" fontId="12" fillId="5" borderId="0" xfId="1" applyFont="1" applyFill="1" applyBorder="1" applyAlignment="1">
      <alignment horizontal="left" vertical="center" wrapText="1" indent="1"/>
    </xf>
    <xf numFmtId="0" fontId="41" fillId="0" borderId="0" xfId="0" applyFont="1" applyBorder="1" applyAlignment="1">
      <alignment vertical="center"/>
    </xf>
    <xf numFmtId="0" fontId="41" fillId="0" borderId="0" xfId="0" applyFont="1" applyBorder="1" applyAlignment="1">
      <alignment horizontal="left" vertical="center"/>
    </xf>
    <xf numFmtId="0" fontId="13" fillId="5" borderId="0" xfId="0" applyFont="1" applyFill="1" applyBorder="1" applyAlignment="1">
      <alignment vertical="center" readingOrder="2"/>
    </xf>
    <xf numFmtId="0" fontId="7" fillId="0" borderId="0" xfId="0" applyFont="1" applyAlignment="1">
      <alignment horizontal="center" vertical="center"/>
    </xf>
    <xf numFmtId="0" fontId="0" fillId="0" borderId="0" xfId="0" applyAlignment="1">
      <alignment horizontal="center"/>
    </xf>
    <xf numFmtId="0" fontId="14" fillId="4" borderId="34" xfId="0" applyFont="1" applyFill="1" applyBorder="1" applyAlignment="1">
      <alignment horizontal="center" vertical="top" wrapText="1" readingOrder="2"/>
    </xf>
    <xf numFmtId="0" fontId="14" fillId="4" borderId="5" xfId="0" applyFont="1" applyFill="1" applyBorder="1" applyAlignment="1">
      <alignment horizontal="center" vertical="top" wrapText="1" readingOrder="2"/>
    </xf>
    <xf numFmtId="3" fontId="12" fillId="4" borderId="10" xfId="0" applyNumberFormat="1" applyFont="1" applyFill="1" applyBorder="1" applyAlignment="1">
      <alignment horizontal="right" vertical="center" indent="1"/>
    </xf>
    <xf numFmtId="3" fontId="13" fillId="4" borderId="10" xfId="0" applyNumberFormat="1" applyFont="1" applyFill="1" applyBorder="1" applyAlignment="1">
      <alignment horizontal="right" vertical="center" indent="1"/>
    </xf>
    <xf numFmtId="0" fontId="13" fillId="4" borderId="57" xfId="0" applyFont="1" applyFill="1" applyBorder="1" applyAlignment="1">
      <alignment horizontal="right" vertical="center" wrapText="1" indent="1"/>
    </xf>
    <xf numFmtId="3" fontId="13" fillId="4" borderId="28" xfId="0" applyNumberFormat="1" applyFont="1" applyFill="1" applyBorder="1" applyAlignment="1">
      <alignment horizontal="right" vertical="center" indent="1"/>
    </xf>
    <xf numFmtId="0" fontId="13" fillId="4" borderId="62" xfId="0" applyFont="1" applyFill="1" applyBorder="1" applyAlignment="1">
      <alignment horizontal="left" vertical="center" wrapText="1" indent="1"/>
    </xf>
    <xf numFmtId="166" fontId="41" fillId="4" borderId="6" xfId="58" applyNumberFormat="1" applyFont="1" applyFill="1" applyBorder="1" applyAlignment="1">
      <alignment horizontal="right" vertical="center" wrapText="1"/>
    </xf>
    <xf numFmtId="166" fontId="41" fillId="4" borderId="6" xfId="58" applyNumberFormat="1" applyFont="1" applyFill="1" applyBorder="1" applyAlignment="1">
      <alignment vertical="center" wrapText="1"/>
    </xf>
    <xf numFmtId="166" fontId="41" fillId="0" borderId="7" xfId="58" applyNumberFormat="1" applyFont="1" applyBorder="1" applyAlignment="1">
      <alignment vertical="center" wrapText="1"/>
    </xf>
    <xf numFmtId="49" fontId="18" fillId="3" borderId="0" xfId="0" applyNumberFormat="1" applyFont="1" applyFill="1" applyBorder="1" applyAlignment="1">
      <alignment horizontal="center" readingOrder="2"/>
    </xf>
    <xf numFmtId="49" fontId="9" fillId="3" borderId="0" xfId="0" applyNumberFormat="1" applyFont="1" applyFill="1" applyBorder="1" applyAlignment="1">
      <alignment horizontal="center" readingOrder="1"/>
    </xf>
    <xf numFmtId="0" fontId="41" fillId="0" borderId="58" xfId="2" applyFont="1" applyBorder="1" applyAlignment="1">
      <alignment horizontal="left" vertical="center" indent="1"/>
    </xf>
    <xf numFmtId="0" fontId="41" fillId="4" borderId="8" xfId="2" applyFont="1" applyFill="1" applyBorder="1" applyAlignment="1">
      <alignment horizontal="left" vertical="center" indent="1"/>
    </xf>
    <xf numFmtId="0" fontId="41" fillId="0" borderId="8" xfId="2" applyFont="1" applyBorder="1" applyAlignment="1">
      <alignment horizontal="left" vertical="center" indent="1"/>
    </xf>
    <xf numFmtId="0" fontId="12" fillId="5" borderId="8" xfId="2" applyFont="1" applyFill="1" applyBorder="1" applyAlignment="1">
      <alignment horizontal="left" vertical="center" indent="1"/>
    </xf>
    <xf numFmtId="0" fontId="41" fillId="5" borderId="8" xfId="2" applyFont="1" applyFill="1" applyBorder="1" applyAlignment="1">
      <alignment horizontal="left" vertical="center" indent="1"/>
    </xf>
    <xf numFmtId="0" fontId="41" fillId="5" borderId="35" xfId="2" applyFont="1" applyFill="1" applyBorder="1" applyAlignment="1">
      <alignment horizontal="left" vertical="center" indent="1"/>
    </xf>
    <xf numFmtId="0" fontId="12" fillId="0" borderId="7" xfId="66" applyFont="1" applyBorder="1" applyAlignment="1">
      <alignment vertical="center"/>
    </xf>
    <xf numFmtId="0" fontId="0" fillId="0" borderId="0" xfId="0" applyAlignment="1">
      <alignment horizontal="center"/>
    </xf>
    <xf numFmtId="0" fontId="12" fillId="4" borderId="4" xfId="0" applyFont="1" applyFill="1" applyBorder="1" applyAlignment="1">
      <alignment horizontal="right" vertical="center" indent="1"/>
    </xf>
    <xf numFmtId="0" fontId="13" fillId="5" borderId="9" xfId="0" applyFont="1" applyFill="1" applyBorder="1" applyAlignment="1">
      <alignment horizontal="right" vertical="center" indent="1" readingOrder="2"/>
    </xf>
    <xf numFmtId="0" fontId="12" fillId="5" borderId="8" xfId="1" applyFont="1" applyFill="1" applyBorder="1" applyAlignment="1">
      <alignment vertical="center" wrapText="1"/>
    </xf>
    <xf numFmtId="0" fontId="13" fillId="4" borderId="72" xfId="0" applyFont="1" applyFill="1" applyBorder="1" applyAlignment="1">
      <alignment horizontal="right" vertical="center" indent="1" readingOrder="2"/>
    </xf>
    <xf numFmtId="0" fontId="41" fillId="5" borderId="10" xfId="65" applyFont="1" applyFill="1" applyBorder="1" applyAlignment="1">
      <alignment horizontal="right" vertical="center" indent="1"/>
    </xf>
    <xf numFmtId="0" fontId="12" fillId="4" borderId="16" xfId="0" applyFont="1" applyFill="1" applyBorder="1" applyAlignment="1">
      <alignment horizontal="right" vertical="center" indent="1"/>
    </xf>
    <xf numFmtId="0" fontId="12" fillId="5" borderId="8" xfId="1" applyFont="1" applyFill="1" applyBorder="1" applyAlignment="1">
      <alignment horizontal="left" vertical="center" wrapText="1" indent="1"/>
    </xf>
    <xf numFmtId="0" fontId="12" fillId="4" borderId="7" xfId="0" applyFont="1" applyFill="1" applyBorder="1" applyAlignment="1">
      <alignment horizontal="right" vertical="center" indent="1"/>
    </xf>
    <xf numFmtId="0" fontId="13" fillId="4" borderId="7" xfId="0" applyFont="1" applyFill="1" applyBorder="1" applyAlignment="1">
      <alignment horizontal="right" vertical="center" indent="1"/>
    </xf>
    <xf numFmtId="0" fontId="13" fillId="5" borderId="0" xfId="0" applyFont="1" applyFill="1" applyBorder="1" applyAlignment="1">
      <alignment horizontal="right" vertical="center" indent="1" readingOrder="2"/>
    </xf>
    <xf numFmtId="0" fontId="12" fillId="0" borderId="36" xfId="0" applyFont="1" applyBorder="1" applyAlignment="1">
      <alignment horizontal="right" vertical="center" indent="1"/>
    </xf>
    <xf numFmtId="0" fontId="13" fillId="0" borderId="36" xfId="0" applyFont="1" applyBorder="1" applyAlignment="1">
      <alignment horizontal="right" vertical="center" indent="1"/>
    </xf>
    <xf numFmtId="0" fontId="0" fillId="0" borderId="0" xfId="0" applyAlignment="1">
      <alignment horizontal="center"/>
    </xf>
    <xf numFmtId="3" fontId="41" fillId="5" borderId="16" xfId="65" applyNumberFormat="1" applyFont="1" applyFill="1" applyBorder="1" applyAlignment="1">
      <alignment horizontal="right" vertical="center" indent="1"/>
    </xf>
    <xf numFmtId="3" fontId="13" fillId="4" borderId="7" xfId="0" applyNumberFormat="1" applyFont="1" applyFill="1" applyBorder="1" applyAlignment="1">
      <alignment horizontal="right" vertical="center" indent="1"/>
    </xf>
    <xf numFmtId="3" fontId="13" fillId="4" borderId="36" xfId="0" applyNumberFormat="1" applyFont="1" applyFill="1" applyBorder="1" applyAlignment="1">
      <alignment horizontal="right" vertical="center" indent="1"/>
    </xf>
    <xf numFmtId="0" fontId="0" fillId="0" borderId="0" xfId="0" applyAlignment="1">
      <alignment horizontal="center"/>
    </xf>
    <xf numFmtId="3" fontId="12" fillId="4" borderId="16" xfId="0" applyNumberFormat="1" applyFont="1" applyFill="1" applyBorder="1" applyAlignment="1">
      <alignment horizontal="right" vertical="center" indent="1"/>
    </xf>
    <xf numFmtId="3" fontId="13" fillId="4" borderId="16" xfId="0" applyNumberFormat="1" applyFont="1" applyFill="1" applyBorder="1" applyAlignment="1">
      <alignment horizontal="right" vertical="center" indent="1"/>
    </xf>
    <xf numFmtId="3" fontId="22" fillId="5" borderId="4" xfId="65" applyNumberFormat="1" applyFont="1" applyFill="1" applyBorder="1" applyAlignment="1">
      <alignment horizontal="right" vertical="center" indent="1"/>
    </xf>
    <xf numFmtId="3" fontId="41" fillId="4" borderId="16" xfId="65" applyNumberFormat="1" applyFont="1" applyFill="1" applyBorder="1" applyAlignment="1">
      <alignment horizontal="right" vertical="center" indent="1"/>
    </xf>
    <xf numFmtId="3" fontId="22" fillId="4" borderId="16" xfId="65" applyNumberFormat="1" applyFont="1" applyFill="1" applyBorder="1" applyAlignment="1">
      <alignment horizontal="right" vertical="center" indent="1"/>
    </xf>
    <xf numFmtId="0" fontId="0" fillId="0" borderId="0" xfId="0" applyAlignment="1">
      <alignment horizontal="center"/>
    </xf>
    <xf numFmtId="0" fontId="6" fillId="4" borderId="40" xfId="65" applyFont="1" applyFill="1" applyBorder="1" applyAlignment="1">
      <alignment horizontal="center" wrapText="1" readingOrder="2"/>
    </xf>
    <xf numFmtId="0" fontId="12" fillId="4" borderId="13" xfId="65" applyFont="1" applyFill="1" applyBorder="1" applyAlignment="1">
      <alignment horizontal="center" vertical="top" wrapText="1" readingOrder="2"/>
    </xf>
    <xf numFmtId="0" fontId="12" fillId="5" borderId="35" xfId="1" applyFont="1" applyFill="1" applyBorder="1" applyAlignment="1">
      <alignment horizontal="left" vertical="center" wrapText="1" indent="1"/>
    </xf>
    <xf numFmtId="0" fontId="13" fillId="5" borderId="11" xfId="0" applyFont="1" applyFill="1" applyBorder="1" applyAlignment="1">
      <alignment horizontal="right" vertical="center" indent="1" readingOrder="2"/>
    </xf>
    <xf numFmtId="3" fontId="13" fillId="5" borderId="7" xfId="0" applyNumberFormat="1" applyFont="1" applyFill="1" applyBorder="1" applyAlignment="1">
      <alignment horizontal="right" vertical="center" indent="1"/>
    </xf>
    <xf numFmtId="3" fontId="12" fillId="5" borderId="7" xfId="0" applyNumberFormat="1" applyFont="1" applyFill="1" applyBorder="1" applyAlignment="1">
      <alignment horizontal="right" vertical="center" indent="1"/>
    </xf>
    <xf numFmtId="3" fontId="12" fillId="5" borderId="36" xfId="0" applyNumberFormat="1" applyFont="1" applyFill="1" applyBorder="1" applyAlignment="1">
      <alignment horizontal="right" vertical="center" indent="1"/>
    </xf>
    <xf numFmtId="3" fontId="12" fillId="5" borderId="16" xfId="0" applyNumberFormat="1" applyFont="1" applyFill="1" applyBorder="1" applyAlignment="1">
      <alignment horizontal="right" vertical="center" indent="1"/>
    </xf>
    <xf numFmtId="165" fontId="12" fillId="4" borderId="10" xfId="0" applyNumberFormat="1" applyFont="1" applyFill="1" applyBorder="1" applyAlignment="1">
      <alignment horizontal="right" vertical="center" indent="1"/>
    </xf>
    <xf numFmtId="165" fontId="13" fillId="4" borderId="10" xfId="0" applyNumberFormat="1" applyFont="1" applyFill="1" applyBorder="1" applyAlignment="1">
      <alignment horizontal="right" vertical="center" indent="1"/>
    </xf>
    <xf numFmtId="165" fontId="12" fillId="5" borderId="4" xfId="0" applyNumberFormat="1" applyFont="1" applyFill="1" applyBorder="1" applyAlignment="1">
      <alignment horizontal="right" vertical="center" indent="1"/>
    </xf>
    <xf numFmtId="165" fontId="13" fillId="5" borderId="4" xfId="0" applyNumberFormat="1" applyFont="1" applyFill="1" applyBorder="1" applyAlignment="1">
      <alignment horizontal="right" vertical="center" indent="1"/>
    </xf>
    <xf numFmtId="0" fontId="12" fillId="5" borderId="52" xfId="1" applyFont="1" applyFill="1" applyBorder="1" applyAlignment="1">
      <alignment horizontal="left" vertical="center" wrapText="1" indent="1"/>
    </xf>
    <xf numFmtId="3" fontId="13" fillId="5" borderId="36" xfId="0" applyNumberFormat="1" applyFont="1" applyFill="1" applyBorder="1" applyAlignment="1">
      <alignment horizontal="right" vertical="center" indent="1"/>
    </xf>
    <xf numFmtId="0" fontId="12" fillId="5" borderId="7" xfId="0" applyFont="1" applyFill="1" applyBorder="1" applyAlignment="1">
      <alignment horizontal="right" vertical="center" indent="1"/>
    </xf>
    <xf numFmtId="0" fontId="13" fillId="5" borderId="7" xfId="0" applyFont="1" applyFill="1" applyBorder="1" applyAlignment="1">
      <alignment horizontal="right" vertical="center" indent="1"/>
    </xf>
    <xf numFmtId="0" fontId="41" fillId="4" borderId="14" xfId="65" applyFont="1" applyFill="1" applyBorder="1" applyAlignment="1">
      <alignment horizontal="center" vertical="top" wrapText="1"/>
    </xf>
    <xf numFmtId="0" fontId="41" fillId="4" borderId="13" xfId="65" applyFont="1" applyFill="1" applyBorder="1" applyAlignment="1">
      <alignment horizontal="center" vertical="top" shrinkToFit="1"/>
    </xf>
    <xf numFmtId="0" fontId="40" fillId="4" borderId="37" xfId="65" applyFont="1" applyFill="1" applyBorder="1" applyAlignment="1">
      <alignment horizontal="center" wrapText="1"/>
    </xf>
    <xf numFmtId="0" fontId="40" fillId="4" borderId="40" xfId="65" applyFont="1" applyFill="1" applyBorder="1" applyAlignment="1">
      <alignment horizontal="center" wrapText="1"/>
    </xf>
    <xf numFmtId="0" fontId="40" fillId="5" borderId="0" xfId="2" applyFont="1" applyFill="1" applyBorder="1" applyAlignment="1">
      <alignment horizontal="center" wrapText="1"/>
    </xf>
    <xf numFmtId="0" fontId="6" fillId="5" borderId="0" xfId="0" applyFont="1" applyFill="1" applyBorder="1" applyAlignment="1">
      <alignment horizontal="right" vertical="center" readingOrder="2"/>
    </xf>
    <xf numFmtId="0" fontId="13" fillId="5" borderId="0" xfId="0" applyFont="1" applyFill="1" applyBorder="1" applyAlignment="1">
      <alignment horizontal="left" vertical="center"/>
    </xf>
    <xf numFmtId="0" fontId="6" fillId="5" borderId="0" xfId="0" applyFont="1" applyFill="1" applyAlignment="1">
      <alignment horizontal="right" vertical="center" readingOrder="2"/>
    </xf>
    <xf numFmtId="0" fontId="36" fillId="5" borderId="0" xfId="65" applyFont="1" applyFill="1" applyBorder="1" applyAlignment="1">
      <alignment horizontal="center"/>
    </xf>
    <xf numFmtId="0" fontId="36" fillId="5" borderId="0" xfId="65" applyFont="1" applyFill="1" applyBorder="1" applyAlignment="1">
      <alignment horizontal="center" wrapText="1"/>
    </xf>
    <xf numFmtId="0" fontId="13" fillId="5" borderId="0" xfId="0" applyFont="1" applyFill="1" applyAlignment="1">
      <alignment horizontal="left" vertical="center"/>
    </xf>
    <xf numFmtId="0" fontId="12" fillId="4" borderId="36" xfId="0" applyFont="1" applyFill="1" applyBorder="1" applyAlignment="1">
      <alignment horizontal="right" vertical="center" indent="1"/>
    </xf>
    <xf numFmtId="0" fontId="13" fillId="4" borderId="36" xfId="0" applyFont="1" applyFill="1" applyBorder="1" applyAlignment="1">
      <alignment horizontal="right" vertical="center" indent="1"/>
    </xf>
    <xf numFmtId="0" fontId="13" fillId="5" borderId="31" xfId="0" applyFont="1" applyFill="1" applyBorder="1" applyAlignment="1">
      <alignment horizontal="right" vertical="center" indent="1" readingOrder="2"/>
    </xf>
    <xf numFmtId="0" fontId="22" fillId="5" borderId="28" xfId="65" applyFont="1" applyFill="1" applyBorder="1" applyAlignment="1">
      <alignment horizontal="right" vertical="center" indent="1"/>
    </xf>
    <xf numFmtId="0" fontId="13" fillId="5" borderId="28" xfId="0" applyFont="1" applyFill="1" applyBorder="1" applyAlignment="1">
      <alignment horizontal="right" vertical="center" indent="1"/>
    </xf>
    <xf numFmtId="0" fontId="13" fillId="5" borderId="31" xfId="1" applyFont="1" applyFill="1" applyBorder="1" applyAlignment="1">
      <alignment horizontal="left" vertical="center" wrapText="1" indent="1"/>
    </xf>
    <xf numFmtId="0" fontId="13" fillId="0" borderId="11" xfId="0" applyFont="1" applyBorder="1" applyAlignment="1">
      <alignment horizontal="right" vertical="center" indent="1" readingOrder="2"/>
    </xf>
    <xf numFmtId="0" fontId="12" fillId="0" borderId="13" xfId="0" applyFont="1" applyBorder="1" applyAlignment="1">
      <alignment horizontal="right" vertical="center" indent="1"/>
    </xf>
    <xf numFmtId="0" fontId="22" fillId="5" borderId="10" xfId="65" applyFont="1" applyFill="1" applyBorder="1" applyAlignment="1">
      <alignment horizontal="right" vertical="center" indent="1"/>
    </xf>
    <xf numFmtId="0" fontId="12" fillId="3" borderId="35" xfId="1" applyFont="1" applyFill="1" applyBorder="1" applyAlignment="1">
      <alignment vertical="center" wrapText="1"/>
    </xf>
    <xf numFmtId="0" fontId="13" fillId="4" borderId="57" xfId="0" applyFont="1" applyFill="1" applyBorder="1" applyAlignment="1">
      <alignment horizontal="right" vertical="center" indent="1" readingOrder="2"/>
    </xf>
    <xf numFmtId="0" fontId="13" fillId="4" borderId="28" xfId="0" applyFont="1" applyFill="1" applyBorder="1" applyAlignment="1">
      <alignment horizontal="right" vertical="center" indent="1"/>
    </xf>
    <xf numFmtId="0" fontId="12" fillId="4" borderId="62" xfId="1" applyFont="1" applyFill="1" applyBorder="1" applyAlignment="1">
      <alignment vertical="center" wrapText="1"/>
    </xf>
    <xf numFmtId="165" fontId="13" fillId="4" borderId="28" xfId="0" applyNumberFormat="1" applyFont="1" applyFill="1" applyBorder="1" applyAlignment="1">
      <alignment horizontal="right" vertical="center" indent="1"/>
    </xf>
    <xf numFmtId="0" fontId="13" fillId="5" borderId="57" xfId="0" applyFont="1" applyFill="1" applyBorder="1" applyAlignment="1">
      <alignment horizontal="right" vertical="center" indent="1" readingOrder="2"/>
    </xf>
    <xf numFmtId="165" fontId="13" fillId="5" borderId="28" xfId="0" applyNumberFormat="1" applyFont="1" applyFill="1" applyBorder="1" applyAlignment="1">
      <alignment horizontal="right" vertical="center" indent="1"/>
    </xf>
    <xf numFmtId="0" fontId="12" fillId="5" borderId="62" xfId="5" applyFont="1" applyFill="1" applyBorder="1" applyAlignment="1">
      <alignment horizontal="left" vertical="center" wrapText="1" indent="1"/>
    </xf>
    <xf numFmtId="0" fontId="44" fillId="5" borderId="57" xfId="65" applyFont="1" applyFill="1" applyBorder="1" applyAlignment="1">
      <alignment horizontal="right" vertical="top" wrapText="1" indent="1" readingOrder="2"/>
    </xf>
    <xf numFmtId="0" fontId="13" fillId="5" borderId="5" xfId="2" applyFont="1" applyFill="1" applyBorder="1" applyAlignment="1">
      <alignment horizontal="center" vertical="center" readingOrder="2"/>
    </xf>
    <xf numFmtId="0" fontId="13" fillId="5" borderId="28" xfId="2" applyFont="1" applyFill="1" applyBorder="1" applyAlignment="1">
      <alignment horizontal="right" vertical="center" indent="1"/>
    </xf>
    <xf numFmtId="0" fontId="13" fillId="5" borderId="34" xfId="2" applyFont="1" applyFill="1" applyBorder="1" applyAlignment="1">
      <alignment horizontal="center" vertical="center"/>
    </xf>
    <xf numFmtId="0" fontId="13" fillId="4" borderId="31" xfId="0" applyFont="1" applyFill="1" applyBorder="1" applyAlignment="1">
      <alignment horizontal="right" vertical="center" indent="1" readingOrder="2"/>
    </xf>
    <xf numFmtId="165" fontId="13" fillId="4" borderId="28" xfId="0" applyNumberFormat="1" applyFont="1" applyFill="1" applyBorder="1" applyAlignment="1">
      <alignment horizontal="center" vertical="center"/>
    </xf>
    <xf numFmtId="0" fontId="12" fillId="4" borderId="31" xfId="1" applyFont="1" applyFill="1" applyBorder="1" applyAlignment="1">
      <alignment horizontal="left" vertical="center" wrapText="1" indent="1"/>
    </xf>
    <xf numFmtId="0" fontId="6" fillId="5" borderId="0" xfId="3" applyFont="1" applyFill="1" applyBorder="1" applyAlignment="1">
      <alignment horizontal="right" vertical="center" wrapText="1" readingOrder="2"/>
    </xf>
    <xf numFmtId="0" fontId="8" fillId="5" borderId="0" xfId="0" applyFont="1" applyFill="1" applyBorder="1" applyAlignment="1">
      <alignment horizontal="center" vertical="center"/>
    </xf>
    <xf numFmtId="0" fontId="13" fillId="5" borderId="0" xfId="3" applyFont="1" applyFill="1" applyBorder="1" applyAlignment="1">
      <alignment horizontal="left" vertical="center" wrapText="1" readingOrder="1"/>
    </xf>
    <xf numFmtId="0" fontId="8" fillId="5" borderId="0" xfId="3" applyFont="1" applyFill="1" applyBorder="1" applyAlignment="1">
      <alignment horizontal="center" vertical="center" wrapText="1" readingOrder="2"/>
    </xf>
    <xf numFmtId="0" fontId="7" fillId="5" borderId="17" xfId="0" applyFont="1" applyFill="1" applyBorder="1" applyAlignment="1">
      <alignment horizontal="center" vertical="center"/>
    </xf>
    <xf numFmtId="0" fontId="7" fillId="5" borderId="18" xfId="0" applyFont="1" applyFill="1" applyBorder="1" applyAlignment="1">
      <alignment horizontal="center" vertical="center"/>
    </xf>
    <xf numFmtId="0" fontId="6" fillId="5" borderId="0" xfId="0" applyFont="1" applyFill="1" applyBorder="1" applyAlignment="1">
      <alignment horizontal="center" vertical="center"/>
    </xf>
    <xf numFmtId="3" fontId="22" fillId="5" borderId="28" xfId="65" applyNumberFormat="1" applyFont="1" applyFill="1" applyBorder="1" applyAlignment="1">
      <alignment horizontal="right" vertical="center" indent="1"/>
    </xf>
    <xf numFmtId="3" fontId="22" fillId="4" borderId="28" xfId="65" applyNumberFormat="1" applyFont="1" applyFill="1" applyBorder="1" applyAlignment="1">
      <alignment horizontal="right" vertical="center" indent="1"/>
    </xf>
    <xf numFmtId="0" fontId="13" fillId="4" borderId="31" xfId="1" applyFont="1" applyFill="1" applyBorder="1" applyAlignment="1">
      <alignment horizontal="left" vertical="center" wrapText="1" indent="1"/>
    </xf>
    <xf numFmtId="3" fontId="13" fillId="5" borderId="28" xfId="0" applyNumberFormat="1" applyFont="1" applyFill="1" applyBorder="1" applyAlignment="1">
      <alignment horizontal="right" vertical="center" indent="1"/>
    </xf>
    <xf numFmtId="0" fontId="12" fillId="5" borderId="58" xfId="65" applyFont="1" applyFill="1" applyBorder="1" applyAlignment="1">
      <alignment horizontal="left" vertical="center" indent="1"/>
    </xf>
    <xf numFmtId="0" fontId="12" fillId="4" borderId="8" xfId="65" applyFont="1" applyFill="1" applyBorder="1" applyAlignment="1">
      <alignment horizontal="left" vertical="center" indent="1"/>
    </xf>
    <xf numFmtId="0" fontId="12" fillId="5" borderId="8" xfId="65" applyFont="1" applyFill="1" applyBorder="1" applyAlignment="1">
      <alignment horizontal="left" vertical="center" indent="1"/>
    </xf>
    <xf numFmtId="0" fontId="13" fillId="5" borderId="62" xfId="65" applyFont="1" applyFill="1" applyBorder="1" applyAlignment="1">
      <alignment horizontal="left" vertical="center" indent="1"/>
    </xf>
    <xf numFmtId="0" fontId="12" fillId="0" borderId="0" xfId="65" applyFont="1"/>
    <xf numFmtId="0" fontId="22" fillId="5" borderId="0" xfId="2" applyFont="1" applyFill="1" applyBorder="1" applyAlignment="1">
      <alignment horizontal="center" wrapText="1"/>
    </xf>
    <xf numFmtId="0" fontId="41" fillId="0" borderId="0" xfId="2" applyFont="1"/>
    <xf numFmtId="49" fontId="13" fillId="3" borderId="0" xfId="0" applyNumberFormat="1" applyFont="1" applyFill="1" applyBorder="1" applyAlignment="1">
      <alignment horizontal="center" readingOrder="1"/>
    </xf>
    <xf numFmtId="0" fontId="12" fillId="0" borderId="58" xfId="4" applyFont="1" applyBorder="1" applyAlignment="1">
      <alignment horizontal="left" vertical="center" wrapText="1" indent="1"/>
    </xf>
    <xf numFmtId="0" fontId="12" fillId="4" borderId="8" xfId="4" applyFont="1" applyFill="1" applyBorder="1" applyAlignment="1">
      <alignment horizontal="left" vertical="center" wrapText="1" indent="1"/>
    </xf>
    <xf numFmtId="0" fontId="12" fillId="0" borderId="8" xfId="4" applyFont="1" applyBorder="1" applyAlignment="1">
      <alignment horizontal="left" vertical="center" wrapText="1" indent="1"/>
    </xf>
    <xf numFmtId="0" fontId="12" fillId="0" borderId="35" xfId="4" applyFont="1" applyBorder="1" applyAlignment="1">
      <alignment horizontal="left" vertical="center" wrapText="1" indent="1"/>
    </xf>
    <xf numFmtId="0" fontId="12" fillId="0" borderId="0" xfId="4" applyFont="1"/>
    <xf numFmtId="0" fontId="6" fillId="5" borderId="17" xfId="0" applyFont="1" applyFill="1" applyBorder="1" applyAlignment="1">
      <alignment horizontal="center" vertical="center"/>
    </xf>
    <xf numFmtId="0" fontId="6" fillId="5" borderId="18" xfId="0" applyFont="1" applyFill="1" applyBorder="1" applyAlignment="1">
      <alignment horizontal="center" vertical="center"/>
    </xf>
    <xf numFmtId="0" fontId="13" fillId="5" borderId="62" xfId="1" applyFont="1" applyFill="1" applyBorder="1" applyAlignment="1">
      <alignment horizontal="left" vertical="center" wrapText="1" indent="1"/>
    </xf>
    <xf numFmtId="0" fontId="13" fillId="4" borderId="62" xfId="1" applyFont="1" applyFill="1" applyBorder="1" applyAlignment="1">
      <alignment horizontal="left" vertical="center" wrapText="1" indent="1"/>
    </xf>
    <xf numFmtId="0" fontId="13" fillId="0" borderId="25" xfId="0" applyFont="1" applyBorder="1" applyAlignment="1">
      <alignment horizontal="right" vertical="center" wrapText="1" indent="1" readingOrder="2"/>
    </xf>
    <xf numFmtId="0" fontId="13" fillId="4" borderId="9" xfId="0" applyFont="1" applyFill="1" applyBorder="1" applyAlignment="1">
      <alignment horizontal="right" vertical="center" wrapText="1" indent="1" readingOrder="2"/>
    </xf>
    <xf numFmtId="0" fontId="13" fillId="0" borderId="9" xfId="0" applyFont="1" applyBorder="1" applyAlignment="1">
      <alignment horizontal="right" vertical="center" wrapText="1" indent="1" readingOrder="2"/>
    </xf>
    <xf numFmtId="0" fontId="13" fillId="0" borderId="11" xfId="0" applyFont="1" applyBorder="1" applyAlignment="1">
      <alignment horizontal="right" vertical="center" wrapText="1" indent="1" readingOrder="2"/>
    </xf>
    <xf numFmtId="3" fontId="12" fillId="5" borderId="10" xfId="0" applyNumberFormat="1" applyFont="1" applyFill="1" applyBorder="1" applyAlignment="1">
      <alignment horizontal="right" vertical="center" indent="1"/>
    </xf>
    <xf numFmtId="1" fontId="13" fillId="5" borderId="57" xfId="0" applyNumberFormat="1" applyFont="1" applyFill="1" applyBorder="1" applyAlignment="1">
      <alignment horizontal="right" vertical="center" wrapText="1" indent="1" readingOrder="2"/>
    </xf>
    <xf numFmtId="1" fontId="13" fillId="5" borderId="62" xfId="0" applyNumberFormat="1" applyFont="1" applyFill="1" applyBorder="1" applyAlignment="1">
      <alignment horizontal="center" vertical="center"/>
    </xf>
    <xf numFmtId="0" fontId="9" fillId="4" borderId="57" xfId="0" applyFont="1" applyFill="1" applyBorder="1" applyAlignment="1">
      <alignment horizontal="center" vertical="center" readingOrder="2"/>
    </xf>
    <xf numFmtId="165" fontId="13" fillId="4" borderId="28" xfId="38" applyNumberFormat="1" applyFont="1" applyFill="1" applyBorder="1" applyAlignment="1">
      <alignment horizontal="right" vertical="center" indent="1"/>
    </xf>
    <xf numFmtId="0" fontId="13" fillId="4" borderId="34" xfId="0" applyFont="1" applyFill="1" applyBorder="1" applyAlignment="1">
      <alignment horizontal="center" vertical="center"/>
    </xf>
    <xf numFmtId="0" fontId="8" fillId="5" borderId="0" xfId="0" applyFont="1" applyFill="1" applyBorder="1" applyAlignment="1">
      <alignment horizontal="center" vertical="center" wrapText="1"/>
    </xf>
    <xf numFmtId="0" fontId="12" fillId="0" borderId="46" xfId="0" applyFont="1" applyFill="1" applyBorder="1" applyAlignment="1">
      <alignment vertical="center" wrapText="1"/>
    </xf>
    <xf numFmtId="0" fontId="12" fillId="0" borderId="49" xfId="0" applyFont="1" applyFill="1" applyBorder="1" applyAlignment="1">
      <alignment vertical="center" wrapText="1"/>
    </xf>
    <xf numFmtId="0" fontId="13" fillId="5" borderId="28" xfId="0" applyFont="1" applyFill="1" applyBorder="1" applyAlignment="1">
      <alignment horizontal="right" vertical="center" wrapText="1"/>
    </xf>
    <xf numFmtId="0" fontId="13" fillId="5" borderId="28" xfId="0" applyFont="1" applyFill="1" applyBorder="1" applyAlignment="1">
      <alignment horizontal="left" vertical="center" wrapText="1" indent="1"/>
    </xf>
    <xf numFmtId="0" fontId="13" fillId="5" borderId="28" xfId="0" applyFont="1" applyFill="1" applyBorder="1" applyAlignment="1">
      <alignment vertical="center" wrapText="1"/>
    </xf>
    <xf numFmtId="0" fontId="13" fillId="4" borderId="28" xfId="0" applyFont="1" applyFill="1" applyBorder="1" applyAlignment="1">
      <alignment horizontal="right" vertical="center" wrapText="1"/>
    </xf>
    <xf numFmtId="0" fontId="13" fillId="4" borderId="28" xfId="0" applyFont="1" applyFill="1" applyBorder="1" applyAlignment="1">
      <alignment horizontal="left" vertical="center" wrapText="1" indent="1"/>
    </xf>
    <xf numFmtId="0" fontId="13" fillId="4" borderId="28" xfId="0" applyFont="1" applyFill="1" applyBorder="1" applyAlignment="1">
      <alignment vertical="center" wrapText="1"/>
    </xf>
    <xf numFmtId="0" fontId="6" fillId="5" borderId="0" xfId="46" applyFont="1" applyFill="1" applyBorder="1" applyAlignment="1">
      <alignment horizontal="right" vertical="center" wrapText="1" readingOrder="2"/>
    </xf>
    <xf numFmtId="0" fontId="13" fillId="5" borderId="0" xfId="46" applyFont="1" applyFill="1" applyBorder="1" applyAlignment="1">
      <alignment horizontal="left" vertical="center" wrapText="1" readingOrder="1"/>
    </xf>
    <xf numFmtId="0" fontId="39" fillId="5" borderId="0" xfId="0" applyFont="1" applyFill="1" applyAlignment="1">
      <alignment wrapText="1"/>
    </xf>
    <xf numFmtId="0" fontId="22" fillId="5" borderId="0" xfId="0" applyFont="1" applyFill="1" applyAlignment="1">
      <alignment wrapText="1"/>
    </xf>
    <xf numFmtId="0" fontId="0" fillId="0" borderId="0" xfId="0" applyAlignment="1">
      <alignment horizontal="center"/>
    </xf>
    <xf numFmtId="0" fontId="61" fillId="0" borderId="0" xfId="39" applyFont="1" applyBorder="1" applyAlignment="1">
      <alignment horizontal="center" vertical="center"/>
    </xf>
    <xf numFmtId="0" fontId="62" fillId="0" borderId="0" xfId="39" applyFont="1" applyBorder="1" applyAlignment="1">
      <alignment vertical="center"/>
    </xf>
    <xf numFmtId="0" fontId="62" fillId="0" borderId="0" xfId="39" applyFont="1" applyAlignment="1">
      <alignment vertical="center"/>
    </xf>
    <xf numFmtId="0" fontId="64" fillId="0" borderId="0" xfId="39" applyFont="1" applyBorder="1" applyAlignment="1">
      <alignment horizontal="right" vertical="top" wrapText="1" indent="1" readingOrder="2"/>
    </xf>
    <xf numFmtId="0" fontId="63" fillId="0" borderId="0" xfId="39" applyFont="1" applyBorder="1" applyAlignment="1">
      <alignment horizontal="right" vertical="top" wrapText="1" indent="1" readingOrder="2"/>
    </xf>
    <xf numFmtId="0" fontId="65" fillId="0" borderId="0" xfId="39" applyFont="1" applyBorder="1" applyAlignment="1">
      <alignment horizontal="right" vertical="top" wrapText="1" indent="1" readingOrder="2"/>
    </xf>
    <xf numFmtId="0" fontId="12" fillId="0" borderId="0" xfId="39" applyFont="1" applyBorder="1" applyAlignment="1">
      <alignment horizontal="left" vertical="top" wrapText="1" indent="1"/>
    </xf>
    <xf numFmtId="0" fontId="49" fillId="0" borderId="0" xfId="40" applyFont="1" applyBorder="1" applyAlignment="1">
      <alignment horizontal="left" vertical="top" wrapText="1" indent="1"/>
    </xf>
    <xf numFmtId="0" fontId="56" fillId="0" borderId="0" xfId="40" applyFont="1" applyBorder="1" applyAlignment="1">
      <alignment horizontal="left" vertical="top" wrapText="1" indent="1"/>
    </xf>
    <xf numFmtId="0" fontId="12" fillId="0" borderId="0" xfId="39" applyFont="1" applyBorder="1" applyAlignment="1">
      <alignment horizontal="left" vertical="top" wrapText="1" indent="1" readingOrder="1"/>
    </xf>
    <xf numFmtId="0" fontId="13" fillId="4" borderId="31" xfId="1" applyFont="1" applyFill="1" applyBorder="1" applyAlignment="1">
      <alignment horizontal="center" vertical="center" wrapText="1"/>
    </xf>
    <xf numFmtId="0" fontId="13" fillId="4" borderId="31" xfId="3" applyFont="1" applyFill="1" applyBorder="1" applyAlignment="1">
      <alignment horizontal="center" vertical="center" readingOrder="2"/>
    </xf>
    <xf numFmtId="0" fontId="13" fillId="0" borderId="59" xfId="3" applyFont="1" applyFill="1" applyBorder="1" applyAlignment="1">
      <alignment horizontal="right" indent="1" readingOrder="2"/>
    </xf>
    <xf numFmtId="0" fontId="13" fillId="4" borderId="9" xfId="3" applyFont="1" applyFill="1" applyBorder="1" applyAlignment="1">
      <alignment horizontal="right" indent="1" readingOrder="2"/>
    </xf>
    <xf numFmtId="0" fontId="13" fillId="0" borderId="9" xfId="3" applyFont="1" applyFill="1" applyBorder="1" applyAlignment="1">
      <alignment horizontal="right" indent="1" readingOrder="2"/>
    </xf>
    <xf numFmtId="0" fontId="13" fillId="5" borderId="9" xfId="3" applyFont="1" applyFill="1" applyBorder="1" applyAlignment="1">
      <alignment horizontal="right" indent="1" readingOrder="2"/>
    </xf>
    <xf numFmtId="0" fontId="13" fillId="4" borderId="11" xfId="3" applyFont="1" applyFill="1" applyBorder="1" applyAlignment="1">
      <alignment horizontal="right" indent="1" readingOrder="2"/>
    </xf>
    <xf numFmtId="0" fontId="13" fillId="5" borderId="57" xfId="3" applyFont="1" applyFill="1" applyBorder="1" applyAlignment="1">
      <alignment horizontal="right" vertical="center" indent="1" readingOrder="2"/>
    </xf>
    <xf numFmtId="0" fontId="51" fillId="0" borderId="25" xfId="0" applyFont="1" applyBorder="1" applyAlignment="1">
      <alignment horizontal="left" vertical="top" wrapText="1"/>
    </xf>
    <xf numFmtId="166" fontId="41" fillId="0" borderId="7" xfId="58" applyNumberFormat="1" applyFont="1" applyBorder="1" applyAlignment="1">
      <alignment horizontal="right" vertical="center" wrapText="1"/>
    </xf>
    <xf numFmtId="0" fontId="51" fillId="4" borderId="9" xfId="0" applyFont="1" applyFill="1" applyBorder="1" applyAlignment="1">
      <alignment horizontal="left" vertical="top" wrapText="1"/>
    </xf>
    <xf numFmtId="0" fontId="51" fillId="0" borderId="9" xfId="0" applyFont="1" applyBorder="1" applyAlignment="1">
      <alignment horizontal="left" vertical="top" wrapText="1"/>
    </xf>
    <xf numFmtId="0" fontId="12" fillId="4" borderId="4" xfId="66" applyFont="1" applyFill="1" applyBorder="1" applyAlignment="1">
      <alignment vertical="center"/>
    </xf>
    <xf numFmtId="0" fontId="12" fillId="0" borderId="4" xfId="66" applyFont="1" applyBorder="1" applyAlignment="1">
      <alignment vertical="center"/>
    </xf>
    <xf numFmtId="166" fontId="55" fillId="0" borderId="4" xfId="58" applyNumberFormat="1" applyFont="1" applyBorder="1" applyAlignment="1">
      <alignment horizontal="right" vertical="center" wrapText="1"/>
    </xf>
    <xf numFmtId="166" fontId="41" fillId="0" borderId="4" xfId="58" applyNumberFormat="1" applyFont="1" applyBorder="1" applyAlignment="1">
      <alignment horizontal="right" wrapText="1"/>
    </xf>
    <xf numFmtId="0" fontId="51" fillId="0" borderId="61" xfId="0" applyFont="1" applyBorder="1" applyAlignment="1">
      <alignment horizontal="left" vertical="top" wrapText="1"/>
    </xf>
    <xf numFmtId="0" fontId="51" fillId="0" borderId="59" xfId="0" applyFont="1" applyBorder="1" applyAlignment="1">
      <alignment horizontal="left" vertical="top" wrapText="1"/>
    </xf>
    <xf numFmtId="0" fontId="51" fillId="4" borderId="61" xfId="0" applyFont="1" applyFill="1" applyBorder="1" applyAlignment="1">
      <alignment horizontal="left" vertical="top" wrapText="1"/>
    </xf>
    <xf numFmtId="0" fontId="12" fillId="4" borderId="6" xfId="66" applyFont="1" applyFill="1" applyBorder="1" applyAlignment="1">
      <alignment vertical="center"/>
    </xf>
    <xf numFmtId="0" fontId="22" fillId="0" borderId="25" xfId="2" applyFont="1" applyBorder="1" applyAlignment="1">
      <alignment horizontal="right" vertical="center" indent="1" readingOrder="2"/>
    </xf>
    <xf numFmtId="0" fontId="22" fillId="4" borderId="9" xfId="2" applyFont="1" applyFill="1" applyBorder="1" applyAlignment="1">
      <alignment horizontal="right" vertical="center" indent="1" readingOrder="2"/>
    </xf>
    <xf numFmtId="0" fontId="22" fillId="0" borderId="9" xfId="2" applyFont="1" applyBorder="1" applyAlignment="1">
      <alignment horizontal="right" vertical="center" indent="1" readingOrder="2"/>
    </xf>
    <xf numFmtId="0" fontId="13" fillId="5" borderId="9" xfId="2" applyFont="1" applyFill="1" applyBorder="1" applyAlignment="1">
      <alignment horizontal="right" vertical="center" indent="1" readingOrder="2"/>
    </xf>
    <xf numFmtId="0" fontId="22" fillId="5" borderId="9" xfId="2" applyFont="1" applyFill="1" applyBorder="1" applyAlignment="1">
      <alignment horizontal="right" vertical="center" indent="1" readingOrder="2"/>
    </xf>
    <xf numFmtId="0" fontId="22" fillId="5" borderId="11" xfId="2" applyFont="1" applyFill="1" applyBorder="1" applyAlignment="1">
      <alignment horizontal="right" vertical="center" indent="1" readingOrder="2"/>
    </xf>
    <xf numFmtId="0" fontId="22" fillId="4" borderId="61" xfId="2" applyFont="1" applyFill="1" applyBorder="1" applyAlignment="1">
      <alignment horizontal="right" vertical="center" indent="1" readingOrder="2"/>
    </xf>
    <xf numFmtId="0" fontId="59" fillId="4" borderId="28" xfId="22" applyFont="1" applyFill="1" applyBorder="1" applyAlignment="1">
      <alignment horizontal="center" vertical="top" wrapText="1"/>
    </xf>
    <xf numFmtId="0" fontId="22" fillId="4" borderId="28" xfId="22" applyFont="1" applyFill="1" applyBorder="1" applyAlignment="1">
      <alignment horizontal="center" vertical="top" wrapText="1"/>
    </xf>
    <xf numFmtId="0" fontId="13" fillId="4" borderId="36" xfId="0" applyFont="1" applyFill="1" applyBorder="1" applyAlignment="1">
      <alignment horizontal="center"/>
    </xf>
    <xf numFmtId="0" fontId="12" fillId="4" borderId="12" xfId="0" applyFont="1" applyFill="1" applyBorder="1" applyAlignment="1">
      <alignment horizontal="center" vertical="top"/>
    </xf>
    <xf numFmtId="0" fontId="0" fillId="0" borderId="0" xfId="0" applyAlignment="1">
      <alignment horizontal="center"/>
    </xf>
    <xf numFmtId="0" fontId="12" fillId="3" borderId="58" xfId="5" applyFont="1" applyFill="1" applyBorder="1" applyAlignment="1">
      <alignment horizontal="left" vertical="center" wrapText="1" indent="1"/>
    </xf>
    <xf numFmtId="0" fontId="12" fillId="3" borderId="8" xfId="5" applyFont="1" applyFill="1" applyBorder="1" applyAlignment="1">
      <alignment horizontal="left" vertical="center" wrapText="1" indent="1"/>
    </xf>
    <xf numFmtId="0" fontId="12" fillId="5" borderId="8" xfId="5" applyFont="1" applyFill="1" applyBorder="1" applyAlignment="1">
      <alignment horizontal="left" vertical="center" wrapText="1" indent="1"/>
    </xf>
    <xf numFmtId="0" fontId="12" fillId="4" borderId="35" xfId="5" applyFont="1" applyFill="1" applyBorder="1" applyAlignment="1">
      <alignment horizontal="left" vertical="center" wrapText="1" indent="1"/>
    </xf>
    <xf numFmtId="0" fontId="0" fillId="0" borderId="0" xfId="0" applyAlignment="1">
      <alignment horizontal="center"/>
    </xf>
    <xf numFmtId="3" fontId="12" fillId="4" borderId="13" xfId="0" applyNumberFormat="1" applyFont="1" applyFill="1" applyBorder="1" applyAlignment="1">
      <alignment horizontal="right" vertical="center" indent="1"/>
    </xf>
    <xf numFmtId="3" fontId="13" fillId="4" borderId="13" xfId="0" applyNumberFormat="1" applyFont="1" applyFill="1" applyBorder="1" applyAlignment="1">
      <alignment horizontal="right" vertical="center" indent="1"/>
    </xf>
    <xf numFmtId="0" fontId="41" fillId="4" borderId="60" xfId="2" applyFont="1" applyFill="1" applyBorder="1" applyAlignment="1">
      <alignment horizontal="left" vertical="center" wrapText="1" indent="1"/>
    </xf>
    <xf numFmtId="0" fontId="39" fillId="0" borderId="0" xfId="2" applyFont="1" applyAlignment="1">
      <alignment wrapText="1"/>
    </xf>
    <xf numFmtId="0" fontId="12" fillId="4" borderId="35" xfId="65" applyFont="1" applyFill="1" applyBorder="1" applyAlignment="1">
      <alignment horizontal="left" vertical="center" wrapText="1" indent="1"/>
    </xf>
    <xf numFmtId="0" fontId="44" fillId="5" borderId="25" xfId="65" applyFont="1" applyFill="1" applyBorder="1" applyAlignment="1">
      <alignment horizontal="right" vertical="center" wrapText="1" indent="1" readingOrder="2"/>
    </xf>
    <xf numFmtId="0" fontId="44" fillId="4" borderId="9" xfId="65" applyFont="1" applyFill="1" applyBorder="1" applyAlignment="1">
      <alignment horizontal="right" vertical="center" wrapText="1" indent="1" readingOrder="2"/>
    </xf>
    <xf numFmtId="0" fontId="44" fillId="5" borderId="9" xfId="65" applyFont="1" applyFill="1" applyBorder="1" applyAlignment="1">
      <alignment horizontal="right" vertical="center" wrapText="1" indent="1" readingOrder="2"/>
    </xf>
    <xf numFmtId="0" fontId="44" fillId="4" borderId="11" xfId="65" applyFont="1" applyFill="1" applyBorder="1" applyAlignment="1">
      <alignment horizontal="right" vertical="center" wrapText="1" indent="1" readingOrder="2"/>
    </xf>
    <xf numFmtId="0" fontId="51" fillId="0" borderId="0" xfId="0" applyFont="1" applyBorder="1" applyAlignment="1">
      <alignment vertical="center" wrapText="1"/>
    </xf>
    <xf numFmtId="0" fontId="23" fillId="0" borderId="39" xfId="0" applyFont="1" applyBorder="1" applyAlignment="1">
      <alignment vertical="center" readingOrder="1"/>
    </xf>
    <xf numFmtId="0" fontId="13" fillId="0" borderId="0" xfId="0" applyFont="1" applyBorder="1" applyAlignment="1">
      <alignment horizontal="right" vertical="center" wrapText="1" indent="1" readingOrder="2"/>
    </xf>
    <xf numFmtId="0" fontId="0" fillId="5" borderId="39" xfId="0" applyFill="1" applyBorder="1"/>
    <xf numFmtId="0" fontId="51" fillId="5" borderId="39" xfId="0" applyFont="1" applyFill="1" applyBorder="1" applyAlignment="1">
      <alignment vertical="center"/>
    </xf>
    <xf numFmtId="0" fontId="12" fillId="3" borderId="35" xfId="5" applyFont="1" applyFill="1" applyBorder="1" applyAlignment="1">
      <alignment horizontal="left" vertical="center" wrapText="1" indent="1"/>
    </xf>
    <xf numFmtId="0" fontId="13" fillId="5" borderId="57" xfId="0" applyFont="1" applyFill="1" applyBorder="1" applyAlignment="1">
      <alignment horizontal="right" vertical="center" wrapText="1" indent="1" readingOrder="2"/>
    </xf>
    <xf numFmtId="0" fontId="13" fillId="5" borderId="62" xfId="0" applyFont="1" applyFill="1" applyBorder="1" applyAlignment="1">
      <alignment horizontal="center" vertical="center"/>
    </xf>
    <xf numFmtId="0" fontId="9" fillId="4" borderId="36" xfId="0" applyFont="1" applyFill="1" applyBorder="1" applyAlignment="1">
      <alignment horizontal="center" wrapText="1" readingOrder="2"/>
    </xf>
    <xf numFmtId="0" fontId="14" fillId="4" borderId="12" xfId="0" applyFont="1" applyFill="1" applyBorder="1" applyAlignment="1">
      <alignment horizontal="center" vertical="top" readingOrder="1"/>
    </xf>
    <xf numFmtId="0" fontId="0" fillId="0" borderId="13" xfId="0" applyBorder="1" applyAlignment="1">
      <alignment horizontal="right" vertical="center" indent="1"/>
    </xf>
    <xf numFmtId="0" fontId="0" fillId="4" borderId="13" xfId="0" applyFill="1" applyBorder="1" applyAlignment="1">
      <alignment horizontal="right" vertical="center" indent="1"/>
    </xf>
    <xf numFmtId="0" fontId="0" fillId="5" borderId="13" xfId="0" applyFill="1" applyBorder="1" applyAlignment="1">
      <alignment horizontal="right" vertical="center" indent="1"/>
    </xf>
    <xf numFmtId="0" fontId="13" fillId="4" borderId="14" xfId="0" applyFont="1" applyFill="1" applyBorder="1" applyAlignment="1">
      <alignment horizontal="right" vertical="center" indent="1"/>
    </xf>
    <xf numFmtId="0" fontId="26" fillId="0" borderId="0" xfId="0" applyFont="1" applyBorder="1" applyAlignment="1">
      <alignment vertical="center" readingOrder="2"/>
    </xf>
    <xf numFmtId="0" fontId="7" fillId="0" borderId="0" xfId="0" applyFont="1" applyAlignment="1">
      <alignment horizontal="center" vertical="center"/>
    </xf>
    <xf numFmtId="0" fontId="0" fillId="0" borderId="0" xfId="0" applyAlignment="1">
      <alignment horizontal="center"/>
    </xf>
    <xf numFmtId="0" fontId="14" fillId="4" borderId="34" xfId="0" applyFont="1" applyFill="1" applyBorder="1" applyAlignment="1">
      <alignment horizontal="center" vertical="top" readingOrder="2"/>
    </xf>
    <xf numFmtId="0" fontId="9" fillId="0" borderId="0" xfId="0" applyFont="1" applyBorder="1" applyAlignment="1">
      <alignment horizontal="right" vertical="center" indent="1" readingOrder="2"/>
    </xf>
    <xf numFmtId="0" fontId="41" fillId="3" borderId="0" xfId="5" applyFont="1" applyFill="1" applyBorder="1" applyAlignment="1">
      <alignment horizontal="left" vertical="center" wrapText="1" indent="1"/>
    </xf>
    <xf numFmtId="0" fontId="41" fillId="4" borderId="0" xfId="5" applyFont="1" applyFill="1" applyBorder="1" applyAlignment="1">
      <alignment horizontal="left" vertical="center" wrapText="1" indent="1"/>
    </xf>
    <xf numFmtId="0" fontId="12" fillId="0" borderId="6" xfId="0" applyFont="1" applyBorder="1" applyAlignment="1">
      <alignment horizontal="right" vertical="center" indent="1"/>
    </xf>
    <xf numFmtId="0" fontId="9" fillId="4" borderId="74" xfId="0" applyFont="1" applyFill="1" applyBorder="1" applyAlignment="1">
      <alignment horizontal="center" vertical="center" readingOrder="2"/>
    </xf>
    <xf numFmtId="0" fontId="13" fillId="4" borderId="75" xfId="0" applyFont="1" applyFill="1" applyBorder="1" applyAlignment="1">
      <alignment horizontal="center" vertical="center"/>
    </xf>
    <xf numFmtId="0" fontId="13" fillId="4" borderId="4" xfId="0" applyFont="1" applyFill="1" applyBorder="1" applyAlignment="1">
      <alignment horizontal="right" vertical="center" indent="1"/>
    </xf>
    <xf numFmtId="0" fontId="13" fillId="0" borderId="4" xfId="0" applyFont="1" applyBorder="1" applyAlignment="1">
      <alignment horizontal="right" vertical="center" indent="1"/>
    </xf>
    <xf numFmtId="0" fontId="13" fillId="0" borderId="6" xfId="0" applyFont="1" applyBorder="1" applyAlignment="1">
      <alignment horizontal="right" vertical="center" indent="1"/>
    </xf>
    <xf numFmtId="0" fontId="9" fillId="0" borderId="25" xfId="0" applyFont="1" applyBorder="1" applyAlignment="1">
      <alignment horizontal="right" vertical="center" indent="1" readingOrder="2"/>
    </xf>
    <xf numFmtId="0" fontId="10" fillId="3" borderId="58" xfId="5" applyFont="1" applyFill="1" applyBorder="1" applyAlignment="1">
      <alignment horizontal="left" vertical="center" wrapText="1" indent="1"/>
    </xf>
    <xf numFmtId="0" fontId="9" fillId="4" borderId="9" xfId="0" applyFont="1" applyFill="1" applyBorder="1" applyAlignment="1">
      <alignment horizontal="right" vertical="center" indent="1" readingOrder="2"/>
    </xf>
    <xf numFmtId="0" fontId="10" fillId="4" borderId="8" xfId="5" applyFont="1" applyFill="1" applyBorder="1" applyAlignment="1">
      <alignment horizontal="left" vertical="center" wrapText="1" indent="1"/>
    </xf>
    <xf numFmtId="0" fontId="9" fillId="0" borderId="9" xfId="0" applyFont="1" applyBorder="1" applyAlignment="1">
      <alignment horizontal="right" vertical="center" indent="1" readingOrder="2"/>
    </xf>
    <xf numFmtId="0" fontId="10" fillId="3" borderId="8" xfId="5" applyFont="1" applyFill="1" applyBorder="1" applyAlignment="1">
      <alignment horizontal="left" vertical="center" wrapText="1" indent="1"/>
    </xf>
    <xf numFmtId="0" fontId="9" fillId="4" borderId="11" xfId="0" applyFont="1" applyFill="1" applyBorder="1" applyAlignment="1">
      <alignment horizontal="right" vertical="center" indent="1" readingOrder="2"/>
    </xf>
    <xf numFmtId="0" fontId="12" fillId="4" borderId="10" xfId="0" applyFont="1" applyFill="1" applyBorder="1" applyAlignment="1">
      <alignment horizontal="right" vertical="center" indent="1"/>
    </xf>
    <xf numFmtId="0" fontId="13" fillId="4" borderId="10" xfId="0" applyFont="1" applyFill="1" applyBorder="1" applyAlignment="1">
      <alignment horizontal="right" vertical="center" indent="1"/>
    </xf>
    <xf numFmtId="0" fontId="10" fillId="4" borderId="35" xfId="5" applyFont="1" applyFill="1" applyBorder="1" applyAlignment="1">
      <alignment horizontal="left" vertical="center" wrapText="1" indent="1"/>
    </xf>
    <xf numFmtId="0" fontId="9" fillId="0" borderId="57" xfId="0" applyFont="1" applyBorder="1" applyAlignment="1">
      <alignment horizontal="right" vertical="center" indent="1" readingOrder="2"/>
    </xf>
    <xf numFmtId="0" fontId="13" fillId="0" borderId="28" xfId="0" applyFont="1" applyBorder="1" applyAlignment="1">
      <alignment horizontal="right" vertical="center" indent="1"/>
    </xf>
    <xf numFmtId="0" fontId="10" fillId="3" borderId="62" xfId="5" applyFont="1" applyFill="1" applyBorder="1" applyAlignment="1">
      <alignment horizontal="left" vertical="center" wrapText="1" indent="1"/>
    </xf>
    <xf numFmtId="0" fontId="12" fillId="0" borderId="0" xfId="0" applyFont="1" applyAlignment="1">
      <alignment horizontal="right" readingOrder="2"/>
    </xf>
    <xf numFmtId="0" fontId="51" fillId="0" borderId="58" xfId="0" applyFont="1" applyBorder="1" applyAlignment="1">
      <alignment horizontal="left" vertical="center" wrapText="1" indent="1"/>
    </xf>
    <xf numFmtId="0" fontId="51" fillId="4" borderId="8" xfId="0" applyFont="1" applyFill="1" applyBorder="1" applyAlignment="1">
      <alignment horizontal="left" vertical="center" wrapText="1" indent="1"/>
    </xf>
    <xf numFmtId="0" fontId="51" fillId="0" borderId="8" xfId="0" applyFont="1" applyBorder="1" applyAlignment="1">
      <alignment horizontal="left" vertical="center" wrapText="1" indent="1"/>
    </xf>
    <xf numFmtId="0" fontId="51" fillId="4" borderId="60" xfId="0" applyFont="1" applyFill="1" applyBorder="1" applyAlignment="1">
      <alignment horizontal="left" vertical="center" wrapText="1" indent="1"/>
    </xf>
    <xf numFmtId="0" fontId="51" fillId="0" borderId="73" xfId="0" applyFont="1" applyBorder="1" applyAlignment="1">
      <alignment horizontal="left" vertical="center" wrapText="1" indent="1"/>
    </xf>
    <xf numFmtId="0" fontId="51" fillId="0" borderId="60" xfId="0" applyFont="1" applyBorder="1" applyAlignment="1">
      <alignment horizontal="left" vertical="center" wrapText="1" indent="1"/>
    </xf>
    <xf numFmtId="0" fontId="0" fillId="0" borderId="0" xfId="0" applyAlignment="1">
      <alignment horizontal="center"/>
    </xf>
    <xf numFmtId="0" fontId="9" fillId="4" borderId="33" xfId="0" applyFont="1" applyFill="1" applyBorder="1" applyAlignment="1">
      <alignment horizontal="center" wrapText="1" readingOrder="2"/>
    </xf>
    <xf numFmtId="0" fontId="12" fillId="0" borderId="39" xfId="4" applyFont="1" applyBorder="1" applyAlignment="1">
      <alignment horizontal="right" vertical="center" wrapText="1"/>
    </xf>
    <xf numFmtId="0" fontId="23" fillId="0" borderId="39" xfId="4" applyFont="1" applyBorder="1" applyAlignment="1">
      <alignment horizontal="left" vertical="center" wrapText="1"/>
    </xf>
    <xf numFmtId="0" fontId="10" fillId="0" borderId="0" xfId="4" applyFont="1" applyAlignment="1">
      <alignment horizontal="center"/>
    </xf>
    <xf numFmtId="49" fontId="16" fillId="3" borderId="0" xfId="0" applyNumberFormat="1" applyFont="1" applyFill="1" applyBorder="1" applyAlignment="1">
      <alignment horizontal="center" vertical="center" readingOrder="2"/>
    </xf>
    <xf numFmtId="49" fontId="9" fillId="3" borderId="0" xfId="0" applyNumberFormat="1" applyFont="1" applyFill="1" applyBorder="1" applyAlignment="1">
      <alignment horizontal="center" vertical="center" readingOrder="2"/>
    </xf>
    <xf numFmtId="49" fontId="60" fillId="3" borderId="0" xfId="0" applyNumberFormat="1" applyFont="1" applyFill="1" applyBorder="1" applyAlignment="1">
      <alignment horizontal="center" vertical="center" readingOrder="2"/>
    </xf>
    <xf numFmtId="49" fontId="9" fillId="3" borderId="0" xfId="0" applyNumberFormat="1" applyFont="1" applyFill="1" applyBorder="1" applyAlignment="1">
      <alignment horizontal="center" vertical="center" readingOrder="1"/>
    </xf>
    <xf numFmtId="0" fontId="16" fillId="3" borderId="0" xfId="0" applyNumberFormat="1" applyFont="1" applyFill="1" applyBorder="1" applyAlignment="1">
      <alignment horizontal="center" vertical="center" wrapText="1" readingOrder="2"/>
    </xf>
    <xf numFmtId="0" fontId="22" fillId="4" borderId="7" xfId="2" applyFont="1" applyFill="1" applyBorder="1" applyAlignment="1">
      <alignment horizontal="center" vertical="center"/>
    </xf>
    <xf numFmtId="0" fontId="22" fillId="4" borderId="10" xfId="2" applyFont="1" applyFill="1" applyBorder="1" applyAlignment="1">
      <alignment horizontal="center" vertical="center"/>
    </xf>
    <xf numFmtId="0" fontId="36" fillId="5" borderId="0" xfId="2" applyFont="1" applyFill="1" applyBorder="1" applyAlignment="1">
      <alignment horizontal="center" vertical="center" wrapText="1"/>
    </xf>
    <xf numFmtId="0" fontId="36" fillId="5" borderId="0" xfId="2" applyFont="1" applyFill="1" applyBorder="1" applyAlignment="1">
      <alignment horizontal="center" vertical="center"/>
    </xf>
    <xf numFmtId="0" fontId="39" fillId="5" borderId="0" xfId="2" applyFont="1" applyFill="1" applyBorder="1" applyAlignment="1">
      <alignment horizontal="center"/>
    </xf>
    <xf numFmtId="0" fontId="39" fillId="5" borderId="54" xfId="2" applyFont="1" applyFill="1" applyBorder="1" applyAlignment="1">
      <alignment horizontal="center"/>
    </xf>
    <xf numFmtId="0" fontId="22" fillId="4" borderId="25" xfId="2" applyFont="1" applyFill="1" applyBorder="1" applyAlignment="1">
      <alignment horizontal="center" vertical="center" readingOrder="2"/>
    </xf>
    <xf numFmtId="0" fontId="22" fillId="4" borderId="61" xfId="2" applyFont="1" applyFill="1" applyBorder="1" applyAlignment="1">
      <alignment horizontal="center" vertical="center" readingOrder="2"/>
    </xf>
    <xf numFmtId="0" fontId="22" fillId="4" borderId="58" xfId="2" applyFont="1" applyFill="1" applyBorder="1" applyAlignment="1">
      <alignment horizontal="center" vertical="center"/>
    </xf>
    <xf numFmtId="0" fontId="22" fillId="4" borderId="60" xfId="2" applyFont="1" applyFill="1" applyBorder="1" applyAlignment="1">
      <alignment horizontal="center" vertical="center"/>
    </xf>
    <xf numFmtId="0" fontId="38" fillId="5" borderId="0" xfId="2" applyFont="1" applyFill="1" applyBorder="1" applyAlignment="1">
      <alignment horizontal="center" vertical="center" wrapText="1" readingOrder="2"/>
    </xf>
    <xf numFmtId="0" fontId="6" fillId="5" borderId="0" xfId="2" applyFont="1" applyFill="1" applyBorder="1" applyAlignment="1">
      <alignment horizontal="center" vertical="center" wrapText="1"/>
    </xf>
    <xf numFmtId="0" fontId="22" fillId="4" borderId="6" xfId="2" applyFont="1" applyFill="1" applyBorder="1" applyAlignment="1">
      <alignment horizontal="center" vertical="center"/>
    </xf>
    <xf numFmtId="0" fontId="40" fillId="5" borderId="0" xfId="2" applyFont="1" applyFill="1" applyBorder="1" applyAlignment="1">
      <alignment horizontal="center" vertical="center" wrapText="1"/>
    </xf>
    <xf numFmtId="0" fontId="51" fillId="0" borderId="39" xfId="2" applyFont="1" applyBorder="1" applyAlignment="1">
      <alignment horizontal="left" vertical="center" wrapText="1"/>
    </xf>
    <xf numFmtId="0" fontId="37" fillId="5" borderId="0" xfId="65" applyFont="1" applyFill="1" applyBorder="1" applyAlignment="1">
      <alignment horizontal="center" vertical="center" wrapText="1"/>
    </xf>
    <xf numFmtId="0" fontId="16" fillId="5" borderId="0" xfId="0" applyFont="1" applyFill="1" applyAlignment="1">
      <alignment horizontal="center" vertical="center" readingOrder="2"/>
    </xf>
    <xf numFmtId="0" fontId="6" fillId="5" borderId="0" xfId="0" applyFont="1" applyFill="1" applyAlignment="1">
      <alignment horizontal="center" vertical="center" readingOrder="2"/>
    </xf>
    <xf numFmtId="0" fontId="6" fillId="5" borderId="0" xfId="0" applyFont="1" applyFill="1" applyAlignment="1">
      <alignment horizontal="center" vertical="center" readingOrder="1"/>
    </xf>
    <xf numFmtId="0" fontId="40" fillId="4" borderId="32" xfId="65" applyFont="1" applyFill="1" applyBorder="1" applyAlignment="1">
      <alignment horizontal="center" vertical="center" wrapText="1"/>
    </xf>
    <xf numFmtId="0" fontId="40" fillId="4" borderId="14" xfId="65" applyFont="1" applyFill="1" applyBorder="1" applyAlignment="1">
      <alignment horizontal="center" vertical="center" wrapText="1"/>
    </xf>
    <xf numFmtId="0" fontId="40" fillId="4" borderId="55" xfId="65" applyFont="1" applyFill="1" applyBorder="1" applyAlignment="1">
      <alignment horizontal="center" vertical="center" wrapText="1" readingOrder="1"/>
    </xf>
    <xf numFmtId="0" fontId="40" fillId="4" borderId="56" xfId="65" applyFont="1" applyFill="1" applyBorder="1" applyAlignment="1">
      <alignment horizontal="center" vertical="center" wrapText="1" readingOrder="1"/>
    </xf>
    <xf numFmtId="0" fontId="40" fillId="4" borderId="36" xfId="65" applyFont="1" applyFill="1" applyBorder="1" applyAlignment="1">
      <alignment horizontal="center" vertical="center" wrapText="1"/>
    </xf>
    <xf numFmtId="0" fontId="40" fillId="4" borderId="13" xfId="65" applyFont="1" applyFill="1" applyBorder="1" applyAlignment="1">
      <alignment horizontal="center" vertical="center" wrapText="1"/>
    </xf>
    <xf numFmtId="0" fontId="21" fillId="4" borderId="26" xfId="65" applyFont="1" applyFill="1" applyBorder="1" applyAlignment="1">
      <alignment horizontal="center" vertical="center" wrapText="1" readingOrder="1"/>
    </xf>
    <xf numFmtId="0" fontId="21" fillId="4" borderId="55" xfId="65" applyFont="1" applyFill="1" applyBorder="1" applyAlignment="1">
      <alignment horizontal="center" vertical="center" wrapText="1" readingOrder="1"/>
    </xf>
    <xf numFmtId="0" fontId="21" fillId="4" borderId="56" xfId="65" applyFont="1" applyFill="1" applyBorder="1" applyAlignment="1">
      <alignment horizontal="center" vertical="center" wrapText="1" readingOrder="1"/>
    </xf>
    <xf numFmtId="0" fontId="13" fillId="4" borderId="33" xfId="65" applyFont="1" applyFill="1" applyBorder="1" applyAlignment="1">
      <alignment horizontal="center" vertical="center"/>
    </xf>
    <xf numFmtId="0" fontId="13" fillId="4" borderId="41" xfId="65" applyFont="1" applyFill="1" applyBorder="1"/>
    <xf numFmtId="0" fontId="26" fillId="0" borderId="0" xfId="0" applyFont="1" applyBorder="1" applyAlignment="1">
      <alignment horizontal="right" vertical="center" wrapText="1" readingOrder="2"/>
    </xf>
    <xf numFmtId="0" fontId="51" fillId="0" borderId="0" xfId="0" applyFont="1" applyBorder="1" applyAlignment="1">
      <alignment horizontal="left" vertical="center" wrapText="1"/>
    </xf>
    <xf numFmtId="0" fontId="23" fillId="0" borderId="39" xfId="0" applyFont="1" applyFill="1" applyBorder="1" applyAlignment="1">
      <alignment horizontal="left" vertical="center" wrapText="1" readingOrder="1"/>
    </xf>
    <xf numFmtId="0" fontId="25" fillId="0" borderId="39" xfId="0" applyFont="1" applyFill="1" applyBorder="1" applyAlignment="1">
      <alignment horizontal="right" vertical="center" wrapText="1" readingOrder="2"/>
    </xf>
    <xf numFmtId="0" fontId="19" fillId="4" borderId="25" xfId="0" applyFont="1" applyFill="1" applyBorder="1" applyAlignment="1">
      <alignment horizontal="center" vertical="center" readingOrder="2"/>
    </xf>
    <xf numFmtId="0" fontId="19" fillId="4" borderId="61" xfId="0" applyFont="1" applyFill="1" applyBorder="1" applyAlignment="1">
      <alignment horizontal="center" vertical="center" readingOrder="2"/>
    </xf>
    <xf numFmtId="0" fontId="13" fillId="4" borderId="58" xfId="0" applyFont="1" applyFill="1" applyBorder="1" applyAlignment="1">
      <alignment horizontal="center" vertical="center"/>
    </xf>
    <xf numFmtId="0" fontId="13" fillId="4" borderId="60" xfId="0" applyFont="1" applyFill="1" applyBorder="1" applyAlignment="1">
      <alignment horizontal="center" vertical="center"/>
    </xf>
    <xf numFmtId="0" fontId="6" fillId="0" borderId="0" xfId="0" applyFont="1" applyAlignment="1">
      <alignment horizontal="center" vertical="center" wrapText="1"/>
    </xf>
    <xf numFmtId="0" fontId="7" fillId="0" borderId="0" xfId="0" applyFont="1" applyAlignment="1">
      <alignment horizontal="center" vertical="center"/>
    </xf>
    <xf numFmtId="0" fontId="16" fillId="5" borderId="0" xfId="0" applyFont="1" applyFill="1" applyAlignment="1">
      <alignment horizontal="center" vertical="center"/>
    </xf>
    <xf numFmtId="0" fontId="6" fillId="5" borderId="0" xfId="0" applyFont="1" applyFill="1" applyAlignment="1">
      <alignment horizontal="center" vertical="center" wrapText="1"/>
    </xf>
    <xf numFmtId="0" fontId="6" fillId="5" borderId="0" xfId="0" applyFont="1" applyFill="1" applyAlignment="1">
      <alignment horizontal="center" vertical="center"/>
    </xf>
    <xf numFmtId="0" fontId="25" fillId="0" borderId="39" xfId="0" applyFont="1" applyBorder="1" applyAlignment="1">
      <alignment horizontal="right" vertical="center" readingOrder="2"/>
    </xf>
    <xf numFmtId="0" fontId="23" fillId="0" borderId="39" xfId="0" applyFont="1" applyBorder="1" applyAlignment="1">
      <alignment horizontal="left" vertical="center" readingOrder="1"/>
    </xf>
    <xf numFmtId="0" fontId="0" fillId="0" borderId="0" xfId="0" applyAlignment="1">
      <alignment horizontal="center"/>
    </xf>
    <xf numFmtId="0" fontId="7" fillId="5" borderId="0" xfId="0" applyFont="1" applyFill="1" applyBorder="1" applyAlignment="1">
      <alignment horizontal="center" vertical="center" wrapText="1"/>
    </xf>
    <xf numFmtId="0" fontId="16" fillId="5" borderId="0" xfId="0" applyFont="1" applyFill="1" applyAlignment="1">
      <alignment horizontal="center" vertical="center" wrapText="1"/>
    </xf>
    <xf numFmtId="0" fontId="19" fillId="4" borderId="39" xfId="0" applyFont="1" applyFill="1" applyBorder="1" applyAlignment="1">
      <alignment horizontal="center" vertical="center" readingOrder="2"/>
    </xf>
    <xf numFmtId="0" fontId="19" fillId="4" borderId="0" xfId="0" applyFont="1" applyFill="1" applyBorder="1" applyAlignment="1">
      <alignment horizontal="center" vertical="center" readingOrder="2"/>
    </xf>
    <xf numFmtId="0" fontId="13" fillId="4" borderId="39" xfId="0" applyFont="1" applyFill="1" applyBorder="1" applyAlignment="1">
      <alignment horizontal="center" vertical="center"/>
    </xf>
    <xf numFmtId="0" fontId="13" fillId="4" borderId="19" xfId="0" applyFont="1" applyFill="1" applyBorder="1" applyAlignment="1">
      <alignment horizontal="center" vertical="center"/>
    </xf>
    <xf numFmtId="0" fontId="16" fillId="5" borderId="0" xfId="0" applyFont="1" applyFill="1" applyBorder="1" applyAlignment="1">
      <alignment horizontal="center" vertical="center" wrapText="1" readingOrder="2"/>
    </xf>
    <xf numFmtId="0" fontId="6" fillId="5" borderId="0" xfId="0" applyFont="1" applyFill="1" applyBorder="1" applyAlignment="1">
      <alignment horizontal="center" vertical="center" wrapText="1"/>
    </xf>
    <xf numFmtId="0" fontId="6" fillId="5" borderId="0" xfId="0" applyFont="1" applyFill="1" applyBorder="1" applyAlignment="1">
      <alignment horizontal="center" vertical="center" wrapText="1" readingOrder="1"/>
    </xf>
    <xf numFmtId="0" fontId="23" fillId="0" borderId="0" xfId="0" applyFont="1" applyBorder="1" applyAlignment="1">
      <alignment horizontal="left" vertical="center" readingOrder="1"/>
    </xf>
    <xf numFmtId="0" fontId="16" fillId="5" borderId="0" xfId="0" applyFont="1" applyFill="1" applyBorder="1" applyAlignment="1">
      <alignment horizontal="center" vertical="center" wrapText="1"/>
    </xf>
    <xf numFmtId="0" fontId="16" fillId="5" borderId="14" xfId="0" applyFont="1" applyFill="1" applyBorder="1" applyAlignment="1">
      <alignment horizontal="center" vertical="center" wrapText="1"/>
    </xf>
    <xf numFmtId="0" fontId="23" fillId="4" borderId="13" xfId="0" applyFont="1" applyFill="1" applyBorder="1" applyAlignment="1">
      <alignment horizontal="center" vertical="top"/>
    </xf>
    <xf numFmtId="0" fontId="9" fillId="4" borderId="36" xfId="0" applyFont="1" applyFill="1" applyBorder="1" applyAlignment="1">
      <alignment horizontal="center"/>
    </xf>
    <xf numFmtId="0" fontId="10" fillId="4" borderId="36" xfId="0" applyFont="1" applyFill="1" applyBorder="1" applyAlignment="1">
      <alignment horizontal="center"/>
    </xf>
    <xf numFmtId="0" fontId="16" fillId="5" borderId="0" xfId="0" applyFont="1" applyFill="1" applyBorder="1" applyAlignment="1">
      <alignment horizontal="center" vertical="center" readingOrder="2"/>
    </xf>
    <xf numFmtId="0" fontId="6" fillId="5" borderId="0" xfId="0" applyFont="1" applyFill="1" applyBorder="1" applyAlignment="1">
      <alignment horizontal="center" vertical="top" wrapText="1"/>
    </xf>
    <xf numFmtId="0" fontId="6" fillId="5" borderId="0" xfId="0" applyFont="1" applyFill="1" applyBorder="1" applyAlignment="1">
      <alignment horizontal="center" vertical="top"/>
    </xf>
    <xf numFmtId="0" fontId="6" fillId="5" borderId="0" xfId="0" applyFont="1" applyFill="1" applyBorder="1" applyAlignment="1">
      <alignment horizontal="center" vertical="center" readingOrder="1"/>
    </xf>
    <xf numFmtId="0" fontId="19" fillId="4" borderId="9" xfId="0" applyFont="1" applyFill="1" applyBorder="1" applyAlignment="1">
      <alignment horizontal="center" vertical="center" readingOrder="2"/>
    </xf>
    <xf numFmtId="0" fontId="19" fillId="4" borderId="11" xfId="0" applyFont="1" applyFill="1" applyBorder="1" applyAlignment="1">
      <alignment horizontal="center" vertical="center" readingOrder="2"/>
    </xf>
    <xf numFmtId="0" fontId="13" fillId="4" borderId="8" xfId="0" applyFont="1" applyFill="1" applyBorder="1" applyAlignment="1">
      <alignment horizontal="center" vertical="center"/>
    </xf>
    <xf numFmtId="0" fontId="13" fillId="4" borderId="35" xfId="0" applyFont="1" applyFill="1" applyBorder="1" applyAlignment="1">
      <alignment horizontal="center" vertical="center"/>
    </xf>
    <xf numFmtId="0" fontId="23" fillId="4" borderId="34" xfId="0" applyFont="1" applyFill="1" applyBorder="1" applyAlignment="1">
      <alignment horizontal="center" vertical="center"/>
    </xf>
    <xf numFmtId="0" fontId="23" fillId="4" borderId="19" xfId="0" applyFont="1" applyFill="1" applyBorder="1" applyAlignment="1">
      <alignment horizontal="center" vertical="center"/>
    </xf>
    <xf numFmtId="0" fontId="23" fillId="4" borderId="5" xfId="0" applyFont="1" applyFill="1" applyBorder="1" applyAlignment="1">
      <alignment horizontal="center" vertical="center"/>
    </xf>
    <xf numFmtId="0" fontId="19" fillId="4" borderId="32" xfId="0" applyFont="1" applyFill="1" applyBorder="1" applyAlignment="1">
      <alignment horizontal="center" vertical="center" readingOrder="2"/>
    </xf>
    <xf numFmtId="0" fontId="19" fillId="4" borderId="14" xfId="0" applyFont="1" applyFill="1" applyBorder="1" applyAlignment="1">
      <alignment horizontal="center" vertical="center" readingOrder="2"/>
    </xf>
    <xf numFmtId="0" fontId="19" fillId="4" borderId="5" xfId="0" applyFont="1" applyFill="1" applyBorder="1" applyAlignment="1">
      <alignment horizontal="center" vertical="center" readingOrder="2"/>
    </xf>
    <xf numFmtId="0" fontId="16" fillId="5" borderId="0" xfId="3" applyFont="1" applyFill="1" applyBorder="1" applyAlignment="1">
      <alignment horizontal="center" vertical="center" wrapText="1" readingOrder="2"/>
    </xf>
    <xf numFmtId="0" fontId="35" fillId="4" borderId="56" xfId="3" applyFont="1" applyFill="1" applyBorder="1" applyAlignment="1">
      <alignment horizontal="center" vertical="center" wrapText="1" readingOrder="2"/>
    </xf>
    <xf numFmtId="0" fontId="35" fillId="4" borderId="27" xfId="3" applyFont="1" applyFill="1" applyBorder="1" applyAlignment="1">
      <alignment horizontal="center" vertical="center" readingOrder="2"/>
    </xf>
    <xf numFmtId="0" fontId="35" fillId="4" borderId="37" xfId="3" applyFont="1" applyFill="1" applyBorder="1" applyAlignment="1">
      <alignment horizontal="center" vertical="center" readingOrder="2"/>
    </xf>
    <xf numFmtId="0" fontId="35" fillId="4" borderId="15" xfId="3" applyFont="1" applyFill="1" applyBorder="1" applyAlignment="1">
      <alignment horizontal="center" vertical="center" readingOrder="2"/>
    </xf>
    <xf numFmtId="0" fontId="35" fillId="4" borderId="27" xfId="3" applyFont="1" applyFill="1" applyBorder="1" applyAlignment="1">
      <alignment horizontal="center" vertical="center" wrapText="1" readingOrder="2"/>
    </xf>
    <xf numFmtId="0" fontId="35" fillId="4" borderId="26" xfId="3" applyFont="1" applyFill="1" applyBorder="1" applyAlignment="1">
      <alignment horizontal="center" vertical="center" readingOrder="2"/>
    </xf>
    <xf numFmtId="0" fontId="35" fillId="4" borderId="29" xfId="3" applyFont="1" applyFill="1" applyBorder="1" applyAlignment="1">
      <alignment horizontal="center" vertical="center" readingOrder="2"/>
    </xf>
    <xf numFmtId="0" fontId="6" fillId="5" borderId="0" xfId="3" applyFont="1" applyFill="1" applyBorder="1" applyAlignment="1">
      <alignment horizontal="center" vertical="center" wrapText="1" readingOrder="2"/>
    </xf>
    <xf numFmtId="0" fontId="6" fillId="5" borderId="0" xfId="3" applyFont="1" applyFill="1" applyBorder="1" applyAlignment="1">
      <alignment horizontal="center" vertical="center" wrapText="1" readingOrder="1"/>
    </xf>
    <xf numFmtId="0" fontId="9" fillId="4" borderId="63" xfId="3" applyFont="1" applyFill="1" applyBorder="1" applyAlignment="1">
      <alignment horizontal="right" vertical="center" wrapText="1" indent="1" readingOrder="2"/>
    </xf>
    <xf numFmtId="0" fontId="9" fillId="4" borderId="65" xfId="3" applyFont="1" applyFill="1" applyBorder="1" applyAlignment="1">
      <alignment horizontal="right" vertical="center" indent="1" readingOrder="2"/>
    </xf>
    <xf numFmtId="0" fontId="9" fillId="4" borderId="67" xfId="3" applyFont="1" applyFill="1" applyBorder="1" applyAlignment="1">
      <alignment horizontal="right" vertical="center" indent="1" readingOrder="2"/>
    </xf>
    <xf numFmtId="0" fontId="13" fillId="4" borderId="64" xfId="3" applyFont="1" applyFill="1" applyBorder="1" applyAlignment="1">
      <alignment horizontal="left" vertical="center" wrapText="1" indent="1" readingOrder="1"/>
    </xf>
    <xf numFmtId="0" fontId="13" fillId="4" borderId="66" xfId="3" applyFont="1" applyFill="1" applyBorder="1" applyAlignment="1">
      <alignment horizontal="left" vertical="center" indent="1" readingOrder="1"/>
    </xf>
    <xf numFmtId="0" fontId="13" fillId="4" borderId="68" xfId="3" applyFont="1" applyFill="1" applyBorder="1" applyAlignment="1">
      <alignment horizontal="left" vertical="center" indent="1" readingOrder="1"/>
    </xf>
    <xf numFmtId="0" fontId="51" fillId="0" borderId="0" xfId="0" applyFont="1" applyBorder="1" applyAlignment="1">
      <alignment horizontal="center" vertical="center"/>
    </xf>
    <xf numFmtId="0" fontId="13" fillId="4" borderId="33" xfId="0" applyFont="1" applyFill="1" applyBorder="1" applyAlignment="1">
      <alignment horizontal="center" vertical="center" readingOrder="2"/>
    </xf>
    <xf numFmtId="0" fontId="13" fillId="4" borderId="41" xfId="0" applyFont="1" applyFill="1" applyBorder="1" applyAlignment="1">
      <alignment horizontal="center" vertical="center" readingOrder="2"/>
    </xf>
    <xf numFmtId="0" fontId="6" fillId="5" borderId="0" xfId="0" applyFont="1" applyFill="1" applyBorder="1" applyAlignment="1">
      <alignment horizontal="center" vertical="center"/>
    </xf>
    <xf numFmtId="0" fontId="13" fillId="4" borderId="58" xfId="0" applyFont="1" applyFill="1" applyBorder="1" applyAlignment="1">
      <alignment horizontal="center" vertical="center" readingOrder="2"/>
    </xf>
    <xf numFmtId="0" fontId="13" fillId="4" borderId="35" xfId="0" applyFont="1" applyFill="1" applyBorder="1" applyAlignment="1">
      <alignment horizontal="center" vertical="center" readingOrder="2"/>
    </xf>
    <xf numFmtId="0" fontId="25" fillId="0" borderId="0" xfId="0" applyFont="1" applyBorder="1" applyAlignment="1">
      <alignment horizontal="center" vertical="center" readingOrder="2"/>
    </xf>
    <xf numFmtId="0" fontId="26" fillId="5" borderId="0" xfId="0" applyFont="1" applyFill="1" applyBorder="1" applyAlignment="1">
      <alignment horizontal="right" vertical="center" wrapText="1" indent="1" readingOrder="2"/>
    </xf>
    <xf numFmtId="0" fontId="51" fillId="5" borderId="0" xfId="0" applyFont="1" applyFill="1" applyBorder="1" applyAlignment="1">
      <alignment horizontal="left" vertical="center" wrapText="1"/>
    </xf>
    <xf numFmtId="0" fontId="25" fillId="5" borderId="39" xfId="0" applyFont="1" applyFill="1" applyBorder="1" applyAlignment="1">
      <alignment horizontal="center" vertical="center" readingOrder="2"/>
    </xf>
    <xf numFmtId="0" fontId="51" fillId="0" borderId="39" xfId="0" applyFont="1" applyBorder="1" applyAlignment="1">
      <alignment horizontal="left" vertical="center"/>
    </xf>
    <xf numFmtId="0" fontId="25" fillId="0" borderId="0" xfId="0" applyFont="1" applyBorder="1" applyAlignment="1">
      <alignment horizontal="right" vertical="center" readingOrder="2"/>
    </xf>
    <xf numFmtId="0" fontId="23" fillId="0" borderId="0" xfId="0" applyFont="1" applyBorder="1" applyAlignment="1">
      <alignment horizontal="left" vertical="center"/>
    </xf>
    <xf numFmtId="0" fontId="26" fillId="0" borderId="0" xfId="0" applyFont="1" applyBorder="1" applyAlignment="1">
      <alignment horizontal="right" vertical="center" readingOrder="2"/>
    </xf>
    <xf numFmtId="0" fontId="25" fillId="0" borderId="39" xfId="0" applyFont="1" applyBorder="1" applyAlignment="1">
      <alignment horizontal="center" vertical="center" readingOrder="2"/>
    </xf>
    <xf numFmtId="0" fontId="51" fillId="0" borderId="0" xfId="0" applyFont="1" applyBorder="1" applyAlignment="1">
      <alignment horizontal="left" vertical="center"/>
    </xf>
    <xf numFmtId="0" fontId="9" fillId="4" borderId="27" xfId="3" applyFont="1" applyFill="1" applyBorder="1" applyAlignment="1">
      <alignment horizontal="center" vertical="center" wrapText="1" readingOrder="2"/>
    </xf>
    <xf numFmtId="0" fontId="9" fillId="4" borderId="27" xfId="3" applyFont="1" applyFill="1" applyBorder="1" applyAlignment="1">
      <alignment horizontal="center" vertical="center" readingOrder="2"/>
    </xf>
    <xf numFmtId="0" fontId="9" fillId="4" borderId="15" xfId="3" applyFont="1" applyFill="1" applyBorder="1" applyAlignment="1">
      <alignment horizontal="center" vertical="center" readingOrder="2"/>
    </xf>
    <xf numFmtId="0" fontId="9" fillId="4" borderId="37" xfId="3" applyFont="1" applyFill="1" applyBorder="1" applyAlignment="1">
      <alignment horizontal="center" vertical="center" wrapText="1" readingOrder="2"/>
    </xf>
    <xf numFmtId="0" fontId="9" fillId="4" borderId="5" xfId="3" applyFont="1" applyFill="1" applyBorder="1" applyAlignment="1">
      <alignment horizontal="center" vertical="center" readingOrder="2"/>
    </xf>
    <xf numFmtId="0" fontId="52" fillId="5" borderId="0" xfId="0" applyFont="1" applyFill="1" applyAlignment="1">
      <alignment horizontal="center" vertical="center"/>
    </xf>
    <xf numFmtId="0" fontId="9" fillId="4" borderId="69" xfId="3" applyFont="1" applyFill="1" applyBorder="1" applyAlignment="1">
      <alignment horizontal="right" vertical="center" indent="1" readingOrder="2"/>
    </xf>
    <xf numFmtId="0" fontId="26" fillId="0" borderId="0" xfId="0" applyFont="1" applyBorder="1" applyAlignment="1">
      <alignment horizontal="center" vertical="center" readingOrder="2"/>
    </xf>
    <xf numFmtId="0" fontId="9" fillId="4" borderId="33" xfId="0" applyFont="1" applyFill="1" applyBorder="1" applyAlignment="1">
      <alignment horizontal="center" readingOrder="2"/>
    </xf>
    <xf numFmtId="0" fontId="9" fillId="4" borderId="32" xfId="0" applyFont="1" applyFill="1" applyBorder="1" applyAlignment="1">
      <alignment horizontal="center" readingOrder="2"/>
    </xf>
    <xf numFmtId="0" fontId="14" fillId="4" borderId="34" xfId="0" applyFont="1" applyFill="1" applyBorder="1" applyAlignment="1">
      <alignment horizontal="center" vertical="top" wrapText="1" readingOrder="2"/>
    </xf>
    <xf numFmtId="0" fontId="14" fillId="4" borderId="5" xfId="0" applyFont="1" applyFill="1" applyBorder="1" applyAlignment="1">
      <alignment horizontal="center" vertical="top" wrapText="1" readingOrder="2"/>
    </xf>
    <xf numFmtId="0" fontId="19" fillId="4" borderId="63" xfId="0" applyFont="1" applyFill="1" applyBorder="1" applyAlignment="1">
      <alignment horizontal="right" vertical="center" wrapText="1" indent="1" readingOrder="2"/>
    </xf>
    <xf numFmtId="0" fontId="19" fillId="4" borderId="65" xfId="0" applyFont="1" applyFill="1" applyBorder="1" applyAlignment="1">
      <alignment horizontal="right" vertical="center" indent="1" readingOrder="2"/>
    </xf>
    <xf numFmtId="0" fontId="19" fillId="4" borderId="67" xfId="0" applyFont="1" applyFill="1" applyBorder="1" applyAlignment="1">
      <alignment horizontal="right" vertical="center" indent="1" readingOrder="2"/>
    </xf>
    <xf numFmtId="0" fontId="13" fillId="4" borderId="64" xfId="0" applyFont="1" applyFill="1" applyBorder="1" applyAlignment="1">
      <alignment horizontal="left" vertical="center" wrapText="1" indent="1" readingOrder="2"/>
    </xf>
    <xf numFmtId="0" fontId="13" fillId="4" borderId="66" xfId="0" applyFont="1" applyFill="1" applyBorder="1" applyAlignment="1">
      <alignment horizontal="left" vertical="center" indent="1" readingOrder="2"/>
    </xf>
    <xf numFmtId="0" fontId="9" fillId="4" borderId="39" xfId="0" applyFont="1" applyFill="1" applyBorder="1" applyAlignment="1">
      <alignment horizontal="center" readingOrder="2"/>
    </xf>
    <xf numFmtId="0" fontId="14" fillId="4" borderId="19" xfId="0" applyFont="1" applyFill="1" applyBorder="1" applyAlignment="1">
      <alignment horizontal="center" vertical="top" wrapText="1" readingOrder="2"/>
    </xf>
    <xf numFmtId="0" fontId="40" fillId="5" borderId="0" xfId="0" applyFont="1" applyFill="1" applyBorder="1" applyAlignment="1">
      <alignment horizontal="center" vertical="center"/>
    </xf>
    <xf numFmtId="0" fontId="19" fillId="4" borderId="32" xfId="0" applyFont="1" applyFill="1" applyBorder="1" applyAlignment="1">
      <alignment horizontal="center" vertical="center" wrapText="1" readingOrder="2"/>
    </xf>
    <xf numFmtId="0" fontId="19" fillId="4" borderId="14" xfId="0" applyFont="1" applyFill="1" applyBorder="1" applyAlignment="1">
      <alignment horizontal="center" vertical="center" wrapText="1" readingOrder="2"/>
    </xf>
    <xf numFmtId="0" fontId="19" fillId="4" borderId="5" xfId="0" applyFont="1" applyFill="1" applyBorder="1" applyAlignment="1">
      <alignment horizontal="center" vertical="center" wrapText="1" readingOrder="2"/>
    </xf>
    <xf numFmtId="0" fontId="9" fillId="4" borderId="33" xfId="0" applyFont="1" applyFill="1" applyBorder="1" applyAlignment="1">
      <alignment horizontal="center" vertical="center" wrapText="1" readingOrder="2"/>
    </xf>
    <xf numFmtId="0" fontId="9" fillId="4" borderId="41" xfId="0" applyFont="1" applyFill="1" applyBorder="1" applyAlignment="1">
      <alignment horizontal="center" vertical="center" wrapText="1" readingOrder="2"/>
    </xf>
    <xf numFmtId="0" fontId="9" fillId="4" borderId="34" xfId="0" applyFont="1" applyFill="1" applyBorder="1" applyAlignment="1">
      <alignment horizontal="center" vertical="center" wrapText="1" readingOrder="2"/>
    </xf>
    <xf numFmtId="0" fontId="9" fillId="4" borderId="62" xfId="0" applyFont="1" applyFill="1" applyBorder="1" applyAlignment="1">
      <alignment horizontal="center" vertical="center" wrapText="1" readingOrder="2"/>
    </xf>
    <xf numFmtId="0" fontId="9" fillId="4" borderId="31" xfId="0" applyFont="1" applyFill="1" applyBorder="1" applyAlignment="1">
      <alignment horizontal="center" vertical="center" wrapText="1" readingOrder="2"/>
    </xf>
    <xf numFmtId="0" fontId="9" fillId="4" borderId="57" xfId="0" applyFont="1" applyFill="1" applyBorder="1" applyAlignment="1">
      <alignment horizontal="center" vertical="center" wrapText="1" readingOrder="2"/>
    </xf>
    <xf numFmtId="0" fontId="9" fillId="4" borderId="36" xfId="0" applyFont="1" applyFill="1" applyBorder="1" applyAlignment="1">
      <alignment horizontal="center" wrapText="1" readingOrder="2"/>
    </xf>
    <xf numFmtId="0" fontId="9" fillId="4" borderId="13" xfId="0" applyFont="1" applyFill="1" applyBorder="1" applyAlignment="1">
      <alignment horizontal="center" wrapText="1" readingOrder="2"/>
    </xf>
    <xf numFmtId="0" fontId="19" fillId="4" borderId="58" xfId="0" applyFont="1" applyFill="1" applyBorder="1" applyAlignment="1">
      <alignment horizontal="center" vertical="center" readingOrder="2"/>
    </xf>
    <xf numFmtId="0" fontId="19" fillId="4" borderId="41" xfId="0" applyFont="1" applyFill="1" applyBorder="1" applyAlignment="1">
      <alignment horizontal="center" vertical="center" readingOrder="2"/>
    </xf>
    <xf numFmtId="0" fontId="19" fillId="4" borderId="35" xfId="0" applyFont="1" applyFill="1" applyBorder="1" applyAlignment="1">
      <alignment horizontal="center" vertical="center" readingOrder="2"/>
    </xf>
    <xf numFmtId="0" fontId="40" fillId="5" borderId="0" xfId="0" applyFont="1" applyFill="1" applyBorder="1" applyAlignment="1">
      <alignment horizontal="center" vertical="center" wrapText="1"/>
    </xf>
    <xf numFmtId="0" fontId="19" fillId="4" borderId="39" xfId="0" applyFont="1" applyFill="1" applyBorder="1" applyAlignment="1">
      <alignment horizontal="center" vertical="center" wrapText="1" readingOrder="2"/>
    </xf>
    <xf numFmtId="0" fontId="19" fillId="4" borderId="0" xfId="0" applyFont="1" applyFill="1" applyBorder="1" applyAlignment="1">
      <alignment horizontal="center" vertical="center" wrapText="1" readingOrder="2"/>
    </xf>
    <xf numFmtId="0" fontId="13" fillId="4" borderId="70" xfId="22" applyFont="1" applyFill="1" applyBorder="1" applyAlignment="1">
      <alignment horizontal="center" vertical="center" wrapText="1" readingOrder="2"/>
    </xf>
    <xf numFmtId="0" fontId="13" fillId="4" borderId="0" xfId="22" applyFont="1" applyFill="1" applyBorder="1" applyAlignment="1">
      <alignment horizontal="center" vertical="center" wrapText="1" readingOrder="2"/>
    </xf>
    <xf numFmtId="0" fontId="13" fillId="4" borderId="71" xfId="22" applyFont="1" applyFill="1" applyBorder="1" applyAlignment="1">
      <alignment horizontal="center" vertical="center" wrapText="1" readingOrder="2"/>
    </xf>
    <xf numFmtId="0" fontId="9" fillId="4" borderId="33" xfId="0" applyFont="1" applyFill="1" applyBorder="1" applyAlignment="1">
      <alignment horizontal="center" wrapText="1" readingOrder="2"/>
    </xf>
    <xf numFmtId="0" fontId="9" fillId="4" borderId="39" xfId="0" applyFont="1" applyFill="1" applyBorder="1" applyAlignment="1">
      <alignment horizontal="center" wrapText="1" readingOrder="2"/>
    </xf>
    <xf numFmtId="0" fontId="9" fillId="4" borderId="32" xfId="0" applyFont="1" applyFill="1" applyBorder="1" applyAlignment="1">
      <alignment horizontal="center" wrapText="1" readingOrder="2"/>
    </xf>
    <xf numFmtId="0" fontId="9" fillId="4" borderId="36" xfId="0" applyFont="1" applyFill="1" applyBorder="1" applyAlignment="1">
      <alignment horizontal="center" vertical="center" wrapText="1" readingOrder="2"/>
    </xf>
    <xf numFmtId="0" fontId="9" fillId="4" borderId="13" xfId="0" applyFont="1" applyFill="1" applyBorder="1" applyAlignment="1">
      <alignment horizontal="center" vertical="center" wrapText="1" readingOrder="2"/>
    </xf>
    <xf numFmtId="0" fontId="9" fillId="4" borderId="12" xfId="0" applyFont="1" applyFill="1" applyBorder="1" applyAlignment="1">
      <alignment horizontal="center" vertical="center" wrapText="1" readingOrder="2"/>
    </xf>
    <xf numFmtId="0" fontId="9" fillId="0" borderId="39" xfId="0" applyFont="1" applyBorder="1" applyAlignment="1">
      <alignment horizontal="center" vertical="center" wrapText="1" readingOrder="2"/>
    </xf>
    <xf numFmtId="0" fontId="9" fillId="0" borderId="0" xfId="0" applyFont="1" applyBorder="1" applyAlignment="1">
      <alignment horizontal="center" vertical="center" wrapText="1" readingOrder="2"/>
    </xf>
    <xf numFmtId="0" fontId="9" fillId="0" borderId="19" xfId="0" applyFont="1" applyBorder="1" applyAlignment="1">
      <alignment horizontal="center" vertical="center" wrapText="1" readingOrder="2"/>
    </xf>
    <xf numFmtId="0" fontId="13" fillId="4" borderId="36" xfId="22" applyFont="1" applyFill="1" applyBorder="1" applyAlignment="1">
      <alignment horizontal="center" vertical="center" wrapText="1" readingOrder="2"/>
    </xf>
    <xf numFmtId="0" fontId="13" fillId="4" borderId="13" xfId="22" applyFont="1" applyFill="1" applyBorder="1" applyAlignment="1">
      <alignment horizontal="center" vertical="center" wrapText="1" readingOrder="2"/>
    </xf>
    <xf numFmtId="0" fontId="13" fillId="3" borderId="33" xfId="1" applyFont="1" applyFill="1" applyBorder="1" applyAlignment="1">
      <alignment horizontal="center" vertical="center" wrapText="1"/>
    </xf>
    <xf numFmtId="0" fontId="13" fillId="3" borderId="41" xfId="1" applyFont="1" applyFill="1" applyBorder="1" applyAlignment="1">
      <alignment horizontal="center" vertical="center" wrapText="1"/>
    </xf>
    <xf numFmtId="0" fontId="13" fillId="3" borderId="34" xfId="1" applyFont="1" applyFill="1" applyBorder="1" applyAlignment="1">
      <alignment horizontal="center" vertical="center" wrapText="1"/>
    </xf>
    <xf numFmtId="0" fontId="13" fillId="3" borderId="0" xfId="1" applyFont="1" applyFill="1" applyBorder="1" applyAlignment="1">
      <alignment horizontal="center" vertical="center" wrapText="1"/>
    </xf>
    <xf numFmtId="0" fontId="13" fillId="3" borderId="19" xfId="1" applyFont="1" applyFill="1" applyBorder="1" applyAlignment="1">
      <alignment horizontal="center" vertical="center" wrapText="1"/>
    </xf>
    <xf numFmtId="0" fontId="13" fillId="4" borderId="32" xfId="22" applyFont="1" applyFill="1" applyBorder="1" applyAlignment="1">
      <alignment horizontal="center" vertical="center" wrapText="1" readingOrder="2"/>
    </xf>
    <xf numFmtId="0" fontId="13" fillId="4" borderId="14" xfId="22" applyFont="1" applyFill="1" applyBorder="1" applyAlignment="1">
      <alignment horizontal="center" vertical="center" wrapText="1" readingOrder="2"/>
    </xf>
    <xf numFmtId="0" fontId="13" fillId="4" borderId="5" xfId="22" applyFont="1" applyFill="1" applyBorder="1" applyAlignment="1">
      <alignment horizontal="center" vertical="center" wrapText="1" readingOrder="2"/>
    </xf>
    <xf numFmtId="0" fontId="13" fillId="4" borderId="12" xfId="22" applyFont="1" applyFill="1" applyBorder="1" applyAlignment="1">
      <alignment horizontal="center" vertical="center" wrapText="1" readingOrder="2"/>
    </xf>
    <xf numFmtId="0" fontId="13" fillId="5" borderId="0" xfId="0" applyFont="1" applyFill="1" applyBorder="1" applyAlignment="1">
      <alignment horizontal="center" vertical="center" readingOrder="2"/>
    </xf>
    <xf numFmtId="0" fontId="54" fillId="0" borderId="0" xfId="0" applyFont="1" applyBorder="1" applyAlignment="1">
      <alignment horizontal="center" vertical="center"/>
    </xf>
    <xf numFmtId="0" fontId="38" fillId="5" borderId="0" xfId="0" applyFont="1" applyFill="1" applyAlignment="1">
      <alignment horizontal="center" vertical="center"/>
    </xf>
    <xf numFmtId="0" fontId="9" fillId="4" borderId="32" xfId="0" applyFont="1" applyFill="1" applyBorder="1" applyAlignment="1">
      <alignment horizontal="center" vertical="center" wrapText="1" readingOrder="2"/>
    </xf>
    <xf numFmtId="0" fontId="9" fillId="4" borderId="14" xfId="0" applyFont="1" applyFill="1" applyBorder="1" applyAlignment="1">
      <alignment horizontal="center" vertical="center" wrapText="1" readingOrder="2"/>
    </xf>
    <xf numFmtId="0" fontId="9" fillId="4" borderId="5" xfId="0" applyFont="1" applyFill="1" applyBorder="1" applyAlignment="1">
      <alignment horizontal="center" vertical="center" wrapText="1" readingOrder="2"/>
    </xf>
    <xf numFmtId="0" fontId="13" fillId="4" borderId="33" xfId="22" applyFont="1" applyFill="1" applyBorder="1" applyAlignment="1">
      <alignment horizontal="center" vertical="center" wrapText="1" readingOrder="2"/>
    </xf>
    <xf numFmtId="0" fontId="13" fillId="4" borderId="41" xfId="22" applyFont="1" applyFill="1" applyBorder="1" applyAlignment="1">
      <alignment horizontal="center" vertical="center" wrapText="1" readingOrder="2"/>
    </xf>
    <xf numFmtId="0" fontId="13" fillId="4" borderId="34" xfId="22" applyFont="1" applyFill="1" applyBorder="1" applyAlignment="1">
      <alignment horizontal="center" vertical="center" wrapText="1" readingOrder="2"/>
    </xf>
    <xf numFmtId="0" fontId="52" fillId="5" borderId="0" xfId="0" applyFont="1" applyFill="1" applyAlignment="1">
      <alignment horizontal="center"/>
    </xf>
    <xf numFmtId="0" fontId="13" fillId="4" borderId="33" xfId="0" applyFont="1" applyFill="1" applyBorder="1" applyAlignment="1">
      <alignment horizontal="center" vertical="center" wrapText="1" readingOrder="2"/>
    </xf>
    <xf numFmtId="0" fontId="13" fillId="4" borderId="34" xfId="0" applyFont="1" applyFill="1" applyBorder="1" applyAlignment="1">
      <alignment horizontal="center" vertical="center" wrapText="1" readingOrder="2"/>
    </xf>
    <xf numFmtId="0" fontId="20" fillId="4" borderId="32" xfId="0" applyFont="1" applyFill="1" applyBorder="1" applyAlignment="1">
      <alignment horizontal="center" vertical="center" wrapText="1"/>
    </xf>
    <xf numFmtId="0" fontId="20" fillId="4" borderId="14" xfId="0" applyFont="1" applyFill="1" applyBorder="1" applyAlignment="1">
      <alignment horizontal="center" vertical="center" wrapText="1"/>
    </xf>
    <xf numFmtId="0" fontId="38" fillId="5" borderId="0" xfId="0" applyFont="1" applyFill="1" applyAlignment="1">
      <alignment horizontal="center" wrapText="1"/>
    </xf>
    <xf numFmtId="0" fontId="38" fillId="5" borderId="0" xfId="0" applyFont="1" applyFill="1" applyAlignment="1">
      <alignment horizontal="center" wrapText="1" readingOrder="2"/>
    </xf>
    <xf numFmtId="0" fontId="40" fillId="5" borderId="0" xfId="0" applyFont="1" applyFill="1" applyBorder="1" applyAlignment="1">
      <alignment horizontal="center" wrapText="1"/>
    </xf>
    <xf numFmtId="0" fontId="22" fillId="4" borderId="36" xfId="0" applyFont="1" applyFill="1" applyBorder="1" applyAlignment="1">
      <alignment horizontal="center" vertical="center" wrapText="1"/>
    </xf>
    <xf numFmtId="0" fontId="22" fillId="4" borderId="13" xfId="0" applyFont="1" applyFill="1" applyBorder="1" applyAlignment="1">
      <alignment horizontal="center" vertical="center" wrapText="1"/>
    </xf>
    <xf numFmtId="0" fontId="20" fillId="4" borderId="58" xfId="0" applyFont="1" applyFill="1" applyBorder="1" applyAlignment="1">
      <alignment horizontal="center" vertical="center" wrapText="1"/>
    </xf>
    <xf numFmtId="0" fontId="20" fillId="4" borderId="35" xfId="0" applyFont="1" applyFill="1" applyBorder="1" applyAlignment="1">
      <alignment horizontal="center" vertical="center" wrapText="1"/>
    </xf>
    <xf numFmtId="0" fontId="6" fillId="5" borderId="19" xfId="3" applyFont="1" applyFill="1" applyBorder="1" applyAlignment="1">
      <alignment horizontal="right" vertical="center" wrapText="1" readingOrder="2"/>
    </xf>
  </cellXfs>
  <cellStyles count="84">
    <cellStyle name="Comma" xfId="38" builtinId="3"/>
    <cellStyle name="Comma 2" xfId="41"/>
    <cellStyle name="Comma 2 2" xfId="53"/>
    <cellStyle name="Comma 2 2 2" xfId="57"/>
    <cellStyle name="Comma 2 2 3" xfId="75"/>
    <cellStyle name="Comma 2 3" xfId="56"/>
    <cellStyle name="Comma 2 4" xfId="67"/>
    <cellStyle name="Comma 3" xfId="55"/>
    <cellStyle name="Comma 3 2" xfId="58"/>
    <cellStyle name="Comma 3 3" xfId="76"/>
    <cellStyle name="Comma 4" xfId="51"/>
    <cellStyle name="H1" xfId="7"/>
    <cellStyle name="H1 2" xfId="8"/>
    <cellStyle name="H1 2 2" xfId="9"/>
    <cellStyle name="H1_خدمات الانقاذ والإغاثة" xfId="42"/>
    <cellStyle name="H2" xfId="10"/>
    <cellStyle name="H2 2" xfId="11"/>
    <cellStyle name="H2 2 2" xfId="12"/>
    <cellStyle name="H2_خدمات الانقاذ والإغاثة" xfId="43"/>
    <cellStyle name="had" xfId="13"/>
    <cellStyle name="had 2" xfId="14"/>
    <cellStyle name="had0" xfId="15"/>
    <cellStyle name="Had1" xfId="16"/>
    <cellStyle name="Had2" xfId="17"/>
    <cellStyle name="Had3" xfId="18"/>
    <cellStyle name="inxa" xfId="19"/>
    <cellStyle name="inxa 2" xfId="72"/>
    <cellStyle name="inxe" xfId="20"/>
    <cellStyle name="Normal" xfId="0" builtinId="0"/>
    <cellStyle name="Normal 2" xfId="2"/>
    <cellStyle name="Normal 2 2" xfId="22"/>
    <cellStyle name="Normal 2 3" xfId="21"/>
    <cellStyle name="Normal 2 4" xfId="45"/>
    <cellStyle name="Normal 2 4 2" xfId="60"/>
    <cellStyle name="Normal 2 4 3" xfId="77"/>
    <cellStyle name="Normal 2 5" xfId="59"/>
    <cellStyle name="Normal 2 5 2" xfId="81"/>
    <cellStyle name="Normal 2 6" xfId="65"/>
    <cellStyle name="Normal 2 6 2" xfId="83"/>
    <cellStyle name="Normal 3" xfId="3"/>
    <cellStyle name="Normal 3 2" xfId="46"/>
    <cellStyle name="Normal 3 2 2" xfId="68"/>
    <cellStyle name="Normal 3 3" xfId="71"/>
    <cellStyle name="Normal 4" xfId="4"/>
    <cellStyle name="Normal 4 2" xfId="61"/>
    <cellStyle name="Normal 4 2 2" xfId="74"/>
    <cellStyle name="Normal 4 2 3" xfId="78"/>
    <cellStyle name="Normal 4 2 4" xfId="70"/>
    <cellStyle name="Normal 4 3" xfId="73"/>
    <cellStyle name="Normal 4 3 2" xfId="82"/>
    <cellStyle name="Normal 4 4" xfId="69"/>
    <cellStyle name="Normal 5" xfId="6"/>
    <cellStyle name="Normal 6" xfId="40"/>
    <cellStyle name="Normal 6 2" xfId="52"/>
    <cellStyle name="Normal 6 2 2" xfId="63"/>
    <cellStyle name="Normal 6 2 3" xfId="79"/>
    <cellStyle name="Normal 6 3" xfId="62"/>
    <cellStyle name="Normal 7" xfId="54"/>
    <cellStyle name="Normal 7 2" xfId="64"/>
    <cellStyle name="Normal 7 3" xfId="80"/>
    <cellStyle name="Normal 8" xfId="66"/>
    <cellStyle name="Normal_JUDICIAL2007" xfId="39"/>
    <cellStyle name="NotA" xfId="23"/>
    <cellStyle name="Note 2" xfId="24"/>
    <cellStyle name="T1" xfId="25"/>
    <cellStyle name="T1 2" xfId="26"/>
    <cellStyle name="T2" xfId="27"/>
    <cellStyle name="T2 2" xfId="28"/>
    <cellStyle name="T2 2 2" xfId="29"/>
    <cellStyle name="T2 3" xfId="30"/>
    <cellStyle name="Total 2" xfId="31"/>
    <cellStyle name="Total1" xfId="32"/>
    <cellStyle name="Total1 2" xfId="47"/>
    <cellStyle name="TXT1" xfId="33"/>
    <cellStyle name="TXT1 2" xfId="34"/>
    <cellStyle name="TXT1 2 2" xfId="49"/>
    <cellStyle name="TXT1 3" xfId="48"/>
    <cellStyle name="TXT1_JUDICIAL2007" xfId="44"/>
    <cellStyle name="TXT2" xfId="35"/>
    <cellStyle name="TXT2 2" xfId="50"/>
    <cellStyle name="TXT3" xfId="1"/>
    <cellStyle name="TXT3 2" xfId="5"/>
    <cellStyle name="TXT4" xfId="36"/>
    <cellStyle name="TXT5" xfId="3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1.xml"/><Relationship Id="rId18" Type="http://schemas.openxmlformats.org/officeDocument/2006/relationships/worksheet" Target="worksheets/sheet16.xml"/><Relationship Id="rId26" Type="http://schemas.openxmlformats.org/officeDocument/2006/relationships/worksheet" Target="worksheets/sheet23.xml"/><Relationship Id="rId39" Type="http://schemas.openxmlformats.org/officeDocument/2006/relationships/worksheet" Target="worksheets/sheet34.xml"/><Relationship Id="rId21" Type="http://schemas.openxmlformats.org/officeDocument/2006/relationships/worksheet" Target="worksheets/sheet18.xml"/><Relationship Id="rId34" Type="http://schemas.openxmlformats.org/officeDocument/2006/relationships/worksheet" Target="worksheets/sheet30.xml"/><Relationship Id="rId42" Type="http://schemas.openxmlformats.org/officeDocument/2006/relationships/theme" Target="theme/theme1.xml"/><Relationship Id="rId47" Type="http://schemas.openxmlformats.org/officeDocument/2006/relationships/customXml" Target="../customXml/item2.xml"/><Relationship Id="rId7" Type="http://schemas.openxmlformats.org/officeDocument/2006/relationships/worksheet" Target="worksheets/sheet5.xml"/><Relationship Id="rId2" Type="http://schemas.openxmlformats.org/officeDocument/2006/relationships/worksheet" Target="worksheets/sheet2.xml"/><Relationship Id="rId16" Type="http://schemas.openxmlformats.org/officeDocument/2006/relationships/worksheet" Target="worksheets/sheet14.xml"/><Relationship Id="rId29" Type="http://schemas.openxmlformats.org/officeDocument/2006/relationships/worksheet" Target="worksheets/sheet26.xml"/><Relationship Id="rId1" Type="http://schemas.openxmlformats.org/officeDocument/2006/relationships/worksheet" Target="worksheets/sheet1.xml"/><Relationship Id="rId6" Type="http://schemas.openxmlformats.org/officeDocument/2006/relationships/chartsheet" Target="chartsheets/sheet2.xml"/><Relationship Id="rId11" Type="http://schemas.openxmlformats.org/officeDocument/2006/relationships/worksheet" Target="worksheets/sheet9.xml"/><Relationship Id="rId24" Type="http://schemas.openxmlformats.org/officeDocument/2006/relationships/worksheet" Target="worksheets/sheet21.xml"/><Relationship Id="rId32" Type="http://schemas.openxmlformats.org/officeDocument/2006/relationships/chartsheet" Target="chartsheets/sheet4.xml"/><Relationship Id="rId37" Type="http://schemas.openxmlformats.org/officeDocument/2006/relationships/worksheet" Target="worksheets/sheet33.xml"/><Relationship Id="rId40" Type="http://schemas.openxmlformats.org/officeDocument/2006/relationships/externalLink" Target="externalLinks/externalLink1.xml"/><Relationship Id="rId45" Type="http://schemas.openxmlformats.org/officeDocument/2006/relationships/calcChain" Target="calcChain.xml"/><Relationship Id="rId5" Type="http://schemas.openxmlformats.org/officeDocument/2006/relationships/worksheet" Target="worksheets/sheet4.xml"/><Relationship Id="rId15" Type="http://schemas.openxmlformats.org/officeDocument/2006/relationships/worksheet" Target="worksheets/sheet13.xml"/><Relationship Id="rId23" Type="http://schemas.openxmlformats.org/officeDocument/2006/relationships/worksheet" Target="worksheets/sheet20.xml"/><Relationship Id="rId28" Type="http://schemas.openxmlformats.org/officeDocument/2006/relationships/worksheet" Target="worksheets/sheet25.xml"/><Relationship Id="rId36" Type="http://schemas.openxmlformats.org/officeDocument/2006/relationships/worksheet" Target="worksheets/sheet32.xml"/><Relationship Id="rId10" Type="http://schemas.openxmlformats.org/officeDocument/2006/relationships/worksheet" Target="worksheets/sheet8.xml"/><Relationship Id="rId19" Type="http://schemas.openxmlformats.org/officeDocument/2006/relationships/chartsheet" Target="chartsheets/sheet3.xml"/><Relationship Id="rId31" Type="http://schemas.openxmlformats.org/officeDocument/2006/relationships/worksheet" Target="worksheets/sheet28.xml"/><Relationship Id="rId44" Type="http://schemas.openxmlformats.org/officeDocument/2006/relationships/sharedStrings" Target="sharedStrings.xml"/><Relationship Id="rId4" Type="http://schemas.openxmlformats.org/officeDocument/2006/relationships/chartsheet" Target="chartsheets/sheet1.xml"/><Relationship Id="rId9" Type="http://schemas.openxmlformats.org/officeDocument/2006/relationships/worksheet" Target="worksheets/sheet7.xml"/><Relationship Id="rId14" Type="http://schemas.openxmlformats.org/officeDocument/2006/relationships/worksheet" Target="worksheets/sheet12.xml"/><Relationship Id="rId22" Type="http://schemas.openxmlformats.org/officeDocument/2006/relationships/worksheet" Target="worksheets/sheet19.xml"/><Relationship Id="rId27" Type="http://schemas.openxmlformats.org/officeDocument/2006/relationships/worksheet" Target="worksheets/sheet24.xml"/><Relationship Id="rId30" Type="http://schemas.openxmlformats.org/officeDocument/2006/relationships/worksheet" Target="worksheets/sheet27.xml"/><Relationship Id="rId35" Type="http://schemas.openxmlformats.org/officeDocument/2006/relationships/worksheet" Target="worksheets/sheet31.xml"/><Relationship Id="rId43" Type="http://schemas.openxmlformats.org/officeDocument/2006/relationships/styles" Target="styles.xml"/><Relationship Id="rId48" Type="http://schemas.openxmlformats.org/officeDocument/2006/relationships/customXml" Target="../customXml/item3.xml"/><Relationship Id="rId8" Type="http://schemas.openxmlformats.org/officeDocument/2006/relationships/worksheet" Target="worksheets/sheet6.xml"/><Relationship Id="rId3" Type="http://schemas.openxmlformats.org/officeDocument/2006/relationships/worksheet" Target="worksheets/sheet3.xml"/><Relationship Id="rId12" Type="http://schemas.openxmlformats.org/officeDocument/2006/relationships/worksheet" Target="worksheets/sheet10.xml"/><Relationship Id="rId17" Type="http://schemas.openxmlformats.org/officeDocument/2006/relationships/worksheet" Target="worksheets/sheet15.xml"/><Relationship Id="rId25" Type="http://schemas.openxmlformats.org/officeDocument/2006/relationships/worksheet" Target="worksheets/sheet22.xml"/><Relationship Id="rId33" Type="http://schemas.openxmlformats.org/officeDocument/2006/relationships/worksheet" Target="worksheets/sheet29.xml"/><Relationship Id="rId38" Type="http://schemas.openxmlformats.org/officeDocument/2006/relationships/chartsheet" Target="chartsheets/sheet5.xml"/><Relationship Id="rId46" Type="http://schemas.openxmlformats.org/officeDocument/2006/relationships/customXml" Target="../customXml/item1.xml"/><Relationship Id="rId20" Type="http://schemas.openxmlformats.org/officeDocument/2006/relationships/worksheet" Target="worksheets/sheet17.xml"/><Relationship Id="rId41" Type="http://schemas.openxmlformats.org/officeDocument/2006/relationships/externalLink" Target="externalLinks/externalLink2.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5.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22.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36.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4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cs typeface="+mn-cs"/>
              </a:defRPr>
            </a:pPr>
            <a:r>
              <a:rPr lang="ar-QA" sz="1400">
                <a:cs typeface="+mn-cs"/>
              </a:rPr>
              <a:t>المؤسسات الرياضية التابعة لوزارة الثقافة والرياضة حسب النوع</a:t>
            </a:r>
            <a:endParaRPr lang="en-US" sz="1400">
              <a:cs typeface="+mn-cs"/>
            </a:endParaRPr>
          </a:p>
          <a:p>
            <a:pPr>
              <a:defRPr>
                <a:cs typeface="+mn-cs"/>
              </a:defRPr>
            </a:pPr>
            <a:r>
              <a:rPr lang="en-US" sz="1200" b="1">
                <a:effectLst/>
                <a:latin typeface="Arial" panose="020B0604020202020204" pitchFamily="34" charset="0"/>
                <a:cs typeface="Arial" panose="020B0604020202020204" pitchFamily="34" charset="0"/>
              </a:rPr>
              <a:t>MINISTRY OF CULTURE AND SPORTS’ INSTITUTIONS BY TYPE</a:t>
            </a:r>
            <a:endParaRPr lang="en-US" sz="1200">
              <a:effectLst/>
              <a:latin typeface="Arial" panose="020B0604020202020204" pitchFamily="34" charset="0"/>
              <a:cs typeface="Arial" panose="020B0604020202020204" pitchFamily="34" charset="0"/>
            </a:endParaRPr>
          </a:p>
          <a:p>
            <a:pPr>
              <a:defRPr>
                <a:cs typeface="+mn-cs"/>
              </a:defRPr>
            </a:pPr>
            <a:r>
              <a:rPr lang="en-US" sz="1200">
                <a:latin typeface="Arial" pitchFamily="34" charset="0"/>
                <a:cs typeface="Arial" pitchFamily="34" charset="0"/>
              </a:rPr>
              <a:t>2014/2015 - 2011/2012</a:t>
            </a:r>
          </a:p>
        </c:rich>
      </c:tx>
      <c:layout>
        <c:manualLayout>
          <c:xMode val="edge"/>
          <c:yMode val="edge"/>
          <c:x val="0.3034144503714809"/>
          <c:y val="1.4583333333333334E-2"/>
        </c:manualLayout>
      </c:layout>
      <c:overlay val="0"/>
    </c:title>
    <c:autoTitleDeleted val="0"/>
    <c:plotArea>
      <c:layout>
        <c:manualLayout>
          <c:layoutTarget val="inner"/>
          <c:xMode val="edge"/>
          <c:yMode val="edge"/>
          <c:x val="6.5058668629491292E-2"/>
          <c:y val="0.15891606856290721"/>
          <c:w val="0.88557158691068649"/>
          <c:h val="0.67761338261352044"/>
        </c:manualLayout>
      </c:layout>
      <c:barChart>
        <c:barDir val="col"/>
        <c:grouping val="clustered"/>
        <c:varyColors val="0"/>
        <c:ser>
          <c:idx val="0"/>
          <c:order val="0"/>
          <c:tx>
            <c:strRef>
              <c:f>'246'!$B$33</c:f>
              <c:strCache>
                <c:ptCount val="1"/>
                <c:pt idx="0">
                  <c:v>2011/2012</c:v>
                </c:pt>
              </c:strCache>
            </c:strRef>
          </c:tx>
          <c:spPr>
            <a:ln>
              <a:solidFill>
                <a:schemeClr val="bg2">
                  <a:lumMod val="50000"/>
                </a:schemeClr>
              </a:solidFill>
            </a:ln>
          </c:spPr>
          <c:invertIfNegative val="0"/>
          <c:dLbls>
            <c:txPr>
              <a:bodyPr/>
              <a:lstStyle/>
              <a:p>
                <a:pPr>
                  <a:defRPr>
                    <a:latin typeface="Arial" pitchFamily="34" charset="0"/>
                    <a:cs typeface="Arial" pitchFamily="34" charset="0"/>
                  </a:defRPr>
                </a:pPr>
                <a:endParaRPr lang="en-US"/>
              </a:p>
            </c:txPr>
            <c:dLblPos val="outEnd"/>
            <c:showLegendKey val="0"/>
            <c:showVal val="1"/>
            <c:showCatName val="0"/>
            <c:showSerName val="0"/>
            <c:showPercent val="0"/>
            <c:showBubbleSize val="0"/>
            <c:showLeaderLines val="0"/>
          </c:dLbls>
          <c:cat>
            <c:strRef>
              <c:f>'246'!$A$34:$A$38</c:f>
              <c:strCache>
                <c:ptCount val="5"/>
                <c:pt idx="0">
                  <c:v>اللجان الرياضية المساندة
 Support Sport Committees </c:v>
                </c:pt>
                <c:pt idx="1">
                  <c:v>أندية رياضية - درجة ثانية (رياضة واحدة)
.Second Division (Single -sport) Sports Clubs</c:v>
                </c:pt>
                <c:pt idx="2">
                  <c:v>أندية رياضية - درجة أولى (رياضات متعددة)
.First Division (multi-sports) Sports Clubs</c:v>
                </c:pt>
                <c:pt idx="3">
                  <c:v>اللجان والأندية الرياضية المتخصصة
 Specialized Sports Committees and Clubs</c:v>
                </c:pt>
                <c:pt idx="4">
                  <c:v>اتحادات رياضية
Sports Federations</c:v>
                </c:pt>
              </c:strCache>
            </c:strRef>
          </c:cat>
          <c:val>
            <c:numRef>
              <c:f>'246'!$B$34:$B$38</c:f>
              <c:numCache>
                <c:formatCode>#,##0_ ;\-#,##0\ </c:formatCode>
                <c:ptCount val="5"/>
                <c:pt idx="0">
                  <c:v>4</c:v>
                </c:pt>
                <c:pt idx="1">
                  <c:v>7</c:v>
                </c:pt>
                <c:pt idx="2" formatCode="General">
                  <c:v>9</c:v>
                </c:pt>
                <c:pt idx="3">
                  <c:v>14</c:v>
                </c:pt>
                <c:pt idx="4" formatCode="General">
                  <c:v>26</c:v>
                </c:pt>
              </c:numCache>
            </c:numRef>
          </c:val>
        </c:ser>
        <c:ser>
          <c:idx val="1"/>
          <c:order val="1"/>
          <c:tx>
            <c:strRef>
              <c:f>'246'!$C$33</c:f>
              <c:strCache>
                <c:ptCount val="1"/>
                <c:pt idx="0">
                  <c:v>2012/2013</c:v>
                </c:pt>
              </c:strCache>
            </c:strRef>
          </c:tx>
          <c:invertIfNegative val="0"/>
          <c:dLbls>
            <c:txPr>
              <a:bodyPr/>
              <a:lstStyle/>
              <a:p>
                <a:pPr>
                  <a:defRPr>
                    <a:latin typeface="Arial" pitchFamily="34" charset="0"/>
                    <a:cs typeface="Arial" pitchFamily="34" charset="0"/>
                  </a:defRPr>
                </a:pPr>
                <a:endParaRPr lang="en-US"/>
              </a:p>
            </c:txPr>
            <c:dLblPos val="outEnd"/>
            <c:showLegendKey val="0"/>
            <c:showVal val="1"/>
            <c:showCatName val="0"/>
            <c:showSerName val="0"/>
            <c:showPercent val="0"/>
            <c:showBubbleSize val="0"/>
            <c:showLeaderLines val="0"/>
          </c:dLbls>
          <c:cat>
            <c:strRef>
              <c:f>'246'!$A$34:$A$38</c:f>
              <c:strCache>
                <c:ptCount val="5"/>
                <c:pt idx="0">
                  <c:v>اللجان الرياضية المساندة
 Support Sport Committees </c:v>
                </c:pt>
                <c:pt idx="1">
                  <c:v>أندية رياضية - درجة ثانية (رياضة واحدة)
.Second Division (Single -sport) Sports Clubs</c:v>
                </c:pt>
                <c:pt idx="2">
                  <c:v>أندية رياضية - درجة أولى (رياضات متعددة)
.First Division (multi-sports) Sports Clubs</c:v>
                </c:pt>
                <c:pt idx="3">
                  <c:v>اللجان والأندية الرياضية المتخصصة
 Specialized Sports Committees and Clubs</c:v>
                </c:pt>
                <c:pt idx="4">
                  <c:v>اتحادات رياضية
Sports Federations</c:v>
                </c:pt>
              </c:strCache>
            </c:strRef>
          </c:cat>
          <c:val>
            <c:numRef>
              <c:f>'246'!$C$34:$C$38</c:f>
              <c:numCache>
                <c:formatCode>#,##0_ ;\-#,##0\ </c:formatCode>
                <c:ptCount val="5"/>
                <c:pt idx="0">
                  <c:v>4</c:v>
                </c:pt>
                <c:pt idx="1">
                  <c:v>7</c:v>
                </c:pt>
                <c:pt idx="2" formatCode="General">
                  <c:v>11</c:v>
                </c:pt>
                <c:pt idx="3">
                  <c:v>14</c:v>
                </c:pt>
                <c:pt idx="4" formatCode="General">
                  <c:v>26</c:v>
                </c:pt>
              </c:numCache>
            </c:numRef>
          </c:val>
        </c:ser>
        <c:ser>
          <c:idx val="2"/>
          <c:order val="2"/>
          <c:tx>
            <c:strRef>
              <c:f>'246'!$D$33</c:f>
              <c:strCache>
                <c:ptCount val="1"/>
                <c:pt idx="0">
                  <c:v>2013/2014</c:v>
                </c:pt>
              </c:strCache>
            </c:strRef>
          </c:tx>
          <c:invertIfNegative val="0"/>
          <c:dLbls>
            <c:txPr>
              <a:bodyPr/>
              <a:lstStyle/>
              <a:p>
                <a:pPr>
                  <a:defRPr>
                    <a:latin typeface="Arial" pitchFamily="34" charset="0"/>
                    <a:cs typeface="Arial" pitchFamily="34" charset="0"/>
                  </a:defRPr>
                </a:pPr>
                <a:endParaRPr lang="en-US"/>
              </a:p>
            </c:txPr>
            <c:dLblPos val="outEnd"/>
            <c:showLegendKey val="0"/>
            <c:showVal val="1"/>
            <c:showCatName val="0"/>
            <c:showSerName val="0"/>
            <c:showPercent val="0"/>
            <c:showBubbleSize val="0"/>
            <c:showLeaderLines val="0"/>
          </c:dLbls>
          <c:cat>
            <c:strRef>
              <c:f>'246'!$A$34:$A$38</c:f>
              <c:strCache>
                <c:ptCount val="5"/>
                <c:pt idx="0">
                  <c:v>اللجان الرياضية المساندة
 Support Sport Committees </c:v>
                </c:pt>
                <c:pt idx="1">
                  <c:v>أندية رياضية - درجة ثانية (رياضة واحدة)
.Second Division (Single -sport) Sports Clubs</c:v>
                </c:pt>
                <c:pt idx="2">
                  <c:v>أندية رياضية - درجة أولى (رياضات متعددة)
.First Division (multi-sports) Sports Clubs</c:v>
                </c:pt>
                <c:pt idx="3">
                  <c:v>اللجان والأندية الرياضية المتخصصة
 Specialized Sports Committees and Clubs</c:v>
                </c:pt>
                <c:pt idx="4">
                  <c:v>اتحادات رياضية
Sports Federations</c:v>
                </c:pt>
              </c:strCache>
            </c:strRef>
          </c:cat>
          <c:val>
            <c:numRef>
              <c:f>'246'!$D$34:$D$38</c:f>
              <c:numCache>
                <c:formatCode>#,##0_ ;\-#,##0\ </c:formatCode>
                <c:ptCount val="5"/>
                <c:pt idx="0">
                  <c:v>6</c:v>
                </c:pt>
                <c:pt idx="1">
                  <c:v>7</c:v>
                </c:pt>
                <c:pt idx="2" formatCode="General">
                  <c:v>11</c:v>
                </c:pt>
                <c:pt idx="3">
                  <c:v>15</c:v>
                </c:pt>
                <c:pt idx="4" formatCode="General">
                  <c:v>26</c:v>
                </c:pt>
              </c:numCache>
            </c:numRef>
          </c:val>
        </c:ser>
        <c:ser>
          <c:idx val="3"/>
          <c:order val="3"/>
          <c:tx>
            <c:strRef>
              <c:f>'246'!$E$33</c:f>
              <c:strCache>
                <c:ptCount val="1"/>
                <c:pt idx="0">
                  <c:v>2014/2015</c:v>
                </c:pt>
              </c:strCache>
            </c:strRef>
          </c:tx>
          <c:invertIfNegative val="0"/>
          <c:cat>
            <c:strRef>
              <c:f>'246'!$A$34:$A$38</c:f>
              <c:strCache>
                <c:ptCount val="5"/>
                <c:pt idx="0">
                  <c:v>اللجان الرياضية المساندة
 Support Sport Committees </c:v>
                </c:pt>
                <c:pt idx="1">
                  <c:v>أندية رياضية - درجة ثانية (رياضة واحدة)
.Second Division (Single -sport) Sports Clubs</c:v>
                </c:pt>
                <c:pt idx="2">
                  <c:v>أندية رياضية - درجة أولى (رياضات متعددة)
.First Division (multi-sports) Sports Clubs</c:v>
                </c:pt>
                <c:pt idx="3">
                  <c:v>اللجان والأندية الرياضية المتخصصة
 Specialized Sports Committees and Clubs</c:v>
                </c:pt>
                <c:pt idx="4">
                  <c:v>اتحادات رياضية
Sports Federations</c:v>
                </c:pt>
              </c:strCache>
            </c:strRef>
          </c:cat>
          <c:val>
            <c:numRef>
              <c:f>'246'!$E$34:$E$38</c:f>
              <c:numCache>
                <c:formatCode>#,##0_ ;\-#,##0\ </c:formatCode>
                <c:ptCount val="5"/>
                <c:pt idx="0">
                  <c:v>9</c:v>
                </c:pt>
                <c:pt idx="1">
                  <c:v>7</c:v>
                </c:pt>
                <c:pt idx="2" formatCode="General">
                  <c:v>11</c:v>
                </c:pt>
                <c:pt idx="3">
                  <c:v>5</c:v>
                </c:pt>
                <c:pt idx="4" formatCode="General">
                  <c:v>28</c:v>
                </c:pt>
              </c:numCache>
            </c:numRef>
          </c:val>
        </c:ser>
        <c:dLbls>
          <c:showLegendKey val="0"/>
          <c:showVal val="1"/>
          <c:showCatName val="0"/>
          <c:showSerName val="0"/>
          <c:showPercent val="0"/>
          <c:showBubbleSize val="0"/>
        </c:dLbls>
        <c:gapWidth val="150"/>
        <c:axId val="45123072"/>
        <c:axId val="45124608"/>
      </c:barChart>
      <c:catAx>
        <c:axId val="45123072"/>
        <c:scaling>
          <c:orientation val="minMax"/>
        </c:scaling>
        <c:delete val="0"/>
        <c:axPos val="b"/>
        <c:majorGridlines>
          <c:spPr>
            <a:ln w="15875">
              <a:solidFill>
                <a:schemeClr val="bg1">
                  <a:lumMod val="85000"/>
                </a:schemeClr>
              </a:solidFill>
            </a:ln>
          </c:spPr>
        </c:majorGridlines>
        <c:numFmt formatCode="General" sourceLinked="1"/>
        <c:majorTickMark val="none"/>
        <c:minorTickMark val="none"/>
        <c:tickLblPos val="nextTo"/>
        <c:txPr>
          <a:bodyPr/>
          <a:lstStyle/>
          <a:p>
            <a:pPr>
              <a:defRPr>
                <a:latin typeface="Arial" pitchFamily="34" charset="0"/>
                <a:cs typeface="Arial" pitchFamily="34" charset="0"/>
              </a:defRPr>
            </a:pPr>
            <a:endParaRPr lang="en-US"/>
          </a:p>
        </c:txPr>
        <c:crossAx val="45124608"/>
        <c:crosses val="autoZero"/>
        <c:auto val="1"/>
        <c:lblAlgn val="ctr"/>
        <c:lblOffset val="100"/>
        <c:noMultiLvlLbl val="0"/>
      </c:catAx>
      <c:valAx>
        <c:axId val="45124608"/>
        <c:scaling>
          <c:orientation val="minMax"/>
        </c:scaling>
        <c:delete val="0"/>
        <c:axPos val="l"/>
        <c:majorGridlines>
          <c:spPr>
            <a:ln w="15875">
              <a:solidFill>
                <a:schemeClr val="bg1">
                  <a:lumMod val="85000"/>
                </a:schemeClr>
              </a:solidFill>
            </a:ln>
          </c:spPr>
        </c:majorGridlines>
        <c:numFmt formatCode="#,##0_ ;\-#,##0\ " sourceLinked="1"/>
        <c:majorTickMark val="out"/>
        <c:minorTickMark val="none"/>
        <c:tickLblPos val="nextTo"/>
        <c:txPr>
          <a:bodyPr/>
          <a:lstStyle/>
          <a:p>
            <a:pPr>
              <a:defRPr>
                <a:latin typeface="Arial" pitchFamily="34" charset="0"/>
                <a:cs typeface="Arial" pitchFamily="34" charset="0"/>
              </a:defRPr>
            </a:pPr>
            <a:endParaRPr lang="en-US"/>
          </a:p>
        </c:txPr>
        <c:crossAx val="45123072"/>
        <c:crosses val="autoZero"/>
        <c:crossBetween val="between"/>
      </c:valAx>
    </c:plotArea>
    <c:legend>
      <c:legendPos val="r"/>
      <c:layout>
        <c:manualLayout>
          <c:xMode val="edge"/>
          <c:yMode val="edge"/>
          <c:x val="0.25023788066551106"/>
          <c:y val="0.18493471128608924"/>
          <c:w val="8.645760692373046E-2"/>
          <c:h val="0.17344356955380577"/>
        </c:manualLayout>
      </c:layout>
      <c:overlay val="0"/>
      <c:txPr>
        <a:bodyPr/>
        <a:lstStyle/>
        <a:p>
          <a:pPr rtl="0">
            <a:defRPr b="1">
              <a:latin typeface="Arial" pitchFamily="34" charset="0"/>
              <a:cs typeface="Arial" pitchFamily="34" charset="0"/>
            </a:defRPr>
          </a:pPr>
          <a:endParaRPr lang="en-US"/>
        </a:p>
      </c:txPr>
    </c:legend>
    <c:plotVisOnly val="1"/>
    <c:dispBlanksAs val="gap"/>
    <c:showDLblsOverMax val="0"/>
  </c:chart>
  <c:spPr>
    <a:ln>
      <a:noFill/>
    </a:ln>
  </c:spPr>
  <c:userShapes r:id="rId1"/>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a:pPr>
            <a:r>
              <a:rPr lang="ar-QA" sz="1400"/>
              <a:t>المنشآت الرياضية التابعة لوزارة الثقافة والرياضة حسب النوع</a:t>
            </a:r>
            <a:endParaRPr lang="en-US" sz="1400"/>
          </a:p>
          <a:p>
            <a:pPr>
              <a:defRPr sz="1400"/>
            </a:pPr>
            <a:r>
              <a:rPr lang="en-US" sz="1200">
                <a:latin typeface="Arial" pitchFamily="34" charset="0"/>
                <a:cs typeface="Arial" pitchFamily="34" charset="0"/>
              </a:rPr>
              <a:t>MINISTRY OF CULTURE AND SPORTS FACILITIES ACCORDING TO TYPE</a:t>
            </a:r>
          </a:p>
          <a:p>
            <a:pPr>
              <a:defRPr sz="1400"/>
            </a:pPr>
            <a:r>
              <a:rPr lang="en-US" sz="1200">
                <a:latin typeface="Arial" pitchFamily="34" charset="0"/>
                <a:cs typeface="Arial" pitchFamily="34" charset="0"/>
              </a:rPr>
              <a:t>2014/2015</a:t>
            </a:r>
          </a:p>
        </c:rich>
      </c:tx>
      <c:layout>
        <c:manualLayout>
          <c:xMode val="edge"/>
          <c:yMode val="edge"/>
          <c:x val="0.30130102967898242"/>
          <c:y val="2.5073133463950809E-2"/>
        </c:manualLayout>
      </c:layout>
      <c:overlay val="0"/>
    </c:title>
    <c:autoTitleDeleted val="0"/>
    <c:plotArea>
      <c:layout>
        <c:manualLayout>
          <c:layoutTarget val="inner"/>
          <c:xMode val="edge"/>
          <c:yMode val="edge"/>
          <c:x val="0.31177430513493504"/>
          <c:y val="0.16500256716736697"/>
          <c:w val="0.66090401776700991"/>
          <c:h val="0.78487121034753282"/>
        </c:manualLayout>
      </c:layout>
      <c:barChart>
        <c:barDir val="bar"/>
        <c:grouping val="clustered"/>
        <c:varyColors val="0"/>
        <c:ser>
          <c:idx val="3"/>
          <c:order val="0"/>
          <c:spPr>
            <a:solidFill>
              <a:schemeClr val="accent2"/>
            </a:solidFill>
          </c:spPr>
          <c:invertIfNegative val="0"/>
          <c:dLbls>
            <c:txPr>
              <a:bodyPr/>
              <a:lstStyle/>
              <a:p>
                <a:pPr>
                  <a:defRPr sz="800">
                    <a:latin typeface="Arial" pitchFamily="34" charset="0"/>
                    <a:cs typeface="Arial" pitchFamily="34" charset="0"/>
                  </a:defRPr>
                </a:pPr>
                <a:endParaRPr lang="en-US"/>
              </a:p>
            </c:txPr>
            <c:dLblPos val="outEnd"/>
            <c:showLegendKey val="0"/>
            <c:showVal val="1"/>
            <c:showCatName val="0"/>
            <c:showSerName val="0"/>
            <c:showPercent val="0"/>
            <c:showBubbleSize val="0"/>
            <c:showLeaderLines val="0"/>
          </c:dLbls>
          <c:cat>
            <c:strRef>
              <c:f>'247'!$A$36:$A$59</c:f>
              <c:strCache>
                <c:ptCount val="24"/>
                <c:pt idx="0">
                  <c:v>مضمار سباق الهجن Camel Race Field</c:v>
                </c:pt>
                <c:pt idx="1">
                  <c:v>مضمار سباق الخيل Horse Race Field</c:v>
                </c:pt>
                <c:pt idx="2">
                  <c:v>ميدان جولف Golf Course</c:v>
                </c:pt>
                <c:pt idx="3">
                  <c:v>نادي الشراع Sailing Club</c:v>
                </c:pt>
                <c:pt idx="4">
                  <c:v>مركز البولينج Bowling Centre</c:v>
                </c:pt>
                <c:pt idx="5">
                  <c:v>مجمع العقدة (الفروسية) Al-Uqdah Equestrian Complex. </c:v>
                </c:pt>
                <c:pt idx="6">
                  <c:v>قاعة شطرنج Chess Hall</c:v>
                </c:pt>
                <c:pt idx="7">
                  <c:v>حلبة سباق سيارات Car Race Ring</c:v>
                </c:pt>
                <c:pt idx="8">
                  <c:v>ملعب كرة شاطئية Beach Ball Pitch</c:v>
                </c:pt>
                <c:pt idx="9">
                  <c:v>ميدان للهوكي Hockey Field</c:v>
                </c:pt>
                <c:pt idx="10">
                  <c:v>صالة بلياردو Billiard Hall</c:v>
                </c:pt>
                <c:pt idx="11">
                  <c:v>ميدان للفروسية Eqestrian Field</c:v>
                </c:pt>
                <c:pt idx="12">
                  <c:v>قاعة كرة طاولة T.Tennis Hall</c:v>
                </c:pt>
                <c:pt idx="13">
                  <c:v>ميدان للرماية Shooting Gallery</c:v>
                </c:pt>
                <c:pt idx="14">
                  <c:v>استاد رياضي Staduim</c:v>
                </c:pt>
                <c:pt idx="15">
                  <c:v>ملعب كرة يد Handball Court</c:v>
                </c:pt>
                <c:pt idx="16">
                  <c:v>مضمار ألعاب قوى Athletics  Track</c:v>
                </c:pt>
                <c:pt idx="17">
                  <c:v>ملعب كرة طائرة Volleyball Court</c:v>
                </c:pt>
                <c:pt idx="18">
                  <c:v>ملعب كرة سلة Basketball Court</c:v>
                </c:pt>
                <c:pt idx="19">
                  <c:v>بركة سباحة Swimming Pool</c:v>
                </c:pt>
                <c:pt idx="20">
                  <c:v>ملعب إسكواش Squash Court</c:v>
                </c:pt>
                <c:pt idx="21">
                  <c:v>ملعب تنس Tennis Court</c:v>
                </c:pt>
                <c:pt idx="22">
                  <c:v>صالة مغطاة Gymnasuim</c:v>
                </c:pt>
                <c:pt idx="23">
                  <c:v>ملعب كرة قدم Pitch</c:v>
                </c:pt>
              </c:strCache>
            </c:strRef>
          </c:cat>
          <c:val>
            <c:numRef>
              <c:f>'247'!$B$36:$B$59</c:f>
              <c:numCache>
                <c:formatCode>General</c:formatCode>
                <c:ptCount val="24"/>
                <c:pt idx="0">
                  <c:v>1</c:v>
                </c:pt>
                <c:pt idx="1">
                  <c:v>1</c:v>
                </c:pt>
                <c:pt idx="2">
                  <c:v>1</c:v>
                </c:pt>
                <c:pt idx="3">
                  <c:v>1</c:v>
                </c:pt>
                <c:pt idx="4">
                  <c:v>1</c:v>
                </c:pt>
                <c:pt idx="5">
                  <c:v>1</c:v>
                </c:pt>
                <c:pt idx="6">
                  <c:v>2</c:v>
                </c:pt>
                <c:pt idx="7">
                  <c:v>3</c:v>
                </c:pt>
                <c:pt idx="8">
                  <c:v>3</c:v>
                </c:pt>
                <c:pt idx="9">
                  <c:v>3</c:v>
                </c:pt>
                <c:pt idx="10">
                  <c:v>4</c:v>
                </c:pt>
                <c:pt idx="11">
                  <c:v>4</c:v>
                </c:pt>
                <c:pt idx="12">
                  <c:v>4</c:v>
                </c:pt>
                <c:pt idx="13">
                  <c:v>11</c:v>
                </c:pt>
                <c:pt idx="14">
                  <c:v>12</c:v>
                </c:pt>
                <c:pt idx="15">
                  <c:v>12</c:v>
                </c:pt>
                <c:pt idx="16">
                  <c:v>12</c:v>
                </c:pt>
                <c:pt idx="17">
                  <c:v>13</c:v>
                </c:pt>
                <c:pt idx="18">
                  <c:v>14</c:v>
                </c:pt>
                <c:pt idx="19">
                  <c:v>22</c:v>
                </c:pt>
                <c:pt idx="20">
                  <c:v>27</c:v>
                </c:pt>
                <c:pt idx="21">
                  <c:v>29</c:v>
                </c:pt>
                <c:pt idx="22">
                  <c:v>34</c:v>
                </c:pt>
                <c:pt idx="23">
                  <c:v>105</c:v>
                </c:pt>
              </c:numCache>
            </c:numRef>
          </c:val>
        </c:ser>
        <c:dLbls>
          <c:showLegendKey val="0"/>
          <c:showVal val="1"/>
          <c:showCatName val="0"/>
          <c:showSerName val="0"/>
          <c:showPercent val="0"/>
          <c:showBubbleSize val="0"/>
        </c:dLbls>
        <c:gapWidth val="150"/>
        <c:axId val="44670336"/>
        <c:axId val="45046016"/>
      </c:barChart>
      <c:catAx>
        <c:axId val="44670336"/>
        <c:scaling>
          <c:orientation val="minMax"/>
        </c:scaling>
        <c:delete val="0"/>
        <c:axPos val="l"/>
        <c:majorGridlines>
          <c:spPr>
            <a:ln w="15875">
              <a:solidFill>
                <a:schemeClr val="bg1">
                  <a:lumMod val="85000"/>
                </a:schemeClr>
              </a:solidFill>
            </a:ln>
          </c:spPr>
        </c:majorGridlines>
        <c:majorTickMark val="out"/>
        <c:minorTickMark val="none"/>
        <c:tickLblPos val="nextTo"/>
        <c:txPr>
          <a:bodyPr/>
          <a:lstStyle/>
          <a:p>
            <a:pPr>
              <a:defRPr sz="900" b="0">
                <a:latin typeface="Arial" pitchFamily="34" charset="0"/>
                <a:cs typeface="Arial" pitchFamily="34" charset="0"/>
              </a:defRPr>
            </a:pPr>
            <a:endParaRPr lang="en-US"/>
          </a:p>
        </c:txPr>
        <c:crossAx val="45046016"/>
        <c:crosses val="autoZero"/>
        <c:auto val="1"/>
        <c:lblAlgn val="ctr"/>
        <c:lblOffset val="100"/>
        <c:noMultiLvlLbl val="0"/>
      </c:catAx>
      <c:valAx>
        <c:axId val="45046016"/>
        <c:scaling>
          <c:orientation val="minMax"/>
        </c:scaling>
        <c:delete val="0"/>
        <c:axPos val="b"/>
        <c:majorGridlines>
          <c:spPr>
            <a:ln w="15875">
              <a:solidFill>
                <a:schemeClr val="bg1">
                  <a:lumMod val="85000"/>
                </a:schemeClr>
              </a:solidFill>
            </a:ln>
          </c:spPr>
        </c:majorGridlines>
        <c:numFmt formatCode="General" sourceLinked="1"/>
        <c:majorTickMark val="out"/>
        <c:minorTickMark val="none"/>
        <c:tickLblPos val="nextTo"/>
        <c:txPr>
          <a:bodyPr/>
          <a:lstStyle/>
          <a:p>
            <a:pPr>
              <a:defRPr>
                <a:latin typeface="Arial" pitchFamily="34" charset="0"/>
                <a:cs typeface="Arial" pitchFamily="34" charset="0"/>
              </a:defRPr>
            </a:pPr>
            <a:endParaRPr lang="en-US"/>
          </a:p>
        </c:txPr>
        <c:crossAx val="44670336"/>
        <c:crosses val="autoZero"/>
        <c:crossBetween val="between"/>
      </c:valAx>
    </c:plotArea>
    <c:plotVisOnly val="1"/>
    <c:dispBlanksAs val="gap"/>
    <c:showDLblsOverMax val="0"/>
  </c:chart>
  <c:spPr>
    <a:ln>
      <a:noFill/>
    </a:ln>
  </c:spPr>
  <c:userShapes r:id="rId1"/>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a:pPr>
            <a:r>
              <a:rPr lang="ar-QA" sz="1400"/>
              <a:t>البطولات المنفذة حسب النشاط الرياضي ومستوى التنفيذ </a:t>
            </a:r>
            <a:endParaRPr lang="en-US" sz="1400"/>
          </a:p>
          <a:p>
            <a:pPr>
              <a:defRPr sz="1400"/>
            </a:pPr>
            <a:r>
              <a:rPr lang="en-US" sz="1200">
                <a:latin typeface="Arial" pitchFamily="34" charset="0"/>
                <a:cs typeface="Arial" pitchFamily="34" charset="0"/>
              </a:rPr>
              <a:t>IMPLEMENTED CHAMPIONSHIPS ACCORDING  </a:t>
            </a:r>
          </a:p>
          <a:p>
            <a:pPr>
              <a:defRPr sz="1400"/>
            </a:pPr>
            <a:r>
              <a:rPr lang="en-US" sz="1200">
                <a:latin typeface="Arial" pitchFamily="34" charset="0"/>
                <a:cs typeface="Arial" pitchFamily="34" charset="0"/>
              </a:rPr>
              <a:t>TO SPORTS ACTIVITY AND IMPLEMENTATION LEVEL</a:t>
            </a:r>
          </a:p>
          <a:p>
            <a:pPr>
              <a:defRPr sz="1400"/>
            </a:pPr>
            <a:r>
              <a:rPr lang="en-US" sz="1200">
                <a:latin typeface="Arial" pitchFamily="34" charset="0"/>
                <a:cs typeface="Arial" pitchFamily="34" charset="0"/>
              </a:rPr>
              <a:t>2014/2015</a:t>
            </a:r>
          </a:p>
        </c:rich>
      </c:tx>
      <c:layout>
        <c:manualLayout>
          <c:xMode val="edge"/>
          <c:yMode val="edge"/>
          <c:x val="0.31639999303291882"/>
          <c:y val="1.2500000000000001E-2"/>
        </c:manualLayout>
      </c:layout>
      <c:overlay val="0"/>
    </c:title>
    <c:autoTitleDeleted val="0"/>
    <c:plotArea>
      <c:layout>
        <c:manualLayout>
          <c:layoutTarget val="inner"/>
          <c:xMode val="edge"/>
          <c:yMode val="edge"/>
          <c:x val="0.3222876067022461"/>
          <c:y val="0.1525767716535433"/>
          <c:w val="0.63367871993215263"/>
          <c:h val="0.77361811023622051"/>
        </c:manualLayout>
      </c:layout>
      <c:barChart>
        <c:barDir val="bar"/>
        <c:grouping val="clustered"/>
        <c:varyColors val="0"/>
        <c:ser>
          <c:idx val="0"/>
          <c:order val="0"/>
          <c:spPr>
            <a:solidFill>
              <a:schemeClr val="accent3"/>
            </a:solidFill>
          </c:spPr>
          <c:invertIfNegative val="0"/>
          <c:dPt>
            <c:idx val="0"/>
            <c:invertIfNegative val="0"/>
            <c:bubble3D val="0"/>
          </c:dPt>
          <c:dLbls>
            <c:txPr>
              <a:bodyPr/>
              <a:lstStyle/>
              <a:p>
                <a:pPr>
                  <a:defRPr>
                    <a:latin typeface="Arial" pitchFamily="34" charset="0"/>
                    <a:cs typeface="Arial" pitchFamily="34" charset="0"/>
                  </a:defRPr>
                </a:pPr>
                <a:endParaRPr lang="en-US"/>
              </a:p>
            </c:txPr>
            <c:showLegendKey val="0"/>
            <c:showVal val="1"/>
            <c:showCatName val="0"/>
            <c:showSerName val="0"/>
            <c:showPercent val="0"/>
            <c:showBubbleSize val="0"/>
            <c:showLeaderLines val="0"/>
          </c:dLbls>
          <c:cat>
            <c:strRef>
              <c:f>'259'!$A$44:$A$74</c:f>
              <c:strCache>
                <c:ptCount val="31"/>
                <c:pt idx="0">
                  <c:v>ذوي الإعاقة Disabled</c:v>
                </c:pt>
                <c:pt idx="1">
                  <c:v>الرياضة الجوية Air Sports Committee</c:v>
                </c:pt>
                <c:pt idx="2">
                  <c:v>الاتحاد القطري للرياضة للجميع Qatar Sports For All Federationl</c:v>
                </c:pt>
                <c:pt idx="3">
                  <c:v>الملاكمة Boxing</c:v>
                </c:pt>
                <c:pt idx="4">
                  <c:v>المصارعة Wrestling</c:v>
                </c:pt>
                <c:pt idx="5">
                  <c:v>اللجنة المنظمة لسباق الهجن  Camal Racing Commmmitte</c:v>
                </c:pt>
                <c:pt idx="6">
                  <c:v>النادي القطري للكريكيت Qatar Cricket Club</c:v>
                </c:pt>
                <c:pt idx="7">
                  <c:v>كرة القدم Football</c:v>
                </c:pt>
                <c:pt idx="8">
                  <c:v>كرة السلة Basketball</c:v>
                </c:pt>
                <c:pt idx="9">
                  <c:v>الشطرنج Chess</c:v>
                </c:pt>
                <c:pt idx="10">
                  <c:v>التايكوندو و الجودو Taekwando &amp;Judo</c:v>
                </c:pt>
                <c:pt idx="11">
                  <c:v>رفع الأثقال وبناء الأجسام Wt. Lift. &amp; Body Buildg.</c:v>
                </c:pt>
                <c:pt idx="12">
                  <c:v>الهوكي Hockey</c:v>
                </c:pt>
                <c:pt idx="13">
                  <c:v>كرة اليد Handball</c:v>
                </c:pt>
                <c:pt idx="14">
                  <c:v>الكاراتيه Karate</c:v>
                </c:pt>
                <c:pt idx="15">
                  <c:v>الشراع  و التجديف Sailing &amp; Rowing</c:v>
                </c:pt>
                <c:pt idx="16">
                  <c:v>كرة الطاولة Table Tennis</c:v>
                </c:pt>
                <c:pt idx="17">
                  <c:v>الجمباز Gymnastics</c:v>
                </c:pt>
                <c:pt idx="18">
                  <c:v> رياضة المرأة Women Sport  .</c:v>
                </c:pt>
                <c:pt idx="19">
                  <c:v>البولينج Bowling</c:v>
                </c:pt>
                <c:pt idx="20">
                  <c:v>المبارزة Fencing</c:v>
                </c:pt>
                <c:pt idx="21">
                  <c:v>ألعاب القوى Athletics</c:v>
                </c:pt>
                <c:pt idx="22">
                  <c:v>الإسكواش Squash</c:v>
                </c:pt>
                <c:pt idx="23">
                  <c:v>الجولف Golf</c:v>
                </c:pt>
                <c:pt idx="24">
                  <c:v>الكرة الطائرة Volleyball</c:v>
                </c:pt>
                <c:pt idx="25">
                  <c:v>الفروسية Equestrian</c:v>
                </c:pt>
                <c:pt idx="26">
                  <c:v>السباحة Swimming</c:v>
                </c:pt>
                <c:pt idx="27">
                  <c:v>الرماية و القوس و السهم Shooting &amp;Archery</c:v>
                </c:pt>
                <c:pt idx="28">
                  <c:v>البلياردو و سنوكر Billiard &amp; Snooker</c:v>
                </c:pt>
                <c:pt idx="29">
                  <c:v>التنس  Tennis</c:v>
                </c:pt>
                <c:pt idx="30">
                  <c:v>الدراجات الهوائية Cycling</c:v>
                </c:pt>
              </c:strCache>
            </c:strRef>
          </c:cat>
          <c:val>
            <c:numRef>
              <c:f>'259'!$B$44:$B$74</c:f>
              <c:numCache>
                <c:formatCode>General</c:formatCode>
                <c:ptCount val="31"/>
                <c:pt idx="0">
                  <c:v>0</c:v>
                </c:pt>
                <c:pt idx="1">
                  <c:v>2</c:v>
                </c:pt>
                <c:pt idx="2">
                  <c:v>4</c:v>
                </c:pt>
                <c:pt idx="3">
                  <c:v>10</c:v>
                </c:pt>
                <c:pt idx="4">
                  <c:v>10</c:v>
                </c:pt>
                <c:pt idx="5">
                  <c:v>12</c:v>
                </c:pt>
                <c:pt idx="6">
                  <c:v>12</c:v>
                </c:pt>
                <c:pt idx="7">
                  <c:v>16</c:v>
                </c:pt>
                <c:pt idx="8">
                  <c:v>16</c:v>
                </c:pt>
                <c:pt idx="9">
                  <c:v>18</c:v>
                </c:pt>
                <c:pt idx="10">
                  <c:v>18</c:v>
                </c:pt>
                <c:pt idx="11">
                  <c:v>19</c:v>
                </c:pt>
                <c:pt idx="12">
                  <c:v>23</c:v>
                </c:pt>
                <c:pt idx="13">
                  <c:v>26</c:v>
                </c:pt>
                <c:pt idx="14">
                  <c:v>28</c:v>
                </c:pt>
                <c:pt idx="15">
                  <c:v>29</c:v>
                </c:pt>
                <c:pt idx="16">
                  <c:v>30</c:v>
                </c:pt>
                <c:pt idx="17">
                  <c:v>34</c:v>
                </c:pt>
                <c:pt idx="18">
                  <c:v>34</c:v>
                </c:pt>
                <c:pt idx="19">
                  <c:v>35</c:v>
                </c:pt>
                <c:pt idx="20">
                  <c:v>35</c:v>
                </c:pt>
                <c:pt idx="21">
                  <c:v>36</c:v>
                </c:pt>
                <c:pt idx="22">
                  <c:v>39</c:v>
                </c:pt>
                <c:pt idx="23">
                  <c:v>50</c:v>
                </c:pt>
                <c:pt idx="24">
                  <c:v>50</c:v>
                </c:pt>
                <c:pt idx="25">
                  <c:v>50</c:v>
                </c:pt>
                <c:pt idx="26">
                  <c:v>51</c:v>
                </c:pt>
                <c:pt idx="27">
                  <c:v>60</c:v>
                </c:pt>
                <c:pt idx="28">
                  <c:v>80</c:v>
                </c:pt>
                <c:pt idx="29">
                  <c:v>102</c:v>
                </c:pt>
                <c:pt idx="30">
                  <c:v>109</c:v>
                </c:pt>
              </c:numCache>
            </c:numRef>
          </c:val>
        </c:ser>
        <c:dLbls>
          <c:showLegendKey val="0"/>
          <c:showVal val="1"/>
          <c:showCatName val="0"/>
          <c:showSerName val="0"/>
          <c:showPercent val="0"/>
          <c:showBubbleSize val="0"/>
        </c:dLbls>
        <c:gapWidth val="150"/>
        <c:axId val="58599296"/>
        <c:axId val="58610432"/>
      </c:barChart>
      <c:catAx>
        <c:axId val="58599296"/>
        <c:scaling>
          <c:orientation val="minMax"/>
        </c:scaling>
        <c:delete val="0"/>
        <c:axPos val="l"/>
        <c:majorGridlines>
          <c:spPr>
            <a:ln w="19050">
              <a:solidFill>
                <a:schemeClr val="bg1">
                  <a:lumMod val="85000"/>
                </a:schemeClr>
              </a:solidFill>
            </a:ln>
          </c:spPr>
        </c:majorGridlines>
        <c:majorTickMark val="out"/>
        <c:minorTickMark val="none"/>
        <c:tickLblPos val="nextTo"/>
        <c:txPr>
          <a:bodyPr/>
          <a:lstStyle/>
          <a:p>
            <a:pPr>
              <a:defRPr sz="900">
                <a:latin typeface="Arial" pitchFamily="34" charset="0"/>
                <a:cs typeface="Arial" pitchFamily="34" charset="0"/>
              </a:defRPr>
            </a:pPr>
            <a:endParaRPr lang="en-US"/>
          </a:p>
        </c:txPr>
        <c:crossAx val="58610432"/>
        <c:crosses val="autoZero"/>
        <c:auto val="1"/>
        <c:lblAlgn val="ctr"/>
        <c:lblOffset val="100"/>
        <c:noMultiLvlLbl val="0"/>
      </c:catAx>
      <c:valAx>
        <c:axId val="58610432"/>
        <c:scaling>
          <c:orientation val="minMax"/>
        </c:scaling>
        <c:delete val="0"/>
        <c:axPos val="b"/>
        <c:majorGridlines>
          <c:spPr>
            <a:ln w="19050">
              <a:solidFill>
                <a:schemeClr val="bg1">
                  <a:lumMod val="85000"/>
                </a:schemeClr>
              </a:solidFill>
            </a:ln>
          </c:spPr>
        </c:majorGridlines>
        <c:numFmt formatCode="General" sourceLinked="1"/>
        <c:majorTickMark val="out"/>
        <c:minorTickMark val="none"/>
        <c:tickLblPos val="nextTo"/>
        <c:txPr>
          <a:bodyPr/>
          <a:lstStyle/>
          <a:p>
            <a:pPr>
              <a:defRPr>
                <a:latin typeface="Arial" pitchFamily="34" charset="0"/>
                <a:cs typeface="Arial" pitchFamily="34" charset="0"/>
              </a:defRPr>
            </a:pPr>
            <a:endParaRPr lang="en-US"/>
          </a:p>
        </c:txPr>
        <c:crossAx val="58599296"/>
        <c:crosses val="autoZero"/>
        <c:crossBetween val="between"/>
      </c:valAx>
    </c:plotArea>
    <c:plotVisOnly val="1"/>
    <c:dispBlanksAs val="gap"/>
    <c:showDLblsOverMax val="0"/>
  </c:chart>
  <c:spPr>
    <a:ln>
      <a:noFill/>
    </a:ln>
  </c:spPr>
  <c:userShapes r:id="rId1"/>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a:pPr>
            <a:r>
              <a:rPr lang="ar-QA" sz="1400"/>
              <a:t>اللاعبون المسجلون لدى اتحاد رياضة ذوي الإعاقة حسب الفئة العمرية والنوع ونوع الإعاقة </a:t>
            </a:r>
            <a:endParaRPr lang="en-US" sz="1400"/>
          </a:p>
          <a:p>
            <a:pPr>
              <a:defRPr sz="1400"/>
            </a:pPr>
            <a:r>
              <a:rPr lang="en-US" sz="1200" b="1">
                <a:latin typeface="Arial" panose="020B0604020202020204" pitchFamily="34" charset="0"/>
                <a:cs typeface="Arial" panose="020B0604020202020204" pitchFamily="34" charset="0"/>
              </a:rPr>
              <a:t>REGISTERED DISABLED ATHLETES ACCORDING TO AGE GROUP, </a:t>
            </a:r>
          </a:p>
          <a:p>
            <a:pPr>
              <a:defRPr sz="1400"/>
            </a:pPr>
            <a:r>
              <a:rPr lang="en-US" sz="1200" b="1">
                <a:latin typeface="Arial" panose="020B0604020202020204" pitchFamily="34" charset="0"/>
                <a:cs typeface="Arial" panose="020B0604020202020204" pitchFamily="34" charset="0"/>
              </a:rPr>
              <a:t>GENDER AND TYPE OF HANDICAP</a:t>
            </a:r>
            <a:endParaRPr lang="en-US" sz="1800">
              <a:latin typeface="Arial" panose="020B0604020202020204" pitchFamily="34" charset="0"/>
              <a:cs typeface="Arial" panose="020B0604020202020204" pitchFamily="34" charset="0"/>
            </a:endParaRPr>
          </a:p>
          <a:p>
            <a:pPr>
              <a:defRPr sz="1400"/>
            </a:pPr>
            <a:r>
              <a:rPr lang="en-US" sz="1200">
                <a:latin typeface="Arial" pitchFamily="34" charset="0"/>
                <a:cs typeface="Arial" pitchFamily="34" charset="0"/>
              </a:rPr>
              <a:t>2014/2015</a:t>
            </a:r>
          </a:p>
        </c:rich>
      </c:tx>
      <c:layout/>
      <c:overlay val="0"/>
      <c:spPr>
        <a:noFill/>
      </c:spPr>
    </c:title>
    <c:autoTitleDeleted val="0"/>
    <c:plotArea>
      <c:layout>
        <c:manualLayout>
          <c:layoutTarget val="inner"/>
          <c:xMode val="edge"/>
          <c:yMode val="edge"/>
          <c:x val="5.1895508404471762E-2"/>
          <c:y val="0.14696883202099748"/>
          <c:w val="0.76549320806349375"/>
          <c:h val="0.7043643372703412"/>
        </c:manualLayout>
      </c:layout>
      <c:barChart>
        <c:barDir val="col"/>
        <c:grouping val="clustered"/>
        <c:varyColors val="0"/>
        <c:ser>
          <c:idx val="0"/>
          <c:order val="0"/>
          <c:tx>
            <c:strRef>
              <c:f>'271'!$A$19</c:f>
              <c:strCache>
                <c:ptCount val="1"/>
                <c:pt idx="0">
                  <c:v>إعاقة بصرية
Visual Disability</c:v>
                </c:pt>
              </c:strCache>
            </c:strRef>
          </c:tx>
          <c:invertIfNegative val="0"/>
          <c:cat>
            <c:multiLvlStrRef>
              <c:f>'271'!$B$6:$K$8</c:f>
              <c:multiLvlStrCache>
                <c:ptCount val="10"/>
                <c:lvl>
                  <c:pt idx="0">
                    <c:v>ذكور
M</c:v>
                  </c:pt>
                  <c:pt idx="1">
                    <c:v>إناث
F</c:v>
                  </c:pt>
                  <c:pt idx="2">
                    <c:v>ذكور
M</c:v>
                  </c:pt>
                  <c:pt idx="3">
                    <c:v>إناث
F</c:v>
                  </c:pt>
                  <c:pt idx="4">
                    <c:v>ذكور
M</c:v>
                  </c:pt>
                  <c:pt idx="5">
                    <c:v>إناث
F</c:v>
                  </c:pt>
                  <c:pt idx="6">
                    <c:v>ذكور
M</c:v>
                  </c:pt>
                  <c:pt idx="7">
                    <c:v>إناث
F</c:v>
                  </c:pt>
                  <c:pt idx="8">
                    <c:v>ذكور
M</c:v>
                  </c:pt>
                  <c:pt idx="9">
                    <c:v>إناث
F</c:v>
                  </c:pt>
                </c:lvl>
                <c:lvl>
                  <c:pt idx="0">
                    <c:v>Adults</c:v>
                  </c:pt>
                  <c:pt idx="2">
                    <c:v>Youth</c:v>
                  </c:pt>
                  <c:pt idx="4">
                    <c:v>Junior U18</c:v>
                  </c:pt>
                  <c:pt idx="6">
                    <c:v>Junior U16</c:v>
                  </c:pt>
                  <c:pt idx="8">
                    <c:v>Kids</c:v>
                  </c:pt>
                </c:lvl>
                <c:lvl>
                  <c:pt idx="0">
                    <c:v>العمومي</c:v>
                  </c:pt>
                  <c:pt idx="2">
                    <c:v>الشباب</c:v>
                  </c:pt>
                  <c:pt idx="4">
                    <c:v>الناشئين</c:v>
                  </c:pt>
                  <c:pt idx="6">
                    <c:v>الأشبال</c:v>
                  </c:pt>
                  <c:pt idx="8">
                    <c:v>الصغار</c:v>
                  </c:pt>
                </c:lvl>
              </c:multiLvlStrCache>
            </c:multiLvlStrRef>
          </c:cat>
          <c:val>
            <c:numRef>
              <c:f>'271'!$B$9:$K$9</c:f>
              <c:numCache>
                <c:formatCode>#,##0_ ;\-#,##0\ </c:formatCode>
                <c:ptCount val="10"/>
                <c:pt idx="0">
                  <c:v>8</c:v>
                </c:pt>
                <c:pt idx="1">
                  <c:v>0</c:v>
                </c:pt>
                <c:pt idx="2">
                  <c:v>4</c:v>
                </c:pt>
                <c:pt idx="3">
                  <c:v>0</c:v>
                </c:pt>
                <c:pt idx="4">
                  <c:v>8</c:v>
                </c:pt>
                <c:pt idx="5">
                  <c:v>0</c:v>
                </c:pt>
                <c:pt idx="6">
                  <c:v>2</c:v>
                </c:pt>
                <c:pt idx="7">
                  <c:v>0</c:v>
                </c:pt>
                <c:pt idx="8">
                  <c:v>0</c:v>
                </c:pt>
                <c:pt idx="9">
                  <c:v>0</c:v>
                </c:pt>
              </c:numCache>
            </c:numRef>
          </c:val>
        </c:ser>
        <c:ser>
          <c:idx val="1"/>
          <c:order val="1"/>
          <c:tx>
            <c:strRef>
              <c:f>'271'!$A$20</c:f>
              <c:strCache>
                <c:ptCount val="1"/>
                <c:pt idx="0">
                  <c:v>إعاقة سمعية
Hearing Disability</c:v>
                </c:pt>
              </c:strCache>
            </c:strRef>
          </c:tx>
          <c:invertIfNegative val="0"/>
          <c:cat>
            <c:multiLvlStrRef>
              <c:f>'271'!$B$6:$K$8</c:f>
              <c:multiLvlStrCache>
                <c:ptCount val="10"/>
                <c:lvl>
                  <c:pt idx="0">
                    <c:v>ذكور
M</c:v>
                  </c:pt>
                  <c:pt idx="1">
                    <c:v>إناث
F</c:v>
                  </c:pt>
                  <c:pt idx="2">
                    <c:v>ذكور
M</c:v>
                  </c:pt>
                  <c:pt idx="3">
                    <c:v>إناث
F</c:v>
                  </c:pt>
                  <c:pt idx="4">
                    <c:v>ذكور
M</c:v>
                  </c:pt>
                  <c:pt idx="5">
                    <c:v>إناث
F</c:v>
                  </c:pt>
                  <c:pt idx="6">
                    <c:v>ذكور
M</c:v>
                  </c:pt>
                  <c:pt idx="7">
                    <c:v>إناث
F</c:v>
                  </c:pt>
                  <c:pt idx="8">
                    <c:v>ذكور
M</c:v>
                  </c:pt>
                  <c:pt idx="9">
                    <c:v>إناث
F</c:v>
                  </c:pt>
                </c:lvl>
                <c:lvl>
                  <c:pt idx="0">
                    <c:v>Adults</c:v>
                  </c:pt>
                  <c:pt idx="2">
                    <c:v>Youth</c:v>
                  </c:pt>
                  <c:pt idx="4">
                    <c:v>Junior U18</c:v>
                  </c:pt>
                  <c:pt idx="6">
                    <c:v>Junior U16</c:v>
                  </c:pt>
                  <c:pt idx="8">
                    <c:v>Kids</c:v>
                  </c:pt>
                </c:lvl>
                <c:lvl>
                  <c:pt idx="0">
                    <c:v>العمومي</c:v>
                  </c:pt>
                  <c:pt idx="2">
                    <c:v>الشباب</c:v>
                  </c:pt>
                  <c:pt idx="4">
                    <c:v>الناشئين</c:v>
                  </c:pt>
                  <c:pt idx="6">
                    <c:v>الأشبال</c:v>
                  </c:pt>
                  <c:pt idx="8">
                    <c:v>الصغار</c:v>
                  </c:pt>
                </c:lvl>
              </c:multiLvlStrCache>
            </c:multiLvlStrRef>
          </c:cat>
          <c:val>
            <c:numRef>
              <c:f>'271'!$B$10:$K$10</c:f>
              <c:numCache>
                <c:formatCode>#,##0_ ;\-#,##0\ </c:formatCode>
                <c:ptCount val="10"/>
                <c:pt idx="0">
                  <c:v>7</c:v>
                </c:pt>
                <c:pt idx="1">
                  <c:v>0</c:v>
                </c:pt>
                <c:pt idx="2">
                  <c:v>3</c:v>
                </c:pt>
                <c:pt idx="3">
                  <c:v>0</c:v>
                </c:pt>
                <c:pt idx="4">
                  <c:v>0</c:v>
                </c:pt>
                <c:pt idx="5">
                  <c:v>0</c:v>
                </c:pt>
                <c:pt idx="6">
                  <c:v>0</c:v>
                </c:pt>
                <c:pt idx="7">
                  <c:v>0</c:v>
                </c:pt>
                <c:pt idx="8">
                  <c:v>0</c:v>
                </c:pt>
                <c:pt idx="9">
                  <c:v>0</c:v>
                </c:pt>
              </c:numCache>
            </c:numRef>
          </c:val>
        </c:ser>
        <c:ser>
          <c:idx val="2"/>
          <c:order val="2"/>
          <c:tx>
            <c:strRef>
              <c:f>'271'!$A$21</c:f>
              <c:strCache>
                <c:ptCount val="1"/>
                <c:pt idx="0">
                  <c:v>إعاقة حركية
 Physical Disability</c:v>
                </c:pt>
              </c:strCache>
            </c:strRef>
          </c:tx>
          <c:invertIfNegative val="0"/>
          <c:cat>
            <c:multiLvlStrRef>
              <c:f>'271'!$B$6:$K$8</c:f>
              <c:multiLvlStrCache>
                <c:ptCount val="10"/>
                <c:lvl>
                  <c:pt idx="0">
                    <c:v>ذكور
M</c:v>
                  </c:pt>
                  <c:pt idx="1">
                    <c:v>إناث
F</c:v>
                  </c:pt>
                  <c:pt idx="2">
                    <c:v>ذكور
M</c:v>
                  </c:pt>
                  <c:pt idx="3">
                    <c:v>إناث
F</c:v>
                  </c:pt>
                  <c:pt idx="4">
                    <c:v>ذكور
M</c:v>
                  </c:pt>
                  <c:pt idx="5">
                    <c:v>إناث
F</c:v>
                  </c:pt>
                  <c:pt idx="6">
                    <c:v>ذكور
M</c:v>
                  </c:pt>
                  <c:pt idx="7">
                    <c:v>إناث
F</c:v>
                  </c:pt>
                  <c:pt idx="8">
                    <c:v>ذكور
M</c:v>
                  </c:pt>
                  <c:pt idx="9">
                    <c:v>إناث
F</c:v>
                  </c:pt>
                </c:lvl>
                <c:lvl>
                  <c:pt idx="0">
                    <c:v>Adults</c:v>
                  </c:pt>
                  <c:pt idx="2">
                    <c:v>Youth</c:v>
                  </c:pt>
                  <c:pt idx="4">
                    <c:v>Junior U18</c:v>
                  </c:pt>
                  <c:pt idx="6">
                    <c:v>Junior U16</c:v>
                  </c:pt>
                  <c:pt idx="8">
                    <c:v>Kids</c:v>
                  </c:pt>
                </c:lvl>
                <c:lvl>
                  <c:pt idx="0">
                    <c:v>العمومي</c:v>
                  </c:pt>
                  <c:pt idx="2">
                    <c:v>الشباب</c:v>
                  </c:pt>
                  <c:pt idx="4">
                    <c:v>الناشئين</c:v>
                  </c:pt>
                  <c:pt idx="6">
                    <c:v>الأشبال</c:v>
                  </c:pt>
                  <c:pt idx="8">
                    <c:v>الصغار</c:v>
                  </c:pt>
                </c:lvl>
              </c:multiLvlStrCache>
            </c:multiLvlStrRef>
          </c:cat>
          <c:val>
            <c:numRef>
              <c:f>'271'!$B$11:$K$11</c:f>
              <c:numCache>
                <c:formatCode>#,##0_ ;\-#,##0\ </c:formatCode>
                <c:ptCount val="10"/>
                <c:pt idx="0">
                  <c:v>12</c:v>
                </c:pt>
                <c:pt idx="1">
                  <c:v>2</c:v>
                </c:pt>
                <c:pt idx="2">
                  <c:v>6</c:v>
                </c:pt>
                <c:pt idx="3">
                  <c:v>3</c:v>
                </c:pt>
                <c:pt idx="4">
                  <c:v>8</c:v>
                </c:pt>
                <c:pt idx="5">
                  <c:v>3</c:v>
                </c:pt>
                <c:pt idx="6">
                  <c:v>12</c:v>
                </c:pt>
                <c:pt idx="7">
                  <c:v>2</c:v>
                </c:pt>
                <c:pt idx="8">
                  <c:v>1</c:v>
                </c:pt>
                <c:pt idx="9">
                  <c:v>0</c:v>
                </c:pt>
              </c:numCache>
            </c:numRef>
          </c:val>
        </c:ser>
        <c:ser>
          <c:idx val="3"/>
          <c:order val="3"/>
          <c:tx>
            <c:strRef>
              <c:f>'271'!$A$22</c:f>
              <c:strCache>
                <c:ptCount val="1"/>
                <c:pt idx="0">
                  <c:v>إعاقة ذهنية
Intellectual Disability</c:v>
                </c:pt>
              </c:strCache>
            </c:strRef>
          </c:tx>
          <c:invertIfNegative val="0"/>
          <c:cat>
            <c:multiLvlStrRef>
              <c:f>'271'!$B$6:$K$8</c:f>
              <c:multiLvlStrCache>
                <c:ptCount val="10"/>
                <c:lvl>
                  <c:pt idx="0">
                    <c:v>ذكور
M</c:v>
                  </c:pt>
                  <c:pt idx="1">
                    <c:v>إناث
F</c:v>
                  </c:pt>
                  <c:pt idx="2">
                    <c:v>ذكور
M</c:v>
                  </c:pt>
                  <c:pt idx="3">
                    <c:v>إناث
F</c:v>
                  </c:pt>
                  <c:pt idx="4">
                    <c:v>ذكور
M</c:v>
                  </c:pt>
                  <c:pt idx="5">
                    <c:v>إناث
F</c:v>
                  </c:pt>
                  <c:pt idx="6">
                    <c:v>ذكور
M</c:v>
                  </c:pt>
                  <c:pt idx="7">
                    <c:v>إناث
F</c:v>
                  </c:pt>
                  <c:pt idx="8">
                    <c:v>ذكور
M</c:v>
                  </c:pt>
                  <c:pt idx="9">
                    <c:v>إناث
F</c:v>
                  </c:pt>
                </c:lvl>
                <c:lvl>
                  <c:pt idx="0">
                    <c:v>Adults</c:v>
                  </c:pt>
                  <c:pt idx="2">
                    <c:v>Youth</c:v>
                  </c:pt>
                  <c:pt idx="4">
                    <c:v>Junior U18</c:v>
                  </c:pt>
                  <c:pt idx="6">
                    <c:v>Junior U16</c:v>
                  </c:pt>
                  <c:pt idx="8">
                    <c:v>Kids</c:v>
                  </c:pt>
                </c:lvl>
                <c:lvl>
                  <c:pt idx="0">
                    <c:v>العمومي</c:v>
                  </c:pt>
                  <c:pt idx="2">
                    <c:v>الشباب</c:v>
                  </c:pt>
                  <c:pt idx="4">
                    <c:v>الناشئين</c:v>
                  </c:pt>
                  <c:pt idx="6">
                    <c:v>الأشبال</c:v>
                  </c:pt>
                  <c:pt idx="8">
                    <c:v>الصغار</c:v>
                  </c:pt>
                </c:lvl>
              </c:multiLvlStrCache>
            </c:multiLvlStrRef>
          </c:cat>
          <c:val>
            <c:numRef>
              <c:f>'271'!$B$12:$K$12</c:f>
              <c:numCache>
                <c:formatCode>#,##0_ ;\-#,##0\ </c:formatCode>
                <c:ptCount val="10"/>
                <c:pt idx="0">
                  <c:v>25</c:v>
                </c:pt>
                <c:pt idx="1">
                  <c:v>9</c:v>
                </c:pt>
                <c:pt idx="2">
                  <c:v>31</c:v>
                </c:pt>
                <c:pt idx="3">
                  <c:v>19</c:v>
                </c:pt>
                <c:pt idx="4">
                  <c:v>20</c:v>
                </c:pt>
                <c:pt idx="5">
                  <c:v>19</c:v>
                </c:pt>
                <c:pt idx="6">
                  <c:v>8</c:v>
                </c:pt>
                <c:pt idx="7">
                  <c:v>6</c:v>
                </c:pt>
                <c:pt idx="8">
                  <c:v>0</c:v>
                </c:pt>
                <c:pt idx="9">
                  <c:v>0</c:v>
                </c:pt>
              </c:numCache>
            </c:numRef>
          </c:val>
        </c:ser>
        <c:ser>
          <c:idx val="4"/>
          <c:order val="4"/>
          <c:tx>
            <c:strRef>
              <c:f>'271'!$A$23</c:f>
              <c:strCache>
                <c:ptCount val="1"/>
                <c:pt idx="0">
                  <c:v>أخرى
Other</c:v>
                </c:pt>
              </c:strCache>
            </c:strRef>
          </c:tx>
          <c:spPr>
            <a:solidFill>
              <a:srgbClr val="FFC000"/>
            </a:solidFill>
          </c:spPr>
          <c:invertIfNegative val="0"/>
          <c:cat>
            <c:multiLvlStrRef>
              <c:f>'271'!$B$6:$K$8</c:f>
              <c:multiLvlStrCache>
                <c:ptCount val="10"/>
                <c:lvl>
                  <c:pt idx="0">
                    <c:v>ذكور
M</c:v>
                  </c:pt>
                  <c:pt idx="1">
                    <c:v>إناث
F</c:v>
                  </c:pt>
                  <c:pt idx="2">
                    <c:v>ذكور
M</c:v>
                  </c:pt>
                  <c:pt idx="3">
                    <c:v>إناث
F</c:v>
                  </c:pt>
                  <c:pt idx="4">
                    <c:v>ذكور
M</c:v>
                  </c:pt>
                  <c:pt idx="5">
                    <c:v>إناث
F</c:v>
                  </c:pt>
                  <c:pt idx="6">
                    <c:v>ذكور
M</c:v>
                  </c:pt>
                  <c:pt idx="7">
                    <c:v>إناث
F</c:v>
                  </c:pt>
                  <c:pt idx="8">
                    <c:v>ذكور
M</c:v>
                  </c:pt>
                  <c:pt idx="9">
                    <c:v>إناث
F</c:v>
                  </c:pt>
                </c:lvl>
                <c:lvl>
                  <c:pt idx="0">
                    <c:v>Adults</c:v>
                  </c:pt>
                  <c:pt idx="2">
                    <c:v>Youth</c:v>
                  </c:pt>
                  <c:pt idx="4">
                    <c:v>Junior U18</c:v>
                  </c:pt>
                  <c:pt idx="6">
                    <c:v>Junior U16</c:v>
                  </c:pt>
                  <c:pt idx="8">
                    <c:v>Kids</c:v>
                  </c:pt>
                </c:lvl>
                <c:lvl>
                  <c:pt idx="0">
                    <c:v>العمومي</c:v>
                  </c:pt>
                  <c:pt idx="2">
                    <c:v>الشباب</c:v>
                  </c:pt>
                  <c:pt idx="4">
                    <c:v>الناشئين</c:v>
                  </c:pt>
                  <c:pt idx="6">
                    <c:v>الأشبال</c:v>
                  </c:pt>
                  <c:pt idx="8">
                    <c:v>الصغار</c:v>
                  </c:pt>
                </c:lvl>
              </c:multiLvlStrCache>
            </c:multiLvlStrRef>
          </c:cat>
          <c:val>
            <c:numRef>
              <c:f>'271'!$B$13:$K$13</c:f>
              <c:numCache>
                <c:formatCode>#,##0_ ;\-#,##0\ </c:formatCode>
                <c:ptCount val="10"/>
                <c:pt idx="0">
                  <c:v>6</c:v>
                </c:pt>
                <c:pt idx="1">
                  <c:v>0</c:v>
                </c:pt>
                <c:pt idx="2">
                  <c:v>3</c:v>
                </c:pt>
                <c:pt idx="3">
                  <c:v>0</c:v>
                </c:pt>
                <c:pt idx="4">
                  <c:v>0</c:v>
                </c:pt>
                <c:pt idx="5">
                  <c:v>0</c:v>
                </c:pt>
                <c:pt idx="6">
                  <c:v>0</c:v>
                </c:pt>
                <c:pt idx="7">
                  <c:v>0</c:v>
                </c:pt>
                <c:pt idx="8">
                  <c:v>0</c:v>
                </c:pt>
                <c:pt idx="9">
                  <c:v>0</c:v>
                </c:pt>
              </c:numCache>
            </c:numRef>
          </c:val>
        </c:ser>
        <c:dLbls>
          <c:showLegendKey val="0"/>
          <c:showVal val="0"/>
          <c:showCatName val="0"/>
          <c:showSerName val="0"/>
          <c:showPercent val="0"/>
          <c:showBubbleSize val="0"/>
        </c:dLbls>
        <c:gapWidth val="150"/>
        <c:axId val="58827136"/>
        <c:axId val="58828672"/>
      </c:barChart>
      <c:catAx>
        <c:axId val="58827136"/>
        <c:scaling>
          <c:orientation val="minMax"/>
        </c:scaling>
        <c:delete val="0"/>
        <c:axPos val="b"/>
        <c:majorGridlines>
          <c:spPr>
            <a:ln w="19050">
              <a:solidFill>
                <a:schemeClr val="bg1">
                  <a:lumMod val="85000"/>
                </a:schemeClr>
              </a:solidFill>
            </a:ln>
          </c:spPr>
        </c:majorGridlines>
        <c:majorTickMark val="out"/>
        <c:minorTickMark val="none"/>
        <c:tickLblPos val="nextTo"/>
        <c:txPr>
          <a:bodyPr/>
          <a:lstStyle/>
          <a:p>
            <a:pPr>
              <a:defRPr>
                <a:latin typeface="Arial" pitchFamily="34" charset="0"/>
                <a:cs typeface="Arial" pitchFamily="34" charset="0"/>
              </a:defRPr>
            </a:pPr>
            <a:endParaRPr lang="en-US"/>
          </a:p>
        </c:txPr>
        <c:crossAx val="58828672"/>
        <c:crosses val="autoZero"/>
        <c:auto val="1"/>
        <c:lblAlgn val="ctr"/>
        <c:lblOffset val="100"/>
        <c:noMultiLvlLbl val="0"/>
      </c:catAx>
      <c:valAx>
        <c:axId val="58828672"/>
        <c:scaling>
          <c:orientation val="minMax"/>
        </c:scaling>
        <c:delete val="0"/>
        <c:axPos val="l"/>
        <c:majorGridlines>
          <c:spPr>
            <a:ln w="19050">
              <a:solidFill>
                <a:schemeClr val="bg1">
                  <a:lumMod val="85000"/>
                </a:schemeClr>
              </a:solidFill>
            </a:ln>
          </c:spPr>
        </c:majorGridlines>
        <c:numFmt formatCode="#,##0_ ;\-#,##0\ " sourceLinked="1"/>
        <c:majorTickMark val="out"/>
        <c:minorTickMark val="none"/>
        <c:tickLblPos val="nextTo"/>
        <c:txPr>
          <a:bodyPr/>
          <a:lstStyle/>
          <a:p>
            <a:pPr>
              <a:defRPr>
                <a:latin typeface="Arial" pitchFamily="34" charset="0"/>
                <a:cs typeface="Arial" pitchFamily="34" charset="0"/>
              </a:defRPr>
            </a:pPr>
            <a:endParaRPr lang="en-US"/>
          </a:p>
        </c:txPr>
        <c:crossAx val="58827136"/>
        <c:crosses val="autoZero"/>
        <c:crossBetween val="between"/>
      </c:valAx>
    </c:plotArea>
    <c:legend>
      <c:legendPos val="r"/>
      <c:layout>
        <c:manualLayout>
          <c:xMode val="edge"/>
          <c:yMode val="edge"/>
          <c:x val="0.83240879735921824"/>
          <c:y val="0.33424475065616799"/>
          <c:w val="0.15939843124555284"/>
          <c:h val="0.38056266404199474"/>
        </c:manualLayout>
      </c:layout>
      <c:overlay val="0"/>
      <c:txPr>
        <a:bodyPr/>
        <a:lstStyle/>
        <a:p>
          <a:pPr>
            <a:defRPr sz="1100">
              <a:latin typeface="Arial" pitchFamily="34" charset="0"/>
              <a:cs typeface="Arial" pitchFamily="34" charset="0"/>
            </a:defRPr>
          </a:pPr>
          <a:endParaRPr lang="en-US"/>
        </a:p>
      </c:txPr>
    </c:legend>
    <c:plotVisOnly val="1"/>
    <c:dispBlanksAs val="gap"/>
    <c:showDLblsOverMax val="0"/>
  </c:chart>
  <c:spPr>
    <a:ln>
      <a:noFill/>
    </a:ln>
  </c:spPr>
  <c:userShapes r:id="rId1"/>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ctr">
              <a:defRPr sz="1100"/>
            </a:pPr>
            <a:r>
              <a:rPr lang="ar-QA" sz="1200"/>
              <a:t>عدد ممارسي النشاط الرياضي في ملاعب</a:t>
            </a:r>
            <a:r>
              <a:rPr lang="ar-QA" sz="1200" baseline="0"/>
              <a:t> الفرجان</a:t>
            </a:r>
            <a:endParaRPr lang="en-US" sz="1200"/>
          </a:p>
          <a:p>
            <a:pPr algn="ctr">
              <a:defRPr sz="1100"/>
            </a:pPr>
            <a:r>
              <a:rPr lang="en-US" sz="1200" b="1"/>
              <a:t>SPORT PRACTITIONERS NUMBER IN FERJAN STDIUMS </a:t>
            </a:r>
            <a:endParaRPr lang="en-US" sz="1200"/>
          </a:p>
          <a:p>
            <a:pPr algn="ctr">
              <a:defRPr sz="1100"/>
            </a:pPr>
            <a:r>
              <a:rPr lang="en-US" sz="1100">
                <a:latin typeface="Arial" pitchFamily="34" charset="0"/>
                <a:cs typeface="Arial" pitchFamily="34" charset="0"/>
              </a:rPr>
              <a:t>2013</a:t>
            </a:r>
          </a:p>
        </c:rich>
      </c:tx>
      <c:overlay val="0"/>
    </c:title>
    <c:autoTitleDeleted val="0"/>
    <c:plotArea>
      <c:layout>
        <c:manualLayout>
          <c:layoutTarget val="inner"/>
          <c:xMode val="edge"/>
          <c:yMode val="edge"/>
          <c:x val="9.4074379164143018E-2"/>
          <c:y val="0.15263218858206115"/>
          <c:w val="0.89197464163133455"/>
          <c:h val="0.70029549123261003"/>
        </c:manualLayout>
      </c:layout>
      <c:barChart>
        <c:barDir val="col"/>
        <c:grouping val="clustered"/>
        <c:varyColors val="0"/>
        <c:ser>
          <c:idx val="0"/>
          <c:order val="0"/>
          <c:spPr>
            <a:solidFill>
              <a:schemeClr val="accent3"/>
            </a:solidFill>
          </c:spPr>
          <c:invertIfNegative val="0"/>
          <c:dLbls>
            <c:numFmt formatCode="#,##0" sourceLinked="0"/>
            <c:txPr>
              <a:bodyPr/>
              <a:lstStyle/>
              <a:p>
                <a:pPr>
                  <a:defRPr sz="800">
                    <a:latin typeface="Arial" pitchFamily="34" charset="0"/>
                    <a:cs typeface="Arial" pitchFamily="34" charset="0"/>
                  </a:defRPr>
                </a:pPr>
                <a:endParaRPr lang="en-US"/>
              </a:p>
            </c:txPr>
            <c:dLblPos val="outEnd"/>
            <c:showLegendKey val="0"/>
            <c:showVal val="1"/>
            <c:showCatName val="0"/>
            <c:showSerName val="0"/>
            <c:showPercent val="0"/>
            <c:showBubbleSize val="0"/>
            <c:showLeaderLines val="0"/>
          </c:dLbls>
          <c:cat>
            <c:strRef>
              <c:f>'276'!$A$38:$A$50</c:f>
              <c:strCache>
                <c:ptCount val="13"/>
                <c:pt idx="0">
                  <c:v>فريج جنوب دحيلSouth Duhail </c:v>
                </c:pt>
                <c:pt idx="1">
                  <c:v>فريج شمال دحيلNorth Duhail </c:v>
                </c:pt>
                <c:pt idx="2">
                  <c:v>فريج المرخيةAl Markhiya  </c:v>
                </c:pt>
                <c:pt idx="3">
                  <c:v>فريج مدينة خليفة الشماليةNorth Madinat Khalifa   </c:v>
                </c:pt>
                <c:pt idx="4">
                  <c:v>فريج العزيزيةAl Azizya </c:v>
                </c:pt>
                <c:pt idx="5">
                  <c:v>فريج أم صلالUm Salal </c:v>
                </c:pt>
                <c:pt idx="6">
                  <c:v>فريج جبل الوكرةJabal Al Wakra </c:v>
                </c:pt>
                <c:pt idx="7">
                  <c:v>فريج بو هامورBu Hamour </c:v>
                </c:pt>
                <c:pt idx="8">
                  <c:v>فريج الثمامةAl Thumama </c:v>
                </c:pt>
                <c:pt idx="9">
                  <c:v>فريج الذخيرةAl Thakira </c:v>
                </c:pt>
                <c:pt idx="10">
                  <c:v>فريج غرب نعيجةWest Nuaija </c:v>
                </c:pt>
                <c:pt idx="11">
                  <c:v>فريج شرق نعيجةEast Nuaija </c:v>
                </c:pt>
                <c:pt idx="12">
                  <c:v>فريج عين خالدAin Khalid</c:v>
                </c:pt>
              </c:strCache>
            </c:strRef>
          </c:cat>
          <c:val>
            <c:numRef>
              <c:f>'276'!$B$38:$B$50</c:f>
              <c:numCache>
                <c:formatCode>#,##0</c:formatCode>
                <c:ptCount val="13"/>
                <c:pt idx="0">
                  <c:v>18000</c:v>
                </c:pt>
                <c:pt idx="1">
                  <c:v>21600</c:v>
                </c:pt>
                <c:pt idx="2">
                  <c:v>6900</c:v>
                </c:pt>
                <c:pt idx="3">
                  <c:v>152400</c:v>
                </c:pt>
                <c:pt idx="4">
                  <c:v>18000</c:v>
                </c:pt>
                <c:pt idx="5">
                  <c:v>40320</c:v>
                </c:pt>
                <c:pt idx="6">
                  <c:v>31200</c:v>
                </c:pt>
                <c:pt idx="7">
                  <c:v>16800</c:v>
                </c:pt>
                <c:pt idx="8">
                  <c:v>14400</c:v>
                </c:pt>
                <c:pt idx="9">
                  <c:v>17400</c:v>
                </c:pt>
                <c:pt idx="10">
                  <c:v>19200</c:v>
                </c:pt>
                <c:pt idx="11">
                  <c:v>28800</c:v>
                </c:pt>
                <c:pt idx="12">
                  <c:v>19200</c:v>
                </c:pt>
              </c:numCache>
            </c:numRef>
          </c:val>
        </c:ser>
        <c:dLbls>
          <c:showLegendKey val="0"/>
          <c:showVal val="1"/>
          <c:showCatName val="0"/>
          <c:showSerName val="0"/>
          <c:showPercent val="0"/>
          <c:showBubbleSize val="0"/>
        </c:dLbls>
        <c:gapWidth val="150"/>
        <c:axId val="68061056"/>
        <c:axId val="68064000"/>
      </c:barChart>
      <c:catAx>
        <c:axId val="68061056"/>
        <c:scaling>
          <c:orientation val="minMax"/>
        </c:scaling>
        <c:delete val="0"/>
        <c:axPos val="b"/>
        <c:majorGridlines>
          <c:spPr>
            <a:ln w="19050">
              <a:solidFill>
                <a:schemeClr val="bg1">
                  <a:lumMod val="85000"/>
                </a:schemeClr>
              </a:solidFill>
            </a:ln>
          </c:spPr>
        </c:majorGridlines>
        <c:majorTickMark val="out"/>
        <c:minorTickMark val="none"/>
        <c:tickLblPos val="nextTo"/>
        <c:txPr>
          <a:bodyPr/>
          <a:lstStyle/>
          <a:p>
            <a:pPr>
              <a:defRPr sz="900">
                <a:latin typeface="Arial" pitchFamily="34" charset="0"/>
                <a:cs typeface="Arial" pitchFamily="34" charset="0"/>
              </a:defRPr>
            </a:pPr>
            <a:endParaRPr lang="en-US"/>
          </a:p>
        </c:txPr>
        <c:crossAx val="68064000"/>
        <c:crosses val="autoZero"/>
        <c:auto val="1"/>
        <c:lblAlgn val="ctr"/>
        <c:lblOffset val="100"/>
        <c:noMultiLvlLbl val="0"/>
      </c:catAx>
      <c:valAx>
        <c:axId val="68064000"/>
        <c:scaling>
          <c:orientation val="minMax"/>
        </c:scaling>
        <c:delete val="0"/>
        <c:axPos val="l"/>
        <c:majorGridlines>
          <c:spPr>
            <a:ln w="19050">
              <a:solidFill>
                <a:schemeClr val="bg1">
                  <a:lumMod val="85000"/>
                </a:schemeClr>
              </a:solidFill>
            </a:ln>
          </c:spPr>
        </c:majorGridlines>
        <c:numFmt formatCode="#,##0" sourceLinked="0"/>
        <c:majorTickMark val="out"/>
        <c:minorTickMark val="none"/>
        <c:tickLblPos val="nextTo"/>
        <c:txPr>
          <a:bodyPr/>
          <a:lstStyle/>
          <a:p>
            <a:pPr>
              <a:defRPr>
                <a:latin typeface="Arial" pitchFamily="34" charset="0"/>
                <a:cs typeface="Arial" pitchFamily="34" charset="0"/>
              </a:defRPr>
            </a:pPr>
            <a:endParaRPr lang="en-US"/>
          </a:p>
        </c:txPr>
        <c:crossAx val="68061056"/>
        <c:crosses val="autoZero"/>
        <c:crossBetween val="between"/>
      </c:valAx>
    </c:plotArea>
    <c:plotVisOnly val="1"/>
    <c:dispBlanksAs val="gap"/>
    <c:showDLblsOverMax val="0"/>
  </c:chart>
  <c:spPr>
    <a:ln>
      <a:noFill/>
    </a:ln>
  </c:spPr>
  <c:userShapes r:id="rId1"/>
</c:chartSpace>
</file>

<file path=xl/chartsheets/_rels/sheet1.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chartsheets/_rels/sheet2.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6.bin"/></Relationships>
</file>

<file path=xl/chartsheets/_rels/sheet3.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19.bin"/></Relationships>
</file>

<file path=xl/chartsheets/_rels/sheet4.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32.bin"/></Relationships>
</file>

<file path=xl/chartsheets/_rels/sheet5.xml.rels><?xml version="1.0" encoding="UTF-8" standalone="yes"?>
<Relationships xmlns="http://schemas.openxmlformats.org/package/2006/relationships"><Relationship Id="rId2" Type="http://schemas.openxmlformats.org/officeDocument/2006/relationships/drawing" Target="../drawings/drawing42.xml"/><Relationship Id="rId1" Type="http://schemas.openxmlformats.org/officeDocument/2006/relationships/printerSettings" Target="../printerSettings/printerSettings38.bin"/></Relationships>
</file>

<file path=xl/chartsheets/sheet1.xml><?xml version="1.0" encoding="utf-8"?>
<chartsheet xmlns="http://schemas.openxmlformats.org/spreadsheetml/2006/main" xmlns:r="http://schemas.openxmlformats.org/officeDocument/2006/relationships">
  <sheetPr/>
  <sheetViews>
    <sheetView zoomScale="85" workbookViewId="0"/>
  </sheetViews>
  <pageMargins left="0.70866141732283472" right="0.70866141732283472" top="0.74803149606299213" bottom="0.74803149606299213" header="0.31496062992125984" footer="0.31496062992125984"/>
  <pageSetup paperSize="9" orientation="landscape" r:id="rId1"/>
  <headerFooter>
    <oddFooter>&amp;CGraph No. (53) شكل رقم</oddFooter>
  </headerFooter>
  <drawing r:id="rId2"/>
</chartsheet>
</file>

<file path=xl/chartsheets/sheet2.xml><?xml version="1.0" encoding="utf-8"?>
<chartsheet xmlns="http://schemas.openxmlformats.org/spreadsheetml/2006/main" xmlns:r="http://schemas.openxmlformats.org/officeDocument/2006/relationships">
  <sheetPr/>
  <sheetViews>
    <sheetView workbookViewId="0"/>
  </sheetViews>
  <pageMargins left="0.70866141732283472" right="0.70866141732283472" top="0.74803149606299213" bottom="0.74803149606299213" header="0.31496062992125984" footer="0.31496062992125984"/>
  <pageSetup paperSize="9" orientation="landscape" r:id="rId1"/>
  <headerFooter>
    <oddFooter>&amp;CGraph No. (54) شكل رقم</oddFooter>
  </headerFooter>
  <drawing r:id="rId2"/>
</chartsheet>
</file>

<file path=xl/chartsheets/sheet3.xml><?xml version="1.0" encoding="utf-8"?>
<chartsheet xmlns="http://schemas.openxmlformats.org/spreadsheetml/2006/main" xmlns:r="http://schemas.openxmlformats.org/officeDocument/2006/relationships">
  <sheetPr/>
  <sheetViews>
    <sheetView zoomScale="85" workbookViewId="0"/>
  </sheetViews>
  <pageMargins left="0.70866141732283472" right="0.70866141732283472" top="0.74803149606299213" bottom="0.74803149606299213" header="0.31496062992125984" footer="0.31496062992125984"/>
  <pageSetup paperSize="9" orientation="landscape" r:id="rId1"/>
  <headerFooter>
    <oddFooter>&amp;CGraph No. (55) شكل رقم</oddFooter>
  </headerFooter>
  <drawing r:id="rId2"/>
</chartsheet>
</file>

<file path=xl/chartsheets/sheet4.xml><?xml version="1.0" encoding="utf-8"?>
<chartsheet xmlns="http://schemas.openxmlformats.org/spreadsheetml/2006/main" xmlns:r="http://schemas.openxmlformats.org/officeDocument/2006/relationships">
  <sheetPr/>
  <sheetViews>
    <sheetView zoomScale="85" workbookViewId="0"/>
  </sheetViews>
  <pageMargins left="0.70866141732283472" right="0.70866141732283472" top="0.74803149606299213" bottom="0.74803149606299213" header="0.31496062992125984" footer="0.31496062992125984"/>
  <pageSetup paperSize="9" orientation="landscape" r:id="rId1"/>
  <headerFooter>
    <oddFooter>&amp;CGraph No. (56) شكل رقم</oddFooter>
  </headerFooter>
  <drawing r:id="rId2"/>
</chartsheet>
</file>

<file path=xl/chartsheets/sheet5.xml><?xml version="1.0" encoding="utf-8"?>
<chartsheet xmlns="http://schemas.openxmlformats.org/spreadsheetml/2006/main" xmlns:r="http://schemas.openxmlformats.org/officeDocument/2006/relationships">
  <sheetPr/>
  <sheetViews>
    <sheetView workbookViewId="0"/>
  </sheetViews>
  <pageMargins left="0.70866141732283472" right="0.70866141732283472" top="0.74803149606299213" bottom="0.74803149606299213" header="0.31496062992125984" footer="0.31496062992125984"/>
  <pageSetup paperSize="9" orientation="landscape" r:id="rId1"/>
  <headerFooter>
    <oddFooter>&amp;CGraph No. (57) شكل رقم</oddFooter>
  </headerFooter>
  <drawing r:id="rId2"/>
</chartsheet>
</file>

<file path=xl/drawings/_rels/drawing1.xml.rels><?xml version="1.0" encoding="UTF-8" standalone="yes"?>
<Relationships xmlns="http://schemas.openxmlformats.org/package/2006/relationships"><Relationship Id="rId1" Type="http://schemas.openxmlformats.org/officeDocument/2006/relationships/image" Target="../media/image1.wmf"/></Relationships>
</file>

<file path=xl/drawings/_rels/drawing10.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4.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5.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6.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7.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8.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9.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0.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1.xml.rels><?xml version="1.0" encoding="UTF-8" standalone="yes"?>
<Relationships xmlns="http://schemas.openxmlformats.org/package/2006/relationships"><Relationship Id="rId1" Type="http://schemas.openxmlformats.org/officeDocument/2006/relationships/chart" Target="../charts/chart3.xml"/></Relationships>
</file>

<file path=xl/drawings/_rels/drawing2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4.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5.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6.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7.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8.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9.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0.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4.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6.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7.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8.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9.xml.rels><?xml version="1.0" encoding="UTF-8" standalone="yes"?>
<Relationships xmlns="http://schemas.openxmlformats.org/package/2006/relationships"><Relationship Id="rId1" Type="http://schemas.openxmlformats.org/officeDocument/2006/relationships/image" Target="../media/image2.jpeg"/></Relationships>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0.xml.rels><?xml version="1.0" encoding="UTF-8" standalone="yes"?>
<Relationships xmlns="http://schemas.openxmlformats.org/package/2006/relationships"><Relationship Id="rId1" Type="http://schemas.openxmlformats.org/officeDocument/2006/relationships/image" Target="../media/image2.jpeg"/></Relationships>
</file>

<file path=xl/drawings/_rels/drawing4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42.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44.xml.rels><?xml version="1.0" encoding="UTF-8" standalone="yes"?>
<Relationships xmlns="http://schemas.openxmlformats.org/package/2006/relationships"><Relationship Id="rId1" Type="http://schemas.openxmlformats.org/officeDocument/2006/relationships/image" Target="../media/image2.jpeg"/></Relationships>
</file>

<file path=xl/drawings/_rels/drawing5.xml.rels><?xml version="1.0" encoding="UTF-8" standalone="yes"?>
<Relationships xmlns="http://schemas.openxmlformats.org/package/2006/relationships"><Relationship Id="rId1" Type="http://schemas.openxmlformats.org/officeDocument/2006/relationships/image" Target="../media/image2.jpeg"/></Relationships>
</file>

<file path=xl/drawings/_rels/drawing6.xml.rels><?xml version="1.0" encoding="UTF-8" standalone="yes"?>
<Relationships xmlns="http://schemas.openxmlformats.org/package/2006/relationships"><Relationship Id="rId1" Type="http://schemas.openxmlformats.org/officeDocument/2006/relationships/image" Target="../media/image2.jpeg"/></Relationships>
</file>

<file path=xl/drawings/_rels/drawing7.xml.rels><?xml version="1.0" encoding="UTF-8" standalone="yes"?>
<Relationships xmlns="http://schemas.openxmlformats.org/package/2006/relationships"><Relationship Id="rId1" Type="http://schemas.openxmlformats.org/officeDocument/2006/relationships/chart" Target="../charts/chart2.xml"/></Relationships>
</file>

<file path=xl/drawings/_rels/drawing8.xml.rels><?xml version="1.0" encoding="UTF-8" standalone="yes"?>
<Relationships xmlns="http://schemas.openxmlformats.org/package/2006/relationships"><Relationship Id="rId1" Type="http://schemas.openxmlformats.org/officeDocument/2006/relationships/image" Target="../media/image2.jpeg"/></Relationships>
</file>

<file path=xl/drawings/_rels/drawing9.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0</xdr:col>
      <xdr:colOff>1</xdr:colOff>
      <xdr:row>0</xdr:row>
      <xdr:rowOff>19050</xdr:rowOff>
    </xdr:from>
    <xdr:to>
      <xdr:col>0</xdr:col>
      <xdr:colOff>4610100</xdr:colOff>
      <xdr:row>16</xdr:row>
      <xdr:rowOff>152399</xdr:rowOff>
    </xdr:to>
    <xdr:sp macro="" textlink="">
      <xdr:nvSpPr>
        <xdr:cNvPr id="2" name="Text Box 2"/>
        <xdr:cNvSpPr txBox="1">
          <a:spLocks noChangeArrowheads="1"/>
        </xdr:cNvSpPr>
      </xdr:nvSpPr>
      <xdr:spPr bwMode="auto">
        <a:xfrm>
          <a:off x="9965293125" y="19050"/>
          <a:ext cx="4610099" cy="2724149"/>
        </a:xfrm>
        <a:prstGeom prst="rect">
          <a:avLst/>
        </a:prstGeom>
        <a:solidFill>
          <a:srgbClr val="FFFFFF"/>
        </a:solidFill>
        <a:ln w="9525">
          <a:noFill/>
          <a:miter lim="800000"/>
          <a:headEnd/>
          <a:tailEnd/>
        </a:ln>
      </xdr:spPr>
      <xdr:txBody>
        <a:bodyPr rot="0" vert="horz" wrap="square" lIns="91440" tIns="45720" rIns="91440" bIns="45720" anchor="t" anchorCtr="0">
          <a:noAutofit/>
        </a:bodyPr>
        <a:lstStyle/>
        <a:p>
          <a:pPr algn="ctr">
            <a:lnSpc>
              <a:spcPct val="100000"/>
            </a:lnSpc>
            <a:spcBef>
              <a:spcPts val="0"/>
            </a:spcBef>
            <a:spcAft>
              <a:spcPts val="0"/>
            </a:spcAft>
            <a:tabLst>
              <a:tab pos="1838325" algn="l"/>
              <a:tab pos="2743200" algn="ctr"/>
            </a:tabLst>
          </a:pPr>
          <a:r>
            <a:rPr lang="en-US" sz="4800" b="1">
              <a:solidFill>
                <a:srgbClr val="0000FF"/>
              </a:solidFill>
              <a:effectLst/>
              <a:latin typeface="AGA Arabesque Desktop"/>
              <a:ea typeface="Calibri"/>
              <a:cs typeface="Arial"/>
            </a:rPr>
            <a:t>)@+</a:t>
          </a:r>
          <a:endParaRPr lang="en-US" sz="1100">
            <a:effectLst/>
            <a:latin typeface="Calibri"/>
            <a:ea typeface="Calibri"/>
            <a:cs typeface="Arial"/>
          </a:endParaRPr>
        </a:p>
        <a:p>
          <a:pPr marL="0" marR="0" indent="0" algn="ctr" defTabSz="914400" rtl="1" eaLnBrk="1" fontAlgn="auto" latinLnBrk="0" hangingPunct="1">
            <a:lnSpc>
              <a:spcPct val="100000"/>
            </a:lnSpc>
            <a:spcBef>
              <a:spcPts val="0"/>
            </a:spcBef>
            <a:spcAft>
              <a:spcPts val="0"/>
            </a:spcAft>
            <a:buClrTx/>
            <a:buSzTx/>
            <a:buFontTx/>
            <a:buNone/>
            <a:tabLst/>
            <a:defRPr/>
          </a:pPr>
          <a:r>
            <a:rPr lang="ar-QA" sz="2800" b="1">
              <a:solidFill>
                <a:srgbClr val="0000FF"/>
              </a:solidFill>
              <a:effectLst/>
              <a:latin typeface="+mn-lt"/>
              <a:ea typeface="Calibri"/>
              <a:cs typeface="+mn-cs"/>
            </a:rPr>
            <a:t>إحصاءات الرياضة</a:t>
          </a:r>
        </a:p>
        <a:p>
          <a:pPr algn="ctr">
            <a:lnSpc>
              <a:spcPct val="100000"/>
            </a:lnSpc>
            <a:spcBef>
              <a:spcPts val="0"/>
            </a:spcBef>
            <a:spcAft>
              <a:spcPts val="0"/>
            </a:spcAft>
          </a:pPr>
          <a:endParaRPr lang="en-US" sz="1800" b="1">
            <a:solidFill>
              <a:srgbClr val="0000FF"/>
            </a:solidFill>
            <a:effectLst/>
            <a:latin typeface="Arial Rounded MT Bold" pitchFamily="34" charset="0"/>
            <a:ea typeface="+mn-ea"/>
            <a:cs typeface="+mn-cs"/>
          </a:endParaRPr>
        </a:p>
        <a:p>
          <a:pPr algn="ctr">
            <a:lnSpc>
              <a:spcPct val="100000"/>
            </a:lnSpc>
            <a:spcBef>
              <a:spcPts val="0"/>
            </a:spcBef>
            <a:spcAft>
              <a:spcPts val="0"/>
            </a:spcAft>
          </a:pPr>
          <a:r>
            <a:rPr lang="en-US" sz="1800" b="1">
              <a:solidFill>
                <a:srgbClr val="0000FF"/>
              </a:solidFill>
              <a:effectLst/>
              <a:latin typeface="Arial Rounded MT Bold" pitchFamily="34" charset="0"/>
              <a:ea typeface="+mn-ea"/>
              <a:cs typeface="+mn-cs"/>
            </a:rPr>
            <a:t>CHAPTER  XII</a:t>
          </a:r>
        </a:p>
        <a:p>
          <a:pPr algn="ctr">
            <a:lnSpc>
              <a:spcPct val="100000"/>
            </a:lnSpc>
            <a:spcBef>
              <a:spcPts val="0"/>
            </a:spcBef>
            <a:spcAft>
              <a:spcPts val="0"/>
            </a:spcAft>
          </a:pPr>
          <a:r>
            <a:rPr lang="en-US" sz="1800" b="1">
              <a:solidFill>
                <a:srgbClr val="0000FF"/>
              </a:solidFill>
              <a:effectLst/>
              <a:latin typeface="Arial Rounded MT Bold" pitchFamily="34" charset="0"/>
              <a:ea typeface="+mn-ea"/>
              <a:cs typeface="+mn-cs"/>
            </a:rPr>
            <a:t>SPORT STATISTICS</a:t>
          </a:r>
          <a:endParaRPr lang="en-US" sz="1800">
            <a:solidFill>
              <a:srgbClr val="0000FF"/>
            </a:solidFill>
            <a:effectLst/>
            <a:latin typeface="Arial Rounded MT Bold" pitchFamily="34" charset="0"/>
            <a:ea typeface="+mn-ea"/>
            <a:cs typeface="+mn-cs"/>
          </a:endParaRPr>
        </a:p>
      </xdr:txBody>
    </xdr:sp>
    <xdr:clientData/>
  </xdr:twoCellAnchor>
  <xdr:twoCellAnchor>
    <xdr:from>
      <xdr:col>0</xdr:col>
      <xdr:colOff>95251</xdr:colOff>
      <xdr:row>0</xdr:row>
      <xdr:rowOff>0</xdr:rowOff>
    </xdr:from>
    <xdr:to>
      <xdr:col>0</xdr:col>
      <xdr:colOff>4695825</xdr:colOff>
      <xdr:row>16</xdr:row>
      <xdr:rowOff>66675</xdr:rowOff>
    </xdr:to>
    <xdr:pic>
      <xdr:nvPicPr>
        <xdr:cNvPr id="3" name="Picture 5" descr="ORNA430.WMF"/>
        <xdr:cNvPicPr>
          <a:picLocks noChangeAspect="1"/>
        </xdr:cNvPicPr>
      </xdr:nvPicPr>
      <xdr:blipFill>
        <a:blip xmlns:r="http://schemas.openxmlformats.org/officeDocument/2006/relationships" r:embed="rId1" cstate="print"/>
        <a:srcRect/>
        <a:stretch>
          <a:fillRect/>
        </a:stretch>
      </xdr:blipFill>
      <xdr:spPr bwMode="auto">
        <a:xfrm rot="-5400000">
          <a:off x="9966178949" y="-971549"/>
          <a:ext cx="2657475" cy="4600574"/>
        </a:xfrm>
        <a:prstGeom prst="rect">
          <a:avLst/>
        </a:prstGeom>
        <a:noFill/>
        <a:ln w="9525">
          <a:noFill/>
          <a:miter lim="800000"/>
          <a:headEnd/>
          <a:tailEnd/>
        </a:ln>
      </xdr:spPr>
    </xdr:pic>
    <xdr:clientData/>
  </xdr:twoCellAnchor>
  <xdr:twoCellAnchor>
    <xdr:from>
      <xdr:col>0</xdr:col>
      <xdr:colOff>433334</xdr:colOff>
      <xdr:row>0</xdr:row>
      <xdr:rowOff>0</xdr:rowOff>
    </xdr:from>
    <xdr:to>
      <xdr:col>6</xdr:col>
      <xdr:colOff>138594</xdr:colOff>
      <xdr:row>1</xdr:row>
      <xdr:rowOff>0</xdr:rowOff>
    </xdr:to>
    <xdr:sp macro="" textlink="">
      <xdr:nvSpPr>
        <xdr:cNvPr id="4" name="Text Box 3"/>
        <xdr:cNvSpPr txBox="1">
          <a:spLocks noChangeArrowheads="1"/>
        </xdr:cNvSpPr>
      </xdr:nvSpPr>
      <xdr:spPr bwMode="auto">
        <a:xfrm>
          <a:off x="9961944606" y="0"/>
          <a:ext cx="7525285" cy="161925"/>
        </a:xfrm>
        <a:prstGeom prst="rect">
          <a:avLst/>
        </a:prstGeom>
        <a:noFill/>
        <a:ln w="9525">
          <a:noFill/>
          <a:miter lim="800000"/>
          <a:headEnd/>
          <a:tailEnd/>
        </a:ln>
      </xdr:spPr>
      <xdr:txBody>
        <a:bodyPr vertOverflow="clip" wrap="square" lIns="246888" tIns="155448" rIns="246888" bIns="0" anchor="t" upright="1"/>
        <a:lstStyle/>
        <a:p>
          <a:pPr algn="ctr" rtl="0">
            <a:defRPr sz="1000"/>
          </a:pPr>
          <a:endParaRPr lang="ar-QA" sz="2000" b="1" i="0" u="none" strike="noStrike" baseline="0">
            <a:solidFill>
              <a:srgbClr val="0000FF"/>
            </a:solidFill>
            <a:latin typeface="Arial"/>
            <a:cs typeface="Arial"/>
          </a:endParaRPr>
        </a:p>
        <a:p>
          <a:pPr algn="ctr" rtl="0">
            <a:defRPr sz="1000"/>
          </a:pPr>
          <a:r>
            <a:rPr lang="en-US" sz="2000" b="1" i="0" u="none" strike="noStrike" baseline="0">
              <a:solidFill>
                <a:srgbClr val="0000FF"/>
              </a:solidFill>
              <a:latin typeface="Arial"/>
              <a:cs typeface="Arial"/>
            </a:rPr>
            <a:t>JUDICIAL AND SECURITY SERVICES</a:t>
          </a:r>
        </a:p>
      </xdr:txBody>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6</xdr:col>
      <xdr:colOff>836544</xdr:colOff>
      <xdr:row>0</xdr:row>
      <xdr:rowOff>132522</xdr:rowOff>
    </xdr:from>
    <xdr:to>
      <xdr:col>6</xdr:col>
      <xdr:colOff>1665982</xdr:colOff>
      <xdr:row>3</xdr:row>
      <xdr:rowOff>453</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10041908148" y="132522"/>
          <a:ext cx="829438" cy="724767"/>
        </a:xfrm>
        <a:prstGeom prst="rect">
          <a:avLst/>
        </a:prstGeom>
      </xdr:spPr>
    </xdr:pic>
    <xdr:clientData/>
  </xdr:twoCellAnchor>
  <xdr:twoCellAnchor editAs="oneCell">
    <xdr:from>
      <xdr:col>6</xdr:col>
      <xdr:colOff>836544</xdr:colOff>
      <xdr:row>0</xdr:row>
      <xdr:rowOff>132522</xdr:rowOff>
    </xdr:from>
    <xdr:to>
      <xdr:col>6</xdr:col>
      <xdr:colOff>1665982</xdr:colOff>
      <xdr:row>3</xdr:row>
      <xdr:rowOff>453</xdr:rowOff>
    </xdr:to>
    <xdr:pic>
      <xdr:nvPicPr>
        <xdr:cNvPr id="4" name="Picture 3"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7668243" y="132522"/>
          <a:ext cx="829438" cy="725181"/>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7</xdr:col>
      <xdr:colOff>819978</xdr:colOff>
      <xdr:row>0</xdr:row>
      <xdr:rowOff>49696</xdr:rowOff>
    </xdr:from>
    <xdr:to>
      <xdr:col>7</xdr:col>
      <xdr:colOff>1649416</xdr:colOff>
      <xdr:row>2</xdr:row>
      <xdr:rowOff>320990</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10038727628" y="49696"/>
          <a:ext cx="829438" cy="724767"/>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10</xdr:col>
      <xdr:colOff>514350</xdr:colOff>
      <xdr:row>0</xdr:row>
      <xdr:rowOff>85725</xdr:rowOff>
    </xdr:from>
    <xdr:to>
      <xdr:col>10</xdr:col>
      <xdr:colOff>1276350</xdr:colOff>
      <xdr:row>1</xdr:row>
      <xdr:rowOff>170539</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1133200" y="85725"/>
          <a:ext cx="762000" cy="665839"/>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10</xdr:col>
      <xdr:colOff>624095</xdr:colOff>
      <xdr:row>0</xdr:row>
      <xdr:rowOff>56736</xdr:rowOff>
    </xdr:from>
    <xdr:to>
      <xdr:col>10</xdr:col>
      <xdr:colOff>1453533</xdr:colOff>
      <xdr:row>2</xdr:row>
      <xdr:rowOff>73754</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1032217" y="56736"/>
          <a:ext cx="829438" cy="721868"/>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14</xdr:col>
      <xdr:colOff>619125</xdr:colOff>
      <xdr:row>0</xdr:row>
      <xdr:rowOff>76200</xdr:rowOff>
    </xdr:from>
    <xdr:to>
      <xdr:col>14</xdr:col>
      <xdr:colOff>1448563</xdr:colOff>
      <xdr:row>3</xdr:row>
      <xdr:rowOff>115167</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77427212" y="76200"/>
          <a:ext cx="829438" cy="724767"/>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7</xdr:col>
      <xdr:colOff>904875</xdr:colOff>
      <xdr:row>0</xdr:row>
      <xdr:rowOff>200025</xdr:rowOff>
    </xdr:from>
    <xdr:to>
      <xdr:col>7</xdr:col>
      <xdr:colOff>1734313</xdr:colOff>
      <xdr:row>2</xdr:row>
      <xdr:rowOff>362817</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3894687" y="200025"/>
          <a:ext cx="829438" cy="724767"/>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7</xdr:col>
      <xdr:colOff>876300</xdr:colOff>
      <xdr:row>0</xdr:row>
      <xdr:rowOff>85725</xdr:rowOff>
    </xdr:from>
    <xdr:to>
      <xdr:col>7</xdr:col>
      <xdr:colOff>1705738</xdr:colOff>
      <xdr:row>2</xdr:row>
      <xdr:rowOff>248517</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4570962" y="85725"/>
          <a:ext cx="829438" cy="724767"/>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7</xdr:col>
      <xdr:colOff>895350</xdr:colOff>
      <xdr:row>0</xdr:row>
      <xdr:rowOff>180975</xdr:rowOff>
    </xdr:from>
    <xdr:to>
      <xdr:col>7</xdr:col>
      <xdr:colOff>1724788</xdr:colOff>
      <xdr:row>2</xdr:row>
      <xdr:rowOff>343767</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4551912" y="180975"/>
          <a:ext cx="829438" cy="724767"/>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7</xdr:col>
      <xdr:colOff>933450</xdr:colOff>
      <xdr:row>0</xdr:row>
      <xdr:rowOff>152400</xdr:rowOff>
    </xdr:from>
    <xdr:to>
      <xdr:col>7</xdr:col>
      <xdr:colOff>1762888</xdr:colOff>
      <xdr:row>2</xdr:row>
      <xdr:rowOff>315192</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4513812" y="152400"/>
          <a:ext cx="829438" cy="724767"/>
        </a:xfrm>
        <a:prstGeom prst="rect">
          <a:avLst/>
        </a:prstGeom>
      </xdr:spPr>
    </xdr:pic>
    <xdr:clientData/>
  </xdr:twoCellAnchor>
</xdr:wsDr>
</file>

<file path=xl/drawings/drawing19.xml><?xml version="1.0" encoding="utf-8"?>
<xdr:wsDr xmlns:xdr="http://schemas.openxmlformats.org/drawingml/2006/spreadsheetDrawing" xmlns:a="http://schemas.openxmlformats.org/drawingml/2006/main">
  <xdr:twoCellAnchor editAs="oneCell">
    <xdr:from>
      <xdr:col>7</xdr:col>
      <xdr:colOff>771525</xdr:colOff>
      <xdr:row>0</xdr:row>
      <xdr:rowOff>95250</xdr:rowOff>
    </xdr:from>
    <xdr:to>
      <xdr:col>7</xdr:col>
      <xdr:colOff>1600963</xdr:colOff>
      <xdr:row>2</xdr:row>
      <xdr:rowOff>258042</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3932787" y="95250"/>
          <a:ext cx="829438" cy="72476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1781175</xdr:colOff>
      <xdr:row>0</xdr:row>
      <xdr:rowOff>85725</xdr:rowOff>
    </xdr:from>
    <xdr:to>
      <xdr:col>2</xdr:col>
      <xdr:colOff>2610613</xdr:colOff>
      <xdr:row>4</xdr:row>
      <xdr:rowOff>48492</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10244708237" y="85725"/>
          <a:ext cx="829438" cy="724767"/>
        </a:xfrm>
        <a:prstGeom prst="rect">
          <a:avLst/>
        </a:prstGeom>
      </xdr:spPr>
    </xdr:pic>
    <xdr:clientData/>
  </xdr:twoCellAnchor>
</xdr:wsDr>
</file>

<file path=xl/drawings/drawing20.xml><?xml version="1.0" encoding="utf-8"?>
<xdr:wsDr xmlns:xdr="http://schemas.openxmlformats.org/drawingml/2006/spreadsheetDrawing" xmlns:a="http://schemas.openxmlformats.org/drawingml/2006/main">
  <xdr:twoCellAnchor editAs="oneCell">
    <xdr:from>
      <xdr:col>7</xdr:col>
      <xdr:colOff>866775</xdr:colOff>
      <xdr:row>0</xdr:row>
      <xdr:rowOff>85725</xdr:rowOff>
    </xdr:from>
    <xdr:to>
      <xdr:col>7</xdr:col>
      <xdr:colOff>1696213</xdr:colOff>
      <xdr:row>2</xdr:row>
      <xdr:rowOff>248517</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3875637" y="85725"/>
          <a:ext cx="829438" cy="724767"/>
        </a:xfrm>
        <a:prstGeom prst="rect">
          <a:avLst/>
        </a:prstGeom>
      </xdr:spPr>
    </xdr:pic>
    <xdr:clientData/>
  </xdr:twoCellAnchor>
</xdr:wsDr>
</file>

<file path=xl/drawings/drawing21.xml><?xml version="1.0" encoding="utf-8"?>
<xdr:wsDr xmlns:xdr="http://schemas.openxmlformats.org/drawingml/2006/spreadsheetDrawing" xmlns:a="http://schemas.openxmlformats.org/drawingml/2006/main">
  <xdr:absoluteAnchor>
    <xdr:pos x="0" y="0"/>
    <xdr:ext cx="9300882" cy="609600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2.xml><?xml version="1.0" encoding="utf-8"?>
<c:userShapes xmlns:c="http://schemas.openxmlformats.org/drawingml/2006/chart">
  <cdr:relSizeAnchor xmlns:cdr="http://schemas.openxmlformats.org/drawingml/2006/chartDrawing">
    <cdr:from>
      <cdr:x>0.00513</cdr:x>
      <cdr:y>0.00626</cdr:y>
    </cdr:from>
    <cdr:to>
      <cdr:x>0.09444</cdr:x>
      <cdr:y>0.12479</cdr:y>
    </cdr:to>
    <cdr:pic>
      <cdr:nvPicPr>
        <cdr:cNvPr id="2" name="Picture 1" descr="Ministry of Development Planning and Statistics.jpg"/>
        <cdr:cNvPicPr>
          <a:picLocks xmlns:a="http://schemas.openxmlformats.org/drawingml/2006/main" noChangeAspect="1"/>
        </cdr:cNvPicPr>
      </cdr:nvPicPr>
      <cdr:blipFill>
        <a:blip xmlns:a="http://schemas.openxmlformats.org/drawingml/2006/main" xmlns:r="http://schemas.openxmlformats.org/officeDocument/2006/relationships" r:embed="rId1" cstate="print"/>
        <a:stretch xmlns:a="http://schemas.openxmlformats.org/drawingml/2006/main">
          <a:fillRect/>
        </a:stretch>
      </cdr:blipFill>
      <cdr:spPr>
        <a:xfrm xmlns:a="http://schemas.openxmlformats.org/drawingml/2006/main">
          <a:off x="47625" y="38100"/>
          <a:ext cx="829438" cy="721454"/>
        </a:xfrm>
        <a:prstGeom xmlns:a="http://schemas.openxmlformats.org/drawingml/2006/main" prst="rect">
          <a:avLst/>
        </a:prstGeom>
      </cdr:spPr>
    </cdr:pic>
  </cdr:relSizeAnchor>
</c:userShapes>
</file>

<file path=xl/drawings/drawing23.xml><?xml version="1.0" encoding="utf-8"?>
<xdr:wsDr xmlns:xdr="http://schemas.openxmlformats.org/drawingml/2006/spreadsheetDrawing" xmlns:a="http://schemas.openxmlformats.org/drawingml/2006/main">
  <xdr:twoCellAnchor editAs="oneCell">
    <xdr:from>
      <xdr:col>6</xdr:col>
      <xdr:colOff>1228725</xdr:colOff>
      <xdr:row>0</xdr:row>
      <xdr:rowOff>209550</xdr:rowOff>
    </xdr:from>
    <xdr:to>
      <xdr:col>6</xdr:col>
      <xdr:colOff>2058163</xdr:colOff>
      <xdr:row>2</xdr:row>
      <xdr:rowOff>372342</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4532862" y="209550"/>
          <a:ext cx="829438" cy="724767"/>
        </a:xfrm>
        <a:prstGeom prst="rect">
          <a:avLst/>
        </a:prstGeom>
      </xdr:spPr>
    </xdr:pic>
    <xdr:clientData/>
  </xdr:twoCellAnchor>
</xdr:wsDr>
</file>

<file path=xl/drawings/drawing24.xml><?xml version="1.0" encoding="utf-8"?>
<xdr:wsDr xmlns:xdr="http://schemas.openxmlformats.org/drawingml/2006/spreadsheetDrawing" xmlns:a="http://schemas.openxmlformats.org/drawingml/2006/main">
  <xdr:twoCellAnchor editAs="oneCell">
    <xdr:from>
      <xdr:col>7</xdr:col>
      <xdr:colOff>752475</xdr:colOff>
      <xdr:row>0</xdr:row>
      <xdr:rowOff>104775</xdr:rowOff>
    </xdr:from>
    <xdr:to>
      <xdr:col>7</xdr:col>
      <xdr:colOff>1581913</xdr:colOff>
      <xdr:row>2</xdr:row>
      <xdr:rowOff>267567</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3275562" y="104775"/>
          <a:ext cx="829438" cy="724767"/>
        </a:xfrm>
        <a:prstGeom prst="rect">
          <a:avLst/>
        </a:prstGeom>
      </xdr:spPr>
    </xdr:pic>
    <xdr:clientData/>
  </xdr:twoCellAnchor>
</xdr:wsDr>
</file>

<file path=xl/drawings/drawing25.xml><?xml version="1.0" encoding="utf-8"?>
<xdr:wsDr xmlns:xdr="http://schemas.openxmlformats.org/drawingml/2006/spreadsheetDrawing" xmlns:a="http://schemas.openxmlformats.org/drawingml/2006/main">
  <xdr:twoCellAnchor editAs="oneCell">
    <xdr:from>
      <xdr:col>7</xdr:col>
      <xdr:colOff>819150</xdr:colOff>
      <xdr:row>0</xdr:row>
      <xdr:rowOff>228600</xdr:rowOff>
    </xdr:from>
    <xdr:to>
      <xdr:col>7</xdr:col>
      <xdr:colOff>1648588</xdr:colOff>
      <xdr:row>2</xdr:row>
      <xdr:rowOff>324717</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4628112" y="228600"/>
          <a:ext cx="829438" cy="658092"/>
        </a:xfrm>
        <a:prstGeom prst="rect">
          <a:avLst/>
        </a:prstGeom>
      </xdr:spPr>
    </xdr:pic>
    <xdr:clientData/>
  </xdr:twoCellAnchor>
</xdr:wsDr>
</file>

<file path=xl/drawings/drawing26.xml><?xml version="1.0" encoding="utf-8"?>
<xdr:wsDr xmlns:xdr="http://schemas.openxmlformats.org/drawingml/2006/spreadsheetDrawing" xmlns:a="http://schemas.openxmlformats.org/drawingml/2006/main">
  <xdr:twoCellAnchor editAs="oneCell">
    <xdr:from>
      <xdr:col>7</xdr:col>
      <xdr:colOff>885825</xdr:colOff>
      <xdr:row>0</xdr:row>
      <xdr:rowOff>180975</xdr:rowOff>
    </xdr:from>
    <xdr:to>
      <xdr:col>7</xdr:col>
      <xdr:colOff>1715263</xdr:colOff>
      <xdr:row>2</xdr:row>
      <xdr:rowOff>277092</xdr:rowOff>
    </xdr:to>
    <xdr:pic>
      <xdr:nvPicPr>
        <xdr:cNvPr id="3" name="Picture 2"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4561437" y="180975"/>
          <a:ext cx="829438" cy="658092"/>
        </a:xfrm>
        <a:prstGeom prst="rect">
          <a:avLst/>
        </a:prstGeom>
      </xdr:spPr>
    </xdr:pic>
    <xdr:clientData/>
  </xdr:twoCellAnchor>
</xdr:wsDr>
</file>

<file path=xl/drawings/drawing27.xml><?xml version="1.0" encoding="utf-8"?>
<xdr:wsDr xmlns:xdr="http://schemas.openxmlformats.org/drawingml/2006/spreadsheetDrawing" xmlns:a="http://schemas.openxmlformats.org/drawingml/2006/main">
  <xdr:twoCellAnchor editAs="oneCell">
    <xdr:from>
      <xdr:col>7</xdr:col>
      <xdr:colOff>876300</xdr:colOff>
      <xdr:row>0</xdr:row>
      <xdr:rowOff>123825</xdr:rowOff>
    </xdr:from>
    <xdr:to>
      <xdr:col>7</xdr:col>
      <xdr:colOff>1705738</xdr:colOff>
      <xdr:row>2</xdr:row>
      <xdr:rowOff>286617</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4570962" y="123825"/>
          <a:ext cx="829438" cy="724767"/>
        </a:xfrm>
        <a:prstGeom prst="rect">
          <a:avLst/>
        </a:prstGeom>
      </xdr:spPr>
    </xdr:pic>
    <xdr:clientData/>
  </xdr:twoCellAnchor>
</xdr:wsDr>
</file>

<file path=xl/drawings/drawing28.xml><?xml version="1.0" encoding="utf-8"?>
<xdr:wsDr xmlns:xdr="http://schemas.openxmlformats.org/drawingml/2006/spreadsheetDrawing" xmlns:a="http://schemas.openxmlformats.org/drawingml/2006/main">
  <xdr:twoCellAnchor editAs="oneCell">
    <xdr:from>
      <xdr:col>7</xdr:col>
      <xdr:colOff>885825</xdr:colOff>
      <xdr:row>0</xdr:row>
      <xdr:rowOff>95250</xdr:rowOff>
    </xdr:from>
    <xdr:to>
      <xdr:col>7</xdr:col>
      <xdr:colOff>1715263</xdr:colOff>
      <xdr:row>2</xdr:row>
      <xdr:rowOff>258042</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4561437" y="95250"/>
          <a:ext cx="829438" cy="724767"/>
        </a:xfrm>
        <a:prstGeom prst="rect">
          <a:avLst/>
        </a:prstGeom>
      </xdr:spPr>
    </xdr:pic>
    <xdr:clientData/>
  </xdr:twoCellAnchor>
</xdr:wsDr>
</file>

<file path=xl/drawings/drawing29.xml><?xml version="1.0" encoding="utf-8"?>
<xdr:wsDr xmlns:xdr="http://schemas.openxmlformats.org/drawingml/2006/spreadsheetDrawing" xmlns:a="http://schemas.openxmlformats.org/drawingml/2006/main">
  <xdr:twoCellAnchor editAs="oneCell">
    <xdr:from>
      <xdr:col>10</xdr:col>
      <xdr:colOff>654327</xdr:colOff>
      <xdr:row>0</xdr:row>
      <xdr:rowOff>74544</xdr:rowOff>
    </xdr:from>
    <xdr:to>
      <xdr:col>10</xdr:col>
      <xdr:colOff>1483765</xdr:colOff>
      <xdr:row>2</xdr:row>
      <xdr:rowOff>298627</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10035282062" y="74544"/>
          <a:ext cx="829438" cy="724767"/>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1181100</xdr:colOff>
      <xdr:row>1</xdr:row>
      <xdr:rowOff>47625</xdr:rowOff>
    </xdr:from>
    <xdr:to>
      <xdr:col>5</xdr:col>
      <xdr:colOff>2010538</xdr:colOff>
      <xdr:row>4</xdr:row>
      <xdr:rowOff>124692</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4066137" y="47625"/>
          <a:ext cx="829438" cy="724767"/>
        </a:xfrm>
        <a:prstGeom prst="rect">
          <a:avLst/>
        </a:prstGeom>
      </xdr:spPr>
    </xdr:pic>
    <xdr:clientData/>
  </xdr:twoCellAnchor>
</xdr:wsDr>
</file>

<file path=xl/drawings/drawing30.xml><?xml version="1.0" encoding="utf-8"?>
<xdr:wsDr xmlns:xdr="http://schemas.openxmlformats.org/drawingml/2006/spreadsheetDrawing" xmlns:a="http://schemas.openxmlformats.org/drawingml/2006/main">
  <xdr:twoCellAnchor editAs="oneCell">
    <xdr:from>
      <xdr:col>10</xdr:col>
      <xdr:colOff>538370</xdr:colOff>
      <xdr:row>0</xdr:row>
      <xdr:rowOff>107674</xdr:rowOff>
    </xdr:from>
    <xdr:to>
      <xdr:col>10</xdr:col>
      <xdr:colOff>1367808</xdr:colOff>
      <xdr:row>2</xdr:row>
      <xdr:rowOff>331757</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clrChange>
            <a:clrFrom>
              <a:srgbClr val="FFFFFF"/>
            </a:clrFrom>
            <a:clrTo>
              <a:srgbClr val="FFFFFF">
                <a:alpha val="0"/>
              </a:srgbClr>
            </a:clrTo>
          </a:clrChange>
        </a:blip>
        <a:stretch>
          <a:fillRect/>
        </a:stretch>
      </xdr:blipFill>
      <xdr:spPr>
        <a:xfrm>
          <a:off x="10035240649" y="107674"/>
          <a:ext cx="829438" cy="724767"/>
        </a:xfrm>
        <a:prstGeom prst="rect">
          <a:avLst/>
        </a:prstGeom>
      </xdr:spPr>
    </xdr:pic>
    <xdr:clientData/>
  </xdr:twoCellAnchor>
</xdr:wsDr>
</file>

<file path=xl/drawings/drawing31.xml><?xml version="1.0" encoding="utf-8"?>
<xdr:wsDr xmlns:xdr="http://schemas.openxmlformats.org/drawingml/2006/spreadsheetDrawing" xmlns:a="http://schemas.openxmlformats.org/drawingml/2006/main">
  <xdr:twoCellAnchor editAs="oneCell">
    <xdr:from>
      <xdr:col>7</xdr:col>
      <xdr:colOff>647700</xdr:colOff>
      <xdr:row>0</xdr:row>
      <xdr:rowOff>133350</xdr:rowOff>
    </xdr:from>
    <xdr:to>
      <xdr:col>7</xdr:col>
      <xdr:colOff>1477138</xdr:colOff>
      <xdr:row>2</xdr:row>
      <xdr:rowOff>400917</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3875637" y="133350"/>
          <a:ext cx="829438" cy="724767"/>
        </a:xfrm>
        <a:prstGeom prst="rect">
          <a:avLst/>
        </a:prstGeom>
      </xdr:spPr>
    </xdr:pic>
    <xdr:clientData/>
  </xdr:twoCellAnchor>
</xdr:wsDr>
</file>

<file path=xl/drawings/drawing32.xml><?xml version="1.0" encoding="utf-8"?>
<xdr:wsDr xmlns:xdr="http://schemas.openxmlformats.org/drawingml/2006/spreadsheetDrawing" xmlns:a="http://schemas.openxmlformats.org/drawingml/2006/main">
  <xdr:twoCellAnchor editAs="oneCell">
    <xdr:from>
      <xdr:col>12</xdr:col>
      <xdr:colOff>800100</xdr:colOff>
      <xdr:row>0</xdr:row>
      <xdr:rowOff>114300</xdr:rowOff>
    </xdr:from>
    <xdr:to>
      <xdr:col>12</xdr:col>
      <xdr:colOff>1629538</xdr:colOff>
      <xdr:row>3</xdr:row>
      <xdr:rowOff>153267</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0018012" y="114300"/>
          <a:ext cx="829438" cy="724767"/>
        </a:xfrm>
        <a:prstGeom prst="rect">
          <a:avLst/>
        </a:prstGeom>
      </xdr:spPr>
    </xdr:pic>
    <xdr:clientData/>
  </xdr:twoCellAnchor>
</xdr:wsDr>
</file>

<file path=xl/drawings/drawing33.xml><?xml version="1.0" encoding="utf-8"?>
<xdr:wsDr xmlns:xdr="http://schemas.openxmlformats.org/drawingml/2006/spreadsheetDrawing" xmlns:a="http://schemas.openxmlformats.org/drawingml/2006/main">
  <xdr:twoCellAnchor editAs="oneCell">
    <xdr:from>
      <xdr:col>7</xdr:col>
      <xdr:colOff>752475</xdr:colOff>
      <xdr:row>0</xdr:row>
      <xdr:rowOff>104775</xdr:rowOff>
    </xdr:from>
    <xdr:to>
      <xdr:col>7</xdr:col>
      <xdr:colOff>1581913</xdr:colOff>
      <xdr:row>2</xdr:row>
      <xdr:rowOff>267567</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3885162" y="104775"/>
          <a:ext cx="829438" cy="724767"/>
        </a:xfrm>
        <a:prstGeom prst="rect">
          <a:avLst/>
        </a:prstGeom>
      </xdr:spPr>
    </xdr:pic>
    <xdr:clientData/>
  </xdr:twoCellAnchor>
</xdr:wsDr>
</file>

<file path=xl/drawings/drawing34.xml><?xml version="1.0" encoding="utf-8"?>
<xdr:wsDr xmlns:xdr="http://schemas.openxmlformats.org/drawingml/2006/spreadsheetDrawing" xmlns:a="http://schemas.openxmlformats.org/drawingml/2006/main">
  <xdr:twoCellAnchor editAs="oneCell">
    <xdr:from>
      <xdr:col>14</xdr:col>
      <xdr:colOff>742950</xdr:colOff>
      <xdr:row>0</xdr:row>
      <xdr:rowOff>85725</xdr:rowOff>
    </xdr:from>
    <xdr:to>
      <xdr:col>14</xdr:col>
      <xdr:colOff>1572388</xdr:colOff>
      <xdr:row>3</xdr:row>
      <xdr:rowOff>48492</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79675112" y="85725"/>
          <a:ext cx="829438" cy="724767"/>
        </a:xfrm>
        <a:prstGeom prst="rect">
          <a:avLst/>
        </a:prstGeom>
      </xdr:spPr>
    </xdr:pic>
    <xdr:clientData/>
  </xdr:twoCellAnchor>
</xdr:wsDr>
</file>

<file path=xl/drawings/drawing35.xml><?xml version="1.0" encoding="utf-8"?>
<xdr:wsDr xmlns:xdr="http://schemas.openxmlformats.org/drawingml/2006/spreadsheetDrawing" xmlns:a="http://schemas.openxmlformats.org/drawingml/2006/main">
  <xdr:absoluteAnchor>
    <xdr:pos x="0" y="0"/>
    <xdr:ext cx="9300882" cy="609600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6.xml><?xml version="1.0" encoding="utf-8"?>
<c:userShapes xmlns:c="http://schemas.openxmlformats.org/drawingml/2006/chart">
  <cdr:relSizeAnchor xmlns:cdr="http://schemas.openxmlformats.org/drawingml/2006/chartDrawing">
    <cdr:from>
      <cdr:x>0.00361</cdr:x>
      <cdr:y>0.00551</cdr:y>
    </cdr:from>
    <cdr:to>
      <cdr:x>0.09279</cdr:x>
      <cdr:y>0.12386</cdr:y>
    </cdr:to>
    <cdr:pic>
      <cdr:nvPicPr>
        <cdr:cNvPr id="2" name="Picture 1" descr="Ministry of Development Planning and Statistics.jpg"/>
        <cdr:cNvPicPr>
          <a:picLocks xmlns:a="http://schemas.openxmlformats.org/drawingml/2006/main" noChangeAspect="1"/>
        </cdr:cNvPicPr>
      </cdr:nvPicPr>
      <cdr:blipFill>
        <a:blip xmlns:a="http://schemas.openxmlformats.org/drawingml/2006/main" xmlns:r="http://schemas.openxmlformats.org/officeDocument/2006/relationships" r:embed="rId1" cstate="print"/>
        <a:stretch xmlns:a="http://schemas.openxmlformats.org/drawingml/2006/main">
          <a:fillRect/>
        </a:stretch>
      </cdr:blipFill>
      <cdr:spPr>
        <a:xfrm xmlns:a="http://schemas.openxmlformats.org/drawingml/2006/main">
          <a:off x="33617" y="33617"/>
          <a:ext cx="829438" cy="721454"/>
        </a:xfrm>
        <a:prstGeom xmlns:a="http://schemas.openxmlformats.org/drawingml/2006/main" prst="rect">
          <a:avLst/>
        </a:prstGeom>
      </cdr:spPr>
    </cdr:pic>
  </cdr:relSizeAnchor>
</c:userShapes>
</file>

<file path=xl/drawings/drawing37.xml><?xml version="1.0" encoding="utf-8"?>
<xdr:wsDr xmlns:xdr="http://schemas.openxmlformats.org/drawingml/2006/spreadsheetDrawing" xmlns:a="http://schemas.openxmlformats.org/drawingml/2006/main">
  <xdr:twoCellAnchor editAs="oneCell">
    <xdr:from>
      <xdr:col>10</xdr:col>
      <xdr:colOff>866775</xdr:colOff>
      <xdr:row>0</xdr:row>
      <xdr:rowOff>85725</xdr:rowOff>
    </xdr:from>
    <xdr:to>
      <xdr:col>10</xdr:col>
      <xdr:colOff>1696213</xdr:colOff>
      <xdr:row>3</xdr:row>
      <xdr:rowOff>48492</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2151612" y="85725"/>
          <a:ext cx="829438" cy="724767"/>
        </a:xfrm>
        <a:prstGeom prst="rect">
          <a:avLst/>
        </a:prstGeom>
      </xdr:spPr>
    </xdr:pic>
    <xdr:clientData/>
  </xdr:twoCellAnchor>
</xdr:wsDr>
</file>

<file path=xl/drawings/drawing38.xml><?xml version="1.0" encoding="utf-8"?>
<xdr:wsDr xmlns:xdr="http://schemas.openxmlformats.org/drawingml/2006/spreadsheetDrawing" xmlns:a="http://schemas.openxmlformats.org/drawingml/2006/main">
  <xdr:twoCellAnchor editAs="oneCell">
    <xdr:from>
      <xdr:col>10</xdr:col>
      <xdr:colOff>733425</xdr:colOff>
      <xdr:row>0</xdr:row>
      <xdr:rowOff>123825</xdr:rowOff>
    </xdr:from>
    <xdr:to>
      <xdr:col>10</xdr:col>
      <xdr:colOff>1562863</xdr:colOff>
      <xdr:row>3</xdr:row>
      <xdr:rowOff>86592</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2170662" y="123825"/>
          <a:ext cx="829438" cy="724767"/>
        </a:xfrm>
        <a:prstGeom prst="rect">
          <a:avLst/>
        </a:prstGeom>
      </xdr:spPr>
    </xdr:pic>
    <xdr:clientData/>
  </xdr:twoCellAnchor>
</xdr:wsDr>
</file>

<file path=xl/drawings/drawing39.xml><?xml version="1.0" encoding="utf-8"?>
<xdr:wsDr xmlns:xdr="http://schemas.openxmlformats.org/drawingml/2006/spreadsheetDrawing" xmlns:a="http://schemas.openxmlformats.org/drawingml/2006/main">
  <xdr:twoCellAnchor editAs="oneCell">
    <xdr:from>
      <xdr:col>12</xdr:col>
      <xdr:colOff>161925</xdr:colOff>
      <xdr:row>0</xdr:row>
      <xdr:rowOff>95250</xdr:rowOff>
    </xdr:from>
    <xdr:to>
      <xdr:col>12</xdr:col>
      <xdr:colOff>991363</xdr:colOff>
      <xdr:row>3</xdr:row>
      <xdr:rowOff>58017</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0932412" y="95250"/>
          <a:ext cx="829438" cy="724767"/>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absoluteAnchor>
    <xdr:pos x="0" y="0"/>
    <xdr:ext cx="9300882" cy="609600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0.xml><?xml version="1.0" encoding="utf-8"?>
<xdr:wsDr xmlns:xdr="http://schemas.openxmlformats.org/drawingml/2006/spreadsheetDrawing" xmlns:a="http://schemas.openxmlformats.org/drawingml/2006/main">
  <xdr:twoCellAnchor editAs="oneCell">
    <xdr:from>
      <xdr:col>10</xdr:col>
      <xdr:colOff>638175</xdr:colOff>
      <xdr:row>0</xdr:row>
      <xdr:rowOff>104775</xdr:rowOff>
    </xdr:from>
    <xdr:to>
      <xdr:col>10</xdr:col>
      <xdr:colOff>1467613</xdr:colOff>
      <xdr:row>3</xdr:row>
      <xdr:rowOff>67542</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2084937" y="104775"/>
          <a:ext cx="829438" cy="724767"/>
        </a:xfrm>
        <a:prstGeom prst="rect">
          <a:avLst/>
        </a:prstGeom>
      </xdr:spPr>
    </xdr:pic>
    <xdr:clientData/>
  </xdr:twoCellAnchor>
  <xdr:twoCellAnchor editAs="oneCell">
    <xdr:from>
      <xdr:col>10</xdr:col>
      <xdr:colOff>638175</xdr:colOff>
      <xdr:row>0</xdr:row>
      <xdr:rowOff>104775</xdr:rowOff>
    </xdr:from>
    <xdr:to>
      <xdr:col>10</xdr:col>
      <xdr:colOff>1467613</xdr:colOff>
      <xdr:row>3</xdr:row>
      <xdr:rowOff>67542</xdr:rowOff>
    </xdr:to>
    <xdr:pic>
      <xdr:nvPicPr>
        <xdr:cNvPr id="4" name="Picture 3"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2084937" y="104775"/>
          <a:ext cx="829438" cy="724767"/>
        </a:xfrm>
        <a:prstGeom prst="rect">
          <a:avLst/>
        </a:prstGeom>
      </xdr:spPr>
    </xdr:pic>
    <xdr:clientData/>
  </xdr:twoCellAnchor>
</xdr:wsDr>
</file>

<file path=xl/drawings/drawing41.xml><?xml version="1.0" encoding="utf-8"?>
<xdr:wsDr xmlns:xdr="http://schemas.openxmlformats.org/drawingml/2006/spreadsheetDrawing" xmlns:a="http://schemas.openxmlformats.org/drawingml/2006/main">
  <xdr:twoCellAnchor editAs="oneCell">
    <xdr:from>
      <xdr:col>14</xdr:col>
      <xdr:colOff>409575</xdr:colOff>
      <xdr:row>0</xdr:row>
      <xdr:rowOff>123825</xdr:rowOff>
    </xdr:from>
    <xdr:to>
      <xdr:col>14</xdr:col>
      <xdr:colOff>1239013</xdr:colOff>
      <xdr:row>3</xdr:row>
      <xdr:rowOff>86592</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79722737" y="123825"/>
          <a:ext cx="829438" cy="724767"/>
        </a:xfrm>
        <a:prstGeom prst="rect">
          <a:avLst/>
        </a:prstGeom>
      </xdr:spPr>
    </xdr:pic>
    <xdr:clientData/>
  </xdr:twoCellAnchor>
</xdr:wsDr>
</file>

<file path=xl/drawings/drawing42.xml><?xml version="1.0" encoding="utf-8"?>
<xdr:wsDr xmlns:xdr="http://schemas.openxmlformats.org/drawingml/2006/spreadsheetDrawing" xmlns:a="http://schemas.openxmlformats.org/drawingml/2006/main">
  <xdr:absoluteAnchor>
    <xdr:pos x="0" y="0"/>
    <xdr:ext cx="9286875" cy="608647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3.xml><?xml version="1.0" encoding="utf-8"?>
<c:userShapes xmlns:c="http://schemas.openxmlformats.org/drawingml/2006/chart">
  <cdr:relSizeAnchor xmlns:cdr="http://schemas.openxmlformats.org/drawingml/2006/chartDrawing">
    <cdr:from>
      <cdr:x>0.00205</cdr:x>
      <cdr:y>0.00469</cdr:y>
    </cdr:from>
    <cdr:to>
      <cdr:x>0.09136</cdr:x>
      <cdr:y>0.12323</cdr:y>
    </cdr:to>
    <cdr:pic>
      <cdr:nvPicPr>
        <cdr:cNvPr id="2" name="Picture 1" descr="Ministry of Development Planning and Statistics.jpg"/>
        <cdr:cNvPicPr>
          <a:picLocks xmlns:a="http://schemas.openxmlformats.org/drawingml/2006/main" noChangeAspect="1"/>
        </cdr:cNvPicPr>
      </cdr:nvPicPr>
      <cdr:blipFill>
        <a:blip xmlns:a="http://schemas.openxmlformats.org/drawingml/2006/main" xmlns:r="http://schemas.openxmlformats.org/officeDocument/2006/relationships" r:embed="rId1" cstate="print"/>
        <a:stretch xmlns:a="http://schemas.openxmlformats.org/drawingml/2006/main">
          <a:fillRect/>
        </a:stretch>
      </cdr:blipFill>
      <cdr:spPr>
        <a:xfrm xmlns:a="http://schemas.openxmlformats.org/drawingml/2006/main">
          <a:off x="19050" y="28575"/>
          <a:ext cx="829438" cy="721454"/>
        </a:xfrm>
        <a:prstGeom xmlns:a="http://schemas.openxmlformats.org/drawingml/2006/main" prst="rect">
          <a:avLst/>
        </a:prstGeom>
      </cdr:spPr>
    </cdr:pic>
  </cdr:relSizeAnchor>
</c:userShapes>
</file>

<file path=xl/drawings/drawing44.xml><?xml version="1.0" encoding="utf-8"?>
<xdr:wsDr xmlns:xdr="http://schemas.openxmlformats.org/drawingml/2006/spreadsheetDrawing" xmlns:a="http://schemas.openxmlformats.org/drawingml/2006/main">
  <xdr:twoCellAnchor editAs="oneCell">
    <xdr:from>
      <xdr:col>10</xdr:col>
      <xdr:colOff>1076325</xdr:colOff>
      <xdr:row>0</xdr:row>
      <xdr:rowOff>66675</xdr:rowOff>
    </xdr:from>
    <xdr:to>
      <xdr:col>10</xdr:col>
      <xdr:colOff>1905763</xdr:colOff>
      <xdr:row>3</xdr:row>
      <xdr:rowOff>134217</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1065762" y="66675"/>
          <a:ext cx="829438" cy="724767"/>
        </a:xfrm>
        <a:prstGeom prst="rect">
          <a:avLst/>
        </a:prstGeom>
      </xdr:spPr>
    </xdr:pic>
    <xdr:clientData/>
  </xdr:twoCellAnchor>
</xdr:wsDr>
</file>

<file path=xl/drawings/drawing5.xml><?xml version="1.0" encoding="utf-8"?>
<c:userShapes xmlns:c="http://schemas.openxmlformats.org/drawingml/2006/chart">
  <cdr:relSizeAnchor xmlns:cdr="http://schemas.openxmlformats.org/drawingml/2006/chartDrawing">
    <cdr:from>
      <cdr:x>0.00602</cdr:x>
      <cdr:y>0.00735</cdr:y>
    </cdr:from>
    <cdr:to>
      <cdr:x>0.0952</cdr:x>
      <cdr:y>0.12625</cdr:y>
    </cdr:to>
    <cdr:pic>
      <cdr:nvPicPr>
        <cdr:cNvPr id="2" name="Picture 1" descr="Ministry of Development Planning and Statistics.jpg"/>
        <cdr:cNvPicPr>
          <a:picLocks xmlns:a="http://schemas.openxmlformats.org/drawingml/2006/main" noChangeAspect="1"/>
        </cdr:cNvPicPr>
      </cdr:nvPicPr>
      <cdr:blipFill>
        <a:blip xmlns:a="http://schemas.openxmlformats.org/drawingml/2006/main" xmlns:r="http://schemas.openxmlformats.org/officeDocument/2006/relationships" r:embed="rId1" cstate="print"/>
        <a:stretch xmlns:a="http://schemas.openxmlformats.org/drawingml/2006/main">
          <a:fillRect/>
        </a:stretch>
      </cdr:blipFill>
      <cdr:spPr>
        <a:xfrm xmlns:a="http://schemas.openxmlformats.org/drawingml/2006/main">
          <a:off x="56029" y="44823"/>
          <a:ext cx="829438" cy="724767"/>
        </a:xfrm>
        <a:prstGeom xmlns:a="http://schemas.openxmlformats.org/drawingml/2006/main" prst="rect">
          <a:avLst/>
        </a:prstGeom>
      </cdr:spPr>
    </cdr:pic>
  </cdr:relSizeAnchor>
</c:userShapes>
</file>

<file path=xl/drawings/drawing6.xml><?xml version="1.0" encoding="utf-8"?>
<xdr:wsDr xmlns:xdr="http://schemas.openxmlformats.org/drawingml/2006/spreadsheetDrawing" xmlns:a="http://schemas.openxmlformats.org/drawingml/2006/main">
  <xdr:twoCellAnchor editAs="oneCell">
    <xdr:from>
      <xdr:col>5</xdr:col>
      <xdr:colOff>809625</xdr:colOff>
      <xdr:row>0</xdr:row>
      <xdr:rowOff>114300</xdr:rowOff>
    </xdr:from>
    <xdr:to>
      <xdr:col>5</xdr:col>
      <xdr:colOff>1605933</xdr:colOff>
      <xdr:row>3</xdr:row>
      <xdr:rowOff>178529</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4070692" y="114300"/>
          <a:ext cx="796308" cy="721454"/>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absoluteAnchor>
    <xdr:pos x="0" y="0"/>
    <xdr:ext cx="9286875" cy="608647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8.xml><?xml version="1.0" encoding="utf-8"?>
<c:userShapes xmlns:c="http://schemas.openxmlformats.org/drawingml/2006/chart">
  <cdr:relSizeAnchor xmlns:cdr="http://schemas.openxmlformats.org/drawingml/2006/chartDrawing">
    <cdr:from>
      <cdr:x>0.00923</cdr:x>
      <cdr:y>0.01565</cdr:y>
    </cdr:from>
    <cdr:to>
      <cdr:x>0.09857</cdr:x>
      <cdr:y>0.1347</cdr:y>
    </cdr:to>
    <cdr:pic>
      <cdr:nvPicPr>
        <cdr:cNvPr id="2" name="Picture 1" descr="Ministry of Development Planning and Statistics.jpg"/>
        <cdr:cNvPicPr>
          <a:picLocks xmlns:a="http://schemas.openxmlformats.org/drawingml/2006/main" noChangeAspect="1"/>
        </cdr:cNvPicPr>
      </cdr:nvPicPr>
      <cdr:blipFill>
        <a:blip xmlns:a="http://schemas.openxmlformats.org/drawingml/2006/main" xmlns:r="http://schemas.openxmlformats.org/officeDocument/2006/relationships" r:embed="rId1" cstate="print"/>
        <a:stretch xmlns:a="http://schemas.openxmlformats.org/drawingml/2006/main">
          <a:fillRect/>
        </a:stretch>
      </cdr:blipFill>
      <cdr:spPr>
        <a:xfrm xmlns:a="http://schemas.openxmlformats.org/drawingml/2006/main">
          <a:off x="85725" y="95250"/>
          <a:ext cx="829438" cy="724767"/>
        </a:xfrm>
        <a:prstGeom xmlns:a="http://schemas.openxmlformats.org/drawingml/2006/main" prst="rect">
          <a:avLst/>
        </a:prstGeom>
      </cdr:spPr>
    </cdr:pic>
  </cdr:relSizeAnchor>
</c:userShapes>
</file>

<file path=xl/drawings/drawing9.xml><?xml version="1.0" encoding="utf-8"?>
<xdr:wsDr xmlns:xdr="http://schemas.openxmlformats.org/drawingml/2006/spreadsheetDrawing" xmlns:a="http://schemas.openxmlformats.org/drawingml/2006/main">
  <xdr:twoCellAnchor editAs="oneCell">
    <xdr:from>
      <xdr:col>12</xdr:col>
      <xdr:colOff>314325</xdr:colOff>
      <xdr:row>0</xdr:row>
      <xdr:rowOff>66675</xdr:rowOff>
    </xdr:from>
    <xdr:to>
      <xdr:col>12</xdr:col>
      <xdr:colOff>1143763</xdr:colOff>
      <xdr:row>3</xdr:row>
      <xdr:rowOff>58017</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79236962" y="66675"/>
          <a:ext cx="829438" cy="724767"/>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nalneama\AppData\Local\Microsoft\Windows\Temporary%20Internet%20Files\Content.Outlook\HDVG4J67\&#1575;&#1604;&#1578;&#1593;&#1604;&#1610;&#1605;%202010.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1575;&#1604;&#1605;&#1580;&#1605;&#1608;&#1593;&#1577;%20&#1575;&#1604;&#1573;&#1581;&#1589;&#1575;&#1574;&#1610;&#1577;\&#1576;&#1610;&#1575;&#1606;&#1575;&#1578;%202010\&#1575;&#1604;&#1578;&#1593;&#1604;&#1610;&#1605;%20201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المقدمة"/>
      <sheetName val="التقديم"/>
      <sheetName val="المحتويات"/>
      <sheetName val="1"/>
      <sheetName val="Chart1"/>
      <sheetName val="Chart2"/>
      <sheetName val="2"/>
      <sheetName val="3"/>
      <sheetName val="Chart3"/>
      <sheetName val="4"/>
      <sheetName val="Chart4"/>
      <sheetName val="Chart5"/>
      <sheetName val="5"/>
      <sheetName val="6"/>
      <sheetName val="7"/>
      <sheetName val="8"/>
      <sheetName val="9"/>
      <sheetName val="10"/>
      <sheetName val="11"/>
      <sheetName val="12"/>
      <sheetName val="13"/>
      <sheetName val="14"/>
      <sheetName val="15"/>
      <sheetName val="16"/>
      <sheetName val="17"/>
      <sheetName val="18"/>
      <sheetName val="19"/>
      <sheetName val="20"/>
      <sheetName val="21"/>
      <sheetName val="22"/>
      <sheetName val="23"/>
      <sheetName val="Chart6"/>
      <sheetName val="24"/>
      <sheetName val="25"/>
      <sheetName val="26"/>
      <sheetName val="27"/>
      <sheetName val="28"/>
      <sheetName val="29"/>
      <sheetName val="30"/>
      <sheetName val="Chart7"/>
      <sheetName val="31"/>
      <sheetName val="32"/>
      <sheetName val="33"/>
      <sheetName val="34"/>
      <sheetName val="35"/>
    </sheetNames>
    <sheetDataSet>
      <sheetData sheetId="0" refreshError="1"/>
      <sheetData sheetId="1" refreshError="1"/>
      <sheetData sheetId="2"/>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المقدمة"/>
      <sheetName val="التقديم"/>
      <sheetName val="المحتويات"/>
      <sheetName val="1"/>
      <sheetName val="Chart1"/>
      <sheetName val="Chart2"/>
      <sheetName val="2"/>
      <sheetName val="3"/>
      <sheetName val="Chart3"/>
      <sheetName val="4"/>
      <sheetName val="Chart4"/>
      <sheetName val="Chart5"/>
      <sheetName val="5"/>
      <sheetName val="6"/>
      <sheetName val="7"/>
      <sheetName val="8"/>
      <sheetName val="9"/>
      <sheetName val="10"/>
      <sheetName val="11"/>
      <sheetName val="12"/>
      <sheetName val="13"/>
      <sheetName val="14"/>
      <sheetName val="15"/>
      <sheetName val="16"/>
      <sheetName val="17"/>
      <sheetName val="18"/>
      <sheetName val="19"/>
      <sheetName val="20"/>
      <sheetName val="21"/>
      <sheetName val="22"/>
      <sheetName val="23"/>
      <sheetName val="Chart6"/>
      <sheetName val="24"/>
      <sheetName val="25"/>
      <sheetName val="26"/>
      <sheetName val="27"/>
      <sheetName val="28"/>
      <sheetName val="29"/>
      <sheetName val="30"/>
      <sheetName val="Chart7"/>
      <sheetName val="31"/>
      <sheetName val="32"/>
      <sheetName val="33"/>
      <sheetName val="34"/>
      <sheetName val="35"/>
    </sheetNames>
    <sheetDataSet>
      <sheetData sheetId="0" refreshError="1"/>
      <sheetData sheetId="1" refreshError="1"/>
      <sheetData sheetId="2"/>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2.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3.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4.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5.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6.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7.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18.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0.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1.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2.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3.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4.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5.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6.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27.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28.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29.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30.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31.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33.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34.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9.xml"/><Relationship Id="rId1" Type="http://schemas.openxmlformats.org/officeDocument/2006/relationships/printerSettings" Target="../printerSettings/printerSettings35.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40.xml"/><Relationship Id="rId1" Type="http://schemas.openxmlformats.org/officeDocument/2006/relationships/printerSettings" Target="../printerSettings/printerSettings36.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41.xml"/><Relationship Id="rId1" Type="http://schemas.openxmlformats.org/officeDocument/2006/relationships/printerSettings" Target="../printerSettings/printerSettings37.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44.xml"/><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7.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8.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9.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0.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8:A19"/>
  <sheetViews>
    <sheetView showGridLines="0" rightToLeft="1" view="pageBreakPreview" zoomScaleNormal="100" zoomScaleSheetLayoutView="100" workbookViewId="0">
      <selection activeCell="K54" sqref="C54:K54"/>
    </sheetView>
  </sheetViews>
  <sheetFormatPr defaultRowHeight="12.75"/>
  <cols>
    <col min="1" max="1" width="71.5703125" style="62" customWidth="1"/>
    <col min="2" max="7" width="9.140625" style="62"/>
    <col min="8" max="8" width="4" style="62" customWidth="1"/>
    <col min="9" max="263" width="9.140625" style="62"/>
    <col min="264" max="264" width="4" style="62" customWidth="1"/>
    <col min="265" max="519" width="9.140625" style="62"/>
    <col min="520" max="520" width="4" style="62" customWidth="1"/>
    <col min="521" max="775" width="9.140625" style="62"/>
    <col min="776" max="776" width="4" style="62" customWidth="1"/>
    <col min="777" max="1031" width="9.140625" style="62"/>
    <col min="1032" max="1032" width="4" style="62" customWidth="1"/>
    <col min="1033" max="1287" width="9.140625" style="62"/>
    <col min="1288" max="1288" width="4" style="62" customWidth="1"/>
    <col min="1289" max="1543" width="9.140625" style="62"/>
    <col min="1544" max="1544" width="4" style="62" customWidth="1"/>
    <col min="1545" max="1799" width="9.140625" style="62"/>
    <col min="1800" max="1800" width="4" style="62" customWidth="1"/>
    <col min="1801" max="2055" width="9.140625" style="62"/>
    <col min="2056" max="2056" width="4" style="62" customWidth="1"/>
    <col min="2057" max="2311" width="9.140625" style="62"/>
    <col min="2312" max="2312" width="4" style="62" customWidth="1"/>
    <col min="2313" max="2567" width="9.140625" style="62"/>
    <col min="2568" max="2568" width="4" style="62" customWidth="1"/>
    <col min="2569" max="2823" width="9.140625" style="62"/>
    <col min="2824" max="2824" width="4" style="62" customWidth="1"/>
    <col min="2825" max="3079" width="9.140625" style="62"/>
    <col min="3080" max="3080" width="4" style="62" customWidth="1"/>
    <col min="3081" max="3335" width="9.140625" style="62"/>
    <col min="3336" max="3336" width="4" style="62" customWidth="1"/>
    <col min="3337" max="3591" width="9.140625" style="62"/>
    <col min="3592" max="3592" width="4" style="62" customWidth="1"/>
    <col min="3593" max="3847" width="9.140625" style="62"/>
    <col min="3848" max="3848" width="4" style="62" customWidth="1"/>
    <col min="3849" max="4103" width="9.140625" style="62"/>
    <col min="4104" max="4104" width="4" style="62" customWidth="1"/>
    <col min="4105" max="4359" width="9.140625" style="62"/>
    <col min="4360" max="4360" width="4" style="62" customWidth="1"/>
    <col min="4361" max="4615" width="9.140625" style="62"/>
    <col min="4616" max="4616" width="4" style="62" customWidth="1"/>
    <col min="4617" max="4871" width="9.140625" style="62"/>
    <col min="4872" max="4872" width="4" style="62" customWidth="1"/>
    <col min="4873" max="5127" width="9.140625" style="62"/>
    <col min="5128" max="5128" width="4" style="62" customWidth="1"/>
    <col min="5129" max="5383" width="9.140625" style="62"/>
    <col min="5384" max="5384" width="4" style="62" customWidth="1"/>
    <col min="5385" max="5639" width="9.140625" style="62"/>
    <col min="5640" max="5640" width="4" style="62" customWidth="1"/>
    <col min="5641" max="5895" width="9.140625" style="62"/>
    <col min="5896" max="5896" width="4" style="62" customWidth="1"/>
    <col min="5897" max="6151" width="9.140625" style="62"/>
    <col min="6152" max="6152" width="4" style="62" customWidth="1"/>
    <col min="6153" max="6407" width="9.140625" style="62"/>
    <col min="6408" max="6408" width="4" style="62" customWidth="1"/>
    <col min="6409" max="6663" width="9.140625" style="62"/>
    <col min="6664" max="6664" width="4" style="62" customWidth="1"/>
    <col min="6665" max="6919" width="9.140625" style="62"/>
    <col min="6920" max="6920" width="4" style="62" customWidth="1"/>
    <col min="6921" max="7175" width="9.140625" style="62"/>
    <col min="7176" max="7176" width="4" style="62" customWidth="1"/>
    <col min="7177" max="7431" width="9.140625" style="62"/>
    <col min="7432" max="7432" width="4" style="62" customWidth="1"/>
    <col min="7433" max="7687" width="9.140625" style="62"/>
    <col min="7688" max="7688" width="4" style="62" customWidth="1"/>
    <col min="7689" max="7943" width="9.140625" style="62"/>
    <col min="7944" max="7944" width="4" style="62" customWidth="1"/>
    <col min="7945" max="8199" width="9.140625" style="62"/>
    <col min="8200" max="8200" width="4" style="62" customWidth="1"/>
    <col min="8201" max="8455" width="9.140625" style="62"/>
    <col min="8456" max="8456" width="4" style="62" customWidth="1"/>
    <col min="8457" max="8711" width="9.140625" style="62"/>
    <col min="8712" max="8712" width="4" style="62" customWidth="1"/>
    <col min="8713" max="8967" width="9.140625" style="62"/>
    <col min="8968" max="8968" width="4" style="62" customWidth="1"/>
    <col min="8969" max="9223" width="9.140625" style="62"/>
    <col min="9224" max="9224" width="4" style="62" customWidth="1"/>
    <col min="9225" max="9479" width="9.140625" style="62"/>
    <col min="9480" max="9480" width="4" style="62" customWidth="1"/>
    <col min="9481" max="9735" width="9.140625" style="62"/>
    <col min="9736" max="9736" width="4" style="62" customWidth="1"/>
    <col min="9737" max="9991" width="9.140625" style="62"/>
    <col min="9992" max="9992" width="4" style="62" customWidth="1"/>
    <col min="9993" max="10247" width="9.140625" style="62"/>
    <col min="10248" max="10248" width="4" style="62" customWidth="1"/>
    <col min="10249" max="10503" width="9.140625" style="62"/>
    <col min="10504" max="10504" width="4" style="62" customWidth="1"/>
    <col min="10505" max="10759" width="9.140625" style="62"/>
    <col min="10760" max="10760" width="4" style="62" customWidth="1"/>
    <col min="10761" max="11015" width="9.140625" style="62"/>
    <col min="11016" max="11016" width="4" style="62" customWidth="1"/>
    <col min="11017" max="11271" width="9.140625" style="62"/>
    <col min="11272" max="11272" width="4" style="62" customWidth="1"/>
    <col min="11273" max="11527" width="9.140625" style="62"/>
    <col min="11528" max="11528" width="4" style="62" customWidth="1"/>
    <col min="11529" max="11783" width="9.140625" style="62"/>
    <col min="11784" max="11784" width="4" style="62" customWidth="1"/>
    <col min="11785" max="12039" width="9.140625" style="62"/>
    <col min="12040" max="12040" width="4" style="62" customWidth="1"/>
    <col min="12041" max="12295" width="9.140625" style="62"/>
    <col min="12296" max="12296" width="4" style="62" customWidth="1"/>
    <col min="12297" max="12551" width="9.140625" style="62"/>
    <col min="12552" max="12552" width="4" style="62" customWidth="1"/>
    <col min="12553" max="12807" width="9.140625" style="62"/>
    <col min="12808" max="12808" width="4" style="62" customWidth="1"/>
    <col min="12809" max="13063" width="9.140625" style="62"/>
    <col min="13064" max="13064" width="4" style="62" customWidth="1"/>
    <col min="13065" max="13319" width="9.140625" style="62"/>
    <col min="13320" max="13320" width="4" style="62" customWidth="1"/>
    <col min="13321" max="13575" width="9.140625" style="62"/>
    <col min="13576" max="13576" width="4" style="62" customWidth="1"/>
    <col min="13577" max="13831" width="9.140625" style="62"/>
    <col min="13832" max="13832" width="4" style="62" customWidth="1"/>
    <col min="13833" max="14087" width="9.140625" style="62"/>
    <col min="14088" max="14088" width="4" style="62" customWidth="1"/>
    <col min="14089" max="14343" width="9.140625" style="62"/>
    <col min="14344" max="14344" width="4" style="62" customWidth="1"/>
    <col min="14345" max="14599" width="9.140625" style="62"/>
    <col min="14600" max="14600" width="4" style="62" customWidth="1"/>
    <col min="14601" max="14855" width="9.140625" style="62"/>
    <col min="14856" max="14856" width="4" style="62" customWidth="1"/>
    <col min="14857" max="15111" width="9.140625" style="62"/>
    <col min="15112" max="15112" width="4" style="62" customWidth="1"/>
    <col min="15113" max="15367" width="9.140625" style="62"/>
    <col min="15368" max="15368" width="4" style="62" customWidth="1"/>
    <col min="15369" max="15623" width="9.140625" style="62"/>
    <col min="15624" max="15624" width="4" style="62" customWidth="1"/>
    <col min="15625" max="15879" width="9.140625" style="62"/>
    <col min="15880" max="15880" width="4" style="62" customWidth="1"/>
    <col min="15881" max="16135" width="9.140625" style="62"/>
    <col min="16136" max="16136" width="4" style="62" customWidth="1"/>
    <col min="16137" max="16384" width="9.140625" style="62"/>
  </cols>
  <sheetData>
    <row r="18" spans="1:1" ht="6.75" customHeight="1"/>
    <row r="19" spans="1:1" ht="20.25">
      <c r="A19" s="63"/>
    </row>
  </sheetData>
  <printOptions horizontalCentered="1" verticalCentered="1"/>
  <pageMargins left="0.78740157480314965" right="0.78740157480314965" top="0.78740157480314965" bottom="0.78740157480314965" header="0.51181102362204722" footer="0.51181102362204722"/>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3"/>
  <sheetViews>
    <sheetView rightToLeft="1" view="pageBreakPreview" zoomScaleNormal="100" zoomScaleSheetLayoutView="100" workbookViewId="0">
      <selection activeCell="A3" sqref="A3:O3"/>
    </sheetView>
  </sheetViews>
  <sheetFormatPr defaultRowHeight="12.75"/>
  <cols>
    <col min="1" max="1" width="21.85546875" style="4" customWidth="1"/>
    <col min="2" max="14" width="8.7109375" style="4" customWidth="1"/>
    <col min="15" max="15" width="23.28515625" style="76" customWidth="1"/>
    <col min="16" max="16384" width="9.140625" style="4"/>
  </cols>
  <sheetData>
    <row r="1" spans="1:15" s="35" customFormat="1" ht="18">
      <c r="A1" s="596" t="s">
        <v>700</v>
      </c>
      <c r="B1" s="596"/>
      <c r="C1" s="596"/>
      <c r="D1" s="596"/>
      <c r="E1" s="596"/>
      <c r="F1" s="596"/>
      <c r="G1" s="596"/>
      <c r="H1" s="596"/>
      <c r="I1" s="596"/>
      <c r="J1" s="596"/>
      <c r="K1" s="596"/>
      <c r="L1" s="596"/>
      <c r="M1" s="596"/>
      <c r="N1" s="596"/>
      <c r="O1" s="596"/>
    </row>
    <row r="2" spans="1:15" s="35" customFormat="1" ht="18">
      <c r="A2" s="596" t="s">
        <v>650</v>
      </c>
      <c r="B2" s="596"/>
      <c r="C2" s="596"/>
      <c r="D2" s="596"/>
      <c r="E2" s="596"/>
      <c r="F2" s="596"/>
      <c r="G2" s="596"/>
      <c r="H2" s="596"/>
      <c r="I2" s="596"/>
      <c r="J2" s="596"/>
      <c r="K2" s="596"/>
      <c r="L2" s="596"/>
      <c r="M2" s="596"/>
      <c r="N2" s="596"/>
      <c r="O2" s="596"/>
    </row>
    <row r="3" spans="1:15" s="35" customFormat="1" ht="18">
      <c r="A3" s="604" t="s">
        <v>583</v>
      </c>
      <c r="B3" s="604"/>
      <c r="C3" s="604"/>
      <c r="D3" s="604"/>
      <c r="E3" s="604"/>
      <c r="F3" s="604"/>
      <c r="G3" s="604"/>
      <c r="H3" s="604"/>
      <c r="I3" s="604"/>
      <c r="J3" s="604"/>
      <c r="K3" s="604"/>
      <c r="L3" s="604"/>
      <c r="M3" s="604"/>
      <c r="N3" s="604"/>
      <c r="O3" s="604"/>
    </row>
    <row r="4" spans="1:15" s="35" customFormat="1" ht="15" customHeight="1">
      <c r="A4" s="605" t="s">
        <v>648</v>
      </c>
      <c r="B4" s="605"/>
      <c r="C4" s="605"/>
      <c r="D4" s="605"/>
      <c r="E4" s="605"/>
      <c r="F4" s="605"/>
      <c r="G4" s="605"/>
      <c r="H4" s="605"/>
      <c r="I4" s="605"/>
      <c r="J4" s="605"/>
      <c r="K4" s="605"/>
      <c r="L4" s="605"/>
      <c r="M4" s="605"/>
      <c r="N4" s="605"/>
      <c r="O4" s="605"/>
    </row>
    <row r="5" spans="1:15" ht="15.75" customHeight="1">
      <c r="A5" s="356" t="s">
        <v>609</v>
      </c>
      <c r="B5" s="359"/>
      <c r="C5" s="359"/>
      <c r="D5" s="359"/>
      <c r="E5" s="359"/>
      <c r="F5" s="359"/>
      <c r="G5" s="359"/>
      <c r="H5" s="359"/>
      <c r="I5" s="359"/>
      <c r="J5" s="359"/>
      <c r="K5" s="359"/>
      <c r="L5" s="359"/>
      <c r="M5" s="359"/>
      <c r="N5" s="359"/>
      <c r="O5" s="358" t="s">
        <v>831</v>
      </c>
    </row>
    <row r="6" spans="1:15" s="5" customFormat="1" ht="12.75" customHeight="1">
      <c r="A6" s="606" t="s">
        <v>701</v>
      </c>
      <c r="B6" s="597" t="s">
        <v>157</v>
      </c>
      <c r="C6" s="598"/>
      <c r="D6" s="601" t="s">
        <v>158</v>
      </c>
      <c r="E6" s="598"/>
      <c r="F6" s="601" t="s">
        <v>159</v>
      </c>
      <c r="G6" s="598"/>
      <c r="H6" s="601" t="s">
        <v>160</v>
      </c>
      <c r="I6" s="598"/>
      <c r="J6" s="601" t="s">
        <v>161</v>
      </c>
      <c r="K6" s="598"/>
      <c r="L6" s="601" t="s">
        <v>162</v>
      </c>
      <c r="M6" s="598"/>
      <c r="N6" s="602"/>
      <c r="O6" s="609" t="s">
        <v>631</v>
      </c>
    </row>
    <row r="7" spans="1:15" s="5" customFormat="1" ht="19.5" customHeight="1">
      <c r="A7" s="607"/>
      <c r="B7" s="599"/>
      <c r="C7" s="600"/>
      <c r="D7" s="600"/>
      <c r="E7" s="600"/>
      <c r="F7" s="600"/>
      <c r="G7" s="600"/>
      <c r="H7" s="600"/>
      <c r="I7" s="600"/>
      <c r="J7" s="600"/>
      <c r="K7" s="600"/>
      <c r="L7" s="600"/>
      <c r="M7" s="600"/>
      <c r="N7" s="603"/>
      <c r="O7" s="610"/>
    </row>
    <row r="8" spans="1:15" s="5" customFormat="1" ht="18.75" customHeight="1">
      <c r="A8" s="607"/>
      <c r="B8" s="158" t="s">
        <v>112</v>
      </c>
      <c r="C8" s="159" t="s">
        <v>113</v>
      </c>
      <c r="D8" s="159" t="s">
        <v>112</v>
      </c>
      <c r="E8" s="159" t="s">
        <v>113</v>
      </c>
      <c r="F8" s="159" t="s">
        <v>112</v>
      </c>
      <c r="G8" s="159" t="s">
        <v>113</v>
      </c>
      <c r="H8" s="159" t="s">
        <v>112</v>
      </c>
      <c r="I8" s="159" t="s">
        <v>113</v>
      </c>
      <c r="J8" s="159" t="s">
        <v>112</v>
      </c>
      <c r="K8" s="159" t="s">
        <v>113</v>
      </c>
      <c r="L8" s="159" t="s">
        <v>112</v>
      </c>
      <c r="M8" s="159" t="s">
        <v>113</v>
      </c>
      <c r="N8" s="160" t="s">
        <v>550</v>
      </c>
      <c r="O8" s="610"/>
    </row>
    <row r="9" spans="1:15" s="5" customFormat="1" ht="18.75" customHeight="1">
      <c r="A9" s="608"/>
      <c r="B9" s="164" t="s">
        <v>114</v>
      </c>
      <c r="C9" s="161" t="s">
        <v>115</v>
      </c>
      <c r="D9" s="162" t="s">
        <v>114</v>
      </c>
      <c r="E9" s="161" t="s">
        <v>115</v>
      </c>
      <c r="F9" s="162" t="s">
        <v>114</v>
      </c>
      <c r="G9" s="161" t="s">
        <v>115</v>
      </c>
      <c r="H9" s="162" t="s">
        <v>114</v>
      </c>
      <c r="I9" s="161" t="s">
        <v>115</v>
      </c>
      <c r="J9" s="162" t="s">
        <v>114</v>
      </c>
      <c r="K9" s="161" t="s">
        <v>115</v>
      </c>
      <c r="L9" s="162" t="s">
        <v>114</v>
      </c>
      <c r="M9" s="161" t="s">
        <v>115</v>
      </c>
      <c r="N9" s="165" t="s">
        <v>551</v>
      </c>
      <c r="O9" s="611"/>
    </row>
    <row r="10" spans="1:15" ht="17.25" customHeight="1" thickBot="1">
      <c r="A10" s="167" t="s">
        <v>4</v>
      </c>
      <c r="B10" s="110">
        <v>648</v>
      </c>
      <c r="C10" s="110">
        <v>18</v>
      </c>
      <c r="D10" s="110">
        <v>612</v>
      </c>
      <c r="E10" s="110">
        <v>14</v>
      </c>
      <c r="F10" s="110">
        <v>450</v>
      </c>
      <c r="G10" s="110">
        <v>22</v>
      </c>
      <c r="H10" s="110">
        <v>987</v>
      </c>
      <c r="I10" s="110">
        <v>0</v>
      </c>
      <c r="J10" s="110">
        <v>3384</v>
      </c>
      <c r="K10" s="110">
        <v>20</v>
      </c>
      <c r="L10" s="169">
        <f>B10+D10+F10+H10+J10</f>
        <v>6081</v>
      </c>
      <c r="M10" s="169">
        <f>C10+E10+G10+I10+K10</f>
        <v>74</v>
      </c>
      <c r="N10" s="169">
        <f>L10+M10</f>
        <v>6155</v>
      </c>
      <c r="O10" s="154" t="s">
        <v>172</v>
      </c>
    </row>
    <row r="11" spans="1:15" s="18" customFormat="1" ht="17.25" customHeight="1" thickBot="1">
      <c r="A11" s="168" t="s">
        <v>5</v>
      </c>
      <c r="B11" s="163">
        <v>310</v>
      </c>
      <c r="C11" s="163">
        <v>1</v>
      </c>
      <c r="D11" s="163">
        <v>279</v>
      </c>
      <c r="E11" s="163">
        <v>4</v>
      </c>
      <c r="F11" s="163">
        <v>307</v>
      </c>
      <c r="G11" s="163">
        <v>7</v>
      </c>
      <c r="H11" s="163">
        <v>343</v>
      </c>
      <c r="I11" s="163">
        <v>9</v>
      </c>
      <c r="J11" s="163">
        <v>869</v>
      </c>
      <c r="K11" s="163">
        <v>15</v>
      </c>
      <c r="L11" s="170">
        <f t="shared" ref="L11:L33" si="0">B11+D11+F11+H11+J11</f>
        <v>2108</v>
      </c>
      <c r="M11" s="170">
        <f t="shared" ref="M11:M33" si="1">C11+E11+G11+I11+K11</f>
        <v>36</v>
      </c>
      <c r="N11" s="170">
        <f t="shared" ref="N11:N33" si="2">L11+M11</f>
        <v>2144</v>
      </c>
      <c r="O11" s="156" t="s">
        <v>171</v>
      </c>
    </row>
    <row r="12" spans="1:15" ht="17.25" customHeight="1" thickBot="1">
      <c r="A12" s="167" t="s">
        <v>6</v>
      </c>
      <c r="B12" s="110">
        <v>129</v>
      </c>
      <c r="C12" s="110">
        <v>0</v>
      </c>
      <c r="D12" s="110">
        <v>147</v>
      </c>
      <c r="E12" s="110">
        <v>0</v>
      </c>
      <c r="F12" s="110">
        <v>188</v>
      </c>
      <c r="G12" s="110">
        <v>0</v>
      </c>
      <c r="H12" s="110">
        <v>233</v>
      </c>
      <c r="I12" s="110">
        <v>0</v>
      </c>
      <c r="J12" s="110">
        <v>433</v>
      </c>
      <c r="K12" s="110">
        <v>0</v>
      </c>
      <c r="L12" s="169">
        <f t="shared" si="0"/>
        <v>1130</v>
      </c>
      <c r="M12" s="169">
        <f t="shared" si="1"/>
        <v>0</v>
      </c>
      <c r="N12" s="169">
        <f t="shared" si="2"/>
        <v>1130</v>
      </c>
      <c r="O12" s="157" t="s">
        <v>170</v>
      </c>
    </row>
    <row r="13" spans="1:15" s="18" customFormat="1" ht="17.25" customHeight="1" thickBot="1">
      <c r="A13" s="168" t="s">
        <v>8</v>
      </c>
      <c r="B13" s="163">
        <v>205</v>
      </c>
      <c r="C13" s="163">
        <v>0</v>
      </c>
      <c r="D13" s="163">
        <v>190</v>
      </c>
      <c r="E13" s="163">
        <v>0</v>
      </c>
      <c r="F13" s="163">
        <v>224</v>
      </c>
      <c r="G13" s="163">
        <v>0</v>
      </c>
      <c r="H13" s="163">
        <v>277</v>
      </c>
      <c r="I13" s="163">
        <v>0</v>
      </c>
      <c r="J13" s="163">
        <v>1142</v>
      </c>
      <c r="K13" s="163">
        <v>0</v>
      </c>
      <c r="L13" s="170">
        <f t="shared" si="0"/>
        <v>2038</v>
      </c>
      <c r="M13" s="170">
        <f t="shared" si="1"/>
        <v>0</v>
      </c>
      <c r="N13" s="170">
        <f t="shared" si="2"/>
        <v>2038</v>
      </c>
      <c r="O13" s="156" t="s">
        <v>169</v>
      </c>
    </row>
    <row r="14" spans="1:15" ht="17.25" customHeight="1" thickBot="1">
      <c r="A14" s="167" t="s">
        <v>102</v>
      </c>
      <c r="B14" s="110">
        <v>266</v>
      </c>
      <c r="C14" s="110">
        <v>0</v>
      </c>
      <c r="D14" s="110">
        <v>158</v>
      </c>
      <c r="E14" s="110">
        <v>0</v>
      </c>
      <c r="F14" s="110">
        <v>234</v>
      </c>
      <c r="G14" s="110">
        <v>0</v>
      </c>
      <c r="H14" s="110">
        <v>187</v>
      </c>
      <c r="I14" s="110">
        <v>0</v>
      </c>
      <c r="J14" s="110">
        <v>664</v>
      </c>
      <c r="K14" s="110">
        <v>0</v>
      </c>
      <c r="L14" s="169">
        <f t="shared" si="0"/>
        <v>1509</v>
      </c>
      <c r="M14" s="169">
        <f t="shared" si="1"/>
        <v>0</v>
      </c>
      <c r="N14" s="169">
        <f t="shared" si="2"/>
        <v>1509</v>
      </c>
      <c r="O14" s="157" t="s">
        <v>168</v>
      </c>
    </row>
    <row r="15" spans="1:15" s="18" customFormat="1" ht="17.25" customHeight="1" thickBot="1">
      <c r="A15" s="168" t="s">
        <v>12</v>
      </c>
      <c r="B15" s="163">
        <v>84</v>
      </c>
      <c r="C15" s="163">
        <v>0</v>
      </c>
      <c r="D15" s="163">
        <v>0</v>
      </c>
      <c r="E15" s="163">
        <v>0</v>
      </c>
      <c r="F15" s="163">
        <v>70</v>
      </c>
      <c r="G15" s="163">
        <v>0</v>
      </c>
      <c r="H15" s="163">
        <v>72</v>
      </c>
      <c r="I15" s="163">
        <v>0</v>
      </c>
      <c r="J15" s="163">
        <v>184</v>
      </c>
      <c r="K15" s="163">
        <v>0</v>
      </c>
      <c r="L15" s="170">
        <f t="shared" si="0"/>
        <v>410</v>
      </c>
      <c r="M15" s="170">
        <f t="shared" si="1"/>
        <v>0</v>
      </c>
      <c r="N15" s="170">
        <f t="shared" si="2"/>
        <v>410</v>
      </c>
      <c r="O15" s="156" t="s">
        <v>167</v>
      </c>
    </row>
    <row r="16" spans="1:15" ht="17.25" customHeight="1" thickBot="1">
      <c r="A16" s="167" t="s">
        <v>103</v>
      </c>
      <c r="B16" s="110">
        <v>5</v>
      </c>
      <c r="C16" s="110">
        <v>0</v>
      </c>
      <c r="D16" s="110">
        <v>4</v>
      </c>
      <c r="E16" s="110">
        <v>0</v>
      </c>
      <c r="F16" s="110">
        <v>3</v>
      </c>
      <c r="G16" s="110">
        <v>1</v>
      </c>
      <c r="H16" s="110">
        <v>6</v>
      </c>
      <c r="I16" s="110">
        <v>0</v>
      </c>
      <c r="J16" s="110">
        <v>25</v>
      </c>
      <c r="K16" s="110">
        <v>6</v>
      </c>
      <c r="L16" s="169">
        <f t="shared" si="0"/>
        <v>43</v>
      </c>
      <c r="M16" s="169">
        <f t="shared" si="1"/>
        <v>7</v>
      </c>
      <c r="N16" s="169">
        <f t="shared" si="2"/>
        <v>50</v>
      </c>
      <c r="O16" s="157" t="s">
        <v>15</v>
      </c>
    </row>
    <row r="17" spans="1:15" s="18" customFormat="1" ht="17.25" customHeight="1" thickBot="1">
      <c r="A17" s="168" t="s">
        <v>16</v>
      </c>
      <c r="B17" s="163">
        <v>11</v>
      </c>
      <c r="C17" s="163">
        <v>1</v>
      </c>
      <c r="D17" s="163">
        <v>8</v>
      </c>
      <c r="E17" s="163">
        <v>2</v>
      </c>
      <c r="F17" s="163">
        <v>11</v>
      </c>
      <c r="G17" s="163">
        <v>0</v>
      </c>
      <c r="H17" s="163">
        <v>18</v>
      </c>
      <c r="I17" s="163">
        <v>5</v>
      </c>
      <c r="J17" s="163">
        <v>172</v>
      </c>
      <c r="K17" s="163">
        <v>114</v>
      </c>
      <c r="L17" s="170">
        <f t="shared" si="0"/>
        <v>220</v>
      </c>
      <c r="M17" s="170">
        <f t="shared" si="1"/>
        <v>122</v>
      </c>
      <c r="N17" s="170">
        <f t="shared" si="2"/>
        <v>342</v>
      </c>
      <c r="O17" s="156" t="s">
        <v>166</v>
      </c>
    </row>
    <row r="18" spans="1:15" ht="17.25" customHeight="1" thickBot="1">
      <c r="A18" s="167" t="s">
        <v>18</v>
      </c>
      <c r="B18" s="110">
        <v>70</v>
      </c>
      <c r="C18" s="110">
        <v>0</v>
      </c>
      <c r="D18" s="110">
        <v>14</v>
      </c>
      <c r="E18" s="110">
        <v>0</v>
      </c>
      <c r="F18" s="110">
        <v>15</v>
      </c>
      <c r="G18" s="110">
        <v>0</v>
      </c>
      <c r="H18" s="110">
        <v>5</v>
      </c>
      <c r="I18" s="110">
        <v>0</v>
      </c>
      <c r="J18" s="110">
        <v>0</v>
      </c>
      <c r="K18" s="110">
        <v>0</v>
      </c>
      <c r="L18" s="169">
        <f t="shared" si="0"/>
        <v>104</v>
      </c>
      <c r="M18" s="169">
        <f t="shared" si="1"/>
        <v>0</v>
      </c>
      <c r="N18" s="169">
        <f t="shared" si="2"/>
        <v>104</v>
      </c>
      <c r="O18" s="157" t="s">
        <v>165</v>
      </c>
    </row>
    <row r="19" spans="1:15" s="18" customFormat="1" ht="17.25" customHeight="1" thickBot="1">
      <c r="A19" s="168" t="s">
        <v>20</v>
      </c>
      <c r="B19" s="163">
        <v>5</v>
      </c>
      <c r="C19" s="163">
        <v>6</v>
      </c>
      <c r="D19" s="163">
        <v>5</v>
      </c>
      <c r="E19" s="163">
        <v>6</v>
      </c>
      <c r="F19" s="163">
        <v>8</v>
      </c>
      <c r="G19" s="163">
        <v>7</v>
      </c>
      <c r="H19" s="163">
        <v>7</v>
      </c>
      <c r="I19" s="163">
        <v>6</v>
      </c>
      <c r="J19" s="163">
        <v>3</v>
      </c>
      <c r="K19" s="163">
        <v>8</v>
      </c>
      <c r="L19" s="170">
        <f t="shared" si="0"/>
        <v>28</v>
      </c>
      <c r="M19" s="170">
        <f t="shared" si="1"/>
        <v>33</v>
      </c>
      <c r="N19" s="170">
        <f t="shared" si="2"/>
        <v>61</v>
      </c>
      <c r="O19" s="156" t="s">
        <v>164</v>
      </c>
    </row>
    <row r="20" spans="1:15" ht="17.25" customHeight="1" thickBot="1">
      <c r="A20" s="167" t="s">
        <v>116</v>
      </c>
      <c r="B20" s="110">
        <v>63</v>
      </c>
      <c r="C20" s="110">
        <v>27</v>
      </c>
      <c r="D20" s="110">
        <v>25</v>
      </c>
      <c r="E20" s="110">
        <v>24</v>
      </c>
      <c r="F20" s="110">
        <v>36</v>
      </c>
      <c r="G20" s="110">
        <v>24</v>
      </c>
      <c r="H20" s="110">
        <v>0</v>
      </c>
      <c r="I20" s="110">
        <v>0</v>
      </c>
      <c r="J20" s="110">
        <v>0</v>
      </c>
      <c r="K20" s="110">
        <v>0</v>
      </c>
      <c r="L20" s="169">
        <f t="shared" si="0"/>
        <v>124</v>
      </c>
      <c r="M20" s="169">
        <f t="shared" si="1"/>
        <v>75</v>
      </c>
      <c r="N20" s="169">
        <f t="shared" si="2"/>
        <v>199</v>
      </c>
      <c r="O20" s="157" t="s">
        <v>22</v>
      </c>
    </row>
    <row r="21" spans="1:15" s="18" customFormat="1" ht="17.25" customHeight="1" thickBot="1">
      <c r="A21" s="168" t="s">
        <v>23</v>
      </c>
      <c r="B21" s="163">
        <v>36</v>
      </c>
      <c r="C21" s="163">
        <v>6</v>
      </c>
      <c r="D21" s="163">
        <v>3</v>
      </c>
      <c r="E21" s="163">
        <v>3</v>
      </c>
      <c r="F21" s="163">
        <v>10</v>
      </c>
      <c r="G21" s="163">
        <v>1</v>
      </c>
      <c r="H21" s="163">
        <v>4</v>
      </c>
      <c r="I21" s="163">
        <v>0</v>
      </c>
      <c r="J21" s="163">
        <v>1</v>
      </c>
      <c r="K21" s="163">
        <v>0</v>
      </c>
      <c r="L21" s="170">
        <f t="shared" si="0"/>
        <v>54</v>
      </c>
      <c r="M21" s="170">
        <f t="shared" si="1"/>
        <v>10</v>
      </c>
      <c r="N21" s="170">
        <f t="shared" si="2"/>
        <v>64</v>
      </c>
      <c r="O21" s="156" t="s">
        <v>173</v>
      </c>
    </row>
    <row r="22" spans="1:15" ht="17.25" customHeight="1" thickBot="1">
      <c r="A22" s="167" t="s">
        <v>104</v>
      </c>
      <c r="B22" s="110">
        <v>80</v>
      </c>
      <c r="C22" s="110">
        <v>0</v>
      </c>
      <c r="D22" s="110">
        <v>40</v>
      </c>
      <c r="E22" s="110">
        <v>0</v>
      </c>
      <c r="F22" s="110">
        <v>45</v>
      </c>
      <c r="G22" s="110">
        <v>0</v>
      </c>
      <c r="H22" s="110">
        <v>35</v>
      </c>
      <c r="I22" s="110">
        <v>0</v>
      </c>
      <c r="J22" s="110">
        <v>0</v>
      </c>
      <c r="K22" s="110">
        <v>0</v>
      </c>
      <c r="L22" s="169">
        <f t="shared" si="0"/>
        <v>200</v>
      </c>
      <c r="M22" s="169">
        <f t="shared" si="1"/>
        <v>0</v>
      </c>
      <c r="N22" s="169">
        <f t="shared" si="2"/>
        <v>200</v>
      </c>
      <c r="O22" s="157" t="s">
        <v>174</v>
      </c>
    </row>
    <row r="23" spans="1:15" s="18" customFormat="1" ht="17.25" customHeight="1" thickBot="1">
      <c r="A23" s="168" t="s">
        <v>26</v>
      </c>
      <c r="B23" s="163">
        <v>60</v>
      </c>
      <c r="C23" s="163">
        <v>0</v>
      </c>
      <c r="D23" s="163">
        <v>291</v>
      </c>
      <c r="E23" s="163">
        <v>0</v>
      </c>
      <c r="F23" s="163">
        <v>297</v>
      </c>
      <c r="G23" s="163">
        <v>0</v>
      </c>
      <c r="H23" s="163">
        <v>437</v>
      </c>
      <c r="I23" s="163">
        <v>0</v>
      </c>
      <c r="J23" s="163">
        <v>759</v>
      </c>
      <c r="K23" s="163">
        <v>0</v>
      </c>
      <c r="L23" s="170">
        <f t="shared" si="0"/>
        <v>1844</v>
      </c>
      <c r="M23" s="170">
        <f t="shared" si="1"/>
        <v>0</v>
      </c>
      <c r="N23" s="170">
        <f t="shared" si="2"/>
        <v>1844</v>
      </c>
      <c r="O23" s="156" t="s">
        <v>175</v>
      </c>
    </row>
    <row r="24" spans="1:15" ht="17.25" customHeight="1" thickBot="1">
      <c r="A24" s="167" t="s">
        <v>105</v>
      </c>
      <c r="B24" s="110">
        <v>213</v>
      </c>
      <c r="C24" s="110">
        <v>50</v>
      </c>
      <c r="D24" s="110">
        <v>358</v>
      </c>
      <c r="E24" s="110">
        <v>112</v>
      </c>
      <c r="F24" s="110">
        <v>578</v>
      </c>
      <c r="G24" s="110">
        <v>119</v>
      </c>
      <c r="H24" s="110">
        <v>0</v>
      </c>
      <c r="I24" s="110">
        <v>0</v>
      </c>
      <c r="J24" s="110">
        <v>0</v>
      </c>
      <c r="K24" s="110">
        <v>0</v>
      </c>
      <c r="L24" s="169">
        <f t="shared" si="0"/>
        <v>1149</v>
      </c>
      <c r="M24" s="169">
        <f t="shared" si="1"/>
        <v>281</v>
      </c>
      <c r="N24" s="169">
        <f t="shared" si="2"/>
        <v>1430</v>
      </c>
      <c r="O24" s="157" t="s">
        <v>176</v>
      </c>
    </row>
    <row r="25" spans="1:15" s="18" customFormat="1" ht="17.25" customHeight="1" thickBot="1">
      <c r="A25" s="168" t="s">
        <v>29</v>
      </c>
      <c r="B25" s="163">
        <v>18</v>
      </c>
      <c r="C25" s="163">
        <v>0</v>
      </c>
      <c r="D25" s="163">
        <v>9</v>
      </c>
      <c r="E25" s="163">
        <v>0</v>
      </c>
      <c r="F25" s="163">
        <v>20</v>
      </c>
      <c r="G25" s="163">
        <v>0</v>
      </c>
      <c r="H25" s="163">
        <v>43</v>
      </c>
      <c r="I25" s="163">
        <v>0</v>
      </c>
      <c r="J25" s="163">
        <v>91</v>
      </c>
      <c r="K25" s="163">
        <v>0</v>
      </c>
      <c r="L25" s="170">
        <f t="shared" si="0"/>
        <v>181</v>
      </c>
      <c r="M25" s="170">
        <f t="shared" si="1"/>
        <v>0</v>
      </c>
      <c r="N25" s="170">
        <f t="shared" si="2"/>
        <v>181</v>
      </c>
      <c r="O25" s="156" t="s">
        <v>30</v>
      </c>
    </row>
    <row r="26" spans="1:15" ht="17.25" customHeight="1" thickBot="1">
      <c r="A26" s="167" t="s">
        <v>106</v>
      </c>
      <c r="B26" s="110">
        <v>7</v>
      </c>
      <c r="C26" s="110">
        <v>0</v>
      </c>
      <c r="D26" s="110">
        <v>4</v>
      </c>
      <c r="E26" s="110">
        <v>0</v>
      </c>
      <c r="F26" s="110">
        <v>5</v>
      </c>
      <c r="G26" s="110">
        <v>0</v>
      </c>
      <c r="H26" s="110">
        <v>0</v>
      </c>
      <c r="I26" s="110">
        <v>0</v>
      </c>
      <c r="J26" s="110">
        <v>23</v>
      </c>
      <c r="K26" s="110">
        <v>0</v>
      </c>
      <c r="L26" s="169">
        <f t="shared" si="0"/>
        <v>39</v>
      </c>
      <c r="M26" s="169">
        <f t="shared" si="1"/>
        <v>0</v>
      </c>
      <c r="N26" s="169">
        <f t="shared" si="2"/>
        <v>39</v>
      </c>
      <c r="O26" s="157" t="s">
        <v>177</v>
      </c>
    </row>
    <row r="27" spans="1:15" s="18" customFormat="1" ht="17.25" customHeight="1" thickBot="1">
      <c r="A27" s="168" t="s">
        <v>33</v>
      </c>
      <c r="B27" s="163">
        <v>9</v>
      </c>
      <c r="C27" s="163">
        <v>8</v>
      </c>
      <c r="D27" s="163">
        <v>18</v>
      </c>
      <c r="E27" s="163">
        <v>21</v>
      </c>
      <c r="F27" s="163">
        <v>17</v>
      </c>
      <c r="G27" s="163">
        <v>28</v>
      </c>
      <c r="H27" s="163">
        <v>32</v>
      </c>
      <c r="I27" s="163">
        <v>47</v>
      </c>
      <c r="J27" s="163">
        <v>89</v>
      </c>
      <c r="K27" s="163">
        <v>152</v>
      </c>
      <c r="L27" s="170">
        <f t="shared" si="0"/>
        <v>165</v>
      </c>
      <c r="M27" s="170">
        <f t="shared" si="1"/>
        <v>256</v>
      </c>
      <c r="N27" s="170">
        <f t="shared" si="2"/>
        <v>421</v>
      </c>
      <c r="O27" s="156" t="s">
        <v>178</v>
      </c>
    </row>
    <row r="28" spans="1:15" ht="17.25" customHeight="1" thickBot="1">
      <c r="A28" s="167" t="s">
        <v>35</v>
      </c>
      <c r="B28" s="110">
        <v>22</v>
      </c>
      <c r="C28" s="110">
        <v>15</v>
      </c>
      <c r="D28" s="110">
        <v>14</v>
      </c>
      <c r="E28" s="110">
        <v>19</v>
      </c>
      <c r="F28" s="110">
        <v>24</v>
      </c>
      <c r="G28" s="110">
        <v>30</v>
      </c>
      <c r="H28" s="110">
        <v>10</v>
      </c>
      <c r="I28" s="110">
        <v>9</v>
      </c>
      <c r="J28" s="110">
        <v>12</v>
      </c>
      <c r="K28" s="110">
        <v>10</v>
      </c>
      <c r="L28" s="169">
        <f t="shared" si="0"/>
        <v>82</v>
      </c>
      <c r="M28" s="169">
        <f t="shared" si="1"/>
        <v>83</v>
      </c>
      <c r="N28" s="169">
        <f t="shared" si="2"/>
        <v>165</v>
      </c>
      <c r="O28" s="157" t="s">
        <v>179</v>
      </c>
    </row>
    <row r="29" spans="1:15" s="18" customFormat="1" ht="17.25" customHeight="1" thickBot="1">
      <c r="A29" s="168" t="s">
        <v>107</v>
      </c>
      <c r="B29" s="163">
        <v>12</v>
      </c>
      <c r="C29" s="163">
        <v>0</v>
      </c>
      <c r="D29" s="163">
        <v>10</v>
      </c>
      <c r="E29" s="163">
        <v>0</v>
      </c>
      <c r="F29" s="163">
        <v>19</v>
      </c>
      <c r="G29" s="163">
        <v>0</v>
      </c>
      <c r="H29" s="163">
        <v>10</v>
      </c>
      <c r="I29" s="163">
        <v>0</v>
      </c>
      <c r="J29" s="163">
        <v>8</v>
      </c>
      <c r="K29" s="163">
        <v>0</v>
      </c>
      <c r="L29" s="170">
        <f t="shared" si="0"/>
        <v>59</v>
      </c>
      <c r="M29" s="170">
        <f t="shared" si="1"/>
        <v>0</v>
      </c>
      <c r="N29" s="170">
        <f t="shared" si="2"/>
        <v>59</v>
      </c>
      <c r="O29" s="156" t="s">
        <v>180</v>
      </c>
    </row>
    <row r="30" spans="1:15" ht="17.25" customHeight="1" thickBot="1">
      <c r="A30" s="167" t="s">
        <v>117</v>
      </c>
      <c r="B30" s="110">
        <v>10</v>
      </c>
      <c r="C30" s="110">
        <v>0</v>
      </c>
      <c r="D30" s="110">
        <v>10</v>
      </c>
      <c r="E30" s="110">
        <v>0</v>
      </c>
      <c r="F30" s="110">
        <v>8</v>
      </c>
      <c r="G30" s="110">
        <v>0</v>
      </c>
      <c r="H30" s="110">
        <v>10</v>
      </c>
      <c r="I30" s="110">
        <v>0</v>
      </c>
      <c r="J30" s="110">
        <v>0</v>
      </c>
      <c r="K30" s="110">
        <v>0</v>
      </c>
      <c r="L30" s="169">
        <f t="shared" si="0"/>
        <v>38</v>
      </c>
      <c r="M30" s="169">
        <f t="shared" si="1"/>
        <v>0</v>
      </c>
      <c r="N30" s="169">
        <f t="shared" si="2"/>
        <v>38</v>
      </c>
      <c r="O30" s="157" t="s">
        <v>118</v>
      </c>
    </row>
    <row r="31" spans="1:15" s="18" customFormat="1" ht="17.25" customHeight="1" thickBot="1">
      <c r="A31" s="168" t="s">
        <v>739</v>
      </c>
      <c r="B31" s="163">
        <v>51</v>
      </c>
      <c r="C31" s="163">
        <v>12</v>
      </c>
      <c r="D31" s="163">
        <v>47</v>
      </c>
      <c r="E31" s="163">
        <v>19</v>
      </c>
      <c r="F31" s="163">
        <v>40</v>
      </c>
      <c r="G31" s="163">
        <v>22</v>
      </c>
      <c r="H31" s="163">
        <v>20</v>
      </c>
      <c r="I31" s="163">
        <v>4</v>
      </c>
      <c r="J31" s="163">
        <v>10</v>
      </c>
      <c r="K31" s="163">
        <v>8</v>
      </c>
      <c r="L31" s="170">
        <f t="shared" si="0"/>
        <v>168</v>
      </c>
      <c r="M31" s="170">
        <f t="shared" si="1"/>
        <v>65</v>
      </c>
      <c r="N31" s="170">
        <f t="shared" si="2"/>
        <v>233</v>
      </c>
      <c r="O31" s="156" t="s">
        <v>740</v>
      </c>
    </row>
    <row r="32" spans="1:15" ht="17.25" customHeight="1" thickBot="1">
      <c r="A32" s="167" t="s">
        <v>111</v>
      </c>
      <c r="B32" s="110">
        <v>6</v>
      </c>
      <c r="C32" s="110">
        <v>0</v>
      </c>
      <c r="D32" s="110">
        <v>3</v>
      </c>
      <c r="E32" s="110">
        <v>12</v>
      </c>
      <c r="F32" s="110">
        <v>12</v>
      </c>
      <c r="G32" s="110">
        <v>0</v>
      </c>
      <c r="H32" s="110">
        <v>0</v>
      </c>
      <c r="I32" s="110">
        <v>0</v>
      </c>
      <c r="J32" s="110">
        <v>0</v>
      </c>
      <c r="K32" s="110">
        <v>0</v>
      </c>
      <c r="L32" s="169">
        <f t="shared" si="0"/>
        <v>21</v>
      </c>
      <c r="M32" s="169">
        <f t="shared" si="1"/>
        <v>12</v>
      </c>
      <c r="N32" s="169">
        <f t="shared" si="2"/>
        <v>33</v>
      </c>
      <c r="O32" s="157" t="s">
        <v>181</v>
      </c>
    </row>
    <row r="33" spans="1:15" s="18" customFormat="1" ht="17.25" customHeight="1" thickBot="1">
      <c r="A33" s="168" t="s">
        <v>662</v>
      </c>
      <c r="B33" s="163">
        <v>41</v>
      </c>
      <c r="C33" s="163">
        <v>2</v>
      </c>
      <c r="D33" s="163">
        <v>0</v>
      </c>
      <c r="E33" s="163">
        <v>0</v>
      </c>
      <c r="F33" s="163">
        <v>12</v>
      </c>
      <c r="G33" s="163">
        <v>0</v>
      </c>
      <c r="H33" s="163">
        <v>0</v>
      </c>
      <c r="I33" s="163">
        <v>0</v>
      </c>
      <c r="J33" s="163">
        <v>0</v>
      </c>
      <c r="K33" s="163">
        <v>0</v>
      </c>
      <c r="L33" s="170">
        <f t="shared" si="0"/>
        <v>53</v>
      </c>
      <c r="M33" s="170">
        <f t="shared" si="1"/>
        <v>2</v>
      </c>
      <c r="N33" s="170">
        <f t="shared" si="2"/>
        <v>55</v>
      </c>
      <c r="O33" s="156" t="s">
        <v>182</v>
      </c>
    </row>
    <row r="34" spans="1:15" ht="17.25" customHeight="1" thickBot="1">
      <c r="A34" s="167" t="s">
        <v>44</v>
      </c>
      <c r="B34" s="110">
        <v>8</v>
      </c>
      <c r="C34" s="110">
        <v>2</v>
      </c>
      <c r="D34" s="110">
        <v>0</v>
      </c>
      <c r="E34" s="110">
        <v>0</v>
      </c>
      <c r="F34" s="110">
        <v>5</v>
      </c>
      <c r="G34" s="110">
        <v>2</v>
      </c>
      <c r="H34" s="110">
        <v>6</v>
      </c>
      <c r="I34" s="110">
        <v>3</v>
      </c>
      <c r="J34" s="110">
        <v>5</v>
      </c>
      <c r="K34" s="110">
        <v>2</v>
      </c>
      <c r="L34" s="169">
        <f t="shared" ref="L34:L38" si="3">B34+D34+F34+H34+J34</f>
        <v>24</v>
      </c>
      <c r="M34" s="169">
        <f t="shared" ref="M34:M38" si="4">C34+E34+G34+I34+K34</f>
        <v>9</v>
      </c>
      <c r="N34" s="169">
        <f t="shared" ref="N34:N38" si="5">L34+M34</f>
        <v>33</v>
      </c>
      <c r="O34" s="157" t="s">
        <v>45</v>
      </c>
    </row>
    <row r="35" spans="1:15" s="18" customFormat="1" ht="17.25" customHeight="1" thickBot="1">
      <c r="A35" s="168" t="s">
        <v>663</v>
      </c>
      <c r="B35" s="163">
        <v>43</v>
      </c>
      <c r="C35" s="163">
        <v>22</v>
      </c>
      <c r="D35" s="163">
        <v>50</v>
      </c>
      <c r="E35" s="163">
        <v>30</v>
      </c>
      <c r="F35" s="163">
        <v>45</v>
      </c>
      <c r="G35" s="163">
        <v>20</v>
      </c>
      <c r="H35" s="163">
        <v>0</v>
      </c>
      <c r="I35" s="163">
        <v>0</v>
      </c>
      <c r="J35" s="163">
        <v>0</v>
      </c>
      <c r="K35" s="163">
        <v>0</v>
      </c>
      <c r="L35" s="170">
        <f t="shared" si="3"/>
        <v>138</v>
      </c>
      <c r="M35" s="170">
        <f t="shared" si="4"/>
        <v>72</v>
      </c>
      <c r="N35" s="170">
        <f t="shared" si="5"/>
        <v>210</v>
      </c>
      <c r="O35" s="156" t="s">
        <v>664</v>
      </c>
    </row>
    <row r="36" spans="1:15" ht="17.25" customHeight="1" thickBot="1">
      <c r="A36" s="167" t="s">
        <v>241</v>
      </c>
      <c r="B36" s="110">
        <v>83</v>
      </c>
      <c r="C36" s="110">
        <v>14</v>
      </c>
      <c r="D36" s="110">
        <v>15</v>
      </c>
      <c r="E36" s="110">
        <v>3</v>
      </c>
      <c r="F36" s="110">
        <v>12</v>
      </c>
      <c r="G36" s="110">
        <v>0</v>
      </c>
      <c r="H36" s="110">
        <v>26</v>
      </c>
      <c r="I36" s="110">
        <v>0</v>
      </c>
      <c r="J36" s="110">
        <v>21</v>
      </c>
      <c r="K36" s="110">
        <v>0</v>
      </c>
      <c r="L36" s="169">
        <f t="shared" si="3"/>
        <v>157</v>
      </c>
      <c r="M36" s="169">
        <f t="shared" si="4"/>
        <v>17</v>
      </c>
      <c r="N36" s="169">
        <f t="shared" si="5"/>
        <v>174</v>
      </c>
      <c r="O36" s="157" t="s">
        <v>242</v>
      </c>
    </row>
    <row r="37" spans="1:15" s="18" customFormat="1" ht="17.25" customHeight="1" thickBot="1">
      <c r="A37" s="168" t="s">
        <v>540</v>
      </c>
      <c r="B37" s="163">
        <v>0</v>
      </c>
      <c r="C37" s="163">
        <v>69</v>
      </c>
      <c r="D37" s="163">
        <v>0</v>
      </c>
      <c r="E37" s="163">
        <v>0</v>
      </c>
      <c r="F37" s="163">
        <v>0</v>
      </c>
      <c r="G37" s="163">
        <v>95</v>
      </c>
      <c r="H37" s="163">
        <v>0</v>
      </c>
      <c r="I37" s="163">
        <v>11</v>
      </c>
      <c r="J37" s="163">
        <v>0</v>
      </c>
      <c r="K37" s="163">
        <v>120</v>
      </c>
      <c r="L37" s="170">
        <f t="shared" si="3"/>
        <v>0</v>
      </c>
      <c r="M37" s="170">
        <f t="shared" si="4"/>
        <v>295</v>
      </c>
      <c r="N37" s="170">
        <f t="shared" si="5"/>
        <v>295</v>
      </c>
      <c r="O37" s="156" t="s">
        <v>541</v>
      </c>
    </row>
    <row r="38" spans="1:15" ht="17.25" customHeight="1">
      <c r="A38" s="167" t="s">
        <v>627</v>
      </c>
      <c r="B38" s="172">
        <v>70</v>
      </c>
      <c r="C38" s="172">
        <v>0</v>
      </c>
      <c r="D38" s="172">
        <v>0</v>
      </c>
      <c r="E38" s="172">
        <v>0</v>
      </c>
      <c r="F38" s="172">
        <v>0</v>
      </c>
      <c r="G38" s="172">
        <v>0</v>
      </c>
      <c r="H38" s="172">
        <v>0</v>
      </c>
      <c r="I38" s="172">
        <v>0</v>
      </c>
      <c r="J38" s="172">
        <v>0</v>
      </c>
      <c r="K38" s="172">
        <v>0</v>
      </c>
      <c r="L38" s="173">
        <f t="shared" si="3"/>
        <v>70</v>
      </c>
      <c r="M38" s="173">
        <f t="shared" si="4"/>
        <v>0</v>
      </c>
      <c r="N38" s="173">
        <f t="shared" si="5"/>
        <v>70</v>
      </c>
      <c r="O38" s="157" t="s">
        <v>628</v>
      </c>
    </row>
    <row r="39" spans="1:15" ht="21.75" customHeight="1">
      <c r="A39" s="419" t="s">
        <v>1</v>
      </c>
      <c r="B39" s="267">
        <f t="shared" ref="B39:N39" si="6">SUM(B10:B38)</f>
        <v>2565</v>
      </c>
      <c r="C39" s="267">
        <f t="shared" si="6"/>
        <v>253</v>
      </c>
      <c r="D39" s="267">
        <f t="shared" si="6"/>
        <v>2314</v>
      </c>
      <c r="E39" s="267">
        <f t="shared" si="6"/>
        <v>269</v>
      </c>
      <c r="F39" s="267">
        <f t="shared" si="6"/>
        <v>2695</v>
      </c>
      <c r="G39" s="267">
        <f t="shared" si="6"/>
        <v>378</v>
      </c>
      <c r="H39" s="267">
        <f t="shared" si="6"/>
        <v>2768</v>
      </c>
      <c r="I39" s="267">
        <f t="shared" si="6"/>
        <v>94</v>
      </c>
      <c r="J39" s="267">
        <f t="shared" si="6"/>
        <v>7895</v>
      </c>
      <c r="K39" s="267">
        <f t="shared" si="6"/>
        <v>455</v>
      </c>
      <c r="L39" s="267">
        <f t="shared" si="6"/>
        <v>18237</v>
      </c>
      <c r="M39" s="267">
        <f t="shared" si="6"/>
        <v>1449</v>
      </c>
      <c r="N39" s="267">
        <f t="shared" si="6"/>
        <v>19686</v>
      </c>
      <c r="O39" s="418" t="s">
        <v>46</v>
      </c>
    </row>
    <row r="40" spans="1:15" ht="16.5" customHeight="1">
      <c r="A40" s="564" t="s">
        <v>741</v>
      </c>
      <c r="B40" s="564"/>
      <c r="C40" s="564"/>
      <c r="D40" s="564"/>
      <c r="E40" s="564"/>
      <c r="G40" s="465"/>
      <c r="H40" s="465"/>
      <c r="I40" s="465"/>
      <c r="J40" s="465"/>
      <c r="K40" s="565" t="s">
        <v>742</v>
      </c>
      <c r="L40" s="565"/>
      <c r="M40" s="565"/>
      <c r="N40" s="565"/>
      <c r="O40" s="565"/>
    </row>
    <row r="43" spans="1:15" ht="13.5" thickBot="1"/>
    <row r="44" spans="1:15" ht="16.5" thickBot="1">
      <c r="F44" s="6"/>
    </row>
    <row r="47" spans="1:15">
      <c r="A47" s="76"/>
      <c r="B47" s="76"/>
      <c r="C47" s="76"/>
    </row>
    <row r="48" spans="1:15">
      <c r="A48" s="76"/>
    </row>
    <row r="49" spans="1:1">
      <c r="A49" s="76"/>
    </row>
    <row r="50" spans="1:1">
      <c r="A50" s="76"/>
    </row>
    <row r="51" spans="1:1">
      <c r="A51" s="76"/>
    </row>
    <row r="52" spans="1:1">
      <c r="A52" s="76"/>
    </row>
    <row r="53" spans="1:1">
      <c r="A53" s="76"/>
    </row>
  </sheetData>
  <mergeCells count="14">
    <mergeCell ref="A40:E40"/>
    <mergeCell ref="K40:O40"/>
    <mergeCell ref="A1:O1"/>
    <mergeCell ref="B6:C7"/>
    <mergeCell ref="D6:E7"/>
    <mergeCell ref="F6:G7"/>
    <mergeCell ref="H6:I7"/>
    <mergeCell ref="J6:K7"/>
    <mergeCell ref="L6:N7"/>
    <mergeCell ref="A2:O2"/>
    <mergeCell ref="A3:O3"/>
    <mergeCell ref="A4:O4"/>
    <mergeCell ref="A6:A9"/>
    <mergeCell ref="O6:O9"/>
  </mergeCells>
  <printOptions horizontalCentered="1" verticalCentered="1"/>
  <pageMargins left="0" right="0" top="0" bottom="0" header="0" footer="0"/>
  <pageSetup paperSize="9" scale="81" orientation="landscape" r:id="rId1"/>
  <headerFooter alignWithMargins="0"/>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5"/>
  <sheetViews>
    <sheetView rightToLeft="1" view="pageBreakPreview" zoomScaleNormal="100" zoomScaleSheetLayoutView="100" workbookViewId="0">
      <selection activeCell="A3" sqref="A3:H3"/>
    </sheetView>
  </sheetViews>
  <sheetFormatPr defaultRowHeight="12.75"/>
  <cols>
    <col min="1" max="1" width="24.140625" customWidth="1"/>
    <col min="2" max="7" width="8.7109375" customWidth="1"/>
    <col min="8" max="8" width="26.85546875" style="2" customWidth="1"/>
    <col min="12" max="12" width="37.42578125" customWidth="1"/>
    <col min="13" max="13" width="5" style="3" customWidth="1"/>
  </cols>
  <sheetData>
    <row r="1" spans="1:13" ht="26.25" customHeight="1">
      <c r="A1" s="561" t="s">
        <v>702</v>
      </c>
      <c r="B1" s="561"/>
      <c r="C1" s="561"/>
      <c r="D1" s="561"/>
      <c r="E1" s="561"/>
      <c r="F1" s="561"/>
      <c r="G1" s="561"/>
      <c r="H1" s="561"/>
      <c r="I1" s="1"/>
      <c r="M1" s="28"/>
    </row>
    <row r="2" spans="1:13" s="7" customFormat="1" ht="18">
      <c r="A2" s="582" t="s">
        <v>649</v>
      </c>
      <c r="B2" s="582"/>
      <c r="C2" s="582"/>
      <c r="D2" s="582"/>
      <c r="E2" s="582"/>
      <c r="F2" s="582"/>
      <c r="G2" s="582"/>
      <c r="H2" s="582"/>
      <c r="I2" s="27"/>
      <c r="M2" s="38"/>
    </row>
    <row r="3" spans="1:13" s="7" customFormat="1" ht="33.75" customHeight="1">
      <c r="A3" s="574" t="s">
        <v>584</v>
      </c>
      <c r="B3" s="615"/>
      <c r="C3" s="615"/>
      <c r="D3" s="615"/>
      <c r="E3" s="615"/>
      <c r="F3" s="615"/>
      <c r="G3" s="615"/>
      <c r="H3" s="615"/>
      <c r="I3" s="27"/>
      <c r="M3" s="38"/>
    </row>
    <row r="4" spans="1:13" s="7" customFormat="1" ht="18" customHeight="1">
      <c r="A4" s="615" t="s">
        <v>648</v>
      </c>
      <c r="B4" s="615"/>
      <c r="C4" s="615"/>
      <c r="D4" s="615"/>
      <c r="E4" s="615"/>
      <c r="F4" s="615"/>
      <c r="G4" s="615"/>
      <c r="H4" s="615"/>
      <c r="I4" s="27"/>
      <c r="M4" s="38"/>
    </row>
    <row r="5" spans="1:13" ht="15.75" customHeight="1">
      <c r="A5" s="356" t="s">
        <v>611</v>
      </c>
      <c r="B5" s="357"/>
      <c r="C5" s="357"/>
      <c r="D5" s="357"/>
      <c r="E5" s="357"/>
      <c r="F5" s="357"/>
      <c r="G5" s="357"/>
      <c r="H5" s="358" t="s">
        <v>610</v>
      </c>
      <c r="I5" s="1"/>
      <c r="M5" s="13"/>
    </row>
    <row r="6" spans="1:13" ht="27.75" customHeight="1" thickBot="1">
      <c r="A6" s="555" t="s">
        <v>707</v>
      </c>
      <c r="B6" s="39" t="s">
        <v>94</v>
      </c>
      <c r="C6" s="39" t="s">
        <v>90</v>
      </c>
      <c r="D6" s="39" t="s">
        <v>91</v>
      </c>
      <c r="E6" s="39" t="s">
        <v>92</v>
      </c>
      <c r="F6" s="39" t="s">
        <v>93</v>
      </c>
      <c r="G6" s="39" t="s">
        <v>1</v>
      </c>
      <c r="H6" s="613" t="s">
        <v>342</v>
      </c>
    </row>
    <row r="7" spans="1:13" ht="18.95" customHeight="1">
      <c r="A7" s="587"/>
      <c r="B7" s="100" t="s">
        <v>183</v>
      </c>
      <c r="C7" s="100" t="s">
        <v>96</v>
      </c>
      <c r="D7" s="100" t="s">
        <v>97</v>
      </c>
      <c r="E7" s="100" t="s">
        <v>98</v>
      </c>
      <c r="F7" s="100" t="s">
        <v>99</v>
      </c>
      <c r="G7" s="100" t="s">
        <v>46</v>
      </c>
      <c r="H7" s="614"/>
    </row>
    <row r="8" spans="1:13" ht="19.5" customHeight="1" thickBot="1">
      <c r="A8" s="153" t="s">
        <v>4</v>
      </c>
      <c r="B8" s="110">
        <v>3</v>
      </c>
      <c r="C8" s="110">
        <v>2</v>
      </c>
      <c r="D8" s="110">
        <v>2</v>
      </c>
      <c r="E8" s="110">
        <v>0</v>
      </c>
      <c r="F8" s="110">
        <v>1</v>
      </c>
      <c r="G8" s="169">
        <f>SUM(B8:F8)</f>
        <v>8</v>
      </c>
      <c r="H8" s="154" t="s">
        <v>172</v>
      </c>
    </row>
    <row r="9" spans="1:13" s="16" customFormat="1" ht="19.5" customHeight="1" thickBot="1">
      <c r="A9" s="155" t="s">
        <v>5</v>
      </c>
      <c r="B9" s="163">
        <v>6</v>
      </c>
      <c r="C9" s="163">
        <v>2</v>
      </c>
      <c r="D9" s="163">
        <v>2</v>
      </c>
      <c r="E9" s="163">
        <v>2</v>
      </c>
      <c r="F9" s="163">
        <v>2</v>
      </c>
      <c r="G9" s="170">
        <f t="shared" ref="G9:G38" si="0">SUM(B9:F9)</f>
        <v>14</v>
      </c>
      <c r="H9" s="156" t="s">
        <v>234</v>
      </c>
      <c r="M9" s="17"/>
    </row>
    <row r="10" spans="1:13" ht="19.5" customHeight="1" thickBot="1">
      <c r="A10" s="96" t="s">
        <v>6</v>
      </c>
      <c r="B10" s="110">
        <v>4</v>
      </c>
      <c r="C10" s="110">
        <v>0</v>
      </c>
      <c r="D10" s="110">
        <v>0</v>
      </c>
      <c r="E10" s="110">
        <v>0</v>
      </c>
      <c r="F10" s="110">
        <v>0</v>
      </c>
      <c r="G10" s="169">
        <f t="shared" si="0"/>
        <v>4</v>
      </c>
      <c r="H10" s="157" t="s">
        <v>170</v>
      </c>
    </row>
    <row r="11" spans="1:13" s="16" customFormat="1" ht="19.5" customHeight="1" thickBot="1">
      <c r="A11" s="155" t="s">
        <v>8</v>
      </c>
      <c r="B11" s="163">
        <v>4</v>
      </c>
      <c r="C11" s="163">
        <v>3</v>
      </c>
      <c r="D11" s="163">
        <v>3</v>
      </c>
      <c r="E11" s="163">
        <v>0</v>
      </c>
      <c r="F11" s="163">
        <v>0</v>
      </c>
      <c r="G11" s="170">
        <f t="shared" si="0"/>
        <v>10</v>
      </c>
      <c r="H11" s="156" t="s">
        <v>169</v>
      </c>
      <c r="M11" s="17"/>
    </row>
    <row r="12" spans="1:13" ht="19.5" customHeight="1" thickBot="1">
      <c r="A12" s="96" t="s">
        <v>10</v>
      </c>
      <c r="B12" s="110">
        <v>9</v>
      </c>
      <c r="C12" s="110">
        <v>5</v>
      </c>
      <c r="D12" s="110">
        <v>5</v>
      </c>
      <c r="E12" s="110">
        <v>1</v>
      </c>
      <c r="F12" s="110">
        <v>2</v>
      </c>
      <c r="G12" s="169">
        <f t="shared" si="0"/>
        <v>22</v>
      </c>
      <c r="H12" s="157" t="s">
        <v>168</v>
      </c>
    </row>
    <row r="13" spans="1:13" s="16" customFormat="1" ht="19.5" customHeight="1" thickBot="1">
      <c r="A13" s="155" t="s">
        <v>12</v>
      </c>
      <c r="B13" s="163">
        <v>5</v>
      </c>
      <c r="C13" s="163">
        <v>1</v>
      </c>
      <c r="D13" s="163">
        <v>1</v>
      </c>
      <c r="E13" s="163">
        <v>1</v>
      </c>
      <c r="F13" s="163">
        <v>0</v>
      </c>
      <c r="G13" s="170">
        <f t="shared" si="0"/>
        <v>8</v>
      </c>
      <c r="H13" s="156" t="s">
        <v>167</v>
      </c>
      <c r="M13" s="17"/>
    </row>
    <row r="14" spans="1:13" ht="19.5" customHeight="1" thickBot="1">
      <c r="A14" s="96" t="s">
        <v>14</v>
      </c>
      <c r="B14" s="110">
        <v>4</v>
      </c>
      <c r="C14" s="110">
        <v>1</v>
      </c>
      <c r="D14" s="110">
        <v>2</v>
      </c>
      <c r="E14" s="110">
        <v>1</v>
      </c>
      <c r="F14" s="110">
        <v>0</v>
      </c>
      <c r="G14" s="169">
        <f t="shared" si="0"/>
        <v>8</v>
      </c>
      <c r="H14" s="157" t="s">
        <v>15</v>
      </c>
    </row>
    <row r="15" spans="1:13" s="16" customFormat="1" ht="19.5" customHeight="1" thickBot="1">
      <c r="A15" s="155" t="s">
        <v>16</v>
      </c>
      <c r="B15" s="163">
        <v>8</v>
      </c>
      <c r="C15" s="163">
        <v>18</v>
      </c>
      <c r="D15" s="163">
        <v>0</v>
      </c>
      <c r="E15" s="163">
        <v>0</v>
      </c>
      <c r="F15" s="163">
        <v>1</v>
      </c>
      <c r="G15" s="170">
        <f t="shared" si="0"/>
        <v>27</v>
      </c>
      <c r="H15" s="156" t="s">
        <v>166</v>
      </c>
      <c r="M15" s="17"/>
    </row>
    <row r="16" spans="1:13" s="79" customFormat="1" ht="19.5" customHeight="1" thickBot="1">
      <c r="A16" s="96" t="s">
        <v>18</v>
      </c>
      <c r="B16" s="110">
        <v>13</v>
      </c>
      <c r="C16" s="110">
        <v>6</v>
      </c>
      <c r="D16" s="110">
        <v>2</v>
      </c>
      <c r="E16" s="110">
        <v>0</v>
      </c>
      <c r="F16" s="110">
        <v>1</v>
      </c>
      <c r="G16" s="169">
        <f t="shared" si="0"/>
        <v>22</v>
      </c>
      <c r="H16" s="157" t="s">
        <v>165</v>
      </c>
      <c r="M16" s="407"/>
    </row>
    <row r="17" spans="1:13" s="16" customFormat="1" ht="19.5" customHeight="1" thickBot="1">
      <c r="A17" s="155" t="s">
        <v>20</v>
      </c>
      <c r="B17" s="163">
        <v>3</v>
      </c>
      <c r="C17" s="163">
        <v>1</v>
      </c>
      <c r="D17" s="163">
        <v>1</v>
      </c>
      <c r="E17" s="163">
        <v>3</v>
      </c>
      <c r="F17" s="163">
        <v>0</v>
      </c>
      <c r="G17" s="170">
        <f t="shared" si="0"/>
        <v>8</v>
      </c>
      <c r="H17" s="156" t="s">
        <v>164</v>
      </c>
      <c r="M17" s="17"/>
    </row>
    <row r="18" spans="1:13" s="79" customFormat="1" ht="19.5" customHeight="1" thickBot="1">
      <c r="A18" s="96" t="s">
        <v>356</v>
      </c>
      <c r="B18" s="110">
        <v>8</v>
      </c>
      <c r="C18" s="110">
        <v>25</v>
      </c>
      <c r="D18" s="110">
        <v>6</v>
      </c>
      <c r="E18" s="110">
        <v>2</v>
      </c>
      <c r="F18" s="110">
        <v>0</v>
      </c>
      <c r="G18" s="169">
        <f t="shared" si="0"/>
        <v>41</v>
      </c>
      <c r="H18" s="157" t="s">
        <v>22</v>
      </c>
      <c r="M18" s="407"/>
    </row>
    <row r="19" spans="1:13" s="16" customFormat="1" ht="19.5" customHeight="1" thickBot="1">
      <c r="A19" s="155" t="s">
        <v>23</v>
      </c>
      <c r="B19" s="163">
        <v>8</v>
      </c>
      <c r="C19" s="163">
        <v>2</v>
      </c>
      <c r="D19" s="163">
        <v>0</v>
      </c>
      <c r="E19" s="163">
        <v>0</v>
      </c>
      <c r="F19" s="163">
        <v>0</v>
      </c>
      <c r="G19" s="170">
        <f t="shared" si="0"/>
        <v>10</v>
      </c>
      <c r="H19" s="156" t="s">
        <v>173</v>
      </c>
      <c r="M19" s="17"/>
    </row>
    <row r="20" spans="1:13" s="79" customFormat="1" ht="19.5" customHeight="1" thickBot="1">
      <c r="A20" s="96" t="s">
        <v>359</v>
      </c>
      <c r="B20" s="110">
        <v>15</v>
      </c>
      <c r="C20" s="110">
        <v>7</v>
      </c>
      <c r="D20" s="110">
        <v>5</v>
      </c>
      <c r="E20" s="110">
        <v>1</v>
      </c>
      <c r="F20" s="110">
        <v>1</v>
      </c>
      <c r="G20" s="169">
        <f t="shared" si="0"/>
        <v>29</v>
      </c>
      <c r="H20" s="157" t="s">
        <v>174</v>
      </c>
      <c r="M20" s="407"/>
    </row>
    <row r="21" spans="1:13" s="16" customFormat="1" ht="19.5" customHeight="1" thickBot="1">
      <c r="A21" s="155" t="s">
        <v>26</v>
      </c>
      <c r="B21" s="163">
        <v>10</v>
      </c>
      <c r="C21" s="163">
        <v>3</v>
      </c>
      <c r="D21" s="163">
        <v>0</v>
      </c>
      <c r="E21" s="163">
        <v>0</v>
      </c>
      <c r="F21" s="163">
        <v>1</v>
      </c>
      <c r="G21" s="170">
        <f t="shared" si="0"/>
        <v>14</v>
      </c>
      <c r="H21" s="156" t="s">
        <v>175</v>
      </c>
      <c r="M21" s="17"/>
    </row>
    <row r="22" spans="1:13" s="79" customFormat="1" ht="19.5" customHeight="1" thickBot="1">
      <c r="A22" s="96" t="s">
        <v>28</v>
      </c>
      <c r="B22" s="110">
        <v>1</v>
      </c>
      <c r="C22" s="110">
        <v>4</v>
      </c>
      <c r="D22" s="110">
        <v>1</v>
      </c>
      <c r="E22" s="110">
        <v>0</v>
      </c>
      <c r="F22" s="110">
        <v>2</v>
      </c>
      <c r="G22" s="169">
        <f t="shared" si="0"/>
        <v>8</v>
      </c>
      <c r="H22" s="157" t="s">
        <v>235</v>
      </c>
      <c r="M22" s="407"/>
    </row>
    <row r="23" spans="1:13" s="16" customFormat="1" ht="19.5" customHeight="1" thickBot="1">
      <c r="A23" s="155" t="s">
        <v>29</v>
      </c>
      <c r="B23" s="163">
        <v>3</v>
      </c>
      <c r="C23" s="163">
        <v>1</v>
      </c>
      <c r="D23" s="163">
        <v>3</v>
      </c>
      <c r="E23" s="163">
        <v>1</v>
      </c>
      <c r="F23" s="163">
        <v>1</v>
      </c>
      <c r="G23" s="170">
        <f t="shared" si="0"/>
        <v>9</v>
      </c>
      <c r="H23" s="156" t="s">
        <v>30</v>
      </c>
      <c r="M23" s="17"/>
    </row>
    <row r="24" spans="1:13" s="79" customFormat="1" ht="19.5" customHeight="1" thickBot="1">
      <c r="A24" s="96" t="s">
        <v>31</v>
      </c>
      <c r="B24" s="110">
        <v>0</v>
      </c>
      <c r="C24" s="110">
        <v>1</v>
      </c>
      <c r="D24" s="110">
        <v>3</v>
      </c>
      <c r="E24" s="110">
        <v>0</v>
      </c>
      <c r="F24" s="110">
        <v>0</v>
      </c>
      <c r="G24" s="169">
        <f t="shared" si="0"/>
        <v>4</v>
      </c>
      <c r="H24" s="157" t="s">
        <v>177</v>
      </c>
      <c r="M24" s="407"/>
    </row>
    <row r="25" spans="1:13" s="16" customFormat="1" ht="19.5" customHeight="1" thickBot="1">
      <c r="A25" s="155" t="s">
        <v>33</v>
      </c>
      <c r="B25" s="163">
        <v>4</v>
      </c>
      <c r="C25" s="163">
        <v>6</v>
      </c>
      <c r="D25" s="163">
        <v>3</v>
      </c>
      <c r="E25" s="163">
        <v>0</v>
      </c>
      <c r="F25" s="163">
        <v>0</v>
      </c>
      <c r="G25" s="170">
        <f t="shared" si="0"/>
        <v>13</v>
      </c>
      <c r="H25" s="156" t="s">
        <v>178</v>
      </c>
      <c r="M25" s="17"/>
    </row>
    <row r="26" spans="1:13" s="79" customFormat="1" ht="19.5" customHeight="1" thickBot="1">
      <c r="A26" s="96" t="s">
        <v>35</v>
      </c>
      <c r="B26" s="110">
        <v>3</v>
      </c>
      <c r="C26" s="110">
        <v>1</v>
      </c>
      <c r="D26" s="110">
        <v>3</v>
      </c>
      <c r="E26" s="110">
        <v>1</v>
      </c>
      <c r="F26" s="110">
        <v>1</v>
      </c>
      <c r="G26" s="169">
        <f t="shared" si="0"/>
        <v>9</v>
      </c>
      <c r="H26" s="157" t="s">
        <v>179</v>
      </c>
      <c r="M26" s="407"/>
    </row>
    <row r="27" spans="1:13" s="16" customFormat="1" ht="19.5" customHeight="1" thickBot="1">
      <c r="A27" s="155" t="s">
        <v>37</v>
      </c>
      <c r="B27" s="163">
        <v>1</v>
      </c>
      <c r="C27" s="163">
        <v>3</v>
      </c>
      <c r="D27" s="163">
        <v>1</v>
      </c>
      <c r="E27" s="163">
        <v>0</v>
      </c>
      <c r="F27" s="163">
        <v>1</v>
      </c>
      <c r="G27" s="170">
        <f t="shared" si="0"/>
        <v>6</v>
      </c>
      <c r="H27" s="156" t="s">
        <v>180</v>
      </c>
      <c r="M27" s="17"/>
    </row>
    <row r="28" spans="1:13" s="79" customFormat="1" ht="19.5" customHeight="1" thickBot="1">
      <c r="A28" s="96" t="s">
        <v>39</v>
      </c>
      <c r="B28" s="110">
        <v>2</v>
      </c>
      <c r="C28" s="110">
        <v>2</v>
      </c>
      <c r="D28" s="110">
        <v>2</v>
      </c>
      <c r="E28" s="110">
        <v>2</v>
      </c>
      <c r="F28" s="110">
        <v>1</v>
      </c>
      <c r="G28" s="169">
        <f t="shared" si="0"/>
        <v>9</v>
      </c>
      <c r="H28" s="157" t="s">
        <v>40</v>
      </c>
      <c r="M28" s="407"/>
    </row>
    <row r="29" spans="1:13" s="16" customFormat="1" ht="19.5" customHeight="1" thickBot="1">
      <c r="A29" s="155" t="s">
        <v>739</v>
      </c>
      <c r="B29" s="163">
        <v>0</v>
      </c>
      <c r="C29" s="163">
        <v>0</v>
      </c>
      <c r="D29" s="163">
        <v>0</v>
      </c>
      <c r="E29" s="163">
        <v>0</v>
      </c>
      <c r="F29" s="163">
        <v>0</v>
      </c>
      <c r="G29" s="170">
        <f t="shared" si="0"/>
        <v>0</v>
      </c>
      <c r="H29" s="156" t="s">
        <v>740</v>
      </c>
      <c r="M29" s="17"/>
    </row>
    <row r="30" spans="1:13" s="79" customFormat="1" ht="19.5" customHeight="1" thickBot="1">
      <c r="A30" s="96" t="s">
        <v>41</v>
      </c>
      <c r="B30" s="110">
        <v>33</v>
      </c>
      <c r="C30" s="110">
        <v>0</v>
      </c>
      <c r="D30" s="110">
        <v>1</v>
      </c>
      <c r="E30" s="110">
        <v>4</v>
      </c>
      <c r="F30" s="110">
        <v>6</v>
      </c>
      <c r="G30" s="169">
        <f t="shared" si="0"/>
        <v>44</v>
      </c>
      <c r="H30" s="157" t="s">
        <v>181</v>
      </c>
      <c r="M30" s="407"/>
    </row>
    <row r="31" spans="1:13" s="16" customFormat="1" ht="19.5" customHeight="1" thickBot="1">
      <c r="A31" s="155" t="s">
        <v>662</v>
      </c>
      <c r="B31" s="163">
        <v>0</v>
      </c>
      <c r="C31" s="163">
        <v>11</v>
      </c>
      <c r="D31" s="163">
        <v>1</v>
      </c>
      <c r="E31" s="163">
        <v>0</v>
      </c>
      <c r="F31" s="163">
        <v>1</v>
      </c>
      <c r="G31" s="170">
        <f t="shared" si="0"/>
        <v>13</v>
      </c>
      <c r="H31" s="156" t="s">
        <v>182</v>
      </c>
      <c r="M31" s="17"/>
    </row>
    <row r="32" spans="1:13" s="79" customFormat="1" ht="19.5" customHeight="1" thickBot="1">
      <c r="A32" s="96" t="s">
        <v>44</v>
      </c>
      <c r="B32" s="110">
        <v>3</v>
      </c>
      <c r="C32" s="110">
        <v>4</v>
      </c>
      <c r="D32" s="110">
        <v>2</v>
      </c>
      <c r="E32" s="110">
        <v>1</v>
      </c>
      <c r="F32" s="110">
        <v>1</v>
      </c>
      <c r="G32" s="169">
        <f t="shared" si="0"/>
        <v>11</v>
      </c>
      <c r="H32" s="157" t="s">
        <v>236</v>
      </c>
      <c r="M32" s="449"/>
    </row>
    <row r="33" spans="1:13" s="16" customFormat="1" ht="19.5" customHeight="1" thickBot="1">
      <c r="A33" s="155" t="s">
        <v>663</v>
      </c>
      <c r="B33" s="163">
        <v>7</v>
      </c>
      <c r="C33" s="163">
        <v>3</v>
      </c>
      <c r="D33" s="163">
        <v>2</v>
      </c>
      <c r="E33" s="163">
        <v>0</v>
      </c>
      <c r="F33" s="163">
        <v>0</v>
      </c>
      <c r="G33" s="170">
        <f t="shared" si="0"/>
        <v>12</v>
      </c>
      <c r="H33" s="156" t="s">
        <v>664</v>
      </c>
      <c r="M33" s="17"/>
    </row>
    <row r="34" spans="1:13" s="79" customFormat="1" ht="19.5" customHeight="1" thickBot="1">
      <c r="A34" s="96" t="s">
        <v>241</v>
      </c>
      <c r="B34" s="110">
        <v>2</v>
      </c>
      <c r="C34" s="110">
        <v>3</v>
      </c>
      <c r="D34" s="110">
        <v>2</v>
      </c>
      <c r="E34" s="110">
        <v>1</v>
      </c>
      <c r="F34" s="110">
        <v>1</v>
      </c>
      <c r="G34" s="169">
        <f t="shared" si="0"/>
        <v>9</v>
      </c>
      <c r="H34" s="157" t="s">
        <v>242</v>
      </c>
      <c r="M34" s="449"/>
    </row>
    <row r="35" spans="1:13" s="16" customFormat="1" ht="19.5" customHeight="1" thickBot="1">
      <c r="A35" s="155" t="s">
        <v>668</v>
      </c>
      <c r="B35" s="163">
        <v>10</v>
      </c>
      <c r="C35" s="163">
        <v>0</v>
      </c>
      <c r="D35" s="163">
        <v>0</v>
      </c>
      <c r="E35" s="163">
        <v>0</v>
      </c>
      <c r="F35" s="163">
        <v>2</v>
      </c>
      <c r="G35" s="170">
        <f t="shared" si="0"/>
        <v>12</v>
      </c>
      <c r="H35" s="156" t="s">
        <v>679</v>
      </c>
      <c r="M35" s="17"/>
    </row>
    <row r="36" spans="1:13" s="79" customFormat="1" ht="19.5" customHeight="1" thickBot="1">
      <c r="A36" s="96" t="s">
        <v>535</v>
      </c>
      <c r="B36" s="110">
        <v>11</v>
      </c>
      <c r="C36" s="110">
        <v>2</v>
      </c>
      <c r="D36" s="110">
        <v>0</v>
      </c>
      <c r="E36" s="110">
        <v>0</v>
      </c>
      <c r="F36" s="110">
        <v>5</v>
      </c>
      <c r="G36" s="169">
        <f t="shared" si="0"/>
        <v>18</v>
      </c>
      <c r="H36" s="157" t="s">
        <v>534</v>
      </c>
      <c r="M36" s="449"/>
    </row>
    <row r="37" spans="1:13" s="16" customFormat="1" ht="19.5" customHeight="1" thickBot="1">
      <c r="A37" s="155" t="s">
        <v>627</v>
      </c>
      <c r="B37" s="163">
        <v>0</v>
      </c>
      <c r="C37" s="163">
        <v>1</v>
      </c>
      <c r="D37" s="163">
        <v>0</v>
      </c>
      <c r="E37" s="163">
        <v>0</v>
      </c>
      <c r="F37" s="163">
        <v>0</v>
      </c>
      <c r="G37" s="170">
        <f t="shared" si="0"/>
        <v>1</v>
      </c>
      <c r="H37" s="156" t="s">
        <v>628</v>
      </c>
      <c r="M37" s="17"/>
    </row>
    <row r="38" spans="1:13" s="79" customFormat="1" ht="27.75" customHeight="1">
      <c r="A38" s="96" t="s">
        <v>751</v>
      </c>
      <c r="B38" s="172">
        <v>4</v>
      </c>
      <c r="C38" s="172">
        <v>0</v>
      </c>
      <c r="D38" s="172">
        <v>0</v>
      </c>
      <c r="E38" s="172">
        <v>0</v>
      </c>
      <c r="F38" s="172">
        <v>0</v>
      </c>
      <c r="G38" s="173">
        <f t="shared" si="0"/>
        <v>4</v>
      </c>
      <c r="H38" s="157" t="s">
        <v>754</v>
      </c>
      <c r="M38" s="449"/>
    </row>
    <row r="39" spans="1:13" s="16" customFormat="1" ht="19.5" customHeight="1">
      <c r="A39" s="353" t="s">
        <v>1</v>
      </c>
      <c r="B39" s="364">
        <f t="shared" ref="B39:G39" si="1">SUM(B8:B38)</f>
        <v>184</v>
      </c>
      <c r="C39" s="364">
        <f t="shared" si="1"/>
        <v>118</v>
      </c>
      <c r="D39" s="364">
        <f t="shared" si="1"/>
        <v>53</v>
      </c>
      <c r="E39" s="364">
        <f t="shared" si="1"/>
        <v>21</v>
      </c>
      <c r="F39" s="364">
        <f t="shared" si="1"/>
        <v>31</v>
      </c>
      <c r="G39" s="267">
        <f t="shared" si="1"/>
        <v>407</v>
      </c>
      <c r="H39" s="355" t="s">
        <v>46</v>
      </c>
      <c r="M39" s="17"/>
    </row>
    <row r="40" spans="1:13" s="16" customFormat="1" ht="18.75" customHeight="1">
      <c r="A40" s="564" t="s">
        <v>552</v>
      </c>
      <c r="B40" s="564"/>
      <c r="C40" s="564"/>
      <c r="D40" s="564"/>
      <c r="E40" s="612" t="s">
        <v>744</v>
      </c>
      <c r="F40" s="612"/>
      <c r="G40" s="612"/>
      <c r="H40" s="612"/>
      <c r="M40" s="17"/>
    </row>
    <row r="41" spans="1:13" s="16" customFormat="1" ht="36.75" customHeight="1">
      <c r="A41" s="551" t="s">
        <v>752</v>
      </c>
      <c r="B41" s="551"/>
      <c r="C41" s="551"/>
      <c r="D41" s="551"/>
      <c r="E41" s="552" t="s">
        <v>753</v>
      </c>
      <c r="F41" s="552"/>
      <c r="G41" s="552"/>
      <c r="H41" s="552"/>
      <c r="M41" s="17"/>
    </row>
    <row r="42" spans="1:13" ht="22.5" customHeight="1"/>
    <row r="44" spans="1:13">
      <c r="A44" s="2"/>
      <c r="B44" s="79"/>
      <c r="C44" s="79"/>
      <c r="D44" s="79"/>
      <c r="E44" s="79"/>
      <c r="F44" s="79"/>
      <c r="G44" s="79"/>
    </row>
    <row r="45" spans="1:13" ht="12.75" customHeight="1">
      <c r="I45" s="79"/>
    </row>
  </sheetData>
  <mergeCells count="10">
    <mergeCell ref="A1:H1"/>
    <mergeCell ref="A6:A7"/>
    <mergeCell ref="H6:H7"/>
    <mergeCell ref="A3:H3"/>
    <mergeCell ref="A4:H4"/>
    <mergeCell ref="E41:H41"/>
    <mergeCell ref="A41:D41"/>
    <mergeCell ref="A40:D40"/>
    <mergeCell ref="E40:H40"/>
    <mergeCell ref="A2:H2"/>
  </mergeCells>
  <printOptions horizontalCentered="1" verticalCentered="1"/>
  <pageMargins left="0" right="0" top="0" bottom="0" header="0" footer="0"/>
  <pageSetup paperSize="9" scale="95"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4"/>
  <sheetViews>
    <sheetView rightToLeft="1" view="pageBreakPreview" zoomScaleNormal="100" zoomScaleSheetLayoutView="100" workbookViewId="0">
      <selection activeCell="D14" sqref="D14"/>
    </sheetView>
  </sheetViews>
  <sheetFormatPr defaultRowHeight="12.75"/>
  <cols>
    <col min="1" max="1" width="21" customWidth="1"/>
    <col min="2" max="7" width="8.7109375" customWidth="1"/>
    <col min="8" max="8" width="27.85546875" style="2" customWidth="1"/>
    <col min="11" max="11" width="37.42578125" customWidth="1"/>
    <col min="12" max="12" width="5" style="37" customWidth="1"/>
  </cols>
  <sheetData>
    <row r="1" spans="1:12" ht="26.25" customHeight="1">
      <c r="A1" s="561" t="s">
        <v>703</v>
      </c>
      <c r="B1" s="561"/>
      <c r="C1" s="561"/>
      <c r="D1" s="561"/>
      <c r="E1" s="561"/>
      <c r="F1" s="561"/>
      <c r="G1" s="561"/>
      <c r="H1" s="561"/>
    </row>
    <row r="2" spans="1:12" s="7" customFormat="1" ht="18">
      <c r="A2" s="582" t="s">
        <v>650</v>
      </c>
      <c r="B2" s="582"/>
      <c r="C2" s="582"/>
      <c r="D2" s="582"/>
      <c r="E2" s="582"/>
      <c r="F2" s="582"/>
      <c r="G2" s="582"/>
      <c r="H2" s="582"/>
      <c r="L2" s="38"/>
    </row>
    <row r="3" spans="1:12" s="7" customFormat="1" ht="33" customHeight="1">
      <c r="A3" s="574" t="s">
        <v>585</v>
      </c>
      <c r="B3" s="615"/>
      <c r="C3" s="615"/>
      <c r="D3" s="615"/>
      <c r="E3" s="615"/>
      <c r="F3" s="615"/>
      <c r="G3" s="615"/>
      <c r="H3" s="615"/>
      <c r="L3" s="38"/>
    </row>
    <row r="4" spans="1:12" s="7" customFormat="1" ht="15.75">
      <c r="A4" s="615" t="s">
        <v>648</v>
      </c>
      <c r="B4" s="615"/>
      <c r="C4" s="615"/>
      <c r="D4" s="615"/>
      <c r="E4" s="615"/>
      <c r="F4" s="615"/>
      <c r="G4" s="615"/>
      <c r="H4" s="615"/>
      <c r="L4" s="38"/>
    </row>
    <row r="5" spans="1:12" ht="15.75" customHeight="1">
      <c r="A5" s="356" t="s">
        <v>612</v>
      </c>
      <c r="B5" s="357"/>
      <c r="C5" s="357"/>
      <c r="D5" s="357"/>
      <c r="E5" s="357"/>
      <c r="F5" s="357"/>
      <c r="G5" s="357"/>
      <c r="H5" s="358" t="s">
        <v>613</v>
      </c>
    </row>
    <row r="6" spans="1:12" ht="27.75" customHeight="1" thickBot="1">
      <c r="A6" s="555" t="s">
        <v>707</v>
      </c>
      <c r="B6" s="39" t="s">
        <v>94</v>
      </c>
      <c r="C6" s="39" t="s">
        <v>90</v>
      </c>
      <c r="D6" s="39" t="s">
        <v>91</v>
      </c>
      <c r="E6" s="39" t="s">
        <v>92</v>
      </c>
      <c r="F6" s="39" t="s">
        <v>93</v>
      </c>
      <c r="G6" s="39" t="s">
        <v>1</v>
      </c>
      <c r="H6" s="616" t="s">
        <v>343</v>
      </c>
    </row>
    <row r="7" spans="1:12" ht="18.95" customHeight="1">
      <c r="A7" s="587"/>
      <c r="B7" s="100" t="s">
        <v>183</v>
      </c>
      <c r="C7" s="100" t="s">
        <v>96</v>
      </c>
      <c r="D7" s="100" t="s">
        <v>97</v>
      </c>
      <c r="E7" s="100" t="s">
        <v>98</v>
      </c>
      <c r="F7" s="100" t="s">
        <v>99</v>
      </c>
      <c r="G7" s="100" t="s">
        <v>46</v>
      </c>
      <c r="H7" s="617"/>
    </row>
    <row r="8" spans="1:12" ht="18.75" customHeight="1" thickBot="1">
      <c r="A8" s="153" t="s">
        <v>4</v>
      </c>
      <c r="B8" s="110">
        <v>2</v>
      </c>
      <c r="C8" s="110">
        <v>1</v>
      </c>
      <c r="D8" s="110">
        <v>1</v>
      </c>
      <c r="E8" s="110">
        <v>0</v>
      </c>
      <c r="F8" s="110">
        <v>1</v>
      </c>
      <c r="G8" s="169">
        <f>SUM(B8:F8)</f>
        <v>5</v>
      </c>
      <c r="H8" s="154" t="s">
        <v>172</v>
      </c>
    </row>
    <row r="9" spans="1:12" s="16" customFormat="1" ht="18.75" customHeight="1" thickBot="1">
      <c r="A9" s="155" t="s">
        <v>5</v>
      </c>
      <c r="B9" s="163">
        <v>6</v>
      </c>
      <c r="C9" s="163">
        <v>0</v>
      </c>
      <c r="D9" s="163">
        <v>0</v>
      </c>
      <c r="E9" s="163">
        <v>0</v>
      </c>
      <c r="F9" s="163">
        <v>0</v>
      </c>
      <c r="G9" s="170">
        <f t="shared" ref="G9:G38" si="0">SUM(B9:F9)</f>
        <v>6</v>
      </c>
      <c r="H9" s="156" t="s">
        <v>234</v>
      </c>
      <c r="L9" s="17"/>
    </row>
    <row r="10" spans="1:12" ht="18.75" customHeight="1" thickBot="1">
      <c r="A10" s="96" t="s">
        <v>6</v>
      </c>
      <c r="B10" s="110">
        <v>2</v>
      </c>
      <c r="C10" s="110">
        <v>0</v>
      </c>
      <c r="D10" s="110">
        <v>1</v>
      </c>
      <c r="E10" s="110">
        <v>0</v>
      </c>
      <c r="F10" s="110">
        <v>0</v>
      </c>
      <c r="G10" s="169">
        <f t="shared" si="0"/>
        <v>3</v>
      </c>
      <c r="H10" s="157" t="s">
        <v>170</v>
      </c>
    </row>
    <row r="11" spans="1:12" s="16" customFormat="1" ht="18.75" customHeight="1" thickBot="1">
      <c r="A11" s="155" t="s">
        <v>8</v>
      </c>
      <c r="B11" s="163">
        <v>2</v>
      </c>
      <c r="C11" s="163">
        <v>1</v>
      </c>
      <c r="D11" s="163">
        <v>1</v>
      </c>
      <c r="E11" s="163">
        <v>0</v>
      </c>
      <c r="F11" s="163">
        <v>0</v>
      </c>
      <c r="G11" s="170">
        <f t="shared" si="0"/>
        <v>4</v>
      </c>
      <c r="H11" s="156" t="s">
        <v>169</v>
      </c>
      <c r="L11" s="17"/>
    </row>
    <row r="12" spans="1:12" ht="18.75" customHeight="1" thickBot="1">
      <c r="A12" s="96" t="s">
        <v>10</v>
      </c>
      <c r="B12" s="110">
        <v>2</v>
      </c>
      <c r="C12" s="110">
        <v>0</v>
      </c>
      <c r="D12" s="110">
        <v>1</v>
      </c>
      <c r="E12" s="110">
        <v>0</v>
      </c>
      <c r="F12" s="110">
        <v>0</v>
      </c>
      <c r="G12" s="169">
        <f t="shared" si="0"/>
        <v>3</v>
      </c>
      <c r="H12" s="157" t="s">
        <v>168</v>
      </c>
    </row>
    <row r="13" spans="1:12" s="16" customFormat="1" ht="18.75" customHeight="1" thickBot="1">
      <c r="A13" s="155" t="s">
        <v>12</v>
      </c>
      <c r="B13" s="163">
        <v>1</v>
      </c>
      <c r="C13" s="163">
        <v>0</v>
      </c>
      <c r="D13" s="163">
        <v>0</v>
      </c>
      <c r="E13" s="163">
        <v>0</v>
      </c>
      <c r="F13" s="163">
        <v>0</v>
      </c>
      <c r="G13" s="170">
        <f t="shared" si="0"/>
        <v>1</v>
      </c>
      <c r="H13" s="156" t="s">
        <v>167</v>
      </c>
      <c r="L13" s="17"/>
    </row>
    <row r="14" spans="1:12" ht="18.75" customHeight="1" thickBot="1">
      <c r="A14" s="96" t="s">
        <v>14</v>
      </c>
      <c r="B14" s="110">
        <v>0</v>
      </c>
      <c r="C14" s="110">
        <v>1</v>
      </c>
      <c r="D14" s="110">
        <v>2</v>
      </c>
      <c r="E14" s="110">
        <v>0</v>
      </c>
      <c r="F14" s="110">
        <v>1</v>
      </c>
      <c r="G14" s="169">
        <f t="shared" si="0"/>
        <v>4</v>
      </c>
      <c r="H14" s="157" t="s">
        <v>15</v>
      </c>
    </row>
    <row r="15" spans="1:12" s="16" customFormat="1" ht="18.75" customHeight="1" thickBot="1">
      <c r="A15" s="155" t="s">
        <v>16</v>
      </c>
      <c r="B15" s="163">
        <v>10</v>
      </c>
      <c r="C15" s="163">
        <v>11</v>
      </c>
      <c r="D15" s="163">
        <v>0</v>
      </c>
      <c r="E15" s="163">
        <v>0</v>
      </c>
      <c r="F15" s="163">
        <v>0</v>
      </c>
      <c r="G15" s="170">
        <f t="shared" si="0"/>
        <v>21</v>
      </c>
      <c r="H15" s="156" t="s">
        <v>166</v>
      </c>
      <c r="L15" s="17"/>
    </row>
    <row r="16" spans="1:12" ht="18.75" customHeight="1" thickBot="1">
      <c r="A16" s="96" t="s">
        <v>18</v>
      </c>
      <c r="B16" s="110">
        <v>3</v>
      </c>
      <c r="C16" s="110">
        <v>1</v>
      </c>
      <c r="D16" s="110">
        <v>0</v>
      </c>
      <c r="E16" s="110">
        <v>1</v>
      </c>
      <c r="F16" s="110">
        <v>1</v>
      </c>
      <c r="G16" s="169">
        <f t="shared" si="0"/>
        <v>6</v>
      </c>
      <c r="H16" s="157" t="s">
        <v>165</v>
      </c>
    </row>
    <row r="17" spans="1:12" s="16" customFormat="1" ht="18.75" customHeight="1" thickBot="1">
      <c r="A17" s="155" t="s">
        <v>20</v>
      </c>
      <c r="B17" s="163">
        <v>2</v>
      </c>
      <c r="C17" s="163">
        <v>0</v>
      </c>
      <c r="D17" s="163">
        <v>0</v>
      </c>
      <c r="E17" s="163">
        <v>0</v>
      </c>
      <c r="F17" s="163">
        <v>0</v>
      </c>
      <c r="G17" s="170">
        <f t="shared" si="0"/>
        <v>2</v>
      </c>
      <c r="H17" s="156" t="s">
        <v>164</v>
      </c>
      <c r="L17" s="17"/>
    </row>
    <row r="18" spans="1:12" ht="18.75" customHeight="1" thickBot="1">
      <c r="A18" s="96" t="s">
        <v>360</v>
      </c>
      <c r="B18" s="110">
        <v>8</v>
      </c>
      <c r="C18" s="110">
        <v>2</v>
      </c>
      <c r="D18" s="110">
        <v>3</v>
      </c>
      <c r="E18" s="110">
        <v>2</v>
      </c>
      <c r="F18" s="110">
        <v>0</v>
      </c>
      <c r="G18" s="169">
        <f t="shared" si="0"/>
        <v>15</v>
      </c>
      <c r="H18" s="157" t="s">
        <v>22</v>
      </c>
    </row>
    <row r="19" spans="1:12" s="79" customFormat="1" ht="18.75" customHeight="1" thickBot="1">
      <c r="A19" s="155" t="s">
        <v>23</v>
      </c>
      <c r="B19" s="163">
        <v>8</v>
      </c>
      <c r="C19" s="163">
        <v>2</v>
      </c>
      <c r="D19" s="163">
        <v>0</v>
      </c>
      <c r="E19" s="163">
        <v>0</v>
      </c>
      <c r="F19" s="163">
        <v>0</v>
      </c>
      <c r="G19" s="170">
        <f t="shared" si="0"/>
        <v>10</v>
      </c>
      <c r="H19" s="156" t="s">
        <v>173</v>
      </c>
      <c r="L19" s="304"/>
    </row>
    <row r="20" spans="1:12" s="79" customFormat="1" ht="18.75" customHeight="1" thickBot="1">
      <c r="A20" s="96" t="s">
        <v>359</v>
      </c>
      <c r="B20" s="110">
        <v>14</v>
      </c>
      <c r="C20" s="110">
        <v>2</v>
      </c>
      <c r="D20" s="110">
        <v>3</v>
      </c>
      <c r="E20" s="110">
        <v>1</v>
      </c>
      <c r="F20" s="110">
        <v>1</v>
      </c>
      <c r="G20" s="169">
        <f t="shared" si="0"/>
        <v>21</v>
      </c>
      <c r="H20" s="157" t="s">
        <v>174</v>
      </c>
      <c r="L20" s="407"/>
    </row>
    <row r="21" spans="1:12" s="16" customFormat="1" ht="18.75" customHeight="1" thickBot="1">
      <c r="A21" s="155" t="s">
        <v>26</v>
      </c>
      <c r="B21" s="163">
        <v>10</v>
      </c>
      <c r="C21" s="163">
        <v>0</v>
      </c>
      <c r="D21" s="163">
        <v>0</v>
      </c>
      <c r="E21" s="163">
        <v>0</v>
      </c>
      <c r="F21" s="163">
        <v>1</v>
      </c>
      <c r="G21" s="170">
        <f t="shared" si="0"/>
        <v>11</v>
      </c>
      <c r="H21" s="156" t="s">
        <v>175</v>
      </c>
      <c r="L21" s="17"/>
    </row>
    <row r="22" spans="1:12" s="79" customFormat="1" ht="18.75" customHeight="1" thickBot="1">
      <c r="A22" s="96" t="s">
        <v>28</v>
      </c>
      <c r="B22" s="110">
        <v>1</v>
      </c>
      <c r="C22" s="110">
        <v>0</v>
      </c>
      <c r="D22" s="110">
        <v>2</v>
      </c>
      <c r="E22" s="110">
        <v>0</v>
      </c>
      <c r="F22" s="110">
        <v>1</v>
      </c>
      <c r="G22" s="169">
        <f t="shared" si="0"/>
        <v>4</v>
      </c>
      <c r="H22" s="157" t="s">
        <v>235</v>
      </c>
      <c r="L22" s="407"/>
    </row>
    <row r="23" spans="1:12" s="16" customFormat="1" ht="18.75" customHeight="1" thickBot="1">
      <c r="A23" s="155" t="s">
        <v>29</v>
      </c>
      <c r="B23" s="163">
        <v>3</v>
      </c>
      <c r="C23" s="163">
        <v>0</v>
      </c>
      <c r="D23" s="163">
        <v>1</v>
      </c>
      <c r="E23" s="163">
        <v>1</v>
      </c>
      <c r="F23" s="163">
        <v>1</v>
      </c>
      <c r="G23" s="170">
        <f t="shared" si="0"/>
        <v>6</v>
      </c>
      <c r="H23" s="156" t="s">
        <v>30</v>
      </c>
      <c r="L23" s="17"/>
    </row>
    <row r="24" spans="1:12" s="79" customFormat="1" ht="18.75" customHeight="1" thickBot="1">
      <c r="A24" s="96" t="s">
        <v>31</v>
      </c>
      <c r="B24" s="110">
        <v>0</v>
      </c>
      <c r="C24" s="110">
        <v>0</v>
      </c>
      <c r="D24" s="110">
        <v>0</v>
      </c>
      <c r="E24" s="110">
        <v>0</v>
      </c>
      <c r="F24" s="110">
        <v>0</v>
      </c>
      <c r="G24" s="169">
        <f t="shared" si="0"/>
        <v>0</v>
      </c>
      <c r="H24" s="157" t="s">
        <v>177</v>
      </c>
      <c r="L24" s="407"/>
    </row>
    <row r="25" spans="1:12" s="16" customFormat="1" ht="18.75" customHeight="1" thickBot="1">
      <c r="A25" s="155" t="s">
        <v>33</v>
      </c>
      <c r="B25" s="163">
        <v>3</v>
      </c>
      <c r="C25" s="163">
        <v>1</v>
      </c>
      <c r="D25" s="163">
        <v>1</v>
      </c>
      <c r="E25" s="163">
        <v>0</v>
      </c>
      <c r="F25" s="163">
        <v>0</v>
      </c>
      <c r="G25" s="170">
        <f t="shared" si="0"/>
        <v>5</v>
      </c>
      <c r="H25" s="156" t="s">
        <v>178</v>
      </c>
      <c r="L25" s="17"/>
    </row>
    <row r="26" spans="1:12" s="79" customFormat="1" ht="18.75" customHeight="1" thickBot="1">
      <c r="A26" s="96" t="s">
        <v>35</v>
      </c>
      <c r="B26" s="110">
        <v>2</v>
      </c>
      <c r="C26" s="110">
        <v>3</v>
      </c>
      <c r="D26" s="110">
        <v>2</v>
      </c>
      <c r="E26" s="110">
        <v>1</v>
      </c>
      <c r="F26" s="110">
        <v>1</v>
      </c>
      <c r="G26" s="169">
        <f t="shared" si="0"/>
        <v>9</v>
      </c>
      <c r="H26" s="157" t="s">
        <v>179</v>
      </c>
      <c r="L26" s="407"/>
    </row>
    <row r="27" spans="1:12" s="16" customFormat="1" ht="18.75" customHeight="1" thickBot="1">
      <c r="A27" s="155" t="s">
        <v>37</v>
      </c>
      <c r="B27" s="163">
        <v>1</v>
      </c>
      <c r="C27" s="163">
        <v>0</v>
      </c>
      <c r="D27" s="163">
        <v>0</v>
      </c>
      <c r="E27" s="163">
        <v>0</v>
      </c>
      <c r="F27" s="163">
        <v>1</v>
      </c>
      <c r="G27" s="170">
        <f t="shared" si="0"/>
        <v>2</v>
      </c>
      <c r="H27" s="156" t="s">
        <v>180</v>
      </c>
      <c r="L27" s="17"/>
    </row>
    <row r="28" spans="1:12" s="79" customFormat="1" ht="18.75" customHeight="1" thickBot="1">
      <c r="A28" s="96" t="s">
        <v>39</v>
      </c>
      <c r="B28" s="110">
        <v>0</v>
      </c>
      <c r="C28" s="110">
        <v>2</v>
      </c>
      <c r="D28" s="110">
        <v>2</v>
      </c>
      <c r="E28" s="110">
        <v>1</v>
      </c>
      <c r="F28" s="110">
        <v>0</v>
      </c>
      <c r="G28" s="169">
        <f t="shared" si="0"/>
        <v>5</v>
      </c>
      <c r="H28" s="157" t="s">
        <v>40</v>
      </c>
      <c r="L28" s="407"/>
    </row>
    <row r="29" spans="1:12" s="16" customFormat="1" ht="18.75" customHeight="1" thickBot="1">
      <c r="A29" s="155" t="s">
        <v>739</v>
      </c>
      <c r="B29" s="163">
        <v>0</v>
      </c>
      <c r="C29" s="163">
        <v>0</v>
      </c>
      <c r="D29" s="163">
        <v>0</v>
      </c>
      <c r="E29" s="163">
        <v>0</v>
      </c>
      <c r="F29" s="163">
        <v>0</v>
      </c>
      <c r="G29" s="170">
        <f t="shared" si="0"/>
        <v>0</v>
      </c>
      <c r="H29" s="156" t="s">
        <v>740</v>
      </c>
      <c r="L29" s="17"/>
    </row>
    <row r="30" spans="1:12" s="79" customFormat="1" ht="18.75" customHeight="1" thickBot="1">
      <c r="A30" s="96" t="s">
        <v>41</v>
      </c>
      <c r="B30" s="110">
        <v>25</v>
      </c>
      <c r="C30" s="110">
        <v>0</v>
      </c>
      <c r="D30" s="110">
        <v>0</v>
      </c>
      <c r="E30" s="110">
        <v>3</v>
      </c>
      <c r="F30" s="110">
        <v>5</v>
      </c>
      <c r="G30" s="169">
        <f t="shared" si="0"/>
        <v>33</v>
      </c>
      <c r="H30" s="157" t="s">
        <v>181</v>
      </c>
      <c r="L30" s="407"/>
    </row>
    <row r="31" spans="1:12" s="16" customFormat="1" ht="18.75" customHeight="1" thickBot="1">
      <c r="A31" s="155" t="s">
        <v>662</v>
      </c>
      <c r="B31" s="163">
        <v>0</v>
      </c>
      <c r="C31" s="163">
        <v>0</v>
      </c>
      <c r="D31" s="163">
        <v>0</v>
      </c>
      <c r="E31" s="163">
        <v>0</v>
      </c>
      <c r="F31" s="163">
        <v>0</v>
      </c>
      <c r="G31" s="170">
        <f t="shared" si="0"/>
        <v>0</v>
      </c>
      <c r="H31" s="156" t="s">
        <v>182</v>
      </c>
      <c r="L31" s="17"/>
    </row>
    <row r="32" spans="1:12" s="79" customFormat="1" ht="18.75" customHeight="1" thickBot="1">
      <c r="A32" s="96" t="s">
        <v>44</v>
      </c>
      <c r="B32" s="110">
        <v>4</v>
      </c>
      <c r="C32" s="110">
        <v>0</v>
      </c>
      <c r="D32" s="110">
        <v>0</v>
      </c>
      <c r="E32" s="110">
        <v>0</v>
      </c>
      <c r="F32" s="110">
        <v>1</v>
      </c>
      <c r="G32" s="169">
        <f t="shared" si="0"/>
        <v>5</v>
      </c>
      <c r="H32" s="157" t="s">
        <v>236</v>
      </c>
      <c r="L32" s="407"/>
    </row>
    <row r="33" spans="1:13" s="16" customFormat="1" ht="18.75" customHeight="1" thickBot="1">
      <c r="A33" s="155" t="s">
        <v>663</v>
      </c>
      <c r="B33" s="163">
        <v>0</v>
      </c>
      <c r="C33" s="163">
        <v>0</v>
      </c>
      <c r="D33" s="163">
        <v>0</v>
      </c>
      <c r="E33" s="163">
        <v>0</v>
      </c>
      <c r="F33" s="163">
        <v>0</v>
      </c>
      <c r="G33" s="170">
        <f t="shared" si="0"/>
        <v>0</v>
      </c>
      <c r="H33" s="156" t="s">
        <v>664</v>
      </c>
      <c r="L33" s="17"/>
    </row>
    <row r="34" spans="1:13" s="79" customFormat="1" ht="19.5" customHeight="1" thickBot="1">
      <c r="A34" s="96" t="s">
        <v>241</v>
      </c>
      <c r="B34" s="110">
        <v>2</v>
      </c>
      <c r="C34" s="110">
        <v>0</v>
      </c>
      <c r="D34" s="110">
        <v>0</v>
      </c>
      <c r="E34" s="110">
        <v>0</v>
      </c>
      <c r="F34" s="110">
        <v>0</v>
      </c>
      <c r="G34" s="169">
        <f t="shared" si="0"/>
        <v>2</v>
      </c>
      <c r="H34" s="157" t="s">
        <v>242</v>
      </c>
      <c r="M34" s="449"/>
    </row>
    <row r="35" spans="1:13" s="16" customFormat="1" ht="19.5" customHeight="1" thickBot="1">
      <c r="A35" s="155" t="s">
        <v>668</v>
      </c>
      <c r="B35" s="163">
        <v>0</v>
      </c>
      <c r="C35" s="163">
        <v>0</v>
      </c>
      <c r="D35" s="163">
        <v>0</v>
      </c>
      <c r="E35" s="163">
        <v>0</v>
      </c>
      <c r="F35" s="163">
        <v>0</v>
      </c>
      <c r="G35" s="170">
        <f t="shared" si="0"/>
        <v>0</v>
      </c>
      <c r="H35" s="156" t="s">
        <v>679</v>
      </c>
      <c r="M35" s="17"/>
    </row>
    <row r="36" spans="1:13" s="79" customFormat="1" ht="19.5" customHeight="1" thickBot="1">
      <c r="A36" s="96" t="s">
        <v>533</v>
      </c>
      <c r="B36" s="110">
        <v>1</v>
      </c>
      <c r="C36" s="110">
        <v>0</v>
      </c>
      <c r="D36" s="110">
        <v>2</v>
      </c>
      <c r="E36" s="110">
        <v>0</v>
      </c>
      <c r="F36" s="110">
        <v>0</v>
      </c>
      <c r="G36" s="169">
        <f t="shared" si="0"/>
        <v>3</v>
      </c>
      <c r="H36" s="157" t="s">
        <v>534</v>
      </c>
      <c r="M36" s="449"/>
    </row>
    <row r="37" spans="1:13" s="16" customFormat="1" ht="19.5" customHeight="1" thickBot="1">
      <c r="A37" s="155" t="s">
        <v>627</v>
      </c>
      <c r="B37" s="163">
        <v>0</v>
      </c>
      <c r="C37" s="163">
        <v>1</v>
      </c>
      <c r="D37" s="163">
        <v>0</v>
      </c>
      <c r="E37" s="163">
        <v>0</v>
      </c>
      <c r="F37" s="163">
        <v>0</v>
      </c>
      <c r="G37" s="170">
        <f t="shared" si="0"/>
        <v>1</v>
      </c>
      <c r="H37" s="156" t="s">
        <v>628</v>
      </c>
      <c r="M37" s="17"/>
    </row>
    <row r="38" spans="1:13" s="79" customFormat="1" ht="30" customHeight="1">
      <c r="A38" s="466" t="s">
        <v>751</v>
      </c>
      <c r="B38" s="172">
        <v>0</v>
      </c>
      <c r="C38" s="172">
        <v>0</v>
      </c>
      <c r="D38" s="172">
        <v>0</v>
      </c>
      <c r="E38" s="172">
        <v>0</v>
      </c>
      <c r="F38" s="172">
        <v>0</v>
      </c>
      <c r="G38" s="173">
        <f t="shared" si="0"/>
        <v>0</v>
      </c>
      <c r="H38" s="157" t="s">
        <v>754</v>
      </c>
      <c r="M38" s="449"/>
    </row>
    <row r="39" spans="1:13" s="16" customFormat="1" ht="19.5" customHeight="1">
      <c r="A39" s="353" t="s">
        <v>1</v>
      </c>
      <c r="B39" s="364">
        <f>SUM(B8:B37)</f>
        <v>112</v>
      </c>
      <c r="C39" s="364">
        <f>SUM(C8:C37)</f>
        <v>28</v>
      </c>
      <c r="D39" s="364">
        <f>SUM(D8:D37)</f>
        <v>22</v>
      </c>
      <c r="E39" s="364">
        <f>SUM(E8:E37)</f>
        <v>10</v>
      </c>
      <c r="F39" s="364">
        <f>SUM(F8:F37)</f>
        <v>15</v>
      </c>
      <c r="G39" s="267">
        <f t="shared" ref="G39" si="1">B39+C39+D39+E39+F39</f>
        <v>187</v>
      </c>
      <c r="H39" s="355" t="s">
        <v>46</v>
      </c>
      <c r="M39" s="17"/>
    </row>
    <row r="40" spans="1:13" s="16" customFormat="1" ht="21" customHeight="1">
      <c r="A40" s="618" t="s">
        <v>552</v>
      </c>
      <c r="B40" s="618"/>
      <c r="C40" s="618"/>
      <c r="D40" s="618"/>
      <c r="E40" s="612" t="s">
        <v>745</v>
      </c>
      <c r="F40" s="612"/>
      <c r="G40" s="612"/>
      <c r="H40" s="612"/>
      <c r="L40" s="17"/>
    </row>
    <row r="41" spans="1:13" s="16" customFormat="1" ht="36.75" customHeight="1">
      <c r="A41" s="551" t="s">
        <v>752</v>
      </c>
      <c r="B41" s="551"/>
      <c r="C41" s="551"/>
      <c r="D41" s="551"/>
      <c r="E41" s="552" t="s">
        <v>753</v>
      </c>
      <c r="F41" s="552"/>
      <c r="G41" s="552"/>
      <c r="H41" s="552"/>
      <c r="L41" s="17"/>
    </row>
    <row r="44" spans="1:13">
      <c r="A44" s="2"/>
    </row>
  </sheetData>
  <mergeCells count="10">
    <mergeCell ref="A41:D41"/>
    <mergeCell ref="E41:H41"/>
    <mergeCell ref="E40:H40"/>
    <mergeCell ref="A1:H1"/>
    <mergeCell ref="A2:H2"/>
    <mergeCell ref="A3:H3"/>
    <mergeCell ref="A4:H4"/>
    <mergeCell ref="A6:A7"/>
    <mergeCell ref="H6:H7"/>
    <mergeCell ref="A40:D40"/>
  </mergeCells>
  <printOptions horizontalCentered="1" verticalCentered="1"/>
  <pageMargins left="0" right="0" top="0" bottom="0" header="0" footer="0"/>
  <pageSetup paperSize="9" scale="95"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26"/>
  <sheetViews>
    <sheetView rightToLeft="1" view="pageBreakPreview" zoomScaleNormal="100" zoomScaleSheetLayoutView="100" workbookViewId="0">
      <selection activeCell="A3" sqref="A3:H3"/>
    </sheetView>
  </sheetViews>
  <sheetFormatPr defaultRowHeight="12.75"/>
  <cols>
    <col min="1" max="1" width="21" style="79" customWidth="1"/>
    <col min="2" max="7" width="8.7109375" style="79" customWidth="1"/>
    <col min="8" max="8" width="27.85546875" style="2" customWidth="1"/>
    <col min="9" max="10" width="9.140625" style="79"/>
    <col min="11" max="11" width="37.42578125" style="79" customWidth="1"/>
    <col min="12" max="12" width="5" style="454" customWidth="1"/>
    <col min="13" max="16384" width="9.140625" style="79"/>
  </cols>
  <sheetData>
    <row r="1" spans="1:12" ht="26.25" customHeight="1">
      <c r="A1" s="561" t="s">
        <v>705</v>
      </c>
      <c r="B1" s="561"/>
      <c r="C1" s="561"/>
      <c r="D1" s="561"/>
      <c r="E1" s="561"/>
      <c r="F1" s="561"/>
      <c r="G1" s="561"/>
      <c r="H1" s="561"/>
    </row>
    <row r="2" spans="1:12" s="7" customFormat="1" ht="18">
      <c r="A2" s="582" t="s">
        <v>649</v>
      </c>
      <c r="B2" s="582"/>
      <c r="C2" s="582"/>
      <c r="D2" s="582"/>
      <c r="E2" s="582"/>
      <c r="F2" s="582"/>
      <c r="G2" s="582"/>
      <c r="H2" s="582"/>
      <c r="L2" s="38"/>
    </row>
    <row r="3" spans="1:12" s="7" customFormat="1" ht="33" customHeight="1">
      <c r="A3" s="574" t="s">
        <v>586</v>
      </c>
      <c r="B3" s="615"/>
      <c r="C3" s="615"/>
      <c r="D3" s="615"/>
      <c r="E3" s="615"/>
      <c r="F3" s="615"/>
      <c r="G3" s="615"/>
      <c r="H3" s="615"/>
      <c r="L3" s="38"/>
    </row>
    <row r="4" spans="1:12" s="7" customFormat="1" ht="15.75">
      <c r="A4" s="615" t="s">
        <v>648</v>
      </c>
      <c r="B4" s="615"/>
      <c r="C4" s="615"/>
      <c r="D4" s="615"/>
      <c r="E4" s="615"/>
      <c r="F4" s="615"/>
      <c r="G4" s="615"/>
      <c r="H4" s="615"/>
      <c r="L4" s="38"/>
    </row>
    <row r="5" spans="1:12" ht="15.75" customHeight="1">
      <c r="A5" s="356" t="s">
        <v>614</v>
      </c>
      <c r="B5" s="357"/>
      <c r="C5" s="357"/>
      <c r="D5" s="357"/>
      <c r="E5" s="357"/>
      <c r="F5" s="357"/>
      <c r="G5" s="357"/>
      <c r="H5" s="358" t="s">
        <v>615</v>
      </c>
    </row>
    <row r="6" spans="1:12" ht="27.75" customHeight="1" thickBot="1">
      <c r="A6" s="555" t="s">
        <v>707</v>
      </c>
      <c r="B6" s="39" t="s">
        <v>94</v>
      </c>
      <c r="C6" s="39" t="s">
        <v>90</v>
      </c>
      <c r="D6" s="39" t="s">
        <v>91</v>
      </c>
      <c r="E6" s="39" t="s">
        <v>92</v>
      </c>
      <c r="F6" s="39" t="s">
        <v>93</v>
      </c>
      <c r="G6" s="39" t="s">
        <v>1</v>
      </c>
      <c r="H6" s="616" t="s">
        <v>343</v>
      </c>
    </row>
    <row r="7" spans="1:12" ht="18.95" customHeight="1">
      <c r="A7" s="587"/>
      <c r="B7" s="100" t="s">
        <v>183</v>
      </c>
      <c r="C7" s="100" t="s">
        <v>96</v>
      </c>
      <c r="D7" s="100" t="s">
        <v>97</v>
      </c>
      <c r="E7" s="100" t="s">
        <v>98</v>
      </c>
      <c r="F7" s="100" t="s">
        <v>99</v>
      </c>
      <c r="G7" s="100" t="s">
        <v>46</v>
      </c>
      <c r="H7" s="617"/>
    </row>
    <row r="8" spans="1:12" ht="18.75" customHeight="1" thickBot="1">
      <c r="A8" s="153" t="s">
        <v>4</v>
      </c>
      <c r="B8" s="110">
        <v>1</v>
      </c>
      <c r="C8" s="110">
        <v>0</v>
      </c>
      <c r="D8" s="110">
        <v>1</v>
      </c>
      <c r="E8" s="110">
        <v>0</v>
      </c>
      <c r="F8" s="110">
        <v>1</v>
      </c>
      <c r="G8" s="169">
        <f>SUM(B8:F8)</f>
        <v>3</v>
      </c>
      <c r="H8" s="154" t="s">
        <v>172</v>
      </c>
    </row>
    <row r="9" spans="1:12" s="16" customFormat="1" ht="18.75" customHeight="1" thickBot="1">
      <c r="A9" s="155" t="s">
        <v>5</v>
      </c>
      <c r="B9" s="163">
        <v>6</v>
      </c>
      <c r="C9" s="163">
        <v>1</v>
      </c>
      <c r="D9" s="163">
        <v>1</v>
      </c>
      <c r="E9" s="163">
        <v>1</v>
      </c>
      <c r="F9" s="163">
        <v>1</v>
      </c>
      <c r="G9" s="170">
        <f t="shared" ref="G9:G38" si="0">SUM(B9:F9)</f>
        <v>10</v>
      </c>
      <c r="H9" s="156" t="s">
        <v>234</v>
      </c>
      <c r="L9" s="17"/>
    </row>
    <row r="10" spans="1:12" ht="18.75" customHeight="1" thickBot="1">
      <c r="A10" s="96" t="s">
        <v>6</v>
      </c>
      <c r="B10" s="110">
        <v>4</v>
      </c>
      <c r="C10" s="110">
        <v>0</v>
      </c>
      <c r="D10" s="110">
        <v>0</v>
      </c>
      <c r="E10" s="110">
        <v>0</v>
      </c>
      <c r="F10" s="110">
        <v>0</v>
      </c>
      <c r="G10" s="169">
        <f t="shared" si="0"/>
        <v>4</v>
      </c>
      <c r="H10" s="157" t="s">
        <v>170</v>
      </c>
    </row>
    <row r="11" spans="1:12" s="16" customFormat="1" ht="18.75" customHeight="1" thickBot="1">
      <c r="A11" s="155" t="s">
        <v>8</v>
      </c>
      <c r="B11" s="163">
        <v>2</v>
      </c>
      <c r="C11" s="163">
        <v>2</v>
      </c>
      <c r="D11" s="163">
        <v>1</v>
      </c>
      <c r="E11" s="163">
        <v>0</v>
      </c>
      <c r="F11" s="163">
        <v>0</v>
      </c>
      <c r="G11" s="170">
        <f t="shared" si="0"/>
        <v>5</v>
      </c>
      <c r="H11" s="156" t="s">
        <v>169</v>
      </c>
      <c r="L11" s="17"/>
    </row>
    <row r="12" spans="1:12" ht="18.75" customHeight="1" thickBot="1">
      <c r="A12" s="96" t="s">
        <v>10</v>
      </c>
      <c r="B12" s="110">
        <v>6</v>
      </c>
      <c r="C12" s="110">
        <v>0</v>
      </c>
      <c r="D12" s="110">
        <v>0</v>
      </c>
      <c r="E12" s="110">
        <v>1</v>
      </c>
      <c r="F12" s="110">
        <v>1</v>
      </c>
      <c r="G12" s="169">
        <f t="shared" si="0"/>
        <v>8</v>
      </c>
      <c r="H12" s="157" t="s">
        <v>168</v>
      </c>
    </row>
    <row r="13" spans="1:12" s="16" customFormat="1" ht="18.75" customHeight="1" thickBot="1">
      <c r="A13" s="155" t="s">
        <v>12</v>
      </c>
      <c r="B13" s="163">
        <v>4</v>
      </c>
      <c r="C13" s="163">
        <v>0</v>
      </c>
      <c r="D13" s="163">
        <v>1</v>
      </c>
      <c r="E13" s="163">
        <v>1</v>
      </c>
      <c r="F13" s="163">
        <v>0</v>
      </c>
      <c r="G13" s="170">
        <f t="shared" si="0"/>
        <v>6</v>
      </c>
      <c r="H13" s="156" t="s">
        <v>167</v>
      </c>
      <c r="L13" s="17"/>
    </row>
    <row r="14" spans="1:12" ht="18.75" customHeight="1" thickBot="1">
      <c r="A14" s="96" t="s">
        <v>14</v>
      </c>
      <c r="B14" s="110">
        <v>0</v>
      </c>
      <c r="C14" s="110">
        <v>0</v>
      </c>
      <c r="D14" s="110">
        <v>2</v>
      </c>
      <c r="E14" s="110">
        <v>1</v>
      </c>
      <c r="F14" s="110">
        <v>0</v>
      </c>
      <c r="G14" s="169">
        <f t="shared" si="0"/>
        <v>3</v>
      </c>
      <c r="H14" s="157" t="s">
        <v>15</v>
      </c>
    </row>
    <row r="15" spans="1:12" s="16" customFormat="1" ht="18.75" customHeight="1" thickBot="1">
      <c r="A15" s="155" t="s">
        <v>16</v>
      </c>
      <c r="B15" s="163">
        <v>11</v>
      </c>
      <c r="C15" s="163">
        <v>8</v>
      </c>
      <c r="D15" s="163">
        <v>0</v>
      </c>
      <c r="E15" s="163">
        <v>0</v>
      </c>
      <c r="F15" s="163">
        <v>0</v>
      </c>
      <c r="G15" s="170">
        <f t="shared" si="0"/>
        <v>19</v>
      </c>
      <c r="H15" s="156" t="s">
        <v>166</v>
      </c>
      <c r="L15" s="17"/>
    </row>
    <row r="16" spans="1:12" ht="18.75" customHeight="1" thickBot="1">
      <c r="A16" s="96" t="s">
        <v>18</v>
      </c>
      <c r="B16" s="110">
        <v>6</v>
      </c>
      <c r="C16" s="110">
        <v>0</v>
      </c>
      <c r="D16" s="110">
        <v>1</v>
      </c>
      <c r="E16" s="110">
        <v>0</v>
      </c>
      <c r="F16" s="110">
        <v>0</v>
      </c>
      <c r="G16" s="169">
        <f t="shared" si="0"/>
        <v>7</v>
      </c>
      <c r="H16" s="157" t="s">
        <v>165</v>
      </c>
    </row>
    <row r="17" spans="1:12" s="16" customFormat="1" ht="18.75" customHeight="1" thickBot="1">
      <c r="A17" s="155" t="s">
        <v>20</v>
      </c>
      <c r="B17" s="163">
        <v>2</v>
      </c>
      <c r="C17" s="163">
        <v>0</v>
      </c>
      <c r="D17" s="163">
        <v>0</v>
      </c>
      <c r="E17" s="163">
        <v>1</v>
      </c>
      <c r="F17" s="163">
        <v>0</v>
      </c>
      <c r="G17" s="170">
        <f t="shared" si="0"/>
        <v>3</v>
      </c>
      <c r="H17" s="156" t="s">
        <v>164</v>
      </c>
      <c r="L17" s="17"/>
    </row>
    <row r="18" spans="1:12" ht="18.75" customHeight="1" thickBot="1">
      <c r="A18" s="96" t="s">
        <v>360</v>
      </c>
      <c r="B18" s="110">
        <v>0</v>
      </c>
      <c r="C18" s="110">
        <v>1</v>
      </c>
      <c r="D18" s="110">
        <v>2</v>
      </c>
      <c r="E18" s="110">
        <v>1</v>
      </c>
      <c r="F18" s="110">
        <v>0</v>
      </c>
      <c r="G18" s="169">
        <f t="shared" si="0"/>
        <v>4</v>
      </c>
      <c r="H18" s="157" t="s">
        <v>22</v>
      </c>
    </row>
    <row r="19" spans="1:12" ht="18.75" customHeight="1" thickBot="1">
      <c r="A19" s="155" t="s">
        <v>23</v>
      </c>
      <c r="B19" s="163">
        <v>8</v>
      </c>
      <c r="C19" s="163">
        <v>2</v>
      </c>
      <c r="D19" s="163">
        <v>0</v>
      </c>
      <c r="E19" s="163">
        <v>0</v>
      </c>
      <c r="F19" s="163">
        <v>0</v>
      </c>
      <c r="G19" s="170">
        <f t="shared" si="0"/>
        <v>10</v>
      </c>
      <c r="H19" s="156" t="s">
        <v>173</v>
      </c>
    </row>
    <row r="20" spans="1:12" ht="18.75" customHeight="1" thickBot="1">
      <c r="A20" s="96" t="s">
        <v>359</v>
      </c>
      <c r="B20" s="110">
        <v>24</v>
      </c>
      <c r="C20" s="110">
        <v>1</v>
      </c>
      <c r="D20" s="110">
        <v>1</v>
      </c>
      <c r="E20" s="110">
        <v>0</v>
      </c>
      <c r="F20" s="110">
        <v>0</v>
      </c>
      <c r="G20" s="169">
        <f t="shared" si="0"/>
        <v>26</v>
      </c>
      <c r="H20" s="157" t="s">
        <v>174</v>
      </c>
    </row>
    <row r="21" spans="1:12" s="16" customFormat="1" ht="18.75" customHeight="1" thickBot="1">
      <c r="A21" s="155" t="s">
        <v>26</v>
      </c>
      <c r="B21" s="163">
        <v>10</v>
      </c>
      <c r="C21" s="163">
        <v>0</v>
      </c>
      <c r="D21" s="163">
        <v>0</v>
      </c>
      <c r="E21" s="163">
        <v>0</v>
      </c>
      <c r="F21" s="163">
        <v>1</v>
      </c>
      <c r="G21" s="170">
        <f t="shared" si="0"/>
        <v>11</v>
      </c>
      <c r="H21" s="156" t="s">
        <v>175</v>
      </c>
      <c r="L21" s="17"/>
    </row>
    <row r="22" spans="1:12" ht="18.75" customHeight="1" thickBot="1">
      <c r="A22" s="96" t="s">
        <v>28</v>
      </c>
      <c r="B22" s="110">
        <v>1</v>
      </c>
      <c r="C22" s="110">
        <v>0</v>
      </c>
      <c r="D22" s="110">
        <v>0</v>
      </c>
      <c r="E22" s="110">
        <v>2</v>
      </c>
      <c r="F22" s="110">
        <v>0</v>
      </c>
      <c r="G22" s="169">
        <f t="shared" si="0"/>
        <v>3</v>
      </c>
      <c r="H22" s="157" t="s">
        <v>235</v>
      </c>
    </row>
    <row r="23" spans="1:12" s="16" customFormat="1" ht="18.75" customHeight="1" thickBot="1">
      <c r="A23" s="155" t="s">
        <v>29</v>
      </c>
      <c r="B23" s="163">
        <v>3</v>
      </c>
      <c r="C23" s="163">
        <v>0</v>
      </c>
      <c r="D23" s="163">
        <v>1</v>
      </c>
      <c r="E23" s="163">
        <v>0</v>
      </c>
      <c r="F23" s="163">
        <v>1</v>
      </c>
      <c r="G23" s="170">
        <f t="shared" si="0"/>
        <v>5</v>
      </c>
      <c r="H23" s="156" t="s">
        <v>30</v>
      </c>
      <c r="L23" s="17"/>
    </row>
    <row r="24" spans="1:12" ht="18.75" customHeight="1" thickBot="1">
      <c r="A24" s="96" t="s">
        <v>31</v>
      </c>
      <c r="B24" s="110">
        <v>1</v>
      </c>
      <c r="C24" s="110">
        <v>0</v>
      </c>
      <c r="D24" s="110">
        <v>0</v>
      </c>
      <c r="E24" s="110">
        <v>1</v>
      </c>
      <c r="F24" s="110">
        <v>0</v>
      </c>
      <c r="G24" s="169">
        <f t="shared" si="0"/>
        <v>2</v>
      </c>
      <c r="H24" s="157" t="s">
        <v>177</v>
      </c>
    </row>
    <row r="25" spans="1:12" s="16" customFormat="1" ht="18.75" customHeight="1" thickBot="1">
      <c r="A25" s="155" t="s">
        <v>33</v>
      </c>
      <c r="B25" s="163">
        <v>4</v>
      </c>
      <c r="C25" s="163">
        <v>0</v>
      </c>
      <c r="D25" s="163">
        <v>0</v>
      </c>
      <c r="E25" s="163">
        <v>0</v>
      </c>
      <c r="F25" s="163">
        <v>0</v>
      </c>
      <c r="G25" s="170">
        <f t="shared" si="0"/>
        <v>4</v>
      </c>
      <c r="H25" s="156" t="s">
        <v>178</v>
      </c>
      <c r="L25" s="17"/>
    </row>
    <row r="26" spans="1:12" ht="18.75" customHeight="1" thickBot="1">
      <c r="A26" s="96" t="s">
        <v>35</v>
      </c>
      <c r="B26" s="110">
        <v>2</v>
      </c>
      <c r="C26" s="110">
        <v>1</v>
      </c>
      <c r="D26" s="110">
        <v>2</v>
      </c>
      <c r="E26" s="110">
        <v>1</v>
      </c>
      <c r="F26" s="110">
        <v>1</v>
      </c>
      <c r="G26" s="169">
        <f t="shared" si="0"/>
        <v>7</v>
      </c>
      <c r="H26" s="157" t="s">
        <v>179</v>
      </c>
    </row>
    <row r="27" spans="1:12" s="16" customFormat="1" ht="18.75" customHeight="1" thickBot="1">
      <c r="A27" s="155" t="s">
        <v>37</v>
      </c>
      <c r="B27" s="163">
        <v>1</v>
      </c>
      <c r="C27" s="163">
        <v>0</v>
      </c>
      <c r="D27" s="163">
        <v>0</v>
      </c>
      <c r="E27" s="163">
        <v>0</v>
      </c>
      <c r="F27" s="163">
        <v>0</v>
      </c>
      <c r="G27" s="170">
        <f t="shared" si="0"/>
        <v>1</v>
      </c>
      <c r="H27" s="156" t="s">
        <v>180</v>
      </c>
      <c r="L27" s="17"/>
    </row>
    <row r="28" spans="1:12" ht="18.75" customHeight="1" thickBot="1">
      <c r="A28" s="96" t="s">
        <v>39</v>
      </c>
      <c r="B28" s="110">
        <v>0</v>
      </c>
      <c r="C28" s="110">
        <v>2</v>
      </c>
      <c r="D28" s="110">
        <v>2</v>
      </c>
      <c r="E28" s="110">
        <v>1</v>
      </c>
      <c r="F28" s="110">
        <v>0</v>
      </c>
      <c r="G28" s="169">
        <f t="shared" si="0"/>
        <v>5</v>
      </c>
      <c r="H28" s="157" t="s">
        <v>40</v>
      </c>
    </row>
    <row r="29" spans="1:12" s="16" customFormat="1" ht="18.75" customHeight="1" thickBot="1">
      <c r="A29" s="155" t="s">
        <v>739</v>
      </c>
      <c r="B29" s="163">
        <v>0</v>
      </c>
      <c r="C29" s="163">
        <v>0</v>
      </c>
      <c r="D29" s="163">
        <v>0</v>
      </c>
      <c r="E29" s="163">
        <v>0</v>
      </c>
      <c r="F29" s="163">
        <v>0</v>
      </c>
      <c r="G29" s="170">
        <f t="shared" si="0"/>
        <v>0</v>
      </c>
      <c r="H29" s="156" t="s">
        <v>740</v>
      </c>
      <c r="L29" s="17"/>
    </row>
    <row r="30" spans="1:12" ht="18.75" customHeight="1" thickBot="1">
      <c r="A30" s="96" t="s">
        <v>41</v>
      </c>
      <c r="B30" s="110">
        <v>20</v>
      </c>
      <c r="C30" s="110">
        <v>0</v>
      </c>
      <c r="D30" s="110">
        <v>0</v>
      </c>
      <c r="E30" s="110">
        <v>0</v>
      </c>
      <c r="F30" s="110">
        <v>0</v>
      </c>
      <c r="G30" s="169">
        <f t="shared" si="0"/>
        <v>20</v>
      </c>
      <c r="H30" s="157" t="s">
        <v>181</v>
      </c>
    </row>
    <row r="31" spans="1:12" s="16" customFormat="1" ht="18.75" customHeight="1" thickBot="1">
      <c r="A31" s="155" t="s">
        <v>662</v>
      </c>
      <c r="B31" s="163">
        <v>0</v>
      </c>
      <c r="C31" s="163">
        <v>7</v>
      </c>
      <c r="D31" s="163">
        <v>0</v>
      </c>
      <c r="E31" s="163">
        <v>0</v>
      </c>
      <c r="F31" s="163">
        <v>1</v>
      </c>
      <c r="G31" s="170">
        <f t="shared" si="0"/>
        <v>8</v>
      </c>
      <c r="H31" s="156" t="s">
        <v>182</v>
      </c>
      <c r="L31" s="17"/>
    </row>
    <row r="32" spans="1:12" ht="18.75" customHeight="1" thickBot="1">
      <c r="A32" s="96" t="s">
        <v>44</v>
      </c>
      <c r="B32" s="110">
        <v>32</v>
      </c>
      <c r="C32" s="110">
        <v>0</v>
      </c>
      <c r="D32" s="110">
        <v>0</v>
      </c>
      <c r="E32" s="110">
        <v>1</v>
      </c>
      <c r="F32" s="110">
        <v>1</v>
      </c>
      <c r="G32" s="169">
        <f t="shared" si="0"/>
        <v>34</v>
      </c>
      <c r="H32" s="157" t="s">
        <v>236</v>
      </c>
    </row>
    <row r="33" spans="1:13" s="16" customFormat="1" ht="18.75" customHeight="1" thickBot="1">
      <c r="A33" s="155" t="s">
        <v>663</v>
      </c>
      <c r="B33" s="163">
        <v>0</v>
      </c>
      <c r="C33" s="163">
        <v>0</v>
      </c>
      <c r="D33" s="163">
        <v>0</v>
      </c>
      <c r="E33" s="163">
        <v>0</v>
      </c>
      <c r="F33" s="163">
        <v>0</v>
      </c>
      <c r="G33" s="170">
        <f t="shared" si="0"/>
        <v>0</v>
      </c>
      <c r="H33" s="156" t="s">
        <v>664</v>
      </c>
      <c r="L33" s="17"/>
    </row>
    <row r="34" spans="1:13" ht="19.5" customHeight="1" thickBot="1">
      <c r="A34" s="96" t="s">
        <v>241</v>
      </c>
      <c r="B34" s="110">
        <v>2</v>
      </c>
      <c r="C34" s="110">
        <v>0</v>
      </c>
      <c r="D34" s="110">
        <v>0</v>
      </c>
      <c r="E34" s="110">
        <v>0</v>
      </c>
      <c r="F34" s="110">
        <v>0</v>
      </c>
      <c r="G34" s="169">
        <f t="shared" si="0"/>
        <v>2</v>
      </c>
      <c r="H34" s="157" t="s">
        <v>242</v>
      </c>
      <c r="L34" s="79"/>
      <c r="M34" s="454"/>
    </row>
    <row r="35" spans="1:13" s="16" customFormat="1" ht="19.5" customHeight="1" thickBot="1">
      <c r="A35" s="155" t="s">
        <v>668</v>
      </c>
      <c r="B35" s="163">
        <v>0</v>
      </c>
      <c r="C35" s="163">
        <v>0</v>
      </c>
      <c r="D35" s="163">
        <v>0</v>
      </c>
      <c r="E35" s="163">
        <v>0</v>
      </c>
      <c r="F35" s="163">
        <v>0</v>
      </c>
      <c r="G35" s="170">
        <f t="shared" si="0"/>
        <v>0</v>
      </c>
      <c r="H35" s="156" t="s">
        <v>679</v>
      </c>
      <c r="M35" s="17"/>
    </row>
    <row r="36" spans="1:13" ht="19.5" customHeight="1" thickBot="1">
      <c r="A36" s="96" t="s">
        <v>533</v>
      </c>
      <c r="B36" s="110">
        <v>9</v>
      </c>
      <c r="C36" s="110">
        <v>0</v>
      </c>
      <c r="D36" s="110">
        <v>0</v>
      </c>
      <c r="E36" s="110">
        <v>0</v>
      </c>
      <c r="F36" s="110">
        <v>1</v>
      </c>
      <c r="G36" s="169">
        <f t="shared" si="0"/>
        <v>10</v>
      </c>
      <c r="H36" s="157" t="s">
        <v>534</v>
      </c>
      <c r="L36" s="79"/>
      <c r="M36" s="454"/>
    </row>
    <row r="37" spans="1:13" s="16" customFormat="1" ht="19.5" customHeight="1" thickBot="1">
      <c r="A37" s="155" t="s">
        <v>627</v>
      </c>
      <c r="B37" s="163">
        <v>0</v>
      </c>
      <c r="C37" s="163">
        <v>0</v>
      </c>
      <c r="D37" s="163">
        <v>0</v>
      </c>
      <c r="E37" s="163">
        <v>0</v>
      </c>
      <c r="F37" s="163">
        <v>0</v>
      </c>
      <c r="G37" s="170">
        <f t="shared" si="0"/>
        <v>0</v>
      </c>
      <c r="H37" s="156" t="s">
        <v>628</v>
      </c>
      <c r="M37" s="17"/>
    </row>
    <row r="38" spans="1:13" ht="30" customHeight="1">
      <c r="A38" s="466" t="s">
        <v>751</v>
      </c>
      <c r="B38" s="172">
        <v>0</v>
      </c>
      <c r="C38" s="172">
        <v>0</v>
      </c>
      <c r="D38" s="172">
        <v>0</v>
      </c>
      <c r="E38" s="172">
        <v>0</v>
      </c>
      <c r="F38" s="172">
        <v>0</v>
      </c>
      <c r="G38" s="173">
        <f t="shared" si="0"/>
        <v>0</v>
      </c>
      <c r="H38" s="157" t="s">
        <v>754</v>
      </c>
      <c r="L38" s="79"/>
      <c r="M38" s="454"/>
    </row>
    <row r="39" spans="1:13" s="16" customFormat="1" ht="19.5" customHeight="1">
      <c r="A39" s="353" t="s">
        <v>1</v>
      </c>
      <c r="B39" s="364">
        <f>SUM(B8:B37)</f>
        <v>159</v>
      </c>
      <c r="C39" s="364">
        <f>SUM(C8:C37)</f>
        <v>25</v>
      </c>
      <c r="D39" s="364">
        <f>SUM(D8:D37)</f>
        <v>15</v>
      </c>
      <c r="E39" s="364">
        <f>SUM(E8:E37)</f>
        <v>12</v>
      </c>
      <c r="F39" s="364">
        <f>SUM(F8:F37)</f>
        <v>9</v>
      </c>
      <c r="G39" s="267">
        <f t="shared" ref="G39" si="1">SUM(B39:F39)</f>
        <v>220</v>
      </c>
      <c r="H39" s="355" t="s">
        <v>46</v>
      </c>
      <c r="M39" s="17"/>
    </row>
    <row r="40" spans="1:13" s="16" customFormat="1" ht="21" customHeight="1">
      <c r="A40" s="618" t="s">
        <v>552</v>
      </c>
      <c r="B40" s="618"/>
      <c r="C40" s="618"/>
      <c r="D40" s="618"/>
      <c r="E40" s="612" t="s">
        <v>744</v>
      </c>
      <c r="F40" s="612"/>
      <c r="G40" s="612"/>
      <c r="H40" s="612"/>
      <c r="L40" s="17"/>
    </row>
    <row r="41" spans="1:13" s="16" customFormat="1" ht="36.75" customHeight="1">
      <c r="A41" s="551" t="s">
        <v>752</v>
      </c>
      <c r="B41" s="551"/>
      <c r="C41" s="551"/>
      <c r="D41" s="551"/>
      <c r="E41" s="552" t="s">
        <v>753</v>
      </c>
      <c r="F41" s="552"/>
      <c r="G41" s="552"/>
      <c r="H41" s="552"/>
      <c r="L41" s="17"/>
    </row>
    <row r="44" spans="1:13">
      <c r="A44" s="2"/>
    </row>
    <row r="49" s="79" customFormat="1"/>
    <row r="50" s="79" customFormat="1"/>
    <row r="51" s="79" customFormat="1"/>
    <row r="52" s="79" customFormat="1"/>
    <row r="53" s="79" customFormat="1"/>
    <row r="54" s="79" customFormat="1"/>
    <row r="55" s="79" customFormat="1"/>
    <row r="56" s="79" customFormat="1"/>
    <row r="57" s="79" customFormat="1"/>
    <row r="58" s="79" customFormat="1"/>
    <row r="59" s="79" customFormat="1"/>
    <row r="60" s="79" customFormat="1"/>
    <row r="61" s="79" customFormat="1"/>
    <row r="62" s="79" customFormat="1"/>
    <row r="63" s="79" customFormat="1"/>
    <row r="64" s="79" customFormat="1"/>
    <row r="65" s="79" customFormat="1"/>
    <row r="66" s="79" customFormat="1"/>
    <row r="67" s="79" customFormat="1"/>
    <row r="68" s="79" customFormat="1"/>
    <row r="69" s="79" customFormat="1"/>
    <row r="70" s="79" customFormat="1"/>
    <row r="71" s="79" customFormat="1"/>
    <row r="72" s="79" customFormat="1"/>
    <row r="73" s="79" customFormat="1"/>
    <row r="74" s="79" customFormat="1"/>
    <row r="75" s="79" customFormat="1"/>
    <row r="76" s="79" customFormat="1"/>
    <row r="77" s="79" customFormat="1"/>
    <row r="78" s="79" customFormat="1"/>
    <row r="79" s="79" customFormat="1"/>
    <row r="80" s="79" customFormat="1"/>
    <row r="81" s="79" customFormat="1"/>
    <row r="82" s="79" customFormat="1"/>
    <row r="85" s="79" customFormat="1"/>
    <row r="86" s="79" customFormat="1"/>
    <row r="87" s="79" customFormat="1"/>
    <row r="88" s="79" customFormat="1"/>
    <row r="89" s="79" customFormat="1"/>
    <row r="90" s="79" customFormat="1"/>
    <row r="91" s="79" customFormat="1"/>
    <row r="92" s="79" customFormat="1"/>
    <row r="93" s="79" customFormat="1"/>
    <row r="94" s="79" customFormat="1"/>
    <row r="95" s="79" customFormat="1"/>
    <row r="96" s="79" customFormat="1"/>
    <row r="97" s="79" customFormat="1"/>
    <row r="98" s="79" customFormat="1"/>
    <row r="99" s="79" customFormat="1"/>
    <row r="100" s="79" customFormat="1"/>
    <row r="101" s="79" customFormat="1"/>
    <row r="102" s="79" customFormat="1"/>
    <row r="103" s="79" customFormat="1"/>
    <row r="104" s="79" customFormat="1"/>
    <row r="105" s="79" customFormat="1"/>
    <row r="106" s="79" customFormat="1"/>
    <row r="107" s="79" customFormat="1"/>
    <row r="108" s="79" customFormat="1"/>
    <row r="109" s="79" customFormat="1"/>
    <row r="110" s="79" customFormat="1"/>
    <row r="111" s="79" customFormat="1"/>
    <row r="112" s="79" customFormat="1"/>
    <row r="113" s="79" customFormat="1"/>
    <row r="114" s="79" customFormat="1"/>
    <row r="115" s="79" customFormat="1"/>
    <row r="116" s="79" customFormat="1"/>
    <row r="117" s="79" customFormat="1"/>
    <row r="118" s="79" customFormat="1"/>
    <row r="119" s="79" customFormat="1"/>
    <row r="120" s="79" customFormat="1"/>
    <row r="121" s="79" customFormat="1"/>
    <row r="122" s="79" customFormat="1"/>
    <row r="123" s="79" customFormat="1"/>
    <row r="124" s="79" customFormat="1"/>
    <row r="125" s="79" customFormat="1"/>
    <row r="126" s="79" customFormat="1"/>
  </sheetData>
  <mergeCells count="10">
    <mergeCell ref="A41:D41"/>
    <mergeCell ref="E41:H41"/>
    <mergeCell ref="A40:D40"/>
    <mergeCell ref="E40:H40"/>
    <mergeCell ref="A1:H1"/>
    <mergeCell ref="A2:H2"/>
    <mergeCell ref="A3:H3"/>
    <mergeCell ref="A4:H4"/>
    <mergeCell ref="A6:A7"/>
    <mergeCell ref="H6:H7"/>
  </mergeCells>
  <printOptions horizontalCentered="1" verticalCentered="1"/>
  <pageMargins left="0" right="0" top="0" bottom="0" header="0" footer="0"/>
  <pageSetup paperSize="9" scale="95"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26"/>
  <sheetViews>
    <sheetView rightToLeft="1" view="pageBreakPreview" zoomScaleNormal="100" zoomScaleSheetLayoutView="100" workbookViewId="0">
      <selection activeCell="A3" sqref="A3:H3"/>
    </sheetView>
  </sheetViews>
  <sheetFormatPr defaultRowHeight="12.75"/>
  <cols>
    <col min="1" max="1" width="21" style="79" customWidth="1"/>
    <col min="2" max="7" width="8.7109375" style="79" customWidth="1"/>
    <col min="8" max="8" width="27.85546875" style="2" customWidth="1"/>
    <col min="9" max="10" width="9.140625" style="79"/>
    <col min="11" max="11" width="37.42578125" style="79" customWidth="1"/>
    <col min="12" max="12" width="5" style="454" customWidth="1"/>
    <col min="13" max="16384" width="9.140625" style="79"/>
  </cols>
  <sheetData>
    <row r="1" spans="1:12" ht="26.25" customHeight="1">
      <c r="A1" s="561" t="s">
        <v>704</v>
      </c>
      <c r="B1" s="561"/>
      <c r="C1" s="561"/>
      <c r="D1" s="561"/>
      <c r="E1" s="561"/>
      <c r="F1" s="561"/>
      <c r="G1" s="561"/>
      <c r="H1" s="561"/>
    </row>
    <row r="2" spans="1:12" s="7" customFormat="1" ht="18">
      <c r="A2" s="582" t="s">
        <v>650</v>
      </c>
      <c r="B2" s="582"/>
      <c r="C2" s="582"/>
      <c r="D2" s="582"/>
      <c r="E2" s="582"/>
      <c r="F2" s="582"/>
      <c r="G2" s="582"/>
      <c r="H2" s="582"/>
      <c r="L2" s="38"/>
    </row>
    <row r="3" spans="1:12" s="7" customFormat="1" ht="33" customHeight="1">
      <c r="A3" s="574" t="s">
        <v>587</v>
      </c>
      <c r="B3" s="615"/>
      <c r="C3" s="615"/>
      <c r="D3" s="615"/>
      <c r="E3" s="615"/>
      <c r="F3" s="615"/>
      <c r="G3" s="615"/>
      <c r="H3" s="615"/>
      <c r="L3" s="38"/>
    </row>
    <row r="4" spans="1:12" s="7" customFormat="1" ht="15.75">
      <c r="A4" s="615" t="s">
        <v>648</v>
      </c>
      <c r="B4" s="615"/>
      <c r="C4" s="615"/>
      <c r="D4" s="615"/>
      <c r="E4" s="615"/>
      <c r="F4" s="615"/>
      <c r="G4" s="615"/>
      <c r="H4" s="615"/>
      <c r="L4" s="38"/>
    </row>
    <row r="5" spans="1:12" ht="15.75" customHeight="1">
      <c r="A5" s="356" t="s">
        <v>616</v>
      </c>
      <c r="B5" s="357"/>
      <c r="C5" s="357"/>
      <c r="D5" s="357"/>
      <c r="E5" s="357"/>
      <c r="F5" s="357"/>
      <c r="G5" s="357"/>
      <c r="H5" s="358" t="s">
        <v>832</v>
      </c>
    </row>
    <row r="6" spans="1:12" ht="27.75" customHeight="1" thickBot="1">
      <c r="A6" s="555" t="s">
        <v>707</v>
      </c>
      <c r="B6" s="39" t="s">
        <v>94</v>
      </c>
      <c r="C6" s="39" t="s">
        <v>90</v>
      </c>
      <c r="D6" s="39" t="s">
        <v>91</v>
      </c>
      <c r="E6" s="39" t="s">
        <v>92</v>
      </c>
      <c r="F6" s="39" t="s">
        <v>93</v>
      </c>
      <c r="G6" s="39" t="s">
        <v>1</v>
      </c>
      <c r="H6" s="616" t="s">
        <v>343</v>
      </c>
    </row>
    <row r="7" spans="1:12" ht="18.95" customHeight="1">
      <c r="A7" s="587"/>
      <c r="B7" s="100" t="s">
        <v>183</v>
      </c>
      <c r="C7" s="100" t="s">
        <v>96</v>
      </c>
      <c r="D7" s="100" t="s">
        <v>97</v>
      </c>
      <c r="E7" s="100" t="s">
        <v>98</v>
      </c>
      <c r="F7" s="100" t="s">
        <v>99</v>
      </c>
      <c r="G7" s="100" t="s">
        <v>46</v>
      </c>
      <c r="H7" s="617"/>
    </row>
    <row r="8" spans="1:12" ht="18.75" customHeight="1" thickBot="1">
      <c r="A8" s="153" t="s">
        <v>4</v>
      </c>
      <c r="B8" s="110">
        <v>0</v>
      </c>
      <c r="C8" s="110">
        <v>0</v>
      </c>
      <c r="D8" s="110">
        <v>0</v>
      </c>
      <c r="E8" s="110">
        <v>0</v>
      </c>
      <c r="F8" s="110">
        <v>0</v>
      </c>
      <c r="G8" s="169">
        <f>SUM(B8:F8)</f>
        <v>0</v>
      </c>
      <c r="H8" s="154" t="s">
        <v>172</v>
      </c>
    </row>
    <row r="9" spans="1:12" s="16" customFormat="1" ht="18.75" customHeight="1" thickBot="1">
      <c r="A9" s="155" t="s">
        <v>5</v>
      </c>
      <c r="B9" s="163">
        <v>6</v>
      </c>
      <c r="C9" s="163">
        <v>0</v>
      </c>
      <c r="D9" s="163">
        <v>0</v>
      </c>
      <c r="E9" s="163">
        <v>0</v>
      </c>
      <c r="F9" s="163">
        <v>0</v>
      </c>
      <c r="G9" s="170">
        <f t="shared" ref="G9:G38" si="0">SUM(B9:F9)</f>
        <v>6</v>
      </c>
      <c r="H9" s="156" t="s">
        <v>234</v>
      </c>
      <c r="L9" s="17"/>
    </row>
    <row r="10" spans="1:12" ht="18.75" customHeight="1" thickBot="1">
      <c r="A10" s="96" t="s">
        <v>6</v>
      </c>
      <c r="B10" s="110">
        <v>3</v>
      </c>
      <c r="C10" s="110">
        <v>0</v>
      </c>
      <c r="D10" s="110">
        <v>0</v>
      </c>
      <c r="E10" s="110">
        <v>0</v>
      </c>
      <c r="F10" s="110">
        <v>0</v>
      </c>
      <c r="G10" s="169">
        <f t="shared" si="0"/>
        <v>3</v>
      </c>
      <c r="H10" s="157" t="s">
        <v>170</v>
      </c>
    </row>
    <row r="11" spans="1:12" s="16" customFormat="1" ht="18.75" customHeight="1" thickBot="1">
      <c r="A11" s="155" t="s">
        <v>8</v>
      </c>
      <c r="B11" s="163">
        <v>3</v>
      </c>
      <c r="C11" s="163">
        <v>0</v>
      </c>
      <c r="D11" s="163">
        <v>0</v>
      </c>
      <c r="E11" s="163">
        <v>0</v>
      </c>
      <c r="F11" s="163">
        <v>0</v>
      </c>
      <c r="G11" s="170">
        <f t="shared" si="0"/>
        <v>3</v>
      </c>
      <c r="H11" s="156" t="s">
        <v>169</v>
      </c>
      <c r="L11" s="17"/>
    </row>
    <row r="12" spans="1:12" ht="18.75" customHeight="1" thickBot="1">
      <c r="A12" s="96" t="s">
        <v>10</v>
      </c>
      <c r="B12" s="110">
        <v>2</v>
      </c>
      <c r="C12" s="110">
        <v>0</v>
      </c>
      <c r="D12" s="110">
        <v>0</v>
      </c>
      <c r="E12" s="110">
        <v>0</v>
      </c>
      <c r="F12" s="110">
        <v>1</v>
      </c>
      <c r="G12" s="169">
        <f t="shared" si="0"/>
        <v>3</v>
      </c>
      <c r="H12" s="157" t="s">
        <v>168</v>
      </c>
    </row>
    <row r="13" spans="1:12" s="16" customFormat="1" ht="18.75" customHeight="1" thickBot="1">
      <c r="A13" s="155" t="s">
        <v>12</v>
      </c>
      <c r="B13" s="163">
        <v>4</v>
      </c>
      <c r="C13" s="163">
        <v>0</v>
      </c>
      <c r="D13" s="163">
        <v>0</v>
      </c>
      <c r="E13" s="163">
        <v>1</v>
      </c>
      <c r="F13" s="163">
        <v>0</v>
      </c>
      <c r="G13" s="170">
        <f t="shared" si="0"/>
        <v>5</v>
      </c>
      <c r="H13" s="156" t="s">
        <v>167</v>
      </c>
      <c r="L13" s="17"/>
    </row>
    <row r="14" spans="1:12" ht="18.75" customHeight="1" thickBot="1">
      <c r="A14" s="96" t="s">
        <v>14</v>
      </c>
      <c r="B14" s="110">
        <v>9</v>
      </c>
      <c r="C14" s="110">
        <v>0</v>
      </c>
      <c r="D14" s="110">
        <v>2</v>
      </c>
      <c r="E14" s="110">
        <v>0</v>
      </c>
      <c r="F14" s="110">
        <v>1</v>
      </c>
      <c r="G14" s="169">
        <f t="shared" si="0"/>
        <v>12</v>
      </c>
      <c r="H14" s="157" t="s">
        <v>15</v>
      </c>
    </row>
    <row r="15" spans="1:12" s="16" customFormat="1" ht="18.75" customHeight="1" thickBot="1">
      <c r="A15" s="155" t="s">
        <v>16</v>
      </c>
      <c r="B15" s="163">
        <v>11</v>
      </c>
      <c r="C15" s="163">
        <v>6</v>
      </c>
      <c r="D15" s="163">
        <v>2</v>
      </c>
      <c r="E15" s="163">
        <v>4</v>
      </c>
      <c r="F15" s="163">
        <v>1</v>
      </c>
      <c r="G15" s="170">
        <f t="shared" si="0"/>
        <v>24</v>
      </c>
      <c r="H15" s="156" t="s">
        <v>166</v>
      </c>
      <c r="L15" s="17"/>
    </row>
    <row r="16" spans="1:12" ht="18.75" customHeight="1" thickBot="1">
      <c r="A16" s="96" t="s">
        <v>18</v>
      </c>
      <c r="B16" s="110">
        <v>0</v>
      </c>
      <c r="C16" s="110">
        <v>0</v>
      </c>
      <c r="D16" s="110">
        <v>0</v>
      </c>
      <c r="E16" s="110">
        <v>0</v>
      </c>
      <c r="F16" s="110">
        <v>0</v>
      </c>
      <c r="G16" s="169">
        <f t="shared" si="0"/>
        <v>0</v>
      </c>
      <c r="H16" s="157" t="s">
        <v>165</v>
      </c>
    </row>
    <row r="17" spans="1:12" s="16" customFormat="1" ht="18.75" customHeight="1" thickBot="1">
      <c r="A17" s="155" t="s">
        <v>20</v>
      </c>
      <c r="B17" s="163">
        <v>3</v>
      </c>
      <c r="C17" s="163">
        <v>0</v>
      </c>
      <c r="D17" s="163">
        <v>0</v>
      </c>
      <c r="E17" s="163">
        <v>0</v>
      </c>
      <c r="F17" s="163">
        <v>0</v>
      </c>
      <c r="G17" s="170">
        <f t="shared" si="0"/>
        <v>3</v>
      </c>
      <c r="H17" s="156" t="s">
        <v>164</v>
      </c>
      <c r="L17" s="17"/>
    </row>
    <row r="18" spans="1:12" ht="18.75" customHeight="1" thickBot="1">
      <c r="A18" s="96" t="s">
        <v>360</v>
      </c>
      <c r="B18" s="110">
        <v>0</v>
      </c>
      <c r="C18" s="110">
        <v>0</v>
      </c>
      <c r="D18" s="110">
        <v>0</v>
      </c>
      <c r="E18" s="110">
        <v>0</v>
      </c>
      <c r="F18" s="110">
        <v>0</v>
      </c>
      <c r="G18" s="169">
        <f t="shared" si="0"/>
        <v>0</v>
      </c>
      <c r="H18" s="157" t="s">
        <v>260</v>
      </c>
    </row>
    <row r="19" spans="1:12" ht="18.75" customHeight="1" thickBot="1">
      <c r="A19" s="155" t="s">
        <v>23</v>
      </c>
      <c r="B19" s="163">
        <v>8</v>
      </c>
      <c r="C19" s="163">
        <v>2</v>
      </c>
      <c r="D19" s="163">
        <v>0</v>
      </c>
      <c r="E19" s="163">
        <v>0</v>
      </c>
      <c r="F19" s="163">
        <v>0</v>
      </c>
      <c r="G19" s="170">
        <f t="shared" si="0"/>
        <v>10</v>
      </c>
      <c r="H19" s="156" t="s">
        <v>173</v>
      </c>
    </row>
    <row r="20" spans="1:12" ht="18.75" customHeight="1" thickBot="1">
      <c r="A20" s="96" t="s">
        <v>359</v>
      </c>
      <c r="B20" s="110">
        <v>4</v>
      </c>
      <c r="C20" s="110">
        <v>0</v>
      </c>
      <c r="D20" s="110">
        <v>0</v>
      </c>
      <c r="E20" s="110">
        <v>0</v>
      </c>
      <c r="F20" s="110">
        <v>0</v>
      </c>
      <c r="G20" s="169">
        <f t="shared" si="0"/>
        <v>4</v>
      </c>
      <c r="H20" s="157" t="s">
        <v>174</v>
      </c>
    </row>
    <row r="21" spans="1:12" s="16" customFormat="1" ht="18.75" customHeight="1" thickBot="1">
      <c r="A21" s="155" t="s">
        <v>26</v>
      </c>
      <c r="B21" s="163">
        <v>10</v>
      </c>
      <c r="C21" s="163">
        <v>0</v>
      </c>
      <c r="D21" s="163">
        <v>0</v>
      </c>
      <c r="E21" s="163">
        <v>0</v>
      </c>
      <c r="F21" s="163">
        <v>1</v>
      </c>
      <c r="G21" s="170">
        <f t="shared" si="0"/>
        <v>11</v>
      </c>
      <c r="H21" s="156" t="s">
        <v>175</v>
      </c>
      <c r="L21" s="17"/>
    </row>
    <row r="22" spans="1:12" ht="18.75" customHeight="1" thickBot="1">
      <c r="A22" s="96" t="s">
        <v>28</v>
      </c>
      <c r="B22" s="110">
        <v>2</v>
      </c>
      <c r="C22" s="110">
        <v>0</v>
      </c>
      <c r="D22" s="110">
        <v>0</v>
      </c>
      <c r="E22" s="110">
        <v>0</v>
      </c>
      <c r="F22" s="110">
        <v>0</v>
      </c>
      <c r="G22" s="169">
        <f t="shared" si="0"/>
        <v>2</v>
      </c>
      <c r="H22" s="157" t="s">
        <v>235</v>
      </c>
    </row>
    <row r="23" spans="1:12" s="16" customFormat="1" ht="18.75" customHeight="1" thickBot="1">
      <c r="A23" s="155" t="s">
        <v>29</v>
      </c>
      <c r="B23" s="163">
        <v>3</v>
      </c>
      <c r="C23" s="163">
        <v>0</v>
      </c>
      <c r="D23" s="163">
        <v>0</v>
      </c>
      <c r="E23" s="163">
        <v>1</v>
      </c>
      <c r="F23" s="163">
        <v>1</v>
      </c>
      <c r="G23" s="170">
        <f t="shared" si="0"/>
        <v>5</v>
      </c>
      <c r="H23" s="156" t="s">
        <v>30</v>
      </c>
      <c r="L23" s="17"/>
    </row>
    <row r="24" spans="1:12" ht="18.75" customHeight="1" thickBot="1">
      <c r="A24" s="96" t="s">
        <v>31</v>
      </c>
      <c r="B24" s="110">
        <v>2</v>
      </c>
      <c r="C24" s="110">
        <v>0</v>
      </c>
      <c r="D24" s="110">
        <v>0</v>
      </c>
      <c r="E24" s="110">
        <v>0</v>
      </c>
      <c r="F24" s="110">
        <v>0</v>
      </c>
      <c r="G24" s="169">
        <f t="shared" si="0"/>
        <v>2</v>
      </c>
      <c r="H24" s="157" t="s">
        <v>177</v>
      </c>
    </row>
    <row r="25" spans="1:12" s="16" customFormat="1" ht="18.75" customHeight="1" thickBot="1">
      <c r="A25" s="155" t="s">
        <v>33</v>
      </c>
      <c r="B25" s="163">
        <v>4</v>
      </c>
      <c r="C25" s="163">
        <v>0</v>
      </c>
      <c r="D25" s="163">
        <v>0</v>
      </c>
      <c r="E25" s="163">
        <v>0</v>
      </c>
      <c r="F25" s="163">
        <v>0</v>
      </c>
      <c r="G25" s="170">
        <f t="shared" si="0"/>
        <v>4</v>
      </c>
      <c r="H25" s="156" t="s">
        <v>178</v>
      </c>
      <c r="L25" s="17"/>
    </row>
    <row r="26" spans="1:12" ht="18.75" customHeight="1" thickBot="1">
      <c r="A26" s="96" t="s">
        <v>35</v>
      </c>
      <c r="B26" s="110">
        <v>3</v>
      </c>
      <c r="C26" s="110">
        <v>1</v>
      </c>
      <c r="D26" s="110">
        <v>1</v>
      </c>
      <c r="E26" s="110">
        <v>1</v>
      </c>
      <c r="F26" s="110">
        <v>0</v>
      </c>
      <c r="G26" s="169">
        <f t="shared" si="0"/>
        <v>6</v>
      </c>
      <c r="H26" s="157" t="s">
        <v>179</v>
      </c>
    </row>
    <row r="27" spans="1:12" s="16" customFormat="1" ht="18.75" customHeight="1" thickBot="1">
      <c r="A27" s="155" t="s">
        <v>37</v>
      </c>
      <c r="B27" s="163">
        <v>1</v>
      </c>
      <c r="C27" s="163">
        <v>0</v>
      </c>
      <c r="D27" s="163">
        <v>0</v>
      </c>
      <c r="E27" s="163">
        <v>0</v>
      </c>
      <c r="F27" s="163">
        <v>0</v>
      </c>
      <c r="G27" s="170">
        <f t="shared" si="0"/>
        <v>1</v>
      </c>
      <c r="H27" s="156" t="s">
        <v>180</v>
      </c>
      <c r="L27" s="17"/>
    </row>
    <row r="28" spans="1:12" ht="18.75" customHeight="1" thickBot="1">
      <c r="A28" s="96" t="s">
        <v>39</v>
      </c>
      <c r="B28" s="110">
        <v>0</v>
      </c>
      <c r="C28" s="110">
        <v>0</v>
      </c>
      <c r="D28" s="110">
        <v>0</v>
      </c>
      <c r="E28" s="110">
        <v>0</v>
      </c>
      <c r="F28" s="110">
        <v>0</v>
      </c>
      <c r="G28" s="169">
        <f t="shared" si="0"/>
        <v>0</v>
      </c>
      <c r="H28" s="157" t="s">
        <v>40</v>
      </c>
    </row>
    <row r="29" spans="1:12" s="16" customFormat="1" ht="18.75" customHeight="1" thickBot="1">
      <c r="A29" s="155" t="s">
        <v>739</v>
      </c>
      <c r="B29" s="163">
        <v>0</v>
      </c>
      <c r="C29" s="163">
        <v>0</v>
      </c>
      <c r="D29" s="163">
        <v>0</v>
      </c>
      <c r="E29" s="163">
        <v>0</v>
      </c>
      <c r="F29" s="163">
        <v>0</v>
      </c>
      <c r="G29" s="170">
        <f t="shared" si="0"/>
        <v>0</v>
      </c>
      <c r="H29" s="156" t="s">
        <v>740</v>
      </c>
      <c r="L29" s="17"/>
    </row>
    <row r="30" spans="1:12" ht="18.75" customHeight="1" thickBot="1">
      <c r="A30" s="96" t="s">
        <v>41</v>
      </c>
      <c r="B30" s="110">
        <v>12</v>
      </c>
      <c r="C30" s="110">
        <v>0</v>
      </c>
      <c r="D30" s="110">
        <v>0</v>
      </c>
      <c r="E30" s="110">
        <v>0</v>
      </c>
      <c r="F30" s="110">
        <v>0</v>
      </c>
      <c r="G30" s="169">
        <f t="shared" si="0"/>
        <v>12</v>
      </c>
      <c r="H30" s="157" t="s">
        <v>181</v>
      </c>
    </row>
    <row r="31" spans="1:12" s="16" customFormat="1" ht="18.75" customHeight="1" thickBot="1">
      <c r="A31" s="155" t="s">
        <v>662</v>
      </c>
      <c r="B31" s="163">
        <v>0</v>
      </c>
      <c r="C31" s="163">
        <v>3</v>
      </c>
      <c r="D31" s="163">
        <v>0</v>
      </c>
      <c r="E31" s="163">
        <v>0</v>
      </c>
      <c r="F31" s="163">
        <v>0</v>
      </c>
      <c r="G31" s="170">
        <f t="shared" si="0"/>
        <v>3</v>
      </c>
      <c r="H31" s="156" t="s">
        <v>182</v>
      </c>
      <c r="L31" s="17"/>
    </row>
    <row r="32" spans="1:12" ht="18.75" customHeight="1" thickBot="1">
      <c r="A32" s="96" t="s">
        <v>44</v>
      </c>
      <c r="B32" s="110">
        <v>0</v>
      </c>
      <c r="C32" s="110">
        <v>0</v>
      </c>
      <c r="D32" s="110">
        <v>0</v>
      </c>
      <c r="E32" s="110">
        <v>0</v>
      </c>
      <c r="F32" s="110">
        <v>0</v>
      </c>
      <c r="G32" s="169">
        <f t="shared" si="0"/>
        <v>0</v>
      </c>
      <c r="H32" s="157" t="s">
        <v>236</v>
      </c>
    </row>
    <row r="33" spans="1:13" s="16" customFormat="1" ht="18.75" customHeight="1" thickBot="1">
      <c r="A33" s="155" t="s">
        <v>663</v>
      </c>
      <c r="B33" s="163">
        <v>0</v>
      </c>
      <c r="C33" s="163">
        <v>0</v>
      </c>
      <c r="D33" s="163">
        <v>0</v>
      </c>
      <c r="E33" s="163">
        <v>0</v>
      </c>
      <c r="F33" s="163">
        <v>0</v>
      </c>
      <c r="G33" s="170">
        <f t="shared" si="0"/>
        <v>0</v>
      </c>
      <c r="H33" s="156" t="s">
        <v>664</v>
      </c>
      <c r="L33" s="17"/>
    </row>
    <row r="34" spans="1:13" ht="19.5" customHeight="1" thickBot="1">
      <c r="A34" s="96" t="s">
        <v>241</v>
      </c>
      <c r="B34" s="110">
        <v>6</v>
      </c>
      <c r="C34" s="110">
        <v>0</v>
      </c>
      <c r="D34" s="110">
        <v>0</v>
      </c>
      <c r="E34" s="110">
        <v>0</v>
      </c>
      <c r="F34" s="110">
        <v>0</v>
      </c>
      <c r="G34" s="169">
        <f t="shared" si="0"/>
        <v>6</v>
      </c>
      <c r="H34" s="157" t="s">
        <v>242</v>
      </c>
      <c r="L34" s="79"/>
      <c r="M34" s="454"/>
    </row>
    <row r="35" spans="1:13" s="16" customFormat="1" ht="19.5" customHeight="1" thickBot="1">
      <c r="A35" s="155" t="s">
        <v>668</v>
      </c>
      <c r="B35" s="163">
        <v>0</v>
      </c>
      <c r="C35" s="163">
        <v>0</v>
      </c>
      <c r="D35" s="163">
        <v>0</v>
      </c>
      <c r="E35" s="163">
        <v>0</v>
      </c>
      <c r="F35" s="163">
        <v>0</v>
      </c>
      <c r="G35" s="170">
        <f t="shared" si="0"/>
        <v>0</v>
      </c>
      <c r="H35" s="156" t="s">
        <v>743</v>
      </c>
      <c r="M35" s="17"/>
    </row>
    <row r="36" spans="1:13" ht="19.5" customHeight="1" thickBot="1">
      <c r="A36" s="96" t="s">
        <v>535</v>
      </c>
      <c r="B36" s="110">
        <v>0</v>
      </c>
      <c r="C36" s="110">
        <v>0</v>
      </c>
      <c r="D36" s="110">
        <v>0</v>
      </c>
      <c r="E36" s="110">
        <v>0</v>
      </c>
      <c r="F36" s="110">
        <v>0</v>
      </c>
      <c r="G36" s="169">
        <f t="shared" si="0"/>
        <v>0</v>
      </c>
      <c r="H36" s="157" t="s">
        <v>534</v>
      </c>
      <c r="L36" s="79"/>
      <c r="M36" s="454"/>
    </row>
    <row r="37" spans="1:13" s="16" customFormat="1" ht="19.5" customHeight="1" thickBot="1">
      <c r="A37" s="155" t="s">
        <v>627</v>
      </c>
      <c r="B37" s="163">
        <v>0</v>
      </c>
      <c r="C37" s="163">
        <v>0</v>
      </c>
      <c r="D37" s="163">
        <v>0</v>
      </c>
      <c r="E37" s="163">
        <v>0</v>
      </c>
      <c r="F37" s="163">
        <v>0</v>
      </c>
      <c r="G37" s="170">
        <f t="shared" si="0"/>
        <v>0</v>
      </c>
      <c r="H37" s="156" t="s">
        <v>628</v>
      </c>
      <c r="M37" s="17"/>
    </row>
    <row r="38" spans="1:13" ht="30" customHeight="1">
      <c r="A38" s="466" t="s">
        <v>751</v>
      </c>
      <c r="B38" s="172">
        <v>0</v>
      </c>
      <c r="C38" s="172">
        <v>0</v>
      </c>
      <c r="D38" s="172">
        <v>0</v>
      </c>
      <c r="E38" s="172">
        <v>0</v>
      </c>
      <c r="F38" s="172">
        <v>0</v>
      </c>
      <c r="G38" s="173">
        <f t="shared" si="0"/>
        <v>0</v>
      </c>
      <c r="H38" s="157" t="s">
        <v>754</v>
      </c>
      <c r="L38" s="79"/>
      <c r="M38" s="454"/>
    </row>
    <row r="39" spans="1:13" s="16" customFormat="1" ht="19.5" customHeight="1">
      <c r="A39" s="353" t="s">
        <v>1</v>
      </c>
      <c r="B39" s="364">
        <f t="shared" ref="B39:G39" si="1">SUM(B8:B37)</f>
        <v>96</v>
      </c>
      <c r="C39" s="364">
        <f t="shared" si="1"/>
        <v>12</v>
      </c>
      <c r="D39" s="364">
        <f t="shared" si="1"/>
        <v>5</v>
      </c>
      <c r="E39" s="364">
        <f t="shared" si="1"/>
        <v>7</v>
      </c>
      <c r="F39" s="364">
        <f t="shared" si="1"/>
        <v>5</v>
      </c>
      <c r="G39" s="267">
        <f t="shared" si="1"/>
        <v>125</v>
      </c>
      <c r="H39" s="355" t="s">
        <v>46</v>
      </c>
      <c r="M39" s="17"/>
    </row>
    <row r="40" spans="1:13" s="16" customFormat="1" ht="21" customHeight="1">
      <c r="A40" s="618" t="s">
        <v>552</v>
      </c>
      <c r="B40" s="618"/>
      <c r="C40" s="618"/>
      <c r="D40" s="618"/>
      <c r="E40" s="612" t="s">
        <v>744</v>
      </c>
      <c r="F40" s="612"/>
      <c r="G40" s="612"/>
      <c r="H40" s="612"/>
      <c r="L40" s="17"/>
    </row>
    <row r="41" spans="1:13" s="16" customFormat="1" ht="36.75" customHeight="1">
      <c r="A41" s="551" t="s">
        <v>752</v>
      </c>
      <c r="B41" s="551"/>
      <c r="C41" s="551"/>
      <c r="D41" s="551"/>
      <c r="E41" s="552" t="s">
        <v>753</v>
      </c>
      <c r="F41" s="552"/>
      <c r="G41" s="552"/>
      <c r="H41" s="552"/>
      <c r="L41" s="17"/>
    </row>
    <row r="44" spans="1:13">
      <c r="A44" s="2"/>
    </row>
    <row r="49" s="79" customFormat="1"/>
    <row r="50" s="79" customFormat="1"/>
    <row r="51" s="79" customFormat="1"/>
    <row r="52" s="79" customFormat="1"/>
    <row r="53" s="79" customFormat="1"/>
    <row r="54" s="79" customFormat="1"/>
    <row r="55" s="79" customFormat="1"/>
    <row r="56" s="79" customFormat="1"/>
    <row r="57" s="79" customFormat="1"/>
    <row r="58" s="79" customFormat="1"/>
    <row r="59" s="79" customFormat="1"/>
    <row r="60" s="79" customFormat="1"/>
    <row r="61" s="79" customFormat="1"/>
    <row r="62" s="79" customFormat="1"/>
    <row r="63" s="79" customFormat="1"/>
    <row r="64" s="79" customFormat="1"/>
    <row r="65" s="79" customFormat="1"/>
    <row r="66" s="79" customFormat="1"/>
    <row r="67" s="79" customFormat="1"/>
    <row r="68" s="79" customFormat="1"/>
    <row r="69" s="79" customFormat="1"/>
    <row r="70" s="79" customFormat="1"/>
    <row r="71" s="79" customFormat="1"/>
    <row r="72" s="79" customFormat="1"/>
    <row r="73" s="79" customFormat="1"/>
    <row r="74" s="79" customFormat="1"/>
    <row r="75" s="79" customFormat="1"/>
    <row r="76" s="79" customFormat="1"/>
    <row r="77" s="79" customFormat="1"/>
    <row r="78" s="79" customFormat="1"/>
    <row r="79" s="79" customFormat="1"/>
    <row r="80" s="79" customFormat="1"/>
    <row r="81" spans="8:12">
      <c r="H81" s="79"/>
      <c r="L81" s="79"/>
    </row>
    <row r="82" spans="8:12">
      <c r="H82" s="79"/>
      <c r="L82" s="79"/>
    </row>
    <row r="85" spans="8:12">
      <c r="H85" s="79"/>
      <c r="L85" s="79"/>
    </row>
    <row r="86" spans="8:12">
      <c r="H86" s="79"/>
      <c r="L86" s="79"/>
    </row>
    <row r="87" spans="8:12">
      <c r="H87" s="79"/>
      <c r="L87" s="79"/>
    </row>
    <row r="88" spans="8:12">
      <c r="H88" s="79"/>
      <c r="L88" s="79"/>
    </row>
    <row r="89" spans="8:12">
      <c r="H89" s="79"/>
      <c r="L89" s="79"/>
    </row>
    <row r="90" spans="8:12">
      <c r="H90" s="79"/>
      <c r="L90" s="79"/>
    </row>
    <row r="91" spans="8:12">
      <c r="H91" s="79"/>
      <c r="L91" s="79"/>
    </row>
    <row r="92" spans="8:12">
      <c r="H92" s="79"/>
      <c r="L92" s="79"/>
    </row>
    <row r="93" spans="8:12">
      <c r="H93" s="79"/>
      <c r="L93" s="79"/>
    </row>
    <row r="94" spans="8:12">
      <c r="H94" s="79"/>
      <c r="L94" s="79"/>
    </row>
    <row r="95" spans="8:12">
      <c r="H95" s="79"/>
      <c r="L95" s="79"/>
    </row>
    <row r="96" spans="8:12">
      <c r="H96" s="79"/>
      <c r="L96" s="79"/>
    </row>
    <row r="97" s="79" customFormat="1"/>
    <row r="98" s="79" customFormat="1"/>
    <row r="99" s="79" customFormat="1"/>
    <row r="100" s="79" customFormat="1"/>
    <row r="101" s="79" customFormat="1"/>
    <row r="102" s="79" customFormat="1"/>
    <row r="103" s="79" customFormat="1"/>
    <row r="104" s="79" customFormat="1"/>
    <row r="105" s="79" customFormat="1"/>
    <row r="106" s="79" customFormat="1"/>
    <row r="107" s="79" customFormat="1"/>
    <row r="108" s="79" customFormat="1"/>
    <row r="109" s="79" customFormat="1"/>
    <row r="110" s="79" customFormat="1"/>
    <row r="111" s="79" customFormat="1"/>
    <row r="112" s="79" customFormat="1"/>
    <row r="113" s="79" customFormat="1"/>
    <row r="114" s="79" customFormat="1"/>
    <row r="115" s="79" customFormat="1"/>
    <row r="116" s="79" customFormat="1"/>
    <row r="117" s="79" customFormat="1"/>
    <row r="118" s="79" customFormat="1"/>
    <row r="119" s="79" customFormat="1"/>
    <row r="120" s="79" customFormat="1"/>
    <row r="121" s="79" customFormat="1"/>
    <row r="122" s="79" customFormat="1"/>
    <row r="123" s="79" customFormat="1"/>
    <row r="124" s="79" customFormat="1"/>
    <row r="125" s="79" customFormat="1"/>
    <row r="126" s="79" customFormat="1"/>
  </sheetData>
  <mergeCells count="10">
    <mergeCell ref="A41:D41"/>
    <mergeCell ref="E41:H41"/>
    <mergeCell ref="A40:D40"/>
    <mergeCell ref="E40:H40"/>
    <mergeCell ref="A1:H1"/>
    <mergeCell ref="A2:H2"/>
    <mergeCell ref="A3:H3"/>
    <mergeCell ref="A4:H4"/>
    <mergeCell ref="A6:A7"/>
    <mergeCell ref="H6:H7"/>
  </mergeCells>
  <printOptions horizontalCentered="1" verticalCentered="1"/>
  <pageMargins left="0" right="0" top="0" bottom="0" header="0" footer="0"/>
  <pageSetup paperSize="9" scale="95" orientation="portrait" r:id="rId1"/>
  <headerFooter alignWithMargins="0"/>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28"/>
  <sheetViews>
    <sheetView rightToLeft="1" view="pageBreakPreview" zoomScaleNormal="100" zoomScaleSheetLayoutView="100" workbookViewId="0">
      <selection activeCell="A3" sqref="A3:H3"/>
    </sheetView>
  </sheetViews>
  <sheetFormatPr defaultRowHeight="12.75"/>
  <cols>
    <col min="1" max="1" width="21" style="79" customWidth="1"/>
    <col min="2" max="7" width="8.7109375" style="79" customWidth="1"/>
    <col min="8" max="8" width="27.85546875" style="2" customWidth="1"/>
    <col min="9" max="10" width="9.140625" style="79"/>
    <col min="11" max="11" width="37.42578125" style="79" customWidth="1"/>
    <col min="12" max="12" width="5" style="454" customWidth="1"/>
    <col min="13" max="16384" width="9.140625" style="79"/>
  </cols>
  <sheetData>
    <row r="1" spans="1:12" ht="26.25" customHeight="1">
      <c r="A1" s="561" t="s">
        <v>706</v>
      </c>
      <c r="B1" s="561"/>
      <c r="C1" s="561"/>
      <c r="D1" s="561"/>
      <c r="E1" s="561"/>
      <c r="F1" s="561"/>
      <c r="G1" s="561"/>
      <c r="H1" s="561"/>
    </row>
    <row r="2" spans="1:12" s="7" customFormat="1" ht="18">
      <c r="A2" s="582" t="s">
        <v>650</v>
      </c>
      <c r="B2" s="582"/>
      <c r="C2" s="582"/>
      <c r="D2" s="582"/>
      <c r="E2" s="582"/>
      <c r="F2" s="582"/>
      <c r="G2" s="582"/>
      <c r="H2" s="582"/>
      <c r="L2" s="38"/>
    </row>
    <row r="3" spans="1:12" s="7" customFormat="1" ht="33" customHeight="1">
      <c r="A3" s="574" t="s">
        <v>588</v>
      </c>
      <c r="B3" s="615"/>
      <c r="C3" s="615"/>
      <c r="D3" s="615"/>
      <c r="E3" s="615"/>
      <c r="F3" s="615"/>
      <c r="G3" s="615"/>
      <c r="H3" s="615"/>
      <c r="L3" s="38"/>
    </row>
    <row r="4" spans="1:12" s="7" customFormat="1" ht="15.75">
      <c r="A4" s="615" t="s">
        <v>648</v>
      </c>
      <c r="B4" s="615"/>
      <c r="C4" s="615"/>
      <c r="D4" s="615"/>
      <c r="E4" s="615"/>
      <c r="F4" s="615"/>
      <c r="G4" s="615"/>
      <c r="H4" s="615"/>
      <c r="L4" s="38"/>
    </row>
    <row r="5" spans="1:12" ht="15.75" customHeight="1">
      <c r="A5" s="356" t="s">
        <v>833</v>
      </c>
      <c r="B5" s="357"/>
      <c r="C5" s="357"/>
      <c r="D5" s="357"/>
      <c r="E5" s="357"/>
      <c r="F5" s="357"/>
      <c r="G5" s="357"/>
      <c r="H5" s="358" t="s">
        <v>861</v>
      </c>
    </row>
    <row r="6" spans="1:12" ht="27.75" customHeight="1" thickBot="1">
      <c r="A6" s="555" t="s">
        <v>707</v>
      </c>
      <c r="B6" s="39" t="s">
        <v>94</v>
      </c>
      <c r="C6" s="39" t="s">
        <v>90</v>
      </c>
      <c r="D6" s="39" t="s">
        <v>91</v>
      </c>
      <c r="E6" s="39" t="s">
        <v>92</v>
      </c>
      <c r="F6" s="39" t="s">
        <v>93</v>
      </c>
      <c r="G6" s="39" t="s">
        <v>1</v>
      </c>
      <c r="H6" s="616" t="s">
        <v>343</v>
      </c>
    </row>
    <row r="7" spans="1:12" ht="18.95" customHeight="1">
      <c r="A7" s="587"/>
      <c r="B7" s="100" t="s">
        <v>183</v>
      </c>
      <c r="C7" s="100" t="s">
        <v>96</v>
      </c>
      <c r="D7" s="100" t="s">
        <v>97</v>
      </c>
      <c r="E7" s="100" t="s">
        <v>98</v>
      </c>
      <c r="F7" s="100" t="s">
        <v>99</v>
      </c>
      <c r="G7" s="100" t="s">
        <v>46</v>
      </c>
      <c r="H7" s="617"/>
    </row>
    <row r="8" spans="1:12" ht="18.75" customHeight="1" thickBot="1">
      <c r="A8" s="153" t="s">
        <v>4</v>
      </c>
      <c r="B8" s="110">
        <v>0</v>
      </c>
      <c r="C8" s="110">
        <v>0</v>
      </c>
      <c r="D8" s="110">
        <v>0</v>
      </c>
      <c r="E8" s="110">
        <v>0</v>
      </c>
      <c r="F8" s="110">
        <v>0</v>
      </c>
      <c r="G8" s="169">
        <f>SUM(B8:F8)</f>
        <v>0</v>
      </c>
      <c r="H8" s="154" t="s">
        <v>172</v>
      </c>
    </row>
    <row r="9" spans="1:12" s="16" customFormat="1" ht="18.75" customHeight="1" thickBot="1">
      <c r="A9" s="155" t="s">
        <v>5</v>
      </c>
      <c r="B9" s="163">
        <v>0</v>
      </c>
      <c r="C9" s="163">
        <v>0</v>
      </c>
      <c r="D9" s="163">
        <v>0</v>
      </c>
      <c r="E9" s="163">
        <v>0</v>
      </c>
      <c r="F9" s="163">
        <v>0</v>
      </c>
      <c r="G9" s="170">
        <f t="shared" ref="G9:G38" si="0">SUM(B9:F9)</f>
        <v>0</v>
      </c>
      <c r="H9" s="156" t="s">
        <v>234</v>
      </c>
      <c r="L9" s="17"/>
    </row>
    <row r="10" spans="1:12" ht="18.75" customHeight="1" thickBot="1">
      <c r="A10" s="96" t="s">
        <v>6</v>
      </c>
      <c r="B10" s="110">
        <v>1</v>
      </c>
      <c r="C10" s="110">
        <v>1</v>
      </c>
      <c r="D10" s="110">
        <v>0</v>
      </c>
      <c r="E10" s="110">
        <v>0</v>
      </c>
      <c r="F10" s="110">
        <v>0</v>
      </c>
      <c r="G10" s="169">
        <f t="shared" si="0"/>
        <v>2</v>
      </c>
      <c r="H10" s="157" t="s">
        <v>170</v>
      </c>
    </row>
    <row r="11" spans="1:12" s="16" customFormat="1" ht="18.75" customHeight="1" thickBot="1">
      <c r="A11" s="155" t="s">
        <v>8</v>
      </c>
      <c r="B11" s="163">
        <v>4</v>
      </c>
      <c r="C11" s="163">
        <v>0</v>
      </c>
      <c r="D11" s="163">
        <v>0</v>
      </c>
      <c r="E11" s="163">
        <v>0</v>
      </c>
      <c r="F11" s="163">
        <v>0</v>
      </c>
      <c r="G11" s="170">
        <f t="shared" si="0"/>
        <v>4</v>
      </c>
      <c r="H11" s="156" t="s">
        <v>169</v>
      </c>
      <c r="L11" s="17"/>
    </row>
    <row r="12" spans="1:12" ht="18.75" customHeight="1" thickBot="1">
      <c r="A12" s="96" t="s">
        <v>10</v>
      </c>
      <c r="B12" s="110">
        <v>14</v>
      </c>
      <c r="C12" s="110">
        <v>0</v>
      </c>
      <c r="D12" s="110">
        <v>0</v>
      </c>
      <c r="E12" s="110">
        <v>0</v>
      </c>
      <c r="F12" s="110">
        <v>0</v>
      </c>
      <c r="G12" s="169">
        <f t="shared" si="0"/>
        <v>14</v>
      </c>
      <c r="H12" s="157" t="s">
        <v>168</v>
      </c>
    </row>
    <row r="13" spans="1:12" s="16" customFormat="1" ht="18.75" customHeight="1" thickBot="1">
      <c r="A13" s="155" t="s">
        <v>12</v>
      </c>
      <c r="B13" s="163">
        <v>9</v>
      </c>
      <c r="C13" s="163">
        <v>0</v>
      </c>
      <c r="D13" s="163">
        <v>0</v>
      </c>
      <c r="E13" s="163">
        <v>1</v>
      </c>
      <c r="F13" s="163">
        <v>0</v>
      </c>
      <c r="G13" s="170">
        <f t="shared" si="0"/>
        <v>10</v>
      </c>
      <c r="H13" s="156" t="s">
        <v>167</v>
      </c>
      <c r="L13" s="17"/>
    </row>
    <row r="14" spans="1:12" ht="18.75" customHeight="1" thickBot="1">
      <c r="A14" s="96" t="s">
        <v>14</v>
      </c>
      <c r="B14" s="110">
        <v>9</v>
      </c>
      <c r="C14" s="110">
        <v>0</v>
      </c>
      <c r="D14" s="110">
        <v>2</v>
      </c>
      <c r="E14" s="110">
        <v>1</v>
      </c>
      <c r="F14" s="110">
        <v>0</v>
      </c>
      <c r="G14" s="169">
        <f t="shared" si="0"/>
        <v>12</v>
      </c>
      <c r="H14" s="157" t="s">
        <v>15</v>
      </c>
    </row>
    <row r="15" spans="1:12" s="16" customFormat="1" ht="18.75" customHeight="1" thickBot="1">
      <c r="A15" s="155" t="s">
        <v>16</v>
      </c>
      <c r="B15" s="163">
        <v>11</v>
      </c>
      <c r="C15" s="163">
        <v>0</v>
      </c>
      <c r="D15" s="163">
        <v>0</v>
      </c>
      <c r="E15" s="163">
        <v>0</v>
      </c>
      <c r="F15" s="163">
        <v>0</v>
      </c>
      <c r="G15" s="170">
        <f t="shared" si="0"/>
        <v>11</v>
      </c>
      <c r="H15" s="156" t="s">
        <v>166</v>
      </c>
      <c r="L15" s="17"/>
    </row>
    <row r="16" spans="1:12" ht="18.75" customHeight="1" thickBot="1">
      <c r="A16" s="96" t="s">
        <v>18</v>
      </c>
      <c r="B16" s="110">
        <v>0</v>
      </c>
      <c r="C16" s="110">
        <v>0</v>
      </c>
      <c r="D16" s="110">
        <v>0</v>
      </c>
      <c r="E16" s="110">
        <v>0</v>
      </c>
      <c r="F16" s="110">
        <v>0</v>
      </c>
      <c r="G16" s="169">
        <f t="shared" si="0"/>
        <v>0</v>
      </c>
      <c r="H16" s="157" t="s">
        <v>165</v>
      </c>
    </row>
    <row r="17" spans="1:12" s="16" customFormat="1" ht="18.75" customHeight="1" thickBot="1">
      <c r="A17" s="155" t="s">
        <v>20</v>
      </c>
      <c r="B17" s="163">
        <v>2</v>
      </c>
      <c r="C17" s="163">
        <v>0</v>
      </c>
      <c r="D17" s="163">
        <v>0</v>
      </c>
      <c r="E17" s="163">
        <v>0</v>
      </c>
      <c r="F17" s="163">
        <v>0</v>
      </c>
      <c r="G17" s="170">
        <f t="shared" si="0"/>
        <v>2</v>
      </c>
      <c r="H17" s="156" t="s">
        <v>164</v>
      </c>
      <c r="L17" s="17"/>
    </row>
    <row r="18" spans="1:12" ht="18.75" customHeight="1" thickBot="1">
      <c r="A18" s="96" t="s">
        <v>360</v>
      </c>
      <c r="B18" s="110">
        <v>0</v>
      </c>
      <c r="C18" s="110">
        <v>0</v>
      </c>
      <c r="D18" s="110">
        <v>0</v>
      </c>
      <c r="E18" s="110">
        <v>0</v>
      </c>
      <c r="F18" s="110">
        <v>0</v>
      </c>
      <c r="G18" s="169">
        <f t="shared" si="0"/>
        <v>0</v>
      </c>
      <c r="H18" s="157" t="s">
        <v>22</v>
      </c>
    </row>
    <row r="19" spans="1:12" ht="18.75" customHeight="1" thickBot="1">
      <c r="A19" s="155" t="s">
        <v>23</v>
      </c>
      <c r="B19" s="163">
        <v>8</v>
      </c>
      <c r="C19" s="163">
        <v>2</v>
      </c>
      <c r="D19" s="163">
        <v>0</v>
      </c>
      <c r="E19" s="163">
        <v>0</v>
      </c>
      <c r="F19" s="163">
        <v>0</v>
      </c>
      <c r="G19" s="170">
        <f t="shared" si="0"/>
        <v>10</v>
      </c>
      <c r="H19" s="156" t="s">
        <v>173</v>
      </c>
    </row>
    <row r="20" spans="1:12" ht="18.75" customHeight="1" thickBot="1">
      <c r="A20" s="96" t="s">
        <v>361</v>
      </c>
      <c r="B20" s="110">
        <v>0</v>
      </c>
      <c r="C20" s="110">
        <v>0</v>
      </c>
      <c r="D20" s="110">
        <v>0</v>
      </c>
      <c r="E20" s="110">
        <v>0</v>
      </c>
      <c r="F20" s="110">
        <v>0</v>
      </c>
      <c r="G20" s="169">
        <f t="shared" si="0"/>
        <v>0</v>
      </c>
      <c r="H20" s="157" t="s">
        <v>174</v>
      </c>
    </row>
    <row r="21" spans="1:12" s="16" customFormat="1" ht="18.75" customHeight="1" thickBot="1">
      <c r="A21" s="155" t="s">
        <v>26</v>
      </c>
      <c r="B21" s="163">
        <v>4</v>
      </c>
      <c r="C21" s="163">
        <v>0</v>
      </c>
      <c r="D21" s="163">
        <v>0</v>
      </c>
      <c r="E21" s="163">
        <v>0</v>
      </c>
      <c r="F21" s="163">
        <v>0</v>
      </c>
      <c r="G21" s="170">
        <f t="shared" si="0"/>
        <v>4</v>
      </c>
      <c r="H21" s="156" t="s">
        <v>175</v>
      </c>
      <c r="L21" s="17"/>
    </row>
    <row r="22" spans="1:12" ht="18.75" customHeight="1" thickBot="1">
      <c r="A22" s="96" t="s">
        <v>28</v>
      </c>
      <c r="B22" s="110">
        <v>1</v>
      </c>
      <c r="C22" s="110">
        <v>0</v>
      </c>
      <c r="D22" s="110">
        <v>0</v>
      </c>
      <c r="E22" s="110">
        <v>0</v>
      </c>
      <c r="F22" s="110">
        <v>0</v>
      </c>
      <c r="G22" s="169">
        <f t="shared" si="0"/>
        <v>1</v>
      </c>
      <c r="H22" s="157" t="s">
        <v>235</v>
      </c>
    </row>
    <row r="23" spans="1:12" s="16" customFormat="1" ht="18.75" customHeight="1" thickBot="1">
      <c r="A23" s="155" t="s">
        <v>29</v>
      </c>
      <c r="B23" s="163">
        <v>3</v>
      </c>
      <c r="C23" s="163">
        <v>0</v>
      </c>
      <c r="D23" s="163">
        <v>0</v>
      </c>
      <c r="E23" s="163">
        <v>0</v>
      </c>
      <c r="F23" s="163">
        <v>0</v>
      </c>
      <c r="G23" s="170">
        <f t="shared" si="0"/>
        <v>3</v>
      </c>
      <c r="H23" s="156" t="s">
        <v>30</v>
      </c>
      <c r="L23" s="17"/>
    </row>
    <row r="24" spans="1:12" ht="18.75" customHeight="1" thickBot="1">
      <c r="A24" s="96" t="s">
        <v>31</v>
      </c>
      <c r="B24" s="110">
        <v>2</v>
      </c>
      <c r="C24" s="110">
        <v>0</v>
      </c>
      <c r="D24" s="110">
        <v>0</v>
      </c>
      <c r="E24" s="110">
        <v>0</v>
      </c>
      <c r="F24" s="110">
        <v>0</v>
      </c>
      <c r="G24" s="169">
        <f t="shared" si="0"/>
        <v>2</v>
      </c>
      <c r="H24" s="157" t="s">
        <v>177</v>
      </c>
    </row>
    <row r="25" spans="1:12" s="16" customFormat="1" ht="18.75" customHeight="1" thickBot="1">
      <c r="A25" s="155" t="s">
        <v>33</v>
      </c>
      <c r="B25" s="163">
        <v>8</v>
      </c>
      <c r="C25" s="163">
        <v>0</v>
      </c>
      <c r="D25" s="163">
        <v>0</v>
      </c>
      <c r="E25" s="163">
        <v>0</v>
      </c>
      <c r="F25" s="163">
        <v>0</v>
      </c>
      <c r="G25" s="170">
        <f t="shared" si="0"/>
        <v>8</v>
      </c>
      <c r="H25" s="156" t="s">
        <v>178</v>
      </c>
      <c r="L25" s="17"/>
    </row>
    <row r="26" spans="1:12" ht="18.75" customHeight="1" thickBot="1">
      <c r="A26" s="96" t="s">
        <v>35</v>
      </c>
      <c r="B26" s="110">
        <v>3</v>
      </c>
      <c r="C26" s="110">
        <v>0</v>
      </c>
      <c r="D26" s="110">
        <v>0</v>
      </c>
      <c r="E26" s="110">
        <v>1</v>
      </c>
      <c r="F26" s="110">
        <v>0</v>
      </c>
      <c r="G26" s="169">
        <f t="shared" si="0"/>
        <v>4</v>
      </c>
      <c r="H26" s="157" t="s">
        <v>179</v>
      </c>
    </row>
    <row r="27" spans="1:12" s="16" customFormat="1" ht="18.75" customHeight="1" thickBot="1">
      <c r="A27" s="155" t="s">
        <v>37</v>
      </c>
      <c r="B27" s="163">
        <v>0</v>
      </c>
      <c r="C27" s="163">
        <v>0</v>
      </c>
      <c r="D27" s="163">
        <v>0</v>
      </c>
      <c r="E27" s="163">
        <v>0</v>
      </c>
      <c r="F27" s="163">
        <v>0</v>
      </c>
      <c r="G27" s="170">
        <f t="shared" si="0"/>
        <v>0</v>
      </c>
      <c r="H27" s="156" t="s">
        <v>180</v>
      </c>
      <c r="L27" s="17"/>
    </row>
    <row r="28" spans="1:12" ht="18.75" customHeight="1" thickBot="1">
      <c r="A28" s="96" t="s">
        <v>39</v>
      </c>
      <c r="B28" s="110">
        <v>0</v>
      </c>
      <c r="C28" s="110">
        <v>0</v>
      </c>
      <c r="D28" s="110">
        <v>0</v>
      </c>
      <c r="E28" s="110">
        <v>0</v>
      </c>
      <c r="F28" s="110">
        <v>0</v>
      </c>
      <c r="G28" s="169">
        <f t="shared" si="0"/>
        <v>0</v>
      </c>
      <c r="H28" s="157" t="s">
        <v>40</v>
      </c>
    </row>
    <row r="29" spans="1:12" s="16" customFormat="1" ht="18.75" customHeight="1" thickBot="1">
      <c r="A29" s="155" t="s">
        <v>748</v>
      </c>
      <c r="B29" s="163">
        <v>0</v>
      </c>
      <c r="C29" s="163">
        <v>0</v>
      </c>
      <c r="D29" s="163">
        <v>0</v>
      </c>
      <c r="E29" s="163">
        <v>0</v>
      </c>
      <c r="F29" s="163">
        <v>0</v>
      </c>
      <c r="G29" s="170">
        <f t="shared" si="0"/>
        <v>0</v>
      </c>
      <c r="H29" s="156" t="s">
        <v>740</v>
      </c>
      <c r="L29" s="17"/>
    </row>
    <row r="30" spans="1:12" ht="18.75" customHeight="1" thickBot="1">
      <c r="A30" s="96" t="s">
        <v>41</v>
      </c>
      <c r="B30" s="110">
        <v>0</v>
      </c>
      <c r="C30" s="110">
        <v>0</v>
      </c>
      <c r="D30" s="110">
        <v>0</v>
      </c>
      <c r="E30" s="110">
        <v>0</v>
      </c>
      <c r="F30" s="110">
        <v>0</v>
      </c>
      <c r="G30" s="169">
        <f t="shared" si="0"/>
        <v>0</v>
      </c>
      <c r="H30" s="157" t="s">
        <v>181</v>
      </c>
    </row>
    <row r="31" spans="1:12" s="16" customFormat="1" ht="18.75" customHeight="1" thickBot="1">
      <c r="A31" s="155" t="s">
        <v>662</v>
      </c>
      <c r="B31" s="163">
        <v>0</v>
      </c>
      <c r="C31" s="163">
        <v>4</v>
      </c>
      <c r="D31" s="163">
        <v>1</v>
      </c>
      <c r="E31" s="163">
        <v>0</v>
      </c>
      <c r="F31" s="163">
        <v>0</v>
      </c>
      <c r="G31" s="170">
        <f t="shared" si="0"/>
        <v>5</v>
      </c>
      <c r="H31" s="156" t="s">
        <v>182</v>
      </c>
      <c r="L31" s="17"/>
    </row>
    <row r="32" spans="1:12" ht="18.75" customHeight="1" thickBot="1">
      <c r="A32" s="96" t="s">
        <v>44</v>
      </c>
      <c r="B32" s="110">
        <v>0</v>
      </c>
      <c r="C32" s="110">
        <v>0</v>
      </c>
      <c r="D32" s="110">
        <v>0</v>
      </c>
      <c r="E32" s="110">
        <v>0</v>
      </c>
      <c r="F32" s="110">
        <v>0</v>
      </c>
      <c r="G32" s="169">
        <f t="shared" si="0"/>
        <v>0</v>
      </c>
      <c r="H32" s="157" t="s">
        <v>236</v>
      </c>
    </row>
    <row r="33" spans="1:13" s="16" customFormat="1" ht="18.75" customHeight="1" thickBot="1">
      <c r="A33" s="155" t="s">
        <v>663</v>
      </c>
      <c r="B33" s="163">
        <v>0</v>
      </c>
      <c r="C33" s="163">
        <v>0</v>
      </c>
      <c r="D33" s="163">
        <v>0</v>
      </c>
      <c r="E33" s="163">
        <v>0</v>
      </c>
      <c r="F33" s="163">
        <v>0</v>
      </c>
      <c r="G33" s="170">
        <f t="shared" si="0"/>
        <v>0</v>
      </c>
      <c r="H33" s="156" t="s">
        <v>664</v>
      </c>
      <c r="L33" s="17"/>
    </row>
    <row r="34" spans="1:13" ht="19.5" customHeight="1" thickBot="1">
      <c r="A34" s="96" t="s">
        <v>241</v>
      </c>
      <c r="B34" s="110">
        <v>4</v>
      </c>
      <c r="C34" s="110">
        <v>0</v>
      </c>
      <c r="D34" s="110">
        <v>0</v>
      </c>
      <c r="E34" s="110">
        <v>0</v>
      </c>
      <c r="F34" s="110">
        <v>0</v>
      </c>
      <c r="G34" s="169">
        <f t="shared" si="0"/>
        <v>4</v>
      </c>
      <c r="H34" s="157" t="s">
        <v>242</v>
      </c>
      <c r="L34" s="79"/>
      <c r="M34" s="454"/>
    </row>
    <row r="35" spans="1:13" s="16" customFormat="1" ht="19.5" customHeight="1" thickBot="1">
      <c r="A35" s="155" t="s">
        <v>668</v>
      </c>
      <c r="B35" s="163">
        <v>0</v>
      </c>
      <c r="C35" s="163">
        <v>0</v>
      </c>
      <c r="D35" s="163">
        <v>0</v>
      </c>
      <c r="E35" s="163">
        <v>0</v>
      </c>
      <c r="F35" s="163">
        <v>0</v>
      </c>
      <c r="G35" s="170">
        <f t="shared" si="0"/>
        <v>0</v>
      </c>
      <c r="H35" s="156" t="s">
        <v>679</v>
      </c>
      <c r="M35" s="17"/>
    </row>
    <row r="36" spans="1:13" ht="19.5" customHeight="1" thickBot="1">
      <c r="A36" s="96" t="s">
        <v>533</v>
      </c>
      <c r="B36" s="110">
        <v>3</v>
      </c>
      <c r="C36" s="110">
        <v>0</v>
      </c>
      <c r="D36" s="110">
        <v>0</v>
      </c>
      <c r="E36" s="110">
        <v>0</v>
      </c>
      <c r="F36" s="110">
        <v>0</v>
      </c>
      <c r="G36" s="169">
        <f t="shared" si="0"/>
        <v>3</v>
      </c>
      <c r="H36" s="157" t="s">
        <v>534</v>
      </c>
      <c r="L36" s="79"/>
      <c r="M36" s="454"/>
    </row>
    <row r="37" spans="1:13" s="16" customFormat="1" ht="19.5" customHeight="1" thickBot="1">
      <c r="A37" s="155" t="s">
        <v>627</v>
      </c>
      <c r="B37" s="163">
        <v>0</v>
      </c>
      <c r="C37" s="163">
        <v>0</v>
      </c>
      <c r="D37" s="163">
        <v>0</v>
      </c>
      <c r="E37" s="163">
        <v>0</v>
      </c>
      <c r="F37" s="163">
        <v>0</v>
      </c>
      <c r="G37" s="170">
        <f t="shared" si="0"/>
        <v>0</v>
      </c>
      <c r="H37" s="156" t="s">
        <v>628</v>
      </c>
      <c r="M37" s="17"/>
    </row>
    <row r="38" spans="1:13" ht="30" customHeight="1">
      <c r="A38" s="466" t="s">
        <v>751</v>
      </c>
      <c r="B38" s="172">
        <v>0</v>
      </c>
      <c r="C38" s="172">
        <v>0</v>
      </c>
      <c r="D38" s="172">
        <v>0</v>
      </c>
      <c r="E38" s="172">
        <v>0</v>
      </c>
      <c r="F38" s="172">
        <v>0</v>
      </c>
      <c r="G38" s="173">
        <f t="shared" si="0"/>
        <v>0</v>
      </c>
      <c r="H38" s="157" t="s">
        <v>754</v>
      </c>
      <c r="L38" s="79"/>
      <c r="M38" s="454"/>
    </row>
    <row r="39" spans="1:13" s="16" customFormat="1" ht="19.5" customHeight="1">
      <c r="A39" s="353" t="s">
        <v>1</v>
      </c>
      <c r="B39" s="364">
        <f>SUM(B8:B37)</f>
        <v>86</v>
      </c>
      <c r="C39" s="364">
        <f>SUM(C8:C37)</f>
        <v>7</v>
      </c>
      <c r="D39" s="364">
        <f>SUM(D8:D37)</f>
        <v>3</v>
      </c>
      <c r="E39" s="364">
        <f>SUM(E8:E37)</f>
        <v>3</v>
      </c>
      <c r="F39" s="364">
        <f>SUM(F8:F37)</f>
        <v>0</v>
      </c>
      <c r="G39" s="267">
        <f t="shared" ref="G39" si="1">SUM(B39:F39)</f>
        <v>99</v>
      </c>
      <c r="H39" s="355" t="s">
        <v>46</v>
      </c>
      <c r="M39" s="17"/>
    </row>
    <row r="40" spans="1:13" s="16" customFormat="1" ht="21" customHeight="1">
      <c r="A40" s="618" t="s">
        <v>552</v>
      </c>
      <c r="B40" s="618"/>
      <c r="C40" s="618"/>
      <c r="D40" s="618"/>
      <c r="E40" s="612" t="s">
        <v>744</v>
      </c>
      <c r="F40" s="612"/>
      <c r="G40" s="612"/>
      <c r="H40" s="612"/>
      <c r="L40" s="17"/>
    </row>
    <row r="41" spans="1:13" s="16" customFormat="1" ht="36.75" customHeight="1">
      <c r="A41" s="551" t="s">
        <v>752</v>
      </c>
      <c r="B41" s="551"/>
      <c r="C41" s="551"/>
      <c r="D41" s="551"/>
      <c r="E41" s="552" t="s">
        <v>753</v>
      </c>
      <c r="F41" s="552"/>
      <c r="G41" s="552"/>
      <c r="H41" s="552"/>
      <c r="L41" s="17"/>
    </row>
    <row r="44" spans="1:13">
      <c r="A44" s="2"/>
    </row>
    <row r="49" s="79" customFormat="1"/>
    <row r="50" s="79" customFormat="1"/>
    <row r="51" s="79" customFormat="1"/>
    <row r="52" s="79" customFormat="1"/>
    <row r="53" s="79" customFormat="1"/>
    <row r="54" s="79" customFormat="1"/>
    <row r="55" s="79" customFormat="1"/>
    <row r="56" s="79" customFormat="1"/>
    <row r="57" s="79" customFormat="1"/>
    <row r="58" s="79" customFormat="1"/>
    <row r="59" s="79" customFormat="1"/>
    <row r="60" s="79" customFormat="1"/>
    <row r="61" s="79" customFormat="1"/>
    <row r="62" s="79" customFormat="1"/>
    <row r="63" s="79" customFormat="1"/>
    <row r="64" s="79" customFormat="1"/>
    <row r="65" s="79" customFormat="1"/>
    <row r="66" s="79" customFormat="1"/>
    <row r="67" s="79" customFormat="1"/>
    <row r="68" s="79" customFormat="1"/>
    <row r="69" s="79" customFormat="1"/>
    <row r="70" s="79" customFormat="1"/>
    <row r="71" s="79" customFormat="1"/>
    <row r="72" s="79" customFormat="1"/>
    <row r="73" s="79" customFormat="1"/>
    <row r="74" s="79" customFormat="1"/>
    <row r="75" s="79" customFormat="1"/>
    <row r="76" s="79" customFormat="1"/>
    <row r="77" s="79" customFormat="1"/>
    <row r="78" s="79" customFormat="1"/>
    <row r="79" s="79" customFormat="1"/>
    <row r="80" s="79" customFormat="1"/>
    <row r="81" spans="8:12">
      <c r="H81" s="79"/>
      <c r="L81" s="79"/>
    </row>
    <row r="82" spans="8:12">
      <c r="H82" s="79"/>
      <c r="L82" s="79"/>
    </row>
    <row r="85" spans="8:12">
      <c r="H85" s="79"/>
      <c r="L85" s="79"/>
    </row>
    <row r="86" spans="8:12">
      <c r="H86" s="79"/>
      <c r="L86" s="79"/>
    </row>
    <row r="87" spans="8:12">
      <c r="H87" s="79"/>
      <c r="L87" s="79"/>
    </row>
    <row r="88" spans="8:12">
      <c r="H88" s="79"/>
      <c r="L88" s="79"/>
    </row>
    <row r="89" spans="8:12">
      <c r="H89" s="79"/>
      <c r="L89" s="79"/>
    </row>
    <row r="90" spans="8:12">
      <c r="H90" s="79"/>
      <c r="L90" s="79"/>
    </row>
    <row r="91" spans="8:12">
      <c r="H91" s="79"/>
      <c r="L91" s="79"/>
    </row>
    <row r="92" spans="8:12">
      <c r="H92" s="79"/>
      <c r="L92" s="79"/>
    </row>
    <row r="93" spans="8:12">
      <c r="H93" s="79"/>
      <c r="L93" s="79"/>
    </row>
    <row r="94" spans="8:12">
      <c r="H94" s="79"/>
      <c r="L94" s="79"/>
    </row>
    <row r="95" spans="8:12">
      <c r="H95" s="79"/>
      <c r="L95" s="79"/>
    </row>
    <row r="96" spans="8:12">
      <c r="H96" s="79"/>
      <c r="L96" s="79"/>
    </row>
    <row r="97" s="79" customFormat="1"/>
    <row r="98" s="79" customFormat="1"/>
    <row r="99" s="79" customFormat="1"/>
    <row r="100" s="79" customFormat="1"/>
    <row r="101" s="79" customFormat="1"/>
    <row r="102" s="79" customFormat="1"/>
    <row r="103" s="79" customFormat="1"/>
    <row r="104" s="79" customFormat="1"/>
    <row r="105" s="79" customFormat="1"/>
    <row r="106" s="79" customFormat="1"/>
    <row r="107" s="79" customFormat="1"/>
    <row r="108" s="79" customFormat="1"/>
    <row r="109" s="79" customFormat="1"/>
    <row r="110" s="79" customFormat="1"/>
    <row r="111" s="79" customFormat="1"/>
    <row r="112" s="79" customFormat="1"/>
    <row r="113" s="79" customFormat="1"/>
    <row r="114" s="79" customFormat="1"/>
    <row r="115" s="79" customFormat="1"/>
    <row r="116" s="79" customFormat="1"/>
    <row r="117" s="79" customFormat="1"/>
    <row r="118" s="79" customFormat="1"/>
    <row r="119" s="79" customFormat="1"/>
    <row r="120" s="79" customFormat="1"/>
    <row r="121" s="79" customFormat="1"/>
    <row r="122" s="79" customFormat="1"/>
    <row r="123" s="79" customFormat="1"/>
    <row r="124" s="79" customFormat="1"/>
    <row r="125" s="79" customFormat="1"/>
    <row r="126" s="79" customFormat="1"/>
    <row r="127" s="79" customFormat="1"/>
    <row r="128" s="79" customFormat="1"/>
  </sheetData>
  <mergeCells count="10">
    <mergeCell ref="A41:D41"/>
    <mergeCell ref="E41:H41"/>
    <mergeCell ref="A40:D40"/>
    <mergeCell ref="E40:H40"/>
    <mergeCell ref="A1:H1"/>
    <mergeCell ref="A2:H2"/>
    <mergeCell ref="A3:H3"/>
    <mergeCell ref="A4:H4"/>
    <mergeCell ref="A6:A7"/>
    <mergeCell ref="H6:H7"/>
  </mergeCells>
  <printOptions horizontalCentered="1" verticalCentered="1"/>
  <pageMargins left="0" right="0" top="0" bottom="0" header="0" footer="0"/>
  <pageSetup paperSize="9" scale="95"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25"/>
  <sheetViews>
    <sheetView rightToLeft="1" view="pageBreakPreview" zoomScaleNormal="100" zoomScaleSheetLayoutView="100" workbookViewId="0">
      <selection activeCell="A3" sqref="A3:H3"/>
    </sheetView>
  </sheetViews>
  <sheetFormatPr defaultRowHeight="12.75"/>
  <cols>
    <col min="1" max="1" width="21" style="79" customWidth="1"/>
    <col min="2" max="7" width="8.7109375" style="79" customWidth="1"/>
    <col min="8" max="8" width="27.85546875" style="2" customWidth="1"/>
    <col min="9" max="10" width="9.140625" style="79"/>
    <col min="11" max="11" width="37.42578125" style="79" customWidth="1"/>
    <col min="12" max="12" width="5" style="454" customWidth="1"/>
    <col min="13" max="16384" width="9.140625" style="79"/>
  </cols>
  <sheetData>
    <row r="1" spans="1:12" ht="26.25" customHeight="1">
      <c r="A1" s="561" t="s">
        <v>708</v>
      </c>
      <c r="B1" s="561"/>
      <c r="C1" s="561"/>
      <c r="D1" s="561"/>
      <c r="E1" s="561"/>
      <c r="F1" s="561"/>
      <c r="G1" s="561"/>
      <c r="H1" s="561"/>
    </row>
    <row r="2" spans="1:12" s="7" customFormat="1" ht="18">
      <c r="A2" s="582" t="s">
        <v>650</v>
      </c>
      <c r="B2" s="582"/>
      <c r="C2" s="582"/>
      <c r="D2" s="582"/>
      <c r="E2" s="582"/>
      <c r="F2" s="582"/>
      <c r="G2" s="582"/>
      <c r="H2" s="582"/>
      <c r="L2" s="38"/>
    </row>
    <row r="3" spans="1:12" s="7" customFormat="1" ht="33" customHeight="1">
      <c r="A3" s="574" t="s">
        <v>589</v>
      </c>
      <c r="B3" s="615"/>
      <c r="C3" s="615"/>
      <c r="D3" s="615"/>
      <c r="E3" s="615"/>
      <c r="F3" s="615"/>
      <c r="G3" s="615"/>
      <c r="H3" s="615"/>
      <c r="L3" s="38"/>
    </row>
    <row r="4" spans="1:12" s="7" customFormat="1" ht="15.75">
      <c r="A4" s="615" t="s">
        <v>648</v>
      </c>
      <c r="B4" s="615"/>
      <c r="C4" s="615"/>
      <c r="D4" s="615"/>
      <c r="E4" s="615"/>
      <c r="F4" s="615"/>
      <c r="G4" s="615"/>
      <c r="H4" s="615"/>
      <c r="L4" s="38"/>
    </row>
    <row r="5" spans="1:12" ht="15.75" customHeight="1">
      <c r="A5" s="356" t="s">
        <v>635</v>
      </c>
      <c r="B5" s="357"/>
      <c r="C5" s="357"/>
      <c r="D5" s="357"/>
      <c r="E5" s="357"/>
      <c r="F5" s="357"/>
      <c r="G5" s="357"/>
      <c r="H5" s="358" t="s">
        <v>634</v>
      </c>
    </row>
    <row r="6" spans="1:12" ht="27.75" customHeight="1" thickBot="1">
      <c r="A6" s="555" t="s">
        <v>707</v>
      </c>
      <c r="B6" s="39" t="s">
        <v>94</v>
      </c>
      <c r="C6" s="39" t="s">
        <v>90</v>
      </c>
      <c r="D6" s="39" t="s">
        <v>91</v>
      </c>
      <c r="E6" s="39" t="s">
        <v>92</v>
      </c>
      <c r="F6" s="39" t="s">
        <v>93</v>
      </c>
      <c r="G6" s="39" t="s">
        <v>1</v>
      </c>
      <c r="H6" s="616" t="s">
        <v>343</v>
      </c>
    </row>
    <row r="7" spans="1:12" ht="18.95" customHeight="1">
      <c r="A7" s="587"/>
      <c r="B7" s="100" t="s">
        <v>183</v>
      </c>
      <c r="C7" s="100" t="s">
        <v>96</v>
      </c>
      <c r="D7" s="100" t="s">
        <v>97</v>
      </c>
      <c r="E7" s="100" t="s">
        <v>98</v>
      </c>
      <c r="F7" s="100" t="s">
        <v>99</v>
      </c>
      <c r="G7" s="100" t="s">
        <v>46</v>
      </c>
      <c r="H7" s="617"/>
    </row>
    <row r="8" spans="1:12" ht="18.75" customHeight="1" thickBot="1">
      <c r="A8" s="153" t="s">
        <v>4</v>
      </c>
      <c r="B8" s="110">
        <f>'254'!B8+'255'!B8+'256'!B8+'257'!B8+'258'!B8</f>
        <v>6</v>
      </c>
      <c r="C8" s="110">
        <f>'254'!C8+'255'!C8+'256'!C8+'257'!C8+'258'!C8</f>
        <v>3</v>
      </c>
      <c r="D8" s="110">
        <f>'254'!D8+'255'!D8+'256'!D8+'257'!D8+'258'!D8</f>
        <v>4</v>
      </c>
      <c r="E8" s="110">
        <f>'254'!E8+'255'!E8+'256'!E8+'257'!E8+'258'!E8</f>
        <v>0</v>
      </c>
      <c r="F8" s="110">
        <f>'254'!F8+'255'!F8+'256'!F8+'257'!F8+'258'!F8</f>
        <v>3</v>
      </c>
      <c r="G8" s="169">
        <f>SUM(B8:F8)</f>
        <v>16</v>
      </c>
      <c r="H8" s="154" t="s">
        <v>172</v>
      </c>
    </row>
    <row r="9" spans="1:12" s="16" customFormat="1" ht="18.75" customHeight="1" thickBot="1">
      <c r="A9" s="155" t="s">
        <v>5</v>
      </c>
      <c r="B9" s="163">
        <f>'254'!B9+'255'!B9+'256'!B9+'257'!B9+'258'!B9</f>
        <v>24</v>
      </c>
      <c r="C9" s="163">
        <f>'254'!C9+'255'!C9+'256'!C9+'257'!C9+'258'!C9</f>
        <v>3</v>
      </c>
      <c r="D9" s="163">
        <f>'254'!D9+'255'!D9+'256'!D9+'257'!D9+'258'!D9</f>
        <v>3</v>
      </c>
      <c r="E9" s="163">
        <f>'254'!E9+'255'!E9+'256'!E9+'257'!E9+'258'!E9</f>
        <v>3</v>
      </c>
      <c r="F9" s="163">
        <f>'254'!F9+'255'!F9+'256'!F9+'257'!F9+'258'!F9</f>
        <v>3</v>
      </c>
      <c r="G9" s="170">
        <f t="shared" ref="G9:G38" si="0">SUM(B9:F9)</f>
        <v>36</v>
      </c>
      <c r="H9" s="156" t="s">
        <v>234</v>
      </c>
      <c r="L9" s="17"/>
    </row>
    <row r="10" spans="1:12" ht="18.75" customHeight="1" thickBot="1">
      <c r="A10" s="96" t="s">
        <v>6</v>
      </c>
      <c r="B10" s="110">
        <f>'254'!B10+'255'!B10+'256'!B10+'257'!B10+'258'!B10</f>
        <v>14</v>
      </c>
      <c r="C10" s="110">
        <f>'254'!C10+'255'!C10+'256'!C10+'257'!C10+'258'!C10</f>
        <v>1</v>
      </c>
      <c r="D10" s="110">
        <f>'254'!D10+'255'!D10+'256'!D10+'257'!D10+'258'!D10</f>
        <v>1</v>
      </c>
      <c r="E10" s="110">
        <f>'254'!E10+'255'!E10+'256'!E10+'257'!E10+'258'!E10</f>
        <v>0</v>
      </c>
      <c r="F10" s="110">
        <f>'254'!F10+'255'!F10+'256'!F10+'257'!F10+'258'!F10</f>
        <v>0</v>
      </c>
      <c r="G10" s="169">
        <f t="shared" si="0"/>
        <v>16</v>
      </c>
      <c r="H10" s="157" t="s">
        <v>170</v>
      </c>
    </row>
    <row r="11" spans="1:12" s="16" customFormat="1" ht="18.75" customHeight="1" thickBot="1">
      <c r="A11" s="155" t="s">
        <v>8</v>
      </c>
      <c r="B11" s="163">
        <f>'254'!B11+'255'!B11+'256'!B11+'257'!B11+'258'!B11</f>
        <v>15</v>
      </c>
      <c r="C11" s="163">
        <f>'254'!C11+'255'!C11+'256'!C11+'257'!C11+'258'!C11</f>
        <v>6</v>
      </c>
      <c r="D11" s="163">
        <f>'254'!D11+'255'!D11+'256'!D11+'257'!D11+'258'!D11</f>
        <v>5</v>
      </c>
      <c r="E11" s="163">
        <f>'254'!E11+'255'!E11+'256'!E11+'257'!E11+'258'!E11</f>
        <v>0</v>
      </c>
      <c r="F11" s="163">
        <f>'254'!F11+'255'!F11+'256'!F11+'257'!F11+'258'!F11</f>
        <v>0</v>
      </c>
      <c r="G11" s="170">
        <f t="shared" si="0"/>
        <v>26</v>
      </c>
      <c r="H11" s="156" t="s">
        <v>169</v>
      </c>
      <c r="L11" s="17"/>
    </row>
    <row r="12" spans="1:12" ht="18.75" customHeight="1" thickBot="1">
      <c r="A12" s="96" t="s">
        <v>10</v>
      </c>
      <c r="B12" s="110">
        <f>'254'!B12+'255'!B12+'256'!B12+'257'!B12+'258'!B12</f>
        <v>33</v>
      </c>
      <c r="C12" s="110">
        <f>'254'!C12+'255'!C12+'256'!C12+'257'!C12+'258'!C12</f>
        <v>5</v>
      </c>
      <c r="D12" s="110">
        <f>'254'!D12+'255'!D12+'256'!D12+'257'!D12+'258'!D12</f>
        <v>6</v>
      </c>
      <c r="E12" s="110">
        <f>'254'!E12+'255'!E12+'256'!E12+'257'!E12+'258'!E12</f>
        <v>2</v>
      </c>
      <c r="F12" s="110">
        <f>'254'!F12+'255'!F12+'256'!F12+'257'!F12+'258'!F12</f>
        <v>4</v>
      </c>
      <c r="G12" s="169">
        <f t="shared" si="0"/>
        <v>50</v>
      </c>
      <c r="H12" s="157" t="s">
        <v>168</v>
      </c>
    </row>
    <row r="13" spans="1:12" s="16" customFormat="1" ht="18.75" customHeight="1" thickBot="1">
      <c r="A13" s="155" t="s">
        <v>12</v>
      </c>
      <c r="B13" s="163">
        <f>'254'!B13+'255'!B13+'256'!B13+'257'!B13+'258'!B13</f>
        <v>23</v>
      </c>
      <c r="C13" s="163">
        <f>'254'!C13+'255'!C13+'256'!C13+'257'!C13+'258'!C13</f>
        <v>1</v>
      </c>
      <c r="D13" s="163">
        <f>'254'!D13+'255'!D13+'256'!D13+'257'!D13+'258'!D13</f>
        <v>2</v>
      </c>
      <c r="E13" s="163">
        <f>'254'!E13+'255'!E13+'256'!E13+'257'!E13+'258'!E13</f>
        <v>4</v>
      </c>
      <c r="F13" s="163">
        <f>'254'!F13+'255'!F13+'256'!F13+'257'!F13+'258'!F13</f>
        <v>0</v>
      </c>
      <c r="G13" s="170">
        <f t="shared" si="0"/>
        <v>30</v>
      </c>
      <c r="H13" s="156" t="s">
        <v>167</v>
      </c>
      <c r="L13" s="17"/>
    </row>
    <row r="14" spans="1:12" ht="18.75" customHeight="1" thickBot="1">
      <c r="A14" s="96" t="s">
        <v>14</v>
      </c>
      <c r="B14" s="110">
        <f>'254'!B14+'255'!B14+'256'!B14+'257'!B14+'258'!B14</f>
        <v>22</v>
      </c>
      <c r="C14" s="110">
        <f>'254'!C14+'255'!C14+'256'!C14+'257'!C14+'258'!C14</f>
        <v>2</v>
      </c>
      <c r="D14" s="110">
        <f>'254'!D14+'255'!D14+'256'!D14+'257'!D14+'258'!D14</f>
        <v>10</v>
      </c>
      <c r="E14" s="110">
        <f>'254'!E14+'255'!E14+'256'!E14+'257'!E14+'258'!E14</f>
        <v>3</v>
      </c>
      <c r="F14" s="110">
        <f>'254'!F14+'255'!F14+'256'!F14+'257'!F14+'258'!F14</f>
        <v>2</v>
      </c>
      <c r="G14" s="169">
        <f t="shared" si="0"/>
        <v>39</v>
      </c>
      <c r="H14" s="157" t="s">
        <v>15</v>
      </c>
    </row>
    <row r="15" spans="1:12" s="16" customFormat="1" ht="18.75" customHeight="1" thickBot="1">
      <c r="A15" s="155" t="s">
        <v>16</v>
      </c>
      <c r="B15" s="163">
        <f>'254'!B15+'255'!B15+'256'!B15+'257'!B15+'258'!B15</f>
        <v>51</v>
      </c>
      <c r="C15" s="163">
        <f>'254'!C15+'255'!C15+'256'!C15+'257'!C15+'258'!C15</f>
        <v>43</v>
      </c>
      <c r="D15" s="163">
        <f>'254'!D15+'255'!D15+'256'!D15+'257'!D15+'258'!D15</f>
        <v>2</v>
      </c>
      <c r="E15" s="163">
        <f>'254'!E15+'255'!E15+'256'!E15+'257'!E15+'258'!E15</f>
        <v>4</v>
      </c>
      <c r="F15" s="163">
        <f>'254'!F15+'255'!F15+'256'!F15+'257'!F15+'258'!F15</f>
        <v>2</v>
      </c>
      <c r="G15" s="170">
        <f t="shared" si="0"/>
        <v>102</v>
      </c>
      <c r="H15" s="156" t="s">
        <v>166</v>
      </c>
      <c r="L15" s="17"/>
    </row>
    <row r="16" spans="1:12" ht="18.75" customHeight="1" thickBot="1">
      <c r="A16" s="96" t="s">
        <v>18</v>
      </c>
      <c r="B16" s="110">
        <f>'254'!B16+'255'!B16+'256'!B16+'257'!B16+'258'!B16</f>
        <v>22</v>
      </c>
      <c r="C16" s="110">
        <f>'254'!C16+'255'!C16+'256'!C16+'257'!C16+'258'!C16</f>
        <v>7</v>
      </c>
      <c r="D16" s="110">
        <f>'254'!D16+'255'!D16+'256'!D16+'257'!D16+'258'!D16</f>
        <v>3</v>
      </c>
      <c r="E16" s="110">
        <f>'254'!E16+'255'!E16+'256'!E16+'257'!E16+'258'!E16</f>
        <v>1</v>
      </c>
      <c r="F16" s="110">
        <f>'254'!F16+'255'!F16+'256'!F16+'257'!F16+'258'!F16</f>
        <v>2</v>
      </c>
      <c r="G16" s="169">
        <f t="shared" si="0"/>
        <v>35</v>
      </c>
      <c r="H16" s="157" t="s">
        <v>165</v>
      </c>
    </row>
    <row r="17" spans="1:12" s="16" customFormat="1" ht="18.75" customHeight="1" thickBot="1">
      <c r="A17" s="155" t="s">
        <v>20</v>
      </c>
      <c r="B17" s="163">
        <f>'254'!B17+'255'!B17+'256'!B17+'257'!B17+'258'!B17</f>
        <v>12</v>
      </c>
      <c r="C17" s="163">
        <f>'254'!C17+'255'!C17+'256'!C17+'257'!C17+'258'!C17</f>
        <v>1</v>
      </c>
      <c r="D17" s="163">
        <f>'254'!D17+'255'!D17+'256'!D17+'257'!D17+'258'!D17</f>
        <v>1</v>
      </c>
      <c r="E17" s="163">
        <f>'254'!E17+'255'!E17+'256'!E17+'257'!E17+'258'!E17</f>
        <v>4</v>
      </c>
      <c r="F17" s="163">
        <f>'254'!F17+'255'!F17+'256'!F17+'257'!F17+'258'!F17</f>
        <v>0</v>
      </c>
      <c r="G17" s="170">
        <f t="shared" si="0"/>
        <v>18</v>
      </c>
      <c r="H17" s="156" t="s">
        <v>164</v>
      </c>
      <c r="L17" s="17"/>
    </row>
    <row r="18" spans="1:12" ht="18.75" customHeight="1" thickBot="1">
      <c r="A18" s="96" t="s">
        <v>360</v>
      </c>
      <c r="B18" s="110">
        <f>'254'!B18+'255'!B18+'256'!B18+'257'!B18+'258'!B18</f>
        <v>16</v>
      </c>
      <c r="C18" s="110">
        <f>'254'!C18+'255'!C18+'256'!C18+'257'!C18+'258'!C18</f>
        <v>28</v>
      </c>
      <c r="D18" s="110">
        <f>'254'!D18+'255'!D18+'256'!D18+'257'!D18+'258'!D18</f>
        <v>11</v>
      </c>
      <c r="E18" s="110">
        <f>'254'!E18+'255'!E18+'256'!E18+'257'!E18+'258'!E18</f>
        <v>5</v>
      </c>
      <c r="F18" s="110">
        <f>'254'!F18+'255'!F18+'256'!F18+'257'!F18+'258'!F18</f>
        <v>0</v>
      </c>
      <c r="G18" s="169">
        <f t="shared" si="0"/>
        <v>60</v>
      </c>
      <c r="H18" s="157" t="s">
        <v>22</v>
      </c>
    </row>
    <row r="19" spans="1:12" ht="18.75" customHeight="1" thickBot="1">
      <c r="A19" s="155" t="s">
        <v>23</v>
      </c>
      <c r="B19" s="163">
        <f>'254'!B19+'255'!B19+'256'!B19+'257'!B19+'258'!B19</f>
        <v>40</v>
      </c>
      <c r="C19" s="163">
        <f>'254'!C19+'255'!C19+'256'!C19+'257'!C19+'258'!C19</f>
        <v>10</v>
      </c>
      <c r="D19" s="163">
        <f>'254'!D19+'255'!D19+'256'!D19+'257'!D19+'258'!D19</f>
        <v>0</v>
      </c>
      <c r="E19" s="163">
        <f>'254'!E19+'255'!E19+'256'!E19+'257'!E19+'258'!E19</f>
        <v>0</v>
      </c>
      <c r="F19" s="163">
        <f>'254'!F19+'255'!F19+'256'!F19+'257'!F19+'258'!F19</f>
        <v>0</v>
      </c>
      <c r="G19" s="170">
        <f t="shared" si="0"/>
        <v>50</v>
      </c>
      <c r="H19" s="156" t="s">
        <v>173</v>
      </c>
    </row>
    <row r="20" spans="1:12" ht="18.75" customHeight="1" thickBot="1">
      <c r="A20" s="96" t="s">
        <v>359</v>
      </c>
      <c r="B20" s="110">
        <f>'254'!B20+'255'!B20+'256'!B20+'257'!B20+'258'!B20</f>
        <v>57</v>
      </c>
      <c r="C20" s="110">
        <f>'254'!C20+'255'!C20+'256'!C20+'257'!C20+'258'!C20</f>
        <v>10</v>
      </c>
      <c r="D20" s="110">
        <f>'254'!D20+'255'!D20+'256'!D20+'257'!D20+'258'!D20</f>
        <v>9</v>
      </c>
      <c r="E20" s="110">
        <f>'254'!E20+'255'!E20+'256'!E20+'257'!E20+'258'!E20</f>
        <v>2</v>
      </c>
      <c r="F20" s="110">
        <f>'254'!F20+'255'!F20+'256'!F20+'257'!F20+'258'!F20</f>
        <v>2</v>
      </c>
      <c r="G20" s="169">
        <f t="shared" si="0"/>
        <v>80</v>
      </c>
      <c r="H20" s="157" t="s">
        <v>174</v>
      </c>
    </row>
    <row r="21" spans="1:12" s="16" customFormat="1" ht="18.75" customHeight="1" thickBot="1">
      <c r="A21" s="155" t="s">
        <v>26</v>
      </c>
      <c r="B21" s="163">
        <f>'254'!B21+'255'!B21+'256'!B21+'257'!B21+'258'!B21</f>
        <v>44</v>
      </c>
      <c r="C21" s="163">
        <f>'254'!C21+'255'!C21+'256'!C21+'257'!C21+'258'!C21</f>
        <v>3</v>
      </c>
      <c r="D21" s="163">
        <f>'254'!D21+'255'!D21+'256'!D21+'257'!D21+'258'!D21</f>
        <v>0</v>
      </c>
      <c r="E21" s="163">
        <f>'254'!E21+'255'!E21+'256'!E21+'257'!E21+'258'!E21</f>
        <v>0</v>
      </c>
      <c r="F21" s="163">
        <f>'254'!F21+'255'!F21+'256'!F21+'257'!F21+'258'!F21</f>
        <v>4</v>
      </c>
      <c r="G21" s="170">
        <f t="shared" si="0"/>
        <v>51</v>
      </c>
      <c r="H21" s="156" t="s">
        <v>175</v>
      </c>
      <c r="L21" s="17"/>
    </row>
    <row r="22" spans="1:12" ht="18.75" customHeight="1" thickBot="1">
      <c r="A22" s="96" t="s">
        <v>28</v>
      </c>
      <c r="B22" s="110">
        <f>'254'!B22+'255'!B22+'256'!B22+'257'!B22+'258'!B22</f>
        <v>6</v>
      </c>
      <c r="C22" s="110">
        <f>'254'!C22+'255'!C22+'256'!C22+'257'!C22+'258'!C22</f>
        <v>4</v>
      </c>
      <c r="D22" s="110">
        <f>'254'!D22+'255'!D22+'256'!D22+'257'!D22+'258'!D22</f>
        <v>3</v>
      </c>
      <c r="E22" s="110">
        <f>'254'!E22+'255'!E22+'256'!E22+'257'!E22+'258'!E22</f>
        <v>2</v>
      </c>
      <c r="F22" s="110">
        <f>'254'!F22+'255'!F22+'256'!F22+'257'!F22+'258'!F22</f>
        <v>3</v>
      </c>
      <c r="G22" s="169">
        <f t="shared" si="0"/>
        <v>18</v>
      </c>
      <c r="H22" s="157" t="s">
        <v>235</v>
      </c>
    </row>
    <row r="23" spans="1:12" s="16" customFormat="1" ht="18.75" customHeight="1" thickBot="1">
      <c r="A23" s="155" t="s">
        <v>29</v>
      </c>
      <c r="B23" s="163">
        <f>'254'!B23+'255'!B23+'256'!B23+'257'!B23+'258'!B23</f>
        <v>15</v>
      </c>
      <c r="C23" s="163">
        <f>'254'!C23+'255'!C23+'256'!C23+'257'!C23+'258'!C23</f>
        <v>1</v>
      </c>
      <c r="D23" s="163">
        <f>'254'!D23+'255'!D23+'256'!D23+'257'!D23+'258'!D23</f>
        <v>5</v>
      </c>
      <c r="E23" s="163">
        <f>'254'!E23+'255'!E23+'256'!E23+'257'!E23+'258'!E23</f>
        <v>3</v>
      </c>
      <c r="F23" s="163">
        <f>'254'!F23+'255'!F23+'256'!F23+'257'!F23+'258'!F23</f>
        <v>4</v>
      </c>
      <c r="G23" s="170">
        <f t="shared" si="0"/>
        <v>28</v>
      </c>
      <c r="H23" s="156" t="s">
        <v>30</v>
      </c>
      <c r="L23" s="17"/>
    </row>
    <row r="24" spans="1:12" ht="18.75" customHeight="1" thickBot="1">
      <c r="A24" s="96" t="s">
        <v>31</v>
      </c>
      <c r="B24" s="110">
        <f>'254'!B24+'255'!B24+'256'!B24+'257'!B24+'258'!B24</f>
        <v>5</v>
      </c>
      <c r="C24" s="110">
        <f>'254'!C24+'255'!C24+'256'!C24+'257'!C24+'258'!C24</f>
        <v>1</v>
      </c>
      <c r="D24" s="110">
        <f>'254'!D24+'255'!D24+'256'!D24+'257'!D24+'258'!D24</f>
        <v>3</v>
      </c>
      <c r="E24" s="110">
        <f>'254'!E24+'255'!E24+'256'!E24+'257'!E24+'258'!E24</f>
        <v>1</v>
      </c>
      <c r="F24" s="110">
        <f>'254'!F24+'255'!F24+'256'!F24+'257'!F24+'258'!F24</f>
        <v>0</v>
      </c>
      <c r="G24" s="169">
        <f t="shared" si="0"/>
        <v>10</v>
      </c>
      <c r="H24" s="157" t="s">
        <v>177</v>
      </c>
    </row>
    <row r="25" spans="1:12" s="16" customFormat="1" ht="18.75" customHeight="1" thickBot="1">
      <c r="A25" s="155" t="s">
        <v>33</v>
      </c>
      <c r="B25" s="163">
        <f>'254'!B25+'255'!B25+'256'!B25+'257'!B25+'258'!B25</f>
        <v>23</v>
      </c>
      <c r="C25" s="163">
        <f>'254'!C25+'255'!C25+'256'!C25+'257'!C25+'258'!C25</f>
        <v>7</v>
      </c>
      <c r="D25" s="163">
        <f>'254'!D25+'255'!D25+'256'!D25+'257'!D25+'258'!D25</f>
        <v>4</v>
      </c>
      <c r="E25" s="163">
        <f>'254'!E25+'255'!E25+'256'!E25+'257'!E25+'258'!E25</f>
        <v>0</v>
      </c>
      <c r="F25" s="163">
        <f>'254'!F25+'255'!F25+'256'!F25+'257'!F25+'258'!F25</f>
        <v>0</v>
      </c>
      <c r="G25" s="170">
        <f t="shared" si="0"/>
        <v>34</v>
      </c>
      <c r="H25" s="156" t="s">
        <v>178</v>
      </c>
      <c r="L25" s="17"/>
    </row>
    <row r="26" spans="1:12" ht="18.75" customHeight="1" thickBot="1">
      <c r="A26" s="96" t="s">
        <v>35</v>
      </c>
      <c r="B26" s="110">
        <f>'254'!B26+'255'!B26+'256'!B26+'257'!B26+'258'!B26</f>
        <v>13</v>
      </c>
      <c r="C26" s="110">
        <f>'254'!C26+'255'!C26+'256'!C26+'257'!C26+'258'!C26</f>
        <v>6</v>
      </c>
      <c r="D26" s="110">
        <f>'254'!D26+'255'!D26+'256'!D26+'257'!D26+'258'!D26</f>
        <v>8</v>
      </c>
      <c r="E26" s="110">
        <f>'254'!E26+'255'!E26+'256'!E26+'257'!E26+'258'!E26</f>
        <v>5</v>
      </c>
      <c r="F26" s="110">
        <f>'254'!F26+'255'!F26+'256'!F26+'257'!F26+'258'!F26</f>
        <v>3</v>
      </c>
      <c r="G26" s="169">
        <f t="shared" si="0"/>
        <v>35</v>
      </c>
      <c r="H26" s="157" t="s">
        <v>179</v>
      </c>
    </row>
    <row r="27" spans="1:12" s="16" customFormat="1" ht="18.75" customHeight="1" thickBot="1">
      <c r="A27" s="155" t="s">
        <v>37</v>
      </c>
      <c r="B27" s="163">
        <f>'254'!B27+'255'!B27+'256'!B27+'257'!B27+'258'!B27</f>
        <v>4</v>
      </c>
      <c r="C27" s="163">
        <f>'254'!C27+'255'!C27+'256'!C27+'257'!C27+'258'!C27</f>
        <v>3</v>
      </c>
      <c r="D27" s="163">
        <f>'254'!D27+'255'!D27+'256'!D27+'257'!D27+'258'!D27</f>
        <v>1</v>
      </c>
      <c r="E27" s="163">
        <f>'254'!E27+'255'!E27+'256'!E27+'257'!E27+'258'!E27</f>
        <v>0</v>
      </c>
      <c r="F27" s="163">
        <f>'254'!F27+'255'!F27+'256'!F27+'257'!F27+'258'!F27</f>
        <v>2</v>
      </c>
      <c r="G27" s="170">
        <f t="shared" si="0"/>
        <v>10</v>
      </c>
      <c r="H27" s="156" t="s">
        <v>180</v>
      </c>
      <c r="L27" s="17"/>
    </row>
    <row r="28" spans="1:12" ht="18.75" customHeight="1" thickBot="1">
      <c r="A28" s="96" t="s">
        <v>39</v>
      </c>
      <c r="B28" s="110">
        <f>'254'!B28+'255'!B28+'256'!B28+'257'!B28+'258'!B28</f>
        <v>2</v>
      </c>
      <c r="C28" s="110">
        <f>'254'!C28+'255'!C28+'256'!C28+'257'!C28+'258'!C28</f>
        <v>6</v>
      </c>
      <c r="D28" s="110">
        <f>'254'!D28+'255'!D28+'256'!D28+'257'!D28+'258'!D28</f>
        <v>6</v>
      </c>
      <c r="E28" s="110">
        <f>'254'!E28+'255'!E28+'256'!E28+'257'!E28+'258'!E28</f>
        <v>4</v>
      </c>
      <c r="F28" s="110">
        <f>'254'!F28+'255'!F28+'256'!F28+'257'!F28+'258'!F28</f>
        <v>1</v>
      </c>
      <c r="G28" s="169">
        <f t="shared" si="0"/>
        <v>19</v>
      </c>
      <c r="H28" s="157" t="s">
        <v>40</v>
      </c>
    </row>
    <row r="29" spans="1:12" s="16" customFormat="1" ht="18.75" customHeight="1" thickBot="1">
      <c r="A29" s="155" t="s">
        <v>739</v>
      </c>
      <c r="B29" s="163">
        <f>'254'!B29+'255'!B29+'256'!B29+'257'!B29+'258'!B29</f>
        <v>0</v>
      </c>
      <c r="C29" s="163">
        <f>'254'!C29+'255'!C29+'256'!C29+'257'!C29+'258'!C29</f>
        <v>0</v>
      </c>
      <c r="D29" s="163">
        <f>'254'!D29+'255'!D29+'256'!D29+'257'!D29+'258'!D29</f>
        <v>0</v>
      </c>
      <c r="E29" s="163">
        <f>'254'!E29+'255'!E29+'256'!E29+'257'!E29+'258'!E29</f>
        <v>0</v>
      </c>
      <c r="F29" s="163">
        <f>'254'!F29+'255'!F29+'256'!F29+'257'!F29+'258'!F29</f>
        <v>0</v>
      </c>
      <c r="G29" s="170">
        <f t="shared" si="0"/>
        <v>0</v>
      </c>
      <c r="H29" s="156" t="s">
        <v>740</v>
      </c>
      <c r="L29" s="17"/>
    </row>
    <row r="30" spans="1:12" ht="18.75" customHeight="1" thickBot="1">
      <c r="A30" s="96" t="s">
        <v>41</v>
      </c>
      <c r="B30" s="110">
        <f>'254'!B30+'255'!B30+'256'!B30+'257'!B30+'258'!B30</f>
        <v>90</v>
      </c>
      <c r="C30" s="110">
        <f>'254'!C30+'255'!C30+'256'!C30+'257'!C30+'258'!C30</f>
        <v>0</v>
      </c>
      <c r="D30" s="110">
        <f>'254'!D30+'255'!D30+'256'!D30+'257'!D30+'258'!D30</f>
        <v>1</v>
      </c>
      <c r="E30" s="110">
        <f>'254'!E30+'255'!E30+'256'!E30+'257'!E30+'258'!E30</f>
        <v>7</v>
      </c>
      <c r="F30" s="110">
        <f>'254'!F30+'255'!F30+'256'!F30+'257'!F30+'258'!F30</f>
        <v>11</v>
      </c>
      <c r="G30" s="169">
        <f t="shared" si="0"/>
        <v>109</v>
      </c>
      <c r="H30" s="157" t="s">
        <v>181</v>
      </c>
    </row>
    <row r="31" spans="1:12" s="16" customFormat="1" ht="18.75" customHeight="1" thickBot="1">
      <c r="A31" s="155" t="s">
        <v>665</v>
      </c>
      <c r="B31" s="163">
        <f>'254'!B31+'255'!B31+'256'!B31+'257'!B31+'258'!B31</f>
        <v>0</v>
      </c>
      <c r="C31" s="163">
        <f>'254'!C31+'255'!C31+'256'!C31+'257'!C31+'258'!C31</f>
        <v>25</v>
      </c>
      <c r="D31" s="163">
        <f>'254'!D31+'255'!D31+'256'!D31+'257'!D31+'258'!D31</f>
        <v>2</v>
      </c>
      <c r="E31" s="163">
        <f>'254'!E31+'255'!E31+'256'!E31+'257'!E31+'258'!E31</f>
        <v>0</v>
      </c>
      <c r="F31" s="163">
        <f>'254'!F31+'255'!F31+'256'!F31+'257'!F31+'258'!F31</f>
        <v>2</v>
      </c>
      <c r="G31" s="170">
        <f t="shared" si="0"/>
        <v>29</v>
      </c>
      <c r="H31" s="156" t="s">
        <v>182</v>
      </c>
      <c r="L31" s="17"/>
    </row>
    <row r="32" spans="1:12" ht="18.75" customHeight="1" thickBot="1">
      <c r="A32" s="96" t="s">
        <v>44</v>
      </c>
      <c r="B32" s="110">
        <f>'254'!B32+'255'!B32+'256'!B32+'257'!B32+'258'!B32</f>
        <v>39</v>
      </c>
      <c r="C32" s="110">
        <f>'254'!C32+'255'!C32+'256'!C32+'257'!C32+'258'!C32</f>
        <v>4</v>
      </c>
      <c r="D32" s="110">
        <f>'254'!D32+'255'!D32+'256'!D32+'257'!D32+'258'!D32</f>
        <v>2</v>
      </c>
      <c r="E32" s="110">
        <f>'254'!E32+'255'!E32+'256'!E32+'257'!E32+'258'!E32</f>
        <v>2</v>
      </c>
      <c r="F32" s="110">
        <f>'254'!F32+'255'!F32+'256'!F32+'257'!F32+'258'!F32</f>
        <v>3</v>
      </c>
      <c r="G32" s="169">
        <f t="shared" si="0"/>
        <v>50</v>
      </c>
      <c r="H32" s="157" t="s">
        <v>236</v>
      </c>
    </row>
    <row r="33" spans="1:13" s="16" customFormat="1" ht="18.75" customHeight="1" thickBot="1">
      <c r="A33" s="155" t="s">
        <v>663</v>
      </c>
      <c r="B33" s="163">
        <f>'254'!B33+'255'!B33+'256'!B33+'257'!B33+'258'!B33</f>
        <v>7</v>
      </c>
      <c r="C33" s="163">
        <f>'254'!C33+'255'!C33+'256'!C33+'257'!C33+'258'!C33</f>
        <v>3</v>
      </c>
      <c r="D33" s="163">
        <f>'254'!D33+'255'!D33+'256'!D33+'257'!D33+'258'!D33</f>
        <v>2</v>
      </c>
      <c r="E33" s="163">
        <f>'254'!E33+'255'!E33+'256'!E33+'257'!E33+'258'!E33</f>
        <v>0</v>
      </c>
      <c r="F33" s="163">
        <f>'254'!F33+'255'!F33+'256'!F33+'257'!F33+'258'!F33</f>
        <v>0</v>
      </c>
      <c r="G33" s="170">
        <f t="shared" si="0"/>
        <v>12</v>
      </c>
      <c r="H33" s="156" t="s">
        <v>664</v>
      </c>
      <c r="L33" s="17"/>
    </row>
    <row r="34" spans="1:13" ht="19.5" customHeight="1" thickBot="1">
      <c r="A34" s="96" t="s">
        <v>241</v>
      </c>
      <c r="B34" s="110">
        <f>'254'!B34+'255'!B34+'256'!B34+'257'!B34+'258'!B34</f>
        <v>16</v>
      </c>
      <c r="C34" s="110">
        <f>'254'!C34+'255'!C34+'256'!C34+'257'!C34+'258'!C34</f>
        <v>3</v>
      </c>
      <c r="D34" s="110">
        <f>'254'!D34+'255'!D34+'256'!D34+'257'!D34+'258'!D34</f>
        <v>2</v>
      </c>
      <c r="E34" s="110">
        <f>'254'!E34+'255'!E34+'256'!E34+'257'!E34+'258'!E34</f>
        <v>1</v>
      </c>
      <c r="F34" s="110">
        <f>'254'!F34+'255'!F34+'256'!F34+'257'!F34+'258'!F34</f>
        <v>1</v>
      </c>
      <c r="G34" s="169">
        <f t="shared" si="0"/>
        <v>23</v>
      </c>
      <c r="H34" s="157" t="s">
        <v>242</v>
      </c>
      <c r="L34" s="79"/>
      <c r="M34" s="454"/>
    </row>
    <row r="35" spans="1:13" s="16" customFormat="1" ht="19.5" customHeight="1" thickBot="1">
      <c r="A35" s="155" t="s">
        <v>668</v>
      </c>
      <c r="B35" s="163">
        <f>'254'!B35+'255'!B35+'256'!B35+'257'!B35+'258'!B35</f>
        <v>10</v>
      </c>
      <c r="C35" s="163">
        <f>'254'!C35+'255'!C35+'256'!C35+'257'!C35+'258'!C35</f>
        <v>0</v>
      </c>
      <c r="D35" s="163">
        <f>'254'!D35+'255'!D35+'256'!D35+'257'!D35+'258'!D35</f>
        <v>0</v>
      </c>
      <c r="E35" s="163">
        <f>'254'!E35+'255'!E35+'256'!E35+'257'!E35+'258'!E35</f>
        <v>0</v>
      </c>
      <c r="F35" s="163">
        <f>'254'!F35+'255'!F35+'256'!F35+'257'!F35+'258'!F35</f>
        <v>2</v>
      </c>
      <c r="G35" s="170">
        <f t="shared" si="0"/>
        <v>12</v>
      </c>
      <c r="H35" s="156" t="s">
        <v>679</v>
      </c>
      <c r="M35" s="17"/>
    </row>
    <row r="36" spans="1:13" ht="19.5" customHeight="1" thickBot="1">
      <c r="A36" s="96" t="s">
        <v>535</v>
      </c>
      <c r="B36" s="110">
        <f>'254'!B36+'255'!B36+'256'!B36+'257'!B36+'258'!B36</f>
        <v>24</v>
      </c>
      <c r="C36" s="110">
        <f>'254'!C36+'255'!C36+'256'!C36+'257'!C36+'258'!C36</f>
        <v>2</v>
      </c>
      <c r="D36" s="110">
        <f>'254'!D36+'255'!D36+'256'!D36+'257'!D36+'258'!D36</f>
        <v>2</v>
      </c>
      <c r="E36" s="110">
        <f>'254'!E36+'255'!E36+'256'!E36+'257'!E36+'258'!E36</f>
        <v>0</v>
      </c>
      <c r="F36" s="110">
        <f>'254'!F36+'255'!F36+'256'!F36+'257'!F36+'258'!F36</f>
        <v>6</v>
      </c>
      <c r="G36" s="169">
        <f t="shared" si="0"/>
        <v>34</v>
      </c>
      <c r="H36" s="157" t="s">
        <v>534</v>
      </c>
      <c r="L36" s="79"/>
      <c r="M36" s="454"/>
    </row>
    <row r="37" spans="1:13" s="16" customFormat="1" ht="19.5" customHeight="1" thickBot="1">
      <c r="A37" s="155" t="s">
        <v>627</v>
      </c>
      <c r="B37" s="163">
        <f>'254'!B37+'255'!B37+'256'!B37+'257'!B37+'258'!B37</f>
        <v>0</v>
      </c>
      <c r="C37" s="163">
        <f>'254'!C37+'255'!C37+'256'!C37+'257'!C37+'258'!C37</f>
        <v>2</v>
      </c>
      <c r="D37" s="163">
        <f>'254'!D37+'255'!D37+'256'!D37+'257'!D37+'258'!D37</f>
        <v>0</v>
      </c>
      <c r="E37" s="163">
        <f>'254'!E37+'255'!E37+'256'!E37+'257'!E37+'258'!E37</f>
        <v>0</v>
      </c>
      <c r="F37" s="163">
        <f>'254'!F37+'255'!F37+'256'!F37+'257'!F37+'258'!F37</f>
        <v>0</v>
      </c>
      <c r="G37" s="170">
        <f t="shared" si="0"/>
        <v>2</v>
      </c>
      <c r="H37" s="156" t="s">
        <v>628</v>
      </c>
      <c r="M37" s="17"/>
    </row>
    <row r="38" spans="1:13" ht="30" customHeight="1">
      <c r="A38" s="466" t="s">
        <v>751</v>
      </c>
      <c r="B38" s="172">
        <f>'254'!B38+'255'!B38+'256'!B38+'257'!B38+'258'!B38</f>
        <v>4</v>
      </c>
      <c r="C38" s="172">
        <f>'254'!C38+'255'!C38+'256'!C38+'257'!C38+'258'!C38</f>
        <v>0</v>
      </c>
      <c r="D38" s="172">
        <f>'254'!D38+'255'!D38+'256'!D38+'257'!D38+'258'!D38</f>
        <v>0</v>
      </c>
      <c r="E38" s="172">
        <f>'254'!E38+'255'!E38+'256'!E38+'257'!E38+'258'!E38</f>
        <v>0</v>
      </c>
      <c r="F38" s="172">
        <f>'254'!F38+'255'!F38+'256'!F38+'257'!F38+'258'!F38</f>
        <v>0</v>
      </c>
      <c r="G38" s="173">
        <f t="shared" si="0"/>
        <v>4</v>
      </c>
      <c r="H38" s="157" t="s">
        <v>754</v>
      </c>
      <c r="L38" s="79"/>
      <c r="M38" s="454"/>
    </row>
    <row r="39" spans="1:13" s="16" customFormat="1" ht="19.5" customHeight="1">
      <c r="A39" s="353" t="s">
        <v>1</v>
      </c>
      <c r="B39" s="364">
        <f>SUM(B8:B38)</f>
        <v>637</v>
      </c>
      <c r="C39" s="364">
        <f t="shared" ref="C39:G39" si="1">SUM(C8:C38)</f>
        <v>190</v>
      </c>
      <c r="D39" s="364">
        <f t="shared" si="1"/>
        <v>98</v>
      </c>
      <c r="E39" s="364">
        <f t="shared" si="1"/>
        <v>53</v>
      </c>
      <c r="F39" s="364">
        <f t="shared" si="1"/>
        <v>60</v>
      </c>
      <c r="G39" s="267">
        <f t="shared" si="1"/>
        <v>1038</v>
      </c>
      <c r="H39" s="355" t="s">
        <v>46</v>
      </c>
      <c r="M39" s="17"/>
    </row>
    <row r="40" spans="1:13" s="16" customFormat="1" ht="21" customHeight="1">
      <c r="A40" s="618" t="s">
        <v>552</v>
      </c>
      <c r="B40" s="618"/>
      <c r="C40" s="618"/>
      <c r="D40" s="618"/>
      <c r="E40" s="612" t="s">
        <v>744</v>
      </c>
      <c r="F40" s="612"/>
      <c r="G40" s="612"/>
      <c r="H40" s="612"/>
      <c r="L40" s="17"/>
    </row>
    <row r="41" spans="1:13" s="16" customFormat="1" ht="36.75" customHeight="1">
      <c r="A41" s="551" t="s">
        <v>752</v>
      </c>
      <c r="B41" s="551"/>
      <c r="C41" s="551"/>
      <c r="D41" s="551"/>
      <c r="E41" s="552" t="s">
        <v>753</v>
      </c>
      <c r="F41" s="552"/>
      <c r="G41" s="552"/>
      <c r="H41" s="552"/>
      <c r="L41" s="17"/>
    </row>
    <row r="44" spans="1:13">
      <c r="A44" s="79" t="s">
        <v>760</v>
      </c>
      <c r="B44" s="79">
        <v>0</v>
      </c>
    </row>
    <row r="45" spans="1:13">
      <c r="A45" s="79" t="s">
        <v>656</v>
      </c>
      <c r="B45" s="79">
        <v>2</v>
      </c>
    </row>
    <row r="46" spans="1:13" ht="38.25">
      <c r="A46" s="146" t="s">
        <v>766</v>
      </c>
      <c r="B46" s="79">
        <v>4</v>
      </c>
    </row>
    <row r="47" spans="1:13">
      <c r="A47" s="79" t="s">
        <v>654</v>
      </c>
      <c r="B47" s="79">
        <v>10</v>
      </c>
    </row>
    <row r="48" spans="1:13">
      <c r="A48" s="79" t="s">
        <v>657</v>
      </c>
      <c r="B48" s="79">
        <v>10</v>
      </c>
    </row>
    <row r="49" spans="1:12">
      <c r="A49" s="79" t="s">
        <v>765</v>
      </c>
      <c r="B49" s="79">
        <v>12</v>
      </c>
      <c r="H49" s="79"/>
      <c r="L49" s="79"/>
    </row>
    <row r="50" spans="1:12">
      <c r="A50" s="79" t="s">
        <v>764</v>
      </c>
      <c r="B50" s="79">
        <v>12</v>
      </c>
      <c r="H50" s="79"/>
      <c r="L50" s="79"/>
    </row>
    <row r="51" spans="1:12">
      <c r="A51" s="79" t="s">
        <v>555</v>
      </c>
      <c r="B51" s="79">
        <v>16</v>
      </c>
      <c r="H51" s="79"/>
      <c r="L51" s="79"/>
    </row>
    <row r="52" spans="1:12">
      <c r="A52" s="79" t="s">
        <v>567</v>
      </c>
      <c r="B52" s="79">
        <v>16</v>
      </c>
      <c r="H52" s="79"/>
      <c r="L52" s="79"/>
    </row>
    <row r="53" spans="1:12">
      <c r="A53" s="79" t="s">
        <v>570</v>
      </c>
      <c r="B53" s="79">
        <v>18</v>
      </c>
      <c r="H53" s="79"/>
      <c r="L53" s="79"/>
    </row>
    <row r="54" spans="1:12">
      <c r="A54" s="79" t="s">
        <v>564</v>
      </c>
      <c r="B54" s="79">
        <v>18</v>
      </c>
      <c r="H54" s="79"/>
      <c r="L54" s="79"/>
    </row>
    <row r="55" spans="1:12">
      <c r="A55" s="79" t="s">
        <v>655</v>
      </c>
      <c r="B55" s="79">
        <v>19</v>
      </c>
      <c r="H55" s="79"/>
      <c r="L55" s="79"/>
    </row>
    <row r="56" spans="1:12">
      <c r="A56" s="79" t="s">
        <v>658</v>
      </c>
      <c r="B56" s="79">
        <v>23</v>
      </c>
      <c r="H56" s="79"/>
      <c r="L56" s="79"/>
    </row>
    <row r="57" spans="1:12">
      <c r="A57" s="79" t="s">
        <v>568</v>
      </c>
      <c r="B57" s="79">
        <v>26</v>
      </c>
      <c r="H57" s="79"/>
      <c r="L57" s="79"/>
    </row>
    <row r="58" spans="1:12">
      <c r="A58" s="79" t="s">
        <v>556</v>
      </c>
      <c r="B58" s="79">
        <v>28</v>
      </c>
      <c r="H58" s="79"/>
      <c r="L58" s="79"/>
    </row>
    <row r="59" spans="1:12">
      <c r="A59" s="79" t="s">
        <v>563</v>
      </c>
      <c r="B59" s="79">
        <v>29</v>
      </c>
      <c r="H59" s="79"/>
      <c r="L59" s="79"/>
    </row>
    <row r="60" spans="1:12">
      <c r="A60" s="79" t="s">
        <v>561</v>
      </c>
      <c r="B60" s="79">
        <v>30</v>
      </c>
      <c r="H60" s="79"/>
      <c r="L60" s="79"/>
    </row>
    <row r="61" spans="1:12">
      <c r="A61" s="79" t="s">
        <v>560</v>
      </c>
      <c r="B61" s="79">
        <v>34</v>
      </c>
      <c r="H61" s="79"/>
      <c r="L61" s="79"/>
    </row>
    <row r="62" spans="1:12">
      <c r="A62" s="79" t="s">
        <v>573</v>
      </c>
      <c r="B62" s="79">
        <v>34</v>
      </c>
      <c r="H62" s="79"/>
      <c r="L62" s="79"/>
    </row>
    <row r="63" spans="1:12">
      <c r="A63" s="79" t="s">
        <v>565</v>
      </c>
      <c r="B63" s="79">
        <v>35</v>
      </c>
      <c r="H63" s="79"/>
      <c r="L63" s="79"/>
    </row>
    <row r="64" spans="1:12">
      <c r="A64" s="79" t="s">
        <v>566</v>
      </c>
      <c r="B64" s="79">
        <v>35</v>
      </c>
      <c r="H64" s="79"/>
      <c r="L64" s="79"/>
    </row>
    <row r="65" spans="1:12">
      <c r="A65" s="79" t="s">
        <v>569</v>
      </c>
      <c r="B65" s="79">
        <v>36</v>
      </c>
      <c r="H65" s="79"/>
      <c r="L65" s="79"/>
    </row>
    <row r="66" spans="1:12">
      <c r="A66" s="79" t="s">
        <v>557</v>
      </c>
      <c r="B66" s="79">
        <v>39</v>
      </c>
      <c r="H66" s="79"/>
      <c r="L66" s="79"/>
    </row>
    <row r="67" spans="1:12">
      <c r="A67" s="79" t="s">
        <v>571</v>
      </c>
      <c r="B67" s="79">
        <v>50</v>
      </c>
      <c r="H67" s="79"/>
      <c r="L67" s="79"/>
    </row>
    <row r="68" spans="1:12">
      <c r="A68" s="79" t="s">
        <v>562</v>
      </c>
      <c r="B68" s="79">
        <v>50</v>
      </c>
      <c r="H68" s="79"/>
      <c r="L68" s="79"/>
    </row>
    <row r="69" spans="1:12">
      <c r="A69" s="79" t="s">
        <v>659</v>
      </c>
      <c r="B69" s="79">
        <v>50</v>
      </c>
      <c r="H69" s="79"/>
      <c r="L69" s="79"/>
    </row>
    <row r="70" spans="1:12">
      <c r="A70" s="79" t="s">
        <v>559</v>
      </c>
      <c r="B70" s="79">
        <v>51</v>
      </c>
      <c r="H70" s="79"/>
      <c r="L70" s="79"/>
    </row>
    <row r="71" spans="1:12">
      <c r="A71" s="79" t="s">
        <v>554</v>
      </c>
      <c r="B71" s="79">
        <v>60</v>
      </c>
      <c r="H71" s="79"/>
      <c r="L71" s="79"/>
    </row>
    <row r="72" spans="1:12">
      <c r="A72" s="79" t="s">
        <v>572</v>
      </c>
      <c r="B72" s="79">
        <v>80</v>
      </c>
      <c r="H72" s="79"/>
      <c r="L72" s="79"/>
    </row>
    <row r="73" spans="1:12">
      <c r="A73" s="79" t="s">
        <v>653</v>
      </c>
      <c r="B73" s="79">
        <v>102</v>
      </c>
      <c r="H73" s="79"/>
      <c r="L73" s="79"/>
    </row>
    <row r="74" spans="1:12">
      <c r="A74" s="79" t="s">
        <v>558</v>
      </c>
      <c r="B74" s="79">
        <v>109</v>
      </c>
      <c r="H74" s="79"/>
      <c r="L74" s="79"/>
    </row>
    <row r="75" spans="1:12">
      <c r="A75" s="2"/>
      <c r="H75" s="79"/>
      <c r="L75" s="79"/>
    </row>
    <row r="76" spans="1:12">
      <c r="H76" s="79"/>
      <c r="L76" s="79"/>
    </row>
    <row r="77" spans="1:12">
      <c r="H77" s="79"/>
      <c r="L77" s="79"/>
    </row>
    <row r="78" spans="1:12">
      <c r="H78" s="79"/>
      <c r="L78" s="79"/>
    </row>
    <row r="79" spans="1:12">
      <c r="H79" s="79"/>
      <c r="L79" s="79"/>
    </row>
    <row r="82" spans="8:12">
      <c r="H82" s="79"/>
      <c r="L82" s="79"/>
    </row>
    <row r="83" spans="8:12">
      <c r="H83" s="79"/>
      <c r="L83" s="79"/>
    </row>
    <row r="84" spans="8:12">
      <c r="H84" s="79"/>
      <c r="L84" s="79"/>
    </row>
    <row r="85" spans="8:12">
      <c r="H85" s="79"/>
      <c r="L85" s="79"/>
    </row>
    <row r="86" spans="8:12">
      <c r="H86" s="79"/>
      <c r="L86" s="79"/>
    </row>
    <row r="87" spans="8:12">
      <c r="H87" s="79"/>
      <c r="L87" s="79"/>
    </row>
    <row r="88" spans="8:12">
      <c r="H88" s="79"/>
      <c r="L88" s="79"/>
    </row>
    <row r="89" spans="8:12">
      <c r="H89" s="79"/>
      <c r="L89" s="79"/>
    </row>
    <row r="90" spans="8:12">
      <c r="H90" s="79"/>
      <c r="L90" s="79"/>
    </row>
    <row r="91" spans="8:12">
      <c r="H91" s="79"/>
      <c r="L91" s="79"/>
    </row>
    <row r="92" spans="8:12">
      <c r="H92" s="79"/>
      <c r="L92" s="79"/>
    </row>
    <row r="93" spans="8:12">
      <c r="H93" s="79"/>
      <c r="L93" s="79"/>
    </row>
    <row r="94" spans="8:12">
      <c r="H94" s="79"/>
      <c r="L94" s="79"/>
    </row>
    <row r="95" spans="8:12">
      <c r="H95" s="79"/>
      <c r="L95" s="79"/>
    </row>
    <row r="96" spans="8:12">
      <c r="H96" s="79"/>
      <c r="L96" s="79"/>
    </row>
    <row r="97" spans="8:12">
      <c r="H97" s="79"/>
      <c r="L97" s="79"/>
    </row>
    <row r="98" spans="8:12">
      <c r="H98" s="79"/>
      <c r="L98" s="79"/>
    </row>
    <row r="99" spans="8:12">
      <c r="H99" s="79"/>
      <c r="L99" s="79"/>
    </row>
    <row r="100" spans="8:12">
      <c r="H100" s="79"/>
      <c r="L100" s="79"/>
    </row>
    <row r="101" spans="8:12">
      <c r="H101" s="79"/>
      <c r="L101" s="79"/>
    </row>
    <row r="102" spans="8:12">
      <c r="H102" s="79"/>
      <c r="L102" s="79"/>
    </row>
    <row r="103" spans="8:12">
      <c r="H103" s="79"/>
      <c r="L103" s="79"/>
    </row>
    <row r="104" spans="8:12">
      <c r="H104" s="79"/>
      <c r="L104" s="79"/>
    </row>
    <row r="105" spans="8:12">
      <c r="H105" s="79"/>
      <c r="L105" s="79"/>
    </row>
    <row r="106" spans="8:12">
      <c r="H106" s="79"/>
      <c r="L106" s="79"/>
    </row>
    <row r="107" spans="8:12">
      <c r="H107" s="79"/>
      <c r="L107" s="79"/>
    </row>
    <row r="108" spans="8:12">
      <c r="H108" s="79"/>
      <c r="L108" s="79"/>
    </row>
    <row r="109" spans="8:12">
      <c r="H109" s="79"/>
      <c r="L109" s="79"/>
    </row>
    <row r="110" spans="8:12">
      <c r="H110" s="79"/>
      <c r="L110" s="79"/>
    </row>
    <row r="111" spans="8:12">
      <c r="H111" s="79"/>
      <c r="L111" s="79"/>
    </row>
    <row r="112" spans="8:12">
      <c r="H112" s="79"/>
      <c r="L112" s="79"/>
    </row>
    <row r="113" spans="8:12">
      <c r="H113" s="79"/>
      <c r="L113" s="79"/>
    </row>
    <row r="114" spans="8:12">
      <c r="H114" s="79"/>
      <c r="L114" s="79"/>
    </row>
    <row r="115" spans="8:12">
      <c r="H115" s="79"/>
      <c r="L115" s="79"/>
    </row>
    <row r="116" spans="8:12">
      <c r="H116" s="79"/>
      <c r="L116" s="79"/>
    </row>
    <row r="117" spans="8:12">
      <c r="H117" s="79"/>
      <c r="L117" s="79"/>
    </row>
    <row r="118" spans="8:12">
      <c r="H118" s="79"/>
      <c r="L118" s="79"/>
    </row>
    <row r="119" spans="8:12">
      <c r="H119" s="79"/>
      <c r="L119" s="79"/>
    </row>
    <row r="120" spans="8:12">
      <c r="H120" s="79"/>
      <c r="L120" s="79"/>
    </row>
    <row r="121" spans="8:12">
      <c r="H121" s="79"/>
      <c r="L121" s="79"/>
    </row>
    <row r="122" spans="8:12">
      <c r="H122" s="79"/>
      <c r="L122" s="79"/>
    </row>
    <row r="123" spans="8:12">
      <c r="H123" s="79"/>
      <c r="L123" s="79"/>
    </row>
    <row r="124" spans="8:12">
      <c r="H124" s="79"/>
      <c r="L124" s="79"/>
    </row>
    <row r="125" spans="8:12">
      <c r="H125" s="79"/>
      <c r="L125" s="79"/>
    </row>
  </sheetData>
  <sortState ref="A44:B75">
    <sortCondition ref="B44"/>
  </sortState>
  <mergeCells count="10">
    <mergeCell ref="A41:D41"/>
    <mergeCell ref="E41:H41"/>
    <mergeCell ref="A40:D40"/>
    <mergeCell ref="E40:H40"/>
    <mergeCell ref="A1:H1"/>
    <mergeCell ref="A2:H2"/>
    <mergeCell ref="A3:H3"/>
    <mergeCell ref="A4:H4"/>
    <mergeCell ref="A6:A7"/>
    <mergeCell ref="H6:H7"/>
  </mergeCells>
  <printOptions horizontalCentered="1" verticalCentered="1"/>
  <pageMargins left="0" right="0" top="0" bottom="0" header="0" footer="0"/>
  <pageSetup paperSize="9" scale="95"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59"/>
  <sheetViews>
    <sheetView rightToLeft="1" view="pageBreakPreview" zoomScaleNormal="100" zoomScaleSheetLayoutView="100" workbookViewId="0">
      <selection activeCell="E12" sqref="E12"/>
    </sheetView>
  </sheetViews>
  <sheetFormatPr defaultRowHeight="12.75"/>
  <cols>
    <col min="1" max="1" width="23.140625" customWidth="1"/>
    <col min="2" max="5" width="8.7109375" customWidth="1"/>
    <col min="6" max="6" width="8.140625" customWidth="1"/>
    <col min="7" max="7" width="32.140625" style="2" customWidth="1"/>
    <col min="13" max="13" width="0.42578125" customWidth="1"/>
    <col min="14" max="15" width="9.140625" customWidth="1"/>
    <col min="21" max="21" width="37.42578125" customWidth="1"/>
    <col min="22" max="22" width="5" style="72" customWidth="1"/>
  </cols>
  <sheetData>
    <row r="1" spans="1:22" ht="26.25" customHeight="1">
      <c r="A1" s="561" t="s">
        <v>709</v>
      </c>
      <c r="B1" s="561"/>
      <c r="C1" s="561"/>
      <c r="D1" s="561"/>
      <c r="E1" s="561"/>
      <c r="F1" s="561"/>
      <c r="G1" s="561"/>
      <c r="H1" s="1"/>
      <c r="I1" s="1"/>
    </row>
    <row r="2" spans="1:22" s="7" customFormat="1" ht="18">
      <c r="A2" s="582" t="s">
        <v>650</v>
      </c>
      <c r="B2" s="582"/>
      <c r="C2" s="582"/>
      <c r="D2" s="582"/>
      <c r="E2" s="582"/>
      <c r="F2" s="582"/>
      <c r="G2" s="582"/>
      <c r="H2" s="71"/>
      <c r="I2" s="71"/>
      <c r="V2" s="38"/>
    </row>
    <row r="3" spans="1:22" s="7" customFormat="1" ht="33.75" customHeight="1">
      <c r="A3" s="574" t="s">
        <v>643</v>
      </c>
      <c r="B3" s="615"/>
      <c r="C3" s="615"/>
      <c r="D3" s="615"/>
      <c r="E3" s="615"/>
      <c r="F3" s="615"/>
      <c r="G3" s="615"/>
      <c r="H3" s="71"/>
      <c r="I3" s="71"/>
      <c r="V3" s="38"/>
    </row>
    <row r="4" spans="1:22" s="7" customFormat="1" ht="15.75">
      <c r="A4" s="615" t="s">
        <v>648</v>
      </c>
      <c r="B4" s="615"/>
      <c r="C4" s="615"/>
      <c r="D4" s="615"/>
      <c r="E4" s="615"/>
      <c r="F4" s="615"/>
      <c r="G4" s="615"/>
      <c r="H4" s="71"/>
      <c r="I4" s="71"/>
      <c r="V4" s="38"/>
    </row>
    <row r="5" spans="1:22" ht="15.75" customHeight="1">
      <c r="A5" s="356" t="s">
        <v>617</v>
      </c>
      <c r="B5" s="357"/>
      <c r="C5" s="357"/>
      <c r="D5" s="357"/>
      <c r="E5" s="357"/>
      <c r="F5" s="357"/>
      <c r="G5" s="358" t="s">
        <v>834</v>
      </c>
      <c r="H5" s="1"/>
      <c r="I5" s="1"/>
    </row>
    <row r="6" spans="1:22" ht="27.75" customHeight="1" thickBot="1">
      <c r="A6" s="555" t="s">
        <v>707</v>
      </c>
      <c r="B6" s="39" t="s">
        <v>90</v>
      </c>
      <c r="C6" s="39" t="s">
        <v>91</v>
      </c>
      <c r="D6" s="39" t="s">
        <v>92</v>
      </c>
      <c r="E6" s="39" t="s">
        <v>93</v>
      </c>
      <c r="F6" s="39" t="s">
        <v>1</v>
      </c>
      <c r="G6" s="616" t="s">
        <v>632</v>
      </c>
    </row>
    <row r="7" spans="1:22" ht="18.95" customHeight="1">
      <c r="A7" s="587"/>
      <c r="B7" s="100" t="s">
        <v>96</v>
      </c>
      <c r="C7" s="100" t="s">
        <v>97</v>
      </c>
      <c r="D7" s="100" t="s">
        <v>98</v>
      </c>
      <c r="E7" s="100" t="s">
        <v>99</v>
      </c>
      <c r="F7" s="40" t="s">
        <v>46</v>
      </c>
      <c r="G7" s="617"/>
    </row>
    <row r="8" spans="1:22" ht="19.5" customHeight="1" thickBot="1">
      <c r="A8" s="153" t="s">
        <v>4</v>
      </c>
      <c r="B8" s="110">
        <v>5</v>
      </c>
      <c r="C8" s="110">
        <v>4</v>
      </c>
      <c r="D8" s="110">
        <v>1</v>
      </c>
      <c r="E8" s="110">
        <v>3</v>
      </c>
      <c r="F8" s="169">
        <f>SUM(B8:E8)</f>
        <v>13</v>
      </c>
      <c r="G8" s="154" t="s">
        <v>172</v>
      </c>
    </row>
    <row r="9" spans="1:22" s="16" customFormat="1" ht="19.5" customHeight="1" thickBot="1">
      <c r="A9" s="155" t="s">
        <v>5</v>
      </c>
      <c r="B9" s="163">
        <v>0</v>
      </c>
      <c r="C9" s="163">
        <v>0</v>
      </c>
      <c r="D9" s="163">
        <v>0</v>
      </c>
      <c r="E9" s="163">
        <v>0</v>
      </c>
      <c r="F9" s="170">
        <f t="shared" ref="F9:F38" si="0">SUM(B9:E9)</f>
        <v>0</v>
      </c>
      <c r="G9" s="156" t="s">
        <v>234</v>
      </c>
      <c r="V9" s="17"/>
    </row>
    <row r="10" spans="1:22" ht="19.5" customHeight="1" thickBot="1">
      <c r="A10" s="96" t="s">
        <v>6</v>
      </c>
      <c r="B10" s="110">
        <v>0</v>
      </c>
      <c r="C10" s="110">
        <v>0</v>
      </c>
      <c r="D10" s="110">
        <v>1</v>
      </c>
      <c r="E10" s="110">
        <v>1</v>
      </c>
      <c r="F10" s="169">
        <f t="shared" si="0"/>
        <v>2</v>
      </c>
      <c r="G10" s="157" t="s">
        <v>170</v>
      </c>
    </row>
    <row r="11" spans="1:22" s="16" customFormat="1" ht="19.5" customHeight="1" thickBot="1">
      <c r="A11" s="155" t="s">
        <v>8</v>
      </c>
      <c r="B11" s="163">
        <v>1</v>
      </c>
      <c r="C11" s="163">
        <v>1</v>
      </c>
      <c r="D11" s="163">
        <v>0</v>
      </c>
      <c r="E11" s="163">
        <v>1</v>
      </c>
      <c r="F11" s="170">
        <f t="shared" si="0"/>
        <v>3</v>
      </c>
      <c r="G11" s="156" t="s">
        <v>169</v>
      </c>
      <c r="V11" s="17"/>
    </row>
    <row r="12" spans="1:22" ht="19.5" customHeight="1" thickBot="1">
      <c r="A12" s="96" t="s">
        <v>10</v>
      </c>
      <c r="B12" s="110">
        <v>0</v>
      </c>
      <c r="C12" s="110">
        <v>1</v>
      </c>
      <c r="D12" s="110">
        <v>1</v>
      </c>
      <c r="E12" s="110">
        <v>1</v>
      </c>
      <c r="F12" s="169">
        <f t="shared" si="0"/>
        <v>3</v>
      </c>
      <c r="G12" s="157" t="s">
        <v>168</v>
      </c>
    </row>
    <row r="13" spans="1:22" s="16" customFormat="1" ht="19.5" customHeight="1" thickBot="1">
      <c r="A13" s="155" t="s">
        <v>12</v>
      </c>
      <c r="B13" s="163">
        <v>0</v>
      </c>
      <c r="C13" s="163">
        <v>0</v>
      </c>
      <c r="D13" s="163">
        <v>2</v>
      </c>
      <c r="E13" s="163">
        <v>2</v>
      </c>
      <c r="F13" s="170">
        <f t="shared" si="0"/>
        <v>4</v>
      </c>
      <c r="G13" s="156" t="s">
        <v>167</v>
      </c>
      <c r="V13" s="17"/>
    </row>
    <row r="14" spans="1:22" ht="19.5" customHeight="1" thickBot="1">
      <c r="A14" s="96" t="s">
        <v>14</v>
      </c>
      <c r="B14" s="110">
        <v>0</v>
      </c>
      <c r="C14" s="110">
        <v>0</v>
      </c>
      <c r="D14" s="110">
        <v>0</v>
      </c>
      <c r="E14" s="110">
        <v>0</v>
      </c>
      <c r="F14" s="169">
        <f t="shared" si="0"/>
        <v>0</v>
      </c>
      <c r="G14" s="157" t="s">
        <v>15</v>
      </c>
    </row>
    <row r="15" spans="1:22" s="16" customFormat="1" ht="19.5" customHeight="1" thickBot="1">
      <c r="A15" s="155" t="s">
        <v>16</v>
      </c>
      <c r="B15" s="163">
        <v>0</v>
      </c>
      <c r="C15" s="163">
        <v>0</v>
      </c>
      <c r="D15" s="163">
        <v>0</v>
      </c>
      <c r="E15" s="163">
        <v>0</v>
      </c>
      <c r="F15" s="170">
        <f t="shared" si="0"/>
        <v>0</v>
      </c>
      <c r="G15" s="156" t="s">
        <v>166</v>
      </c>
      <c r="V15" s="17"/>
    </row>
    <row r="16" spans="1:22" ht="19.5" customHeight="1" thickBot="1">
      <c r="A16" s="96" t="s">
        <v>18</v>
      </c>
      <c r="B16" s="110">
        <v>7</v>
      </c>
      <c r="C16" s="110">
        <v>3</v>
      </c>
      <c r="D16" s="110">
        <v>1</v>
      </c>
      <c r="E16" s="110">
        <v>2</v>
      </c>
      <c r="F16" s="169">
        <f t="shared" si="0"/>
        <v>13</v>
      </c>
      <c r="G16" s="157" t="s">
        <v>165</v>
      </c>
    </row>
    <row r="17" spans="1:22" s="16" customFormat="1" ht="19.5" customHeight="1" thickBot="1">
      <c r="A17" s="155" t="s">
        <v>20</v>
      </c>
      <c r="B17" s="163">
        <v>0</v>
      </c>
      <c r="C17" s="163">
        <v>0</v>
      </c>
      <c r="D17" s="163">
        <v>0</v>
      </c>
      <c r="E17" s="163">
        <v>0</v>
      </c>
      <c r="F17" s="170">
        <f t="shared" si="0"/>
        <v>0</v>
      </c>
      <c r="G17" s="156" t="s">
        <v>164</v>
      </c>
      <c r="V17" s="17"/>
    </row>
    <row r="18" spans="1:22" s="79" customFormat="1" ht="19.5" customHeight="1" thickBot="1">
      <c r="A18" s="96" t="s">
        <v>356</v>
      </c>
      <c r="B18" s="110">
        <v>0</v>
      </c>
      <c r="C18" s="110">
        <v>0</v>
      </c>
      <c r="D18" s="110">
        <v>0</v>
      </c>
      <c r="E18" s="110">
        <v>0</v>
      </c>
      <c r="F18" s="169">
        <f t="shared" si="0"/>
        <v>0</v>
      </c>
      <c r="G18" s="157" t="s">
        <v>22</v>
      </c>
      <c r="V18" s="407"/>
    </row>
    <row r="19" spans="1:22" s="16" customFormat="1" ht="19.5" customHeight="1" thickBot="1">
      <c r="A19" s="155" t="s">
        <v>23</v>
      </c>
      <c r="B19" s="163">
        <v>0</v>
      </c>
      <c r="C19" s="163">
        <v>0</v>
      </c>
      <c r="D19" s="163">
        <v>0</v>
      </c>
      <c r="E19" s="163">
        <v>0</v>
      </c>
      <c r="F19" s="170">
        <f t="shared" si="0"/>
        <v>0</v>
      </c>
      <c r="G19" s="156" t="s">
        <v>173</v>
      </c>
      <c r="V19" s="17"/>
    </row>
    <row r="20" spans="1:22" s="79" customFormat="1" ht="19.5" customHeight="1" thickBot="1">
      <c r="A20" s="96" t="s">
        <v>359</v>
      </c>
      <c r="B20" s="110">
        <v>10</v>
      </c>
      <c r="C20" s="110">
        <v>8</v>
      </c>
      <c r="D20" s="110">
        <v>2</v>
      </c>
      <c r="E20" s="110">
        <v>2</v>
      </c>
      <c r="F20" s="169">
        <f t="shared" si="0"/>
        <v>22</v>
      </c>
      <c r="G20" s="157" t="s">
        <v>174</v>
      </c>
      <c r="V20" s="407"/>
    </row>
    <row r="21" spans="1:22" s="16" customFormat="1" ht="19.5" customHeight="1" thickBot="1">
      <c r="A21" s="155" t="s">
        <v>26</v>
      </c>
      <c r="B21" s="163">
        <v>0</v>
      </c>
      <c r="C21" s="163">
        <v>0</v>
      </c>
      <c r="D21" s="163">
        <v>0</v>
      </c>
      <c r="E21" s="163">
        <v>0</v>
      </c>
      <c r="F21" s="170">
        <f t="shared" si="0"/>
        <v>0</v>
      </c>
      <c r="G21" s="156" t="s">
        <v>175</v>
      </c>
      <c r="V21" s="17"/>
    </row>
    <row r="22" spans="1:22" s="79" customFormat="1" ht="19.5" customHeight="1" thickBot="1">
      <c r="A22" s="96" t="s">
        <v>28</v>
      </c>
      <c r="B22" s="110">
        <v>0</v>
      </c>
      <c r="C22" s="110">
        <v>0</v>
      </c>
      <c r="D22" s="110">
        <v>0</v>
      </c>
      <c r="E22" s="110">
        <v>0</v>
      </c>
      <c r="F22" s="169">
        <f t="shared" si="0"/>
        <v>0</v>
      </c>
      <c r="G22" s="157" t="s">
        <v>235</v>
      </c>
      <c r="V22" s="407"/>
    </row>
    <row r="23" spans="1:22" s="16" customFormat="1" ht="19.5" customHeight="1" thickBot="1">
      <c r="A23" s="155" t="s">
        <v>29</v>
      </c>
      <c r="B23" s="163">
        <v>0</v>
      </c>
      <c r="C23" s="163">
        <v>0</v>
      </c>
      <c r="D23" s="163">
        <v>1</v>
      </c>
      <c r="E23" s="163">
        <v>1</v>
      </c>
      <c r="F23" s="170">
        <f t="shared" si="0"/>
        <v>2</v>
      </c>
      <c r="G23" s="156" t="s">
        <v>30</v>
      </c>
      <c r="V23" s="17"/>
    </row>
    <row r="24" spans="1:22" s="79" customFormat="1" ht="19.5" customHeight="1" thickBot="1">
      <c r="A24" s="96" t="s">
        <v>31</v>
      </c>
      <c r="B24" s="110">
        <v>0</v>
      </c>
      <c r="C24" s="110">
        <v>0</v>
      </c>
      <c r="D24" s="110">
        <v>0</v>
      </c>
      <c r="E24" s="110">
        <v>0</v>
      </c>
      <c r="F24" s="169">
        <f t="shared" si="0"/>
        <v>0</v>
      </c>
      <c r="G24" s="157" t="s">
        <v>177</v>
      </c>
      <c r="V24" s="407"/>
    </row>
    <row r="25" spans="1:22" s="16" customFormat="1" ht="19.5" customHeight="1" thickBot="1">
      <c r="A25" s="155" t="s">
        <v>33</v>
      </c>
      <c r="B25" s="163">
        <v>0</v>
      </c>
      <c r="C25" s="163">
        <v>0</v>
      </c>
      <c r="D25" s="163">
        <v>0</v>
      </c>
      <c r="E25" s="163">
        <v>0</v>
      </c>
      <c r="F25" s="170">
        <f t="shared" si="0"/>
        <v>0</v>
      </c>
      <c r="G25" s="156" t="s">
        <v>178</v>
      </c>
      <c r="V25" s="17"/>
    </row>
    <row r="26" spans="1:22" s="79" customFormat="1" ht="19.5" customHeight="1" thickBot="1">
      <c r="A26" s="96" t="s">
        <v>35</v>
      </c>
      <c r="B26" s="110">
        <v>0</v>
      </c>
      <c r="C26" s="110">
        <v>0</v>
      </c>
      <c r="D26" s="110">
        <v>0</v>
      </c>
      <c r="E26" s="110">
        <v>0</v>
      </c>
      <c r="F26" s="169">
        <f t="shared" si="0"/>
        <v>0</v>
      </c>
      <c r="G26" s="157" t="s">
        <v>179</v>
      </c>
      <c r="V26" s="407"/>
    </row>
    <row r="27" spans="1:22" s="16" customFormat="1" ht="19.5" customHeight="1" thickBot="1">
      <c r="A27" s="155" t="s">
        <v>37</v>
      </c>
      <c r="B27" s="163">
        <v>0</v>
      </c>
      <c r="C27" s="163">
        <v>0</v>
      </c>
      <c r="D27" s="163">
        <v>0</v>
      </c>
      <c r="E27" s="163">
        <v>0</v>
      </c>
      <c r="F27" s="170">
        <f t="shared" si="0"/>
        <v>0</v>
      </c>
      <c r="G27" s="156" t="s">
        <v>180</v>
      </c>
      <c r="V27" s="17"/>
    </row>
    <row r="28" spans="1:22" s="79" customFormat="1" ht="19.5" customHeight="1" thickBot="1">
      <c r="A28" s="96" t="s">
        <v>39</v>
      </c>
      <c r="B28" s="110">
        <v>0</v>
      </c>
      <c r="C28" s="110">
        <v>0</v>
      </c>
      <c r="D28" s="110">
        <v>0</v>
      </c>
      <c r="E28" s="110">
        <v>0</v>
      </c>
      <c r="F28" s="169">
        <f t="shared" si="0"/>
        <v>0</v>
      </c>
      <c r="G28" s="157" t="s">
        <v>40</v>
      </c>
      <c r="V28" s="407"/>
    </row>
    <row r="29" spans="1:22" s="16" customFormat="1" ht="19.5" customHeight="1" thickBot="1">
      <c r="A29" s="155" t="s">
        <v>739</v>
      </c>
      <c r="B29" s="163">
        <v>0</v>
      </c>
      <c r="C29" s="163">
        <v>0</v>
      </c>
      <c r="D29" s="163">
        <v>0</v>
      </c>
      <c r="E29" s="163">
        <v>0</v>
      </c>
      <c r="F29" s="170">
        <f t="shared" si="0"/>
        <v>0</v>
      </c>
      <c r="G29" s="156" t="s">
        <v>740</v>
      </c>
      <c r="V29" s="17"/>
    </row>
    <row r="30" spans="1:22" s="79" customFormat="1" ht="19.5" customHeight="1" thickBot="1">
      <c r="A30" s="96" t="s">
        <v>41</v>
      </c>
      <c r="B30" s="110">
        <v>0</v>
      </c>
      <c r="C30" s="110">
        <v>0</v>
      </c>
      <c r="D30" s="110">
        <v>0</v>
      </c>
      <c r="E30" s="110">
        <v>0</v>
      </c>
      <c r="F30" s="169">
        <f t="shared" si="0"/>
        <v>0</v>
      </c>
      <c r="G30" s="157" t="s">
        <v>181</v>
      </c>
      <c r="V30" s="407"/>
    </row>
    <row r="31" spans="1:22" s="16" customFormat="1" ht="19.5" customHeight="1" thickBot="1">
      <c r="A31" s="155" t="s">
        <v>665</v>
      </c>
      <c r="B31" s="163">
        <v>0</v>
      </c>
      <c r="C31" s="163">
        <v>0</v>
      </c>
      <c r="D31" s="163">
        <v>0</v>
      </c>
      <c r="E31" s="163">
        <v>0</v>
      </c>
      <c r="F31" s="170">
        <f t="shared" si="0"/>
        <v>0</v>
      </c>
      <c r="G31" s="156" t="s">
        <v>182</v>
      </c>
      <c r="V31" s="17"/>
    </row>
    <row r="32" spans="1:22" s="79" customFormat="1" ht="19.5" customHeight="1" thickBot="1">
      <c r="A32" s="96" t="s">
        <v>44</v>
      </c>
      <c r="B32" s="110">
        <v>1</v>
      </c>
      <c r="C32" s="110">
        <v>2</v>
      </c>
      <c r="D32" s="110">
        <v>2</v>
      </c>
      <c r="E32" s="110">
        <v>3</v>
      </c>
      <c r="F32" s="169">
        <f t="shared" si="0"/>
        <v>8</v>
      </c>
      <c r="G32" s="157" t="s">
        <v>236</v>
      </c>
      <c r="V32" s="407"/>
    </row>
    <row r="33" spans="1:22" s="16" customFormat="1" ht="19.5" customHeight="1" thickBot="1">
      <c r="A33" s="155" t="s">
        <v>663</v>
      </c>
      <c r="B33" s="163">
        <v>4</v>
      </c>
      <c r="C33" s="163">
        <v>3</v>
      </c>
      <c r="D33" s="163">
        <v>0</v>
      </c>
      <c r="E33" s="163">
        <v>0</v>
      </c>
      <c r="F33" s="170">
        <f t="shared" si="0"/>
        <v>7</v>
      </c>
      <c r="G33" s="156" t="s">
        <v>664</v>
      </c>
      <c r="V33" s="17"/>
    </row>
    <row r="34" spans="1:22" s="79" customFormat="1" ht="19.5" customHeight="1" thickBot="1">
      <c r="A34" s="96" t="s">
        <v>241</v>
      </c>
      <c r="B34" s="110">
        <v>0</v>
      </c>
      <c r="C34" s="110">
        <v>0</v>
      </c>
      <c r="D34" s="110">
        <v>0</v>
      </c>
      <c r="E34" s="110">
        <v>0</v>
      </c>
      <c r="F34" s="169">
        <f t="shared" si="0"/>
        <v>0</v>
      </c>
      <c r="G34" s="157" t="s">
        <v>242</v>
      </c>
      <c r="V34" s="449"/>
    </row>
    <row r="35" spans="1:22" s="16" customFormat="1" ht="19.5" customHeight="1" thickBot="1">
      <c r="A35" s="155" t="s">
        <v>668</v>
      </c>
      <c r="B35" s="163">
        <v>0</v>
      </c>
      <c r="C35" s="163">
        <v>0</v>
      </c>
      <c r="D35" s="163">
        <v>0</v>
      </c>
      <c r="E35" s="163">
        <v>0</v>
      </c>
      <c r="F35" s="170">
        <f t="shared" si="0"/>
        <v>0</v>
      </c>
      <c r="G35" s="156" t="s">
        <v>679</v>
      </c>
      <c r="V35" s="17"/>
    </row>
    <row r="36" spans="1:22" s="79" customFormat="1" ht="19.5" customHeight="1" thickBot="1">
      <c r="A36" s="96" t="s">
        <v>533</v>
      </c>
      <c r="B36" s="110">
        <v>0</v>
      </c>
      <c r="C36" s="110">
        <v>0</v>
      </c>
      <c r="D36" s="110">
        <v>0</v>
      </c>
      <c r="E36" s="110">
        <v>0</v>
      </c>
      <c r="F36" s="169">
        <f t="shared" si="0"/>
        <v>0</v>
      </c>
      <c r="G36" s="157" t="s">
        <v>534</v>
      </c>
      <c r="V36" s="449"/>
    </row>
    <row r="37" spans="1:22" s="16" customFormat="1" ht="19.5" customHeight="1" thickBot="1">
      <c r="A37" s="155" t="s">
        <v>627</v>
      </c>
      <c r="B37" s="163">
        <v>0</v>
      </c>
      <c r="C37" s="163">
        <v>0</v>
      </c>
      <c r="D37" s="163">
        <v>0</v>
      </c>
      <c r="E37" s="163">
        <v>0</v>
      </c>
      <c r="F37" s="170">
        <f t="shared" si="0"/>
        <v>0</v>
      </c>
      <c r="G37" s="156" t="s">
        <v>628</v>
      </c>
      <c r="V37" s="17"/>
    </row>
    <row r="38" spans="1:22" s="79" customFormat="1" ht="29.25" customHeight="1">
      <c r="A38" s="466" t="s">
        <v>751</v>
      </c>
      <c r="B38" s="172">
        <v>0</v>
      </c>
      <c r="C38" s="172">
        <v>0</v>
      </c>
      <c r="D38" s="172">
        <v>0</v>
      </c>
      <c r="E38" s="172">
        <v>1</v>
      </c>
      <c r="F38" s="173">
        <f t="shared" si="0"/>
        <v>1</v>
      </c>
      <c r="G38" s="157" t="s">
        <v>754</v>
      </c>
      <c r="V38" s="449"/>
    </row>
    <row r="39" spans="1:22" s="16" customFormat="1" ht="19.5" customHeight="1">
      <c r="A39" s="353" t="s">
        <v>1</v>
      </c>
      <c r="B39" s="364">
        <f>SUM(B8:B38)</f>
        <v>28</v>
      </c>
      <c r="C39" s="364">
        <f>SUM(C8:C38)</f>
        <v>22</v>
      </c>
      <c r="D39" s="364">
        <f>SUM(D8:D38)</f>
        <v>11</v>
      </c>
      <c r="E39" s="364">
        <f>SUM(E8:E38)</f>
        <v>17</v>
      </c>
      <c r="F39" s="364">
        <f t="shared" ref="F39" si="1">SUM(B39:E39)</f>
        <v>78</v>
      </c>
      <c r="G39" s="365" t="s">
        <v>46</v>
      </c>
      <c r="V39" s="17"/>
    </row>
    <row r="40" spans="1:22" s="79" customFormat="1" ht="19.5" customHeight="1">
      <c r="A40" s="621" t="s">
        <v>552</v>
      </c>
      <c r="B40" s="621"/>
      <c r="C40" s="621"/>
      <c r="D40" s="621"/>
      <c r="E40" s="467"/>
      <c r="F40" s="468"/>
      <c r="G40" s="468" t="s">
        <v>744</v>
      </c>
      <c r="J40" s="449"/>
    </row>
    <row r="41" spans="1:22" ht="34.5" customHeight="1">
      <c r="A41" s="619" t="s">
        <v>752</v>
      </c>
      <c r="B41" s="619"/>
      <c r="C41" s="619"/>
      <c r="D41" s="619"/>
      <c r="E41" s="620" t="s">
        <v>753</v>
      </c>
      <c r="F41" s="620"/>
      <c r="G41" s="620"/>
      <c r="H41" s="464"/>
    </row>
    <row r="44" spans="1:22">
      <c r="A44" s="19"/>
    </row>
    <row r="45" spans="1:22" ht="25.5">
      <c r="A45" s="19" t="s">
        <v>215</v>
      </c>
    </row>
    <row r="46" spans="1:22" ht="25.5">
      <c r="A46" s="19" t="s">
        <v>216</v>
      </c>
      <c r="F46" s="79"/>
    </row>
    <row r="47" spans="1:22" ht="25.5">
      <c r="A47" s="19" t="s">
        <v>217</v>
      </c>
    </row>
    <row r="48" spans="1:22" ht="25.5">
      <c r="A48" s="19" t="s">
        <v>218</v>
      </c>
    </row>
    <row r="49" spans="1:1" ht="25.5">
      <c r="A49" s="19" t="s">
        <v>219</v>
      </c>
    </row>
    <row r="50" spans="1:1" ht="25.5">
      <c r="A50" s="19" t="s">
        <v>220</v>
      </c>
    </row>
    <row r="51" spans="1:1" ht="25.5">
      <c r="A51" s="19" t="s">
        <v>221</v>
      </c>
    </row>
    <row r="52" spans="1:1" ht="25.5">
      <c r="A52" s="19" t="s">
        <v>222</v>
      </c>
    </row>
    <row r="53" spans="1:1" ht="25.5">
      <c r="A53" s="19" t="s">
        <v>223</v>
      </c>
    </row>
    <row r="54" spans="1:1" ht="25.5">
      <c r="A54" s="19" t="s">
        <v>224</v>
      </c>
    </row>
    <row r="55" spans="1:1" ht="25.5">
      <c r="A55" s="19" t="s">
        <v>225</v>
      </c>
    </row>
    <row r="56" spans="1:1" ht="25.5">
      <c r="A56" s="19" t="s">
        <v>226</v>
      </c>
    </row>
    <row r="57" spans="1:1" ht="25.5">
      <c r="A57" s="19" t="s">
        <v>227</v>
      </c>
    </row>
    <row r="58" spans="1:1" ht="25.5">
      <c r="A58" s="19" t="s">
        <v>228</v>
      </c>
    </row>
    <row r="59" spans="1:1" ht="25.5">
      <c r="A59" s="19" t="s">
        <v>229</v>
      </c>
    </row>
  </sheetData>
  <mergeCells count="9">
    <mergeCell ref="A41:D41"/>
    <mergeCell ref="E41:G41"/>
    <mergeCell ref="A40:D40"/>
    <mergeCell ref="A1:G1"/>
    <mergeCell ref="A2:G2"/>
    <mergeCell ref="A3:G3"/>
    <mergeCell ref="A4:G4"/>
    <mergeCell ref="A6:A7"/>
    <mergeCell ref="G6:G7"/>
  </mergeCells>
  <printOptions horizontalCentered="1" verticalCentered="1"/>
  <pageMargins left="0" right="0" top="0" bottom="0" header="0" footer="0"/>
  <pageSetup paperSize="9" scale="97" orientation="portrait" r:id="rId1"/>
  <headerFooter alignWithMargins="0"/>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28"/>
  <sheetViews>
    <sheetView rightToLeft="1" view="pageBreakPreview" zoomScaleNormal="100" zoomScaleSheetLayoutView="100" workbookViewId="0">
      <selection sqref="A1:H1"/>
    </sheetView>
  </sheetViews>
  <sheetFormatPr defaultRowHeight="12.75"/>
  <cols>
    <col min="1" max="1" width="21" style="79" customWidth="1"/>
    <col min="2" max="7" width="8.7109375" style="79" customWidth="1"/>
    <col min="8" max="8" width="27.85546875" style="2" customWidth="1"/>
    <col min="9" max="10" width="9.140625" style="79"/>
    <col min="11" max="11" width="37.42578125" style="79" customWidth="1"/>
    <col min="12" max="12" width="5" style="454" customWidth="1"/>
    <col min="13" max="16384" width="9.140625" style="79"/>
  </cols>
  <sheetData>
    <row r="1" spans="1:12" ht="26.25" customHeight="1">
      <c r="A1" s="561" t="s">
        <v>711</v>
      </c>
      <c r="B1" s="561"/>
      <c r="C1" s="561"/>
      <c r="D1" s="561"/>
      <c r="E1" s="561"/>
      <c r="F1" s="561"/>
      <c r="G1" s="561"/>
      <c r="H1" s="561"/>
    </row>
    <row r="2" spans="1:12" s="7" customFormat="1" ht="18">
      <c r="A2" s="582" t="s">
        <v>650</v>
      </c>
      <c r="B2" s="582"/>
      <c r="C2" s="582"/>
      <c r="D2" s="582"/>
      <c r="E2" s="582"/>
      <c r="F2" s="582"/>
      <c r="G2" s="582"/>
      <c r="H2" s="582"/>
      <c r="L2" s="38"/>
    </row>
    <row r="3" spans="1:12" s="7" customFormat="1" ht="33" customHeight="1">
      <c r="A3" s="574" t="s">
        <v>590</v>
      </c>
      <c r="B3" s="615"/>
      <c r="C3" s="615"/>
      <c r="D3" s="615"/>
      <c r="E3" s="615"/>
      <c r="F3" s="615"/>
      <c r="G3" s="615"/>
      <c r="H3" s="615"/>
      <c r="L3" s="38"/>
    </row>
    <row r="4" spans="1:12" s="7" customFormat="1" ht="15.75">
      <c r="A4" s="615" t="s">
        <v>648</v>
      </c>
      <c r="B4" s="615"/>
      <c r="C4" s="615"/>
      <c r="D4" s="615"/>
      <c r="E4" s="615"/>
      <c r="F4" s="615"/>
      <c r="G4" s="615"/>
      <c r="H4" s="615"/>
      <c r="L4" s="38"/>
    </row>
    <row r="5" spans="1:12" ht="15.75" customHeight="1">
      <c r="A5" s="356" t="s">
        <v>618</v>
      </c>
      <c r="B5" s="357"/>
      <c r="C5" s="357"/>
      <c r="D5" s="357"/>
      <c r="E5" s="357"/>
      <c r="F5" s="357"/>
      <c r="G5" s="357"/>
      <c r="H5" s="358" t="s">
        <v>636</v>
      </c>
    </row>
    <row r="6" spans="1:12" ht="27.75" customHeight="1" thickBot="1">
      <c r="A6" s="555" t="s">
        <v>707</v>
      </c>
      <c r="B6" s="39" t="s">
        <v>189</v>
      </c>
      <c r="C6" s="39" t="s">
        <v>190</v>
      </c>
      <c r="D6" s="39" t="s">
        <v>191</v>
      </c>
      <c r="E6" s="39" t="s">
        <v>192</v>
      </c>
      <c r="F6" s="39" t="s">
        <v>193</v>
      </c>
      <c r="G6" s="39" t="s">
        <v>1</v>
      </c>
      <c r="H6" s="616" t="s">
        <v>343</v>
      </c>
    </row>
    <row r="7" spans="1:12" ht="18.95" customHeight="1">
      <c r="A7" s="587"/>
      <c r="B7" s="100" t="s">
        <v>184</v>
      </c>
      <c r="C7" s="100" t="s">
        <v>185</v>
      </c>
      <c r="D7" s="100" t="s">
        <v>186</v>
      </c>
      <c r="E7" s="100" t="s">
        <v>187</v>
      </c>
      <c r="F7" s="100" t="s">
        <v>188</v>
      </c>
      <c r="G7" s="100" t="s">
        <v>46</v>
      </c>
      <c r="H7" s="617"/>
    </row>
    <row r="8" spans="1:12" ht="18.75" customHeight="1" thickBot="1">
      <c r="A8" s="153" t="s">
        <v>4</v>
      </c>
      <c r="B8" s="110">
        <v>3</v>
      </c>
      <c r="C8" s="110">
        <v>2</v>
      </c>
      <c r="D8" s="110">
        <v>1</v>
      </c>
      <c r="E8" s="110">
        <v>0</v>
      </c>
      <c r="F8" s="110">
        <v>0</v>
      </c>
      <c r="G8" s="169">
        <f>SUM(B8:F8)</f>
        <v>6</v>
      </c>
      <c r="H8" s="154" t="s">
        <v>172</v>
      </c>
    </row>
    <row r="9" spans="1:12" s="16" customFormat="1" ht="18.75" customHeight="1" thickBot="1">
      <c r="A9" s="155" t="s">
        <v>5</v>
      </c>
      <c r="B9" s="163">
        <v>6</v>
      </c>
      <c r="C9" s="163">
        <v>6</v>
      </c>
      <c r="D9" s="163">
        <v>6</v>
      </c>
      <c r="E9" s="163">
        <v>6</v>
      </c>
      <c r="F9" s="163">
        <v>0</v>
      </c>
      <c r="G9" s="170">
        <f t="shared" ref="G9:G38" si="0">SUM(B9:F9)</f>
        <v>24</v>
      </c>
      <c r="H9" s="156" t="s">
        <v>234</v>
      </c>
      <c r="L9" s="17"/>
    </row>
    <row r="10" spans="1:12" ht="18.75" customHeight="1" thickBot="1">
      <c r="A10" s="96" t="s">
        <v>6</v>
      </c>
      <c r="B10" s="110">
        <v>4</v>
      </c>
      <c r="C10" s="110">
        <v>2</v>
      </c>
      <c r="D10" s="110">
        <v>4</v>
      </c>
      <c r="E10" s="110">
        <v>3</v>
      </c>
      <c r="F10" s="110">
        <v>1</v>
      </c>
      <c r="G10" s="169">
        <f t="shared" si="0"/>
        <v>14</v>
      </c>
      <c r="H10" s="157" t="s">
        <v>170</v>
      </c>
    </row>
    <row r="11" spans="1:12" s="16" customFormat="1" ht="18.75" customHeight="1" thickBot="1">
      <c r="A11" s="155" t="s">
        <v>8</v>
      </c>
      <c r="B11" s="163">
        <v>4</v>
      </c>
      <c r="C11" s="163">
        <v>2</v>
      </c>
      <c r="D11" s="163">
        <v>2</v>
      </c>
      <c r="E11" s="163">
        <v>3</v>
      </c>
      <c r="F11" s="163">
        <v>4</v>
      </c>
      <c r="G11" s="170">
        <f t="shared" si="0"/>
        <v>15</v>
      </c>
      <c r="H11" s="156" t="s">
        <v>169</v>
      </c>
      <c r="L11" s="17"/>
    </row>
    <row r="12" spans="1:12" ht="18.75" customHeight="1" thickBot="1">
      <c r="A12" s="96" t="s">
        <v>10</v>
      </c>
      <c r="B12" s="110">
        <v>9</v>
      </c>
      <c r="C12" s="110">
        <v>2</v>
      </c>
      <c r="D12" s="110">
        <v>6</v>
      </c>
      <c r="E12" s="110">
        <v>2</v>
      </c>
      <c r="F12" s="110">
        <v>14</v>
      </c>
      <c r="G12" s="169">
        <f t="shared" si="0"/>
        <v>33</v>
      </c>
      <c r="H12" s="157" t="s">
        <v>168</v>
      </c>
    </row>
    <row r="13" spans="1:12" s="16" customFormat="1" ht="18.75" customHeight="1" thickBot="1">
      <c r="A13" s="155" t="s">
        <v>12</v>
      </c>
      <c r="B13" s="163">
        <v>5</v>
      </c>
      <c r="C13" s="163">
        <v>1</v>
      </c>
      <c r="D13" s="163">
        <v>4</v>
      </c>
      <c r="E13" s="163">
        <v>4</v>
      </c>
      <c r="F13" s="163">
        <v>9</v>
      </c>
      <c r="G13" s="170">
        <f t="shared" si="0"/>
        <v>23</v>
      </c>
      <c r="H13" s="156" t="s">
        <v>167</v>
      </c>
      <c r="L13" s="17"/>
    </row>
    <row r="14" spans="1:12" ht="18.75" customHeight="1" thickBot="1">
      <c r="A14" s="96" t="s">
        <v>14</v>
      </c>
      <c r="B14" s="110">
        <v>4</v>
      </c>
      <c r="C14" s="110">
        <v>0</v>
      </c>
      <c r="D14" s="110">
        <v>0</v>
      </c>
      <c r="E14" s="110">
        <v>9</v>
      </c>
      <c r="F14" s="110">
        <v>9</v>
      </c>
      <c r="G14" s="169">
        <f t="shared" si="0"/>
        <v>22</v>
      </c>
      <c r="H14" s="157" t="s">
        <v>15</v>
      </c>
    </row>
    <row r="15" spans="1:12" s="16" customFormat="1" ht="18.75" customHeight="1" thickBot="1">
      <c r="A15" s="155" t="s">
        <v>16</v>
      </c>
      <c r="B15" s="163">
        <v>8</v>
      </c>
      <c r="C15" s="163">
        <v>10</v>
      </c>
      <c r="D15" s="163">
        <v>11</v>
      </c>
      <c r="E15" s="163">
        <v>11</v>
      </c>
      <c r="F15" s="163">
        <v>11</v>
      </c>
      <c r="G15" s="170">
        <f t="shared" si="0"/>
        <v>51</v>
      </c>
      <c r="H15" s="156" t="s">
        <v>166</v>
      </c>
      <c r="L15" s="17"/>
    </row>
    <row r="16" spans="1:12" ht="18.75" customHeight="1" thickBot="1">
      <c r="A16" s="96" t="s">
        <v>18</v>
      </c>
      <c r="B16" s="110">
        <v>13</v>
      </c>
      <c r="C16" s="110">
        <v>3</v>
      </c>
      <c r="D16" s="110">
        <v>6</v>
      </c>
      <c r="E16" s="110">
        <v>0</v>
      </c>
      <c r="F16" s="110">
        <v>0</v>
      </c>
      <c r="G16" s="169">
        <f t="shared" si="0"/>
        <v>22</v>
      </c>
      <c r="H16" s="157" t="s">
        <v>165</v>
      </c>
    </row>
    <row r="17" spans="1:12" s="16" customFormat="1" ht="18.75" customHeight="1" thickBot="1">
      <c r="A17" s="155" t="s">
        <v>20</v>
      </c>
      <c r="B17" s="163">
        <v>3</v>
      </c>
      <c r="C17" s="163">
        <v>2</v>
      </c>
      <c r="D17" s="163">
        <v>2</v>
      </c>
      <c r="E17" s="163">
        <v>3</v>
      </c>
      <c r="F17" s="163">
        <v>2</v>
      </c>
      <c r="G17" s="170">
        <f t="shared" si="0"/>
        <v>12</v>
      </c>
      <c r="H17" s="156" t="s">
        <v>164</v>
      </c>
      <c r="L17" s="17"/>
    </row>
    <row r="18" spans="1:12" ht="18.75" customHeight="1" thickBot="1">
      <c r="A18" s="96" t="s">
        <v>356</v>
      </c>
      <c r="B18" s="110">
        <v>8</v>
      </c>
      <c r="C18" s="110">
        <v>8</v>
      </c>
      <c r="D18" s="110">
        <v>0</v>
      </c>
      <c r="E18" s="110">
        <v>0</v>
      </c>
      <c r="F18" s="110">
        <v>0</v>
      </c>
      <c r="G18" s="169">
        <f t="shared" si="0"/>
        <v>16</v>
      </c>
      <c r="H18" s="157" t="s">
        <v>22</v>
      </c>
    </row>
    <row r="19" spans="1:12" ht="18.75" customHeight="1" thickBot="1">
      <c r="A19" s="155" t="s">
        <v>23</v>
      </c>
      <c r="B19" s="163">
        <v>8</v>
      </c>
      <c r="C19" s="163">
        <v>8</v>
      </c>
      <c r="D19" s="163">
        <v>8</v>
      </c>
      <c r="E19" s="163">
        <v>8</v>
      </c>
      <c r="F19" s="163">
        <v>8</v>
      </c>
      <c r="G19" s="170">
        <f t="shared" si="0"/>
        <v>40</v>
      </c>
      <c r="H19" s="156" t="s">
        <v>173</v>
      </c>
    </row>
    <row r="20" spans="1:12" ht="18.75" customHeight="1" thickBot="1">
      <c r="A20" s="96" t="s">
        <v>359</v>
      </c>
      <c r="B20" s="110">
        <v>15</v>
      </c>
      <c r="C20" s="110">
        <v>14</v>
      </c>
      <c r="D20" s="110">
        <v>24</v>
      </c>
      <c r="E20" s="110">
        <v>4</v>
      </c>
      <c r="F20" s="110">
        <v>0</v>
      </c>
      <c r="G20" s="169">
        <f t="shared" si="0"/>
        <v>57</v>
      </c>
      <c r="H20" s="157" t="s">
        <v>174</v>
      </c>
    </row>
    <row r="21" spans="1:12" s="16" customFormat="1" ht="18.75" customHeight="1" thickBot="1">
      <c r="A21" s="155" t="s">
        <v>26</v>
      </c>
      <c r="B21" s="163">
        <v>10</v>
      </c>
      <c r="C21" s="163">
        <v>10</v>
      </c>
      <c r="D21" s="163">
        <v>10</v>
      </c>
      <c r="E21" s="163">
        <v>10</v>
      </c>
      <c r="F21" s="163">
        <v>4</v>
      </c>
      <c r="G21" s="170">
        <f t="shared" si="0"/>
        <v>44</v>
      </c>
      <c r="H21" s="156" t="s">
        <v>175</v>
      </c>
      <c r="L21" s="17"/>
    </row>
    <row r="22" spans="1:12" ht="18.75" customHeight="1" thickBot="1">
      <c r="A22" s="96" t="s">
        <v>28</v>
      </c>
      <c r="B22" s="110">
        <v>1</v>
      </c>
      <c r="C22" s="110">
        <v>1</v>
      </c>
      <c r="D22" s="110">
        <v>1</v>
      </c>
      <c r="E22" s="110">
        <v>2</v>
      </c>
      <c r="F22" s="110">
        <v>1</v>
      </c>
      <c r="G22" s="169">
        <f t="shared" si="0"/>
        <v>6</v>
      </c>
      <c r="H22" s="157" t="s">
        <v>235</v>
      </c>
    </row>
    <row r="23" spans="1:12" s="16" customFormat="1" ht="18.75" customHeight="1" thickBot="1">
      <c r="A23" s="155" t="s">
        <v>29</v>
      </c>
      <c r="B23" s="163">
        <v>3</v>
      </c>
      <c r="C23" s="163">
        <v>3</v>
      </c>
      <c r="D23" s="163">
        <v>3</v>
      </c>
      <c r="E23" s="163">
        <v>3</v>
      </c>
      <c r="F23" s="163">
        <v>3</v>
      </c>
      <c r="G23" s="170">
        <f t="shared" si="0"/>
        <v>15</v>
      </c>
      <c r="H23" s="156" t="s">
        <v>30</v>
      </c>
      <c r="L23" s="17"/>
    </row>
    <row r="24" spans="1:12" ht="18.75" customHeight="1" thickBot="1">
      <c r="A24" s="96" t="s">
        <v>31</v>
      </c>
      <c r="B24" s="110">
        <v>0</v>
      </c>
      <c r="C24" s="110">
        <v>0</v>
      </c>
      <c r="D24" s="110">
        <v>1</v>
      </c>
      <c r="E24" s="110">
        <v>2</v>
      </c>
      <c r="F24" s="110">
        <v>2</v>
      </c>
      <c r="G24" s="169">
        <f t="shared" si="0"/>
        <v>5</v>
      </c>
      <c r="H24" s="157" t="s">
        <v>177</v>
      </c>
    </row>
    <row r="25" spans="1:12" s="16" customFormat="1" ht="18.75" customHeight="1" thickBot="1">
      <c r="A25" s="155" t="s">
        <v>33</v>
      </c>
      <c r="B25" s="163">
        <v>4</v>
      </c>
      <c r="C25" s="163">
        <v>3</v>
      </c>
      <c r="D25" s="163">
        <v>4</v>
      </c>
      <c r="E25" s="163">
        <v>4</v>
      </c>
      <c r="F25" s="163">
        <v>8</v>
      </c>
      <c r="G25" s="170">
        <f t="shared" si="0"/>
        <v>23</v>
      </c>
      <c r="H25" s="156" t="s">
        <v>178</v>
      </c>
      <c r="L25" s="17"/>
    </row>
    <row r="26" spans="1:12" ht="18.75" customHeight="1" thickBot="1">
      <c r="A26" s="96" t="s">
        <v>35</v>
      </c>
      <c r="B26" s="110">
        <v>3</v>
      </c>
      <c r="C26" s="110">
        <v>2</v>
      </c>
      <c r="D26" s="110">
        <v>2</v>
      </c>
      <c r="E26" s="110">
        <v>3</v>
      </c>
      <c r="F26" s="110">
        <v>3</v>
      </c>
      <c r="G26" s="169">
        <f t="shared" si="0"/>
        <v>13</v>
      </c>
      <c r="H26" s="157" t="s">
        <v>179</v>
      </c>
    </row>
    <row r="27" spans="1:12" s="16" customFormat="1" ht="18.75" customHeight="1" thickBot="1">
      <c r="A27" s="155" t="s">
        <v>37</v>
      </c>
      <c r="B27" s="163">
        <v>1</v>
      </c>
      <c r="C27" s="163">
        <v>1</v>
      </c>
      <c r="D27" s="163">
        <v>1</v>
      </c>
      <c r="E27" s="163">
        <v>1</v>
      </c>
      <c r="F27" s="163">
        <v>0</v>
      </c>
      <c r="G27" s="170">
        <f t="shared" si="0"/>
        <v>4</v>
      </c>
      <c r="H27" s="156" t="s">
        <v>180</v>
      </c>
      <c r="L27" s="17"/>
    </row>
    <row r="28" spans="1:12" ht="18.75" customHeight="1" thickBot="1">
      <c r="A28" s="96" t="s">
        <v>39</v>
      </c>
      <c r="B28" s="110">
        <v>2</v>
      </c>
      <c r="C28" s="110">
        <v>0</v>
      </c>
      <c r="D28" s="110">
        <v>0</v>
      </c>
      <c r="E28" s="110">
        <v>0</v>
      </c>
      <c r="F28" s="110">
        <v>0</v>
      </c>
      <c r="G28" s="169">
        <f t="shared" si="0"/>
        <v>2</v>
      </c>
      <c r="H28" s="157" t="s">
        <v>40</v>
      </c>
    </row>
    <row r="29" spans="1:12" s="16" customFormat="1" ht="18.75" customHeight="1" thickBot="1">
      <c r="A29" s="155" t="s">
        <v>739</v>
      </c>
      <c r="B29" s="163">
        <v>0</v>
      </c>
      <c r="C29" s="163">
        <v>0</v>
      </c>
      <c r="D29" s="163">
        <v>0</v>
      </c>
      <c r="E29" s="163">
        <v>0</v>
      </c>
      <c r="F29" s="163">
        <v>0</v>
      </c>
      <c r="G29" s="170">
        <f t="shared" si="0"/>
        <v>0</v>
      </c>
      <c r="H29" s="156" t="s">
        <v>740</v>
      </c>
      <c r="L29" s="17"/>
    </row>
    <row r="30" spans="1:12" ht="18.75" customHeight="1" thickBot="1">
      <c r="A30" s="96" t="s">
        <v>41</v>
      </c>
      <c r="B30" s="110">
        <v>33</v>
      </c>
      <c r="C30" s="110">
        <v>25</v>
      </c>
      <c r="D30" s="110">
        <v>20</v>
      </c>
      <c r="E30" s="110">
        <v>12</v>
      </c>
      <c r="F30" s="110">
        <v>0</v>
      </c>
      <c r="G30" s="169">
        <f t="shared" si="0"/>
        <v>90</v>
      </c>
      <c r="H30" s="157" t="s">
        <v>181</v>
      </c>
    </row>
    <row r="31" spans="1:12" s="16" customFormat="1" ht="18.75" customHeight="1" thickBot="1">
      <c r="A31" s="155" t="s">
        <v>662</v>
      </c>
      <c r="B31" s="163">
        <v>0</v>
      </c>
      <c r="C31" s="163">
        <v>0</v>
      </c>
      <c r="D31" s="163">
        <v>0</v>
      </c>
      <c r="E31" s="163">
        <v>0</v>
      </c>
      <c r="F31" s="163">
        <v>0</v>
      </c>
      <c r="G31" s="170">
        <f t="shared" si="0"/>
        <v>0</v>
      </c>
      <c r="H31" s="156" t="s">
        <v>182</v>
      </c>
      <c r="L31" s="17"/>
    </row>
    <row r="32" spans="1:12" ht="18.75" customHeight="1" thickBot="1">
      <c r="A32" s="96" t="s">
        <v>44</v>
      </c>
      <c r="B32" s="110">
        <v>3</v>
      </c>
      <c r="C32" s="110">
        <v>4</v>
      </c>
      <c r="D32" s="110">
        <v>32</v>
      </c>
      <c r="E32" s="110">
        <v>0</v>
      </c>
      <c r="F32" s="110">
        <v>0</v>
      </c>
      <c r="G32" s="169">
        <f t="shared" si="0"/>
        <v>39</v>
      </c>
      <c r="H32" s="157" t="s">
        <v>236</v>
      </c>
    </row>
    <row r="33" spans="1:13" s="16" customFormat="1" ht="18.75" customHeight="1" thickBot="1">
      <c r="A33" s="155" t="s">
        <v>663</v>
      </c>
      <c r="B33" s="163">
        <v>7</v>
      </c>
      <c r="C33" s="163">
        <v>0</v>
      </c>
      <c r="D33" s="163">
        <v>0</v>
      </c>
      <c r="E33" s="163">
        <v>0</v>
      </c>
      <c r="F33" s="163">
        <v>0</v>
      </c>
      <c r="G33" s="170">
        <f t="shared" si="0"/>
        <v>7</v>
      </c>
      <c r="H33" s="156" t="s">
        <v>664</v>
      </c>
      <c r="L33" s="17"/>
    </row>
    <row r="34" spans="1:13" ht="19.5" customHeight="1" thickBot="1">
      <c r="A34" s="96" t="s">
        <v>241</v>
      </c>
      <c r="B34" s="110">
        <v>2</v>
      </c>
      <c r="C34" s="110">
        <v>2</v>
      </c>
      <c r="D34" s="110">
        <v>2</v>
      </c>
      <c r="E34" s="110">
        <v>6</v>
      </c>
      <c r="F34" s="110">
        <v>4</v>
      </c>
      <c r="G34" s="169">
        <f t="shared" si="0"/>
        <v>16</v>
      </c>
      <c r="H34" s="157" t="s">
        <v>242</v>
      </c>
      <c r="L34" s="79"/>
      <c r="M34" s="454"/>
    </row>
    <row r="35" spans="1:13" s="16" customFormat="1" ht="19.5" customHeight="1" thickBot="1">
      <c r="A35" s="155" t="s">
        <v>668</v>
      </c>
      <c r="B35" s="163">
        <v>10</v>
      </c>
      <c r="C35" s="163">
        <v>0</v>
      </c>
      <c r="D35" s="163">
        <v>0</v>
      </c>
      <c r="E35" s="163">
        <v>0</v>
      </c>
      <c r="F35" s="163">
        <v>0</v>
      </c>
      <c r="G35" s="170">
        <f t="shared" si="0"/>
        <v>10</v>
      </c>
      <c r="H35" s="156" t="s">
        <v>743</v>
      </c>
      <c r="M35" s="17"/>
    </row>
    <row r="36" spans="1:13" ht="19.5" customHeight="1" thickBot="1">
      <c r="A36" s="96" t="s">
        <v>535</v>
      </c>
      <c r="B36" s="110">
        <v>11</v>
      </c>
      <c r="C36" s="110">
        <v>1</v>
      </c>
      <c r="D36" s="110">
        <v>9</v>
      </c>
      <c r="E36" s="110">
        <v>0</v>
      </c>
      <c r="F36" s="110">
        <v>3</v>
      </c>
      <c r="G36" s="169">
        <f t="shared" si="0"/>
        <v>24</v>
      </c>
      <c r="H36" s="157" t="s">
        <v>536</v>
      </c>
      <c r="L36" s="79"/>
      <c r="M36" s="454"/>
    </row>
    <row r="37" spans="1:13" s="16" customFormat="1" ht="19.5" customHeight="1" thickBot="1">
      <c r="A37" s="155" t="s">
        <v>627</v>
      </c>
      <c r="B37" s="163">
        <v>0</v>
      </c>
      <c r="C37" s="163">
        <v>0</v>
      </c>
      <c r="D37" s="163">
        <v>0</v>
      </c>
      <c r="E37" s="163">
        <v>0</v>
      </c>
      <c r="F37" s="163">
        <v>0</v>
      </c>
      <c r="G37" s="170">
        <f t="shared" si="0"/>
        <v>0</v>
      </c>
      <c r="H37" s="156" t="s">
        <v>628</v>
      </c>
      <c r="M37" s="17"/>
    </row>
    <row r="38" spans="1:13" ht="30" customHeight="1">
      <c r="A38" s="466" t="s">
        <v>751</v>
      </c>
      <c r="B38" s="172">
        <v>4</v>
      </c>
      <c r="C38" s="172">
        <v>0</v>
      </c>
      <c r="D38" s="172">
        <v>0</v>
      </c>
      <c r="E38" s="172">
        <v>0</v>
      </c>
      <c r="F38" s="172">
        <v>0</v>
      </c>
      <c r="G38" s="173">
        <f t="shared" si="0"/>
        <v>4</v>
      </c>
      <c r="H38" s="157" t="s">
        <v>754</v>
      </c>
      <c r="L38" s="79"/>
      <c r="M38" s="454"/>
    </row>
    <row r="39" spans="1:13" s="16" customFormat="1" ht="19.5" customHeight="1">
      <c r="A39" s="353" t="s">
        <v>1</v>
      </c>
      <c r="B39" s="364">
        <f>SUM(B8:B38)</f>
        <v>184</v>
      </c>
      <c r="C39" s="364">
        <f t="shared" ref="C39:G39" si="1">SUM(C8:C38)</f>
        <v>112</v>
      </c>
      <c r="D39" s="364">
        <f t="shared" si="1"/>
        <v>159</v>
      </c>
      <c r="E39" s="364">
        <f t="shared" si="1"/>
        <v>96</v>
      </c>
      <c r="F39" s="364">
        <f t="shared" si="1"/>
        <v>86</v>
      </c>
      <c r="G39" s="267">
        <f t="shared" si="1"/>
        <v>637</v>
      </c>
      <c r="H39" s="355" t="s">
        <v>46</v>
      </c>
      <c r="M39" s="17"/>
    </row>
    <row r="40" spans="1:13" s="16" customFormat="1" ht="21" customHeight="1">
      <c r="A40" s="618" t="s">
        <v>552</v>
      </c>
      <c r="B40" s="618"/>
      <c r="C40" s="618"/>
      <c r="D40" s="618"/>
      <c r="E40" s="612" t="s">
        <v>744</v>
      </c>
      <c r="F40" s="612"/>
      <c r="G40" s="612"/>
      <c r="H40" s="612"/>
      <c r="L40" s="17"/>
    </row>
    <row r="41" spans="1:13" s="16" customFormat="1" ht="36.75" customHeight="1">
      <c r="A41" s="551" t="s">
        <v>752</v>
      </c>
      <c r="B41" s="551"/>
      <c r="C41" s="551"/>
      <c r="D41" s="551"/>
      <c r="E41" s="552" t="s">
        <v>753</v>
      </c>
      <c r="F41" s="552"/>
      <c r="G41" s="552"/>
      <c r="H41" s="552"/>
      <c r="L41" s="17"/>
    </row>
    <row r="44" spans="1:13">
      <c r="A44" s="2"/>
    </row>
    <row r="49" spans="8:12">
      <c r="H49" s="79"/>
      <c r="L49" s="79"/>
    </row>
    <row r="50" spans="8:12">
      <c r="H50" s="79"/>
      <c r="L50" s="79"/>
    </row>
    <row r="51" spans="8:12">
      <c r="H51" s="79"/>
      <c r="L51" s="79"/>
    </row>
    <row r="52" spans="8:12">
      <c r="H52" s="79"/>
      <c r="L52" s="79"/>
    </row>
    <row r="53" spans="8:12">
      <c r="H53" s="79"/>
      <c r="L53" s="79"/>
    </row>
    <row r="54" spans="8:12">
      <c r="H54" s="79"/>
      <c r="L54" s="79"/>
    </row>
    <row r="55" spans="8:12">
      <c r="H55" s="79"/>
      <c r="L55" s="79"/>
    </row>
    <row r="56" spans="8:12">
      <c r="H56" s="79"/>
      <c r="L56" s="79"/>
    </row>
    <row r="57" spans="8:12">
      <c r="H57" s="79"/>
      <c r="L57" s="79"/>
    </row>
    <row r="58" spans="8:12">
      <c r="H58" s="79"/>
      <c r="L58" s="79"/>
    </row>
    <row r="59" spans="8:12">
      <c r="H59" s="79"/>
      <c r="L59" s="79"/>
    </row>
    <row r="60" spans="8:12">
      <c r="H60" s="79"/>
      <c r="L60" s="79"/>
    </row>
    <row r="61" spans="8:12">
      <c r="H61" s="79"/>
      <c r="L61" s="79"/>
    </row>
    <row r="62" spans="8:12">
      <c r="H62" s="79"/>
      <c r="L62" s="79"/>
    </row>
    <row r="63" spans="8:12">
      <c r="H63" s="79"/>
      <c r="L63" s="79"/>
    </row>
    <row r="64" spans="8:12">
      <c r="H64" s="79"/>
      <c r="L64" s="79"/>
    </row>
    <row r="65" spans="8:12">
      <c r="H65" s="79"/>
      <c r="L65" s="79"/>
    </row>
    <row r="66" spans="8:12">
      <c r="H66" s="79"/>
      <c r="L66" s="79"/>
    </row>
    <row r="67" spans="8:12">
      <c r="H67" s="79"/>
      <c r="L67" s="79"/>
    </row>
    <row r="68" spans="8:12">
      <c r="H68" s="79"/>
      <c r="L68" s="79"/>
    </row>
    <row r="69" spans="8:12">
      <c r="H69" s="79"/>
      <c r="L69" s="79"/>
    </row>
    <row r="70" spans="8:12">
      <c r="H70" s="79"/>
      <c r="L70" s="79"/>
    </row>
    <row r="71" spans="8:12">
      <c r="H71" s="79"/>
      <c r="L71" s="79"/>
    </row>
    <row r="72" spans="8:12">
      <c r="H72" s="79"/>
      <c r="L72" s="79"/>
    </row>
    <row r="73" spans="8:12">
      <c r="H73" s="79"/>
      <c r="L73" s="79"/>
    </row>
    <row r="74" spans="8:12">
      <c r="H74" s="79"/>
      <c r="L74" s="79"/>
    </row>
    <row r="75" spans="8:12">
      <c r="H75" s="79"/>
      <c r="L75" s="79"/>
    </row>
    <row r="76" spans="8:12">
      <c r="H76" s="79"/>
      <c r="L76" s="79"/>
    </row>
    <row r="77" spans="8:12">
      <c r="H77" s="79"/>
      <c r="L77" s="79"/>
    </row>
    <row r="78" spans="8:12">
      <c r="H78" s="79"/>
      <c r="L78" s="79"/>
    </row>
    <row r="79" spans="8:12">
      <c r="H79" s="79"/>
      <c r="L79" s="79"/>
    </row>
    <row r="80" spans="8:12">
      <c r="H80" s="79"/>
      <c r="L80" s="79"/>
    </row>
    <row r="81" spans="8:12">
      <c r="H81" s="79"/>
      <c r="L81" s="79"/>
    </row>
    <row r="82" spans="8:12">
      <c r="H82" s="79"/>
      <c r="L82" s="79"/>
    </row>
    <row r="85" spans="8:12">
      <c r="H85" s="79"/>
      <c r="L85" s="79"/>
    </row>
    <row r="86" spans="8:12">
      <c r="H86" s="79"/>
      <c r="L86" s="79"/>
    </row>
    <row r="87" spans="8:12">
      <c r="H87" s="79"/>
      <c r="L87" s="79"/>
    </row>
    <row r="88" spans="8:12">
      <c r="H88" s="79"/>
      <c r="L88" s="79"/>
    </row>
    <row r="89" spans="8:12">
      <c r="H89" s="79"/>
      <c r="L89" s="79"/>
    </row>
    <row r="90" spans="8:12">
      <c r="H90" s="79"/>
      <c r="L90" s="79"/>
    </row>
    <row r="91" spans="8:12">
      <c r="H91" s="79"/>
      <c r="L91" s="79"/>
    </row>
    <row r="92" spans="8:12">
      <c r="H92" s="79"/>
      <c r="L92" s="79"/>
    </row>
    <row r="93" spans="8:12">
      <c r="H93" s="79"/>
      <c r="L93" s="79"/>
    </row>
    <row r="94" spans="8:12">
      <c r="H94" s="79"/>
      <c r="L94" s="79"/>
    </row>
    <row r="95" spans="8:12">
      <c r="H95" s="79"/>
      <c r="L95" s="79"/>
    </row>
    <row r="96" spans="8:12">
      <c r="H96" s="79"/>
      <c r="L96" s="79"/>
    </row>
    <row r="97" spans="8:12">
      <c r="H97" s="79"/>
      <c r="L97" s="79"/>
    </row>
    <row r="98" spans="8:12">
      <c r="H98" s="79"/>
      <c r="L98" s="79"/>
    </row>
    <row r="99" spans="8:12">
      <c r="H99" s="79"/>
      <c r="L99" s="79"/>
    </row>
    <row r="100" spans="8:12">
      <c r="H100" s="79"/>
      <c r="L100" s="79"/>
    </row>
    <row r="101" spans="8:12">
      <c r="H101" s="79"/>
      <c r="L101" s="79"/>
    </row>
    <row r="102" spans="8:12">
      <c r="H102" s="79"/>
      <c r="L102" s="79"/>
    </row>
    <row r="103" spans="8:12">
      <c r="H103" s="79"/>
      <c r="L103" s="79"/>
    </row>
    <row r="104" spans="8:12">
      <c r="H104" s="79"/>
      <c r="L104" s="79"/>
    </row>
    <row r="105" spans="8:12">
      <c r="H105" s="79"/>
      <c r="L105" s="79"/>
    </row>
    <row r="106" spans="8:12">
      <c r="H106" s="79"/>
      <c r="L106" s="79"/>
    </row>
    <row r="107" spans="8:12">
      <c r="H107" s="79"/>
      <c r="L107" s="79"/>
    </row>
    <row r="108" spans="8:12">
      <c r="H108" s="79"/>
      <c r="L108" s="79"/>
    </row>
    <row r="109" spans="8:12">
      <c r="H109" s="79"/>
      <c r="L109" s="79"/>
    </row>
    <row r="110" spans="8:12">
      <c r="H110" s="79"/>
      <c r="L110" s="79"/>
    </row>
    <row r="111" spans="8:12">
      <c r="H111" s="79"/>
      <c r="L111" s="79"/>
    </row>
    <row r="112" spans="8:12">
      <c r="H112" s="79"/>
      <c r="L112" s="79"/>
    </row>
    <row r="113" spans="8:12">
      <c r="H113" s="79"/>
      <c r="L113" s="79"/>
    </row>
    <row r="114" spans="8:12">
      <c r="H114" s="79"/>
      <c r="L114" s="79"/>
    </row>
    <row r="115" spans="8:12">
      <c r="H115" s="79"/>
      <c r="L115" s="79"/>
    </row>
    <row r="116" spans="8:12">
      <c r="H116" s="79"/>
      <c r="L116" s="79"/>
    </row>
    <row r="117" spans="8:12">
      <c r="H117" s="79"/>
      <c r="L117" s="79"/>
    </row>
    <row r="118" spans="8:12">
      <c r="H118" s="79"/>
      <c r="L118" s="79"/>
    </row>
    <row r="119" spans="8:12">
      <c r="H119" s="79"/>
      <c r="L119" s="79"/>
    </row>
    <row r="120" spans="8:12">
      <c r="H120" s="79"/>
      <c r="L120" s="79"/>
    </row>
    <row r="121" spans="8:12">
      <c r="H121" s="79"/>
      <c r="L121" s="79"/>
    </row>
    <row r="122" spans="8:12">
      <c r="H122" s="79"/>
      <c r="L122" s="79"/>
    </row>
    <row r="123" spans="8:12">
      <c r="H123" s="79"/>
      <c r="L123" s="79"/>
    </row>
    <row r="124" spans="8:12">
      <c r="H124" s="79"/>
      <c r="L124" s="79"/>
    </row>
    <row r="125" spans="8:12">
      <c r="H125" s="79"/>
      <c r="L125" s="79"/>
    </row>
    <row r="126" spans="8:12">
      <c r="H126" s="79"/>
      <c r="L126" s="79"/>
    </row>
    <row r="127" spans="8:12">
      <c r="H127" s="79"/>
      <c r="L127" s="79"/>
    </row>
    <row r="128" spans="8:12">
      <c r="H128" s="79"/>
      <c r="L128" s="79"/>
    </row>
  </sheetData>
  <mergeCells count="10">
    <mergeCell ref="A41:D41"/>
    <mergeCell ref="E41:H41"/>
    <mergeCell ref="A40:D40"/>
    <mergeCell ref="E40:H40"/>
    <mergeCell ref="A1:H1"/>
    <mergeCell ref="A2:H2"/>
    <mergeCell ref="A3:H3"/>
    <mergeCell ref="A4:H4"/>
    <mergeCell ref="A6:A7"/>
    <mergeCell ref="H6:H7"/>
  </mergeCells>
  <printOptions horizontalCentered="1" verticalCentered="1"/>
  <pageMargins left="0" right="0" top="0" bottom="0" header="0" footer="0"/>
  <pageSetup paperSize="9" scale="94"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28"/>
  <sheetViews>
    <sheetView rightToLeft="1" view="pageBreakPreview" zoomScaleNormal="100" zoomScaleSheetLayoutView="100" workbookViewId="0">
      <selection sqref="A1:H1"/>
    </sheetView>
  </sheetViews>
  <sheetFormatPr defaultRowHeight="12.75"/>
  <cols>
    <col min="1" max="1" width="21" style="79" customWidth="1"/>
    <col min="2" max="7" width="8.7109375" style="79" customWidth="1"/>
    <col min="8" max="8" width="27.85546875" style="2" customWidth="1"/>
    <col min="9" max="10" width="9.140625" style="79"/>
    <col min="11" max="11" width="37.42578125" style="79" customWidth="1"/>
    <col min="12" max="12" width="5" style="454" customWidth="1"/>
    <col min="13" max="16384" width="9.140625" style="79"/>
  </cols>
  <sheetData>
    <row r="1" spans="1:12" ht="26.25" customHeight="1">
      <c r="A1" s="561" t="s">
        <v>710</v>
      </c>
      <c r="B1" s="561"/>
      <c r="C1" s="561"/>
      <c r="D1" s="561"/>
      <c r="E1" s="561"/>
      <c r="F1" s="561"/>
      <c r="G1" s="561"/>
      <c r="H1" s="561"/>
    </row>
    <row r="2" spans="1:12" s="7" customFormat="1" ht="18">
      <c r="A2" s="582" t="s">
        <v>650</v>
      </c>
      <c r="B2" s="582"/>
      <c r="C2" s="582"/>
      <c r="D2" s="582"/>
      <c r="E2" s="582"/>
      <c r="F2" s="582"/>
      <c r="G2" s="582"/>
      <c r="H2" s="582"/>
      <c r="L2" s="38"/>
    </row>
    <row r="3" spans="1:12" s="7" customFormat="1" ht="33" customHeight="1">
      <c r="A3" s="574" t="s">
        <v>591</v>
      </c>
      <c r="B3" s="615"/>
      <c r="C3" s="615"/>
      <c r="D3" s="615"/>
      <c r="E3" s="615"/>
      <c r="F3" s="615"/>
      <c r="G3" s="615"/>
      <c r="H3" s="615"/>
      <c r="L3" s="38"/>
    </row>
    <row r="4" spans="1:12" s="7" customFormat="1" ht="15.75">
      <c r="A4" s="615" t="s">
        <v>648</v>
      </c>
      <c r="B4" s="615"/>
      <c r="C4" s="615"/>
      <c r="D4" s="615"/>
      <c r="E4" s="615"/>
      <c r="F4" s="615"/>
      <c r="G4" s="615"/>
      <c r="H4" s="615"/>
      <c r="L4" s="38"/>
    </row>
    <row r="5" spans="1:12" ht="15.75" customHeight="1">
      <c r="A5" s="356" t="s">
        <v>619</v>
      </c>
      <c r="B5" s="357"/>
      <c r="C5" s="357"/>
      <c r="D5" s="357"/>
      <c r="E5" s="357"/>
      <c r="F5" s="357"/>
      <c r="G5" s="357"/>
      <c r="H5" s="358" t="s">
        <v>835</v>
      </c>
    </row>
    <row r="6" spans="1:12" ht="27.75" customHeight="1" thickBot="1">
      <c r="A6" s="555" t="s">
        <v>707</v>
      </c>
      <c r="B6" s="39" t="s">
        <v>189</v>
      </c>
      <c r="C6" s="39" t="s">
        <v>190</v>
      </c>
      <c r="D6" s="39" t="s">
        <v>191</v>
      </c>
      <c r="E6" s="39" t="s">
        <v>192</v>
      </c>
      <c r="F6" s="39" t="s">
        <v>193</v>
      </c>
      <c r="G6" s="39" t="s">
        <v>1</v>
      </c>
      <c r="H6" s="616" t="s">
        <v>344</v>
      </c>
    </row>
    <row r="7" spans="1:12" ht="18.95" customHeight="1">
      <c r="A7" s="587"/>
      <c r="B7" s="100" t="s">
        <v>184</v>
      </c>
      <c r="C7" s="100" t="s">
        <v>185</v>
      </c>
      <c r="D7" s="100" t="s">
        <v>186</v>
      </c>
      <c r="E7" s="100" t="s">
        <v>187</v>
      </c>
      <c r="F7" s="100" t="s">
        <v>188</v>
      </c>
      <c r="G7" s="100" t="s">
        <v>46</v>
      </c>
      <c r="H7" s="617"/>
    </row>
    <row r="8" spans="1:12" ht="18.75" customHeight="1" thickBot="1">
      <c r="A8" s="153" t="s">
        <v>4</v>
      </c>
      <c r="B8" s="110">
        <v>2</v>
      </c>
      <c r="C8" s="110">
        <v>1</v>
      </c>
      <c r="D8" s="110">
        <v>0</v>
      </c>
      <c r="E8" s="110">
        <v>0</v>
      </c>
      <c r="F8" s="110">
        <v>0</v>
      </c>
      <c r="G8" s="169">
        <f t="shared" ref="G8:G38" si="0">SUM(B8:F8)</f>
        <v>3</v>
      </c>
      <c r="H8" s="154" t="s">
        <v>172</v>
      </c>
    </row>
    <row r="9" spans="1:12" s="16" customFormat="1" ht="18.75" customHeight="1" thickBot="1">
      <c r="A9" s="155" t="s">
        <v>5</v>
      </c>
      <c r="B9" s="163">
        <v>2</v>
      </c>
      <c r="C9" s="163">
        <v>0</v>
      </c>
      <c r="D9" s="163">
        <v>1</v>
      </c>
      <c r="E9" s="163">
        <v>0</v>
      </c>
      <c r="F9" s="163">
        <v>0</v>
      </c>
      <c r="G9" s="170">
        <f t="shared" si="0"/>
        <v>3</v>
      </c>
      <c r="H9" s="156" t="s">
        <v>234</v>
      </c>
      <c r="L9" s="17"/>
    </row>
    <row r="10" spans="1:12" ht="18.75" customHeight="1" thickBot="1">
      <c r="A10" s="96" t="s">
        <v>6</v>
      </c>
      <c r="B10" s="110">
        <v>0</v>
      </c>
      <c r="C10" s="110">
        <v>0</v>
      </c>
      <c r="D10" s="110">
        <v>0</v>
      </c>
      <c r="E10" s="110">
        <v>0</v>
      </c>
      <c r="F10" s="110">
        <v>1</v>
      </c>
      <c r="G10" s="169">
        <f t="shared" si="0"/>
        <v>1</v>
      </c>
      <c r="H10" s="157" t="s">
        <v>170</v>
      </c>
    </row>
    <row r="11" spans="1:12" s="16" customFormat="1" ht="18.75" customHeight="1" thickBot="1">
      <c r="A11" s="155" t="s">
        <v>8</v>
      </c>
      <c r="B11" s="163">
        <v>3</v>
      </c>
      <c r="C11" s="163">
        <v>1</v>
      </c>
      <c r="D11" s="163">
        <v>2</v>
      </c>
      <c r="E11" s="163">
        <v>0</v>
      </c>
      <c r="F11" s="163">
        <v>0</v>
      </c>
      <c r="G11" s="170">
        <f t="shared" si="0"/>
        <v>6</v>
      </c>
      <c r="H11" s="156" t="s">
        <v>169</v>
      </c>
      <c r="L11" s="17"/>
    </row>
    <row r="12" spans="1:12" ht="18.75" customHeight="1" thickBot="1">
      <c r="A12" s="96" t="s">
        <v>10</v>
      </c>
      <c r="B12" s="110">
        <v>5</v>
      </c>
      <c r="C12" s="110">
        <v>0</v>
      </c>
      <c r="D12" s="110">
        <v>0</v>
      </c>
      <c r="E12" s="110">
        <v>0</v>
      </c>
      <c r="F12" s="110">
        <v>0</v>
      </c>
      <c r="G12" s="169">
        <f t="shared" si="0"/>
        <v>5</v>
      </c>
      <c r="H12" s="157" t="s">
        <v>168</v>
      </c>
    </row>
    <row r="13" spans="1:12" s="16" customFormat="1" ht="18.75" customHeight="1" thickBot="1">
      <c r="A13" s="155" t="s">
        <v>12</v>
      </c>
      <c r="B13" s="163">
        <v>1</v>
      </c>
      <c r="C13" s="163">
        <v>0</v>
      </c>
      <c r="D13" s="163">
        <v>0</v>
      </c>
      <c r="E13" s="163">
        <v>0</v>
      </c>
      <c r="F13" s="163">
        <v>0</v>
      </c>
      <c r="G13" s="170">
        <f t="shared" si="0"/>
        <v>1</v>
      </c>
      <c r="H13" s="156" t="s">
        <v>167</v>
      </c>
      <c r="L13" s="17"/>
    </row>
    <row r="14" spans="1:12" ht="18.75" customHeight="1" thickBot="1">
      <c r="A14" s="96" t="s">
        <v>14</v>
      </c>
      <c r="B14" s="110">
        <v>1</v>
      </c>
      <c r="C14" s="110">
        <v>1</v>
      </c>
      <c r="D14" s="110">
        <v>0</v>
      </c>
      <c r="E14" s="110">
        <v>0</v>
      </c>
      <c r="F14" s="110">
        <v>0</v>
      </c>
      <c r="G14" s="169">
        <f t="shared" si="0"/>
        <v>2</v>
      </c>
      <c r="H14" s="157" t="s">
        <v>15</v>
      </c>
    </row>
    <row r="15" spans="1:12" s="16" customFormat="1" ht="18.75" customHeight="1" thickBot="1">
      <c r="A15" s="155" t="s">
        <v>16</v>
      </c>
      <c r="B15" s="163">
        <v>18</v>
      </c>
      <c r="C15" s="163">
        <v>11</v>
      </c>
      <c r="D15" s="163">
        <v>8</v>
      </c>
      <c r="E15" s="163">
        <v>6</v>
      </c>
      <c r="F15" s="163">
        <v>0</v>
      </c>
      <c r="G15" s="170">
        <f t="shared" si="0"/>
        <v>43</v>
      </c>
      <c r="H15" s="156" t="s">
        <v>166</v>
      </c>
      <c r="L15" s="17"/>
    </row>
    <row r="16" spans="1:12" ht="18.75" customHeight="1" thickBot="1">
      <c r="A16" s="96" t="s">
        <v>18</v>
      </c>
      <c r="B16" s="110">
        <v>6</v>
      </c>
      <c r="C16" s="110">
        <v>1</v>
      </c>
      <c r="D16" s="110">
        <v>0</v>
      </c>
      <c r="E16" s="110">
        <v>0</v>
      </c>
      <c r="F16" s="110">
        <v>0</v>
      </c>
      <c r="G16" s="169">
        <f t="shared" si="0"/>
        <v>7</v>
      </c>
      <c r="H16" s="157" t="s">
        <v>165</v>
      </c>
    </row>
    <row r="17" spans="1:12" s="16" customFormat="1" ht="18.75" customHeight="1" thickBot="1">
      <c r="A17" s="155" t="s">
        <v>20</v>
      </c>
      <c r="B17" s="163">
        <v>1</v>
      </c>
      <c r="C17" s="163">
        <v>0</v>
      </c>
      <c r="D17" s="163">
        <v>0</v>
      </c>
      <c r="E17" s="163">
        <v>0</v>
      </c>
      <c r="F17" s="163">
        <v>0</v>
      </c>
      <c r="G17" s="170">
        <f t="shared" si="0"/>
        <v>1</v>
      </c>
      <c r="H17" s="156" t="s">
        <v>164</v>
      </c>
      <c r="L17" s="17"/>
    </row>
    <row r="18" spans="1:12" ht="18.75" customHeight="1" thickBot="1">
      <c r="A18" s="96" t="s">
        <v>356</v>
      </c>
      <c r="B18" s="110">
        <v>25</v>
      </c>
      <c r="C18" s="110">
        <v>2</v>
      </c>
      <c r="D18" s="110">
        <v>1</v>
      </c>
      <c r="E18" s="110">
        <v>0</v>
      </c>
      <c r="F18" s="110">
        <v>0</v>
      </c>
      <c r="G18" s="169">
        <f t="shared" si="0"/>
        <v>28</v>
      </c>
      <c r="H18" s="157" t="s">
        <v>260</v>
      </c>
    </row>
    <row r="19" spans="1:12" ht="18.75" customHeight="1" thickBot="1">
      <c r="A19" s="155" t="s">
        <v>23</v>
      </c>
      <c r="B19" s="163">
        <v>2</v>
      </c>
      <c r="C19" s="163">
        <v>2</v>
      </c>
      <c r="D19" s="163">
        <v>2</v>
      </c>
      <c r="E19" s="163">
        <v>2</v>
      </c>
      <c r="F19" s="163">
        <v>2</v>
      </c>
      <c r="G19" s="170">
        <f t="shared" si="0"/>
        <v>10</v>
      </c>
      <c r="H19" s="156" t="s">
        <v>173</v>
      </c>
    </row>
    <row r="20" spans="1:12" ht="18.75" customHeight="1" thickBot="1">
      <c r="A20" s="96" t="s">
        <v>359</v>
      </c>
      <c r="B20" s="110">
        <v>7</v>
      </c>
      <c r="C20" s="110">
        <v>2</v>
      </c>
      <c r="D20" s="110">
        <v>1</v>
      </c>
      <c r="E20" s="110">
        <v>0</v>
      </c>
      <c r="F20" s="110">
        <v>0</v>
      </c>
      <c r="G20" s="169">
        <f t="shared" si="0"/>
        <v>10</v>
      </c>
      <c r="H20" s="157" t="s">
        <v>174</v>
      </c>
    </row>
    <row r="21" spans="1:12" s="16" customFormat="1" ht="18.75" customHeight="1" thickBot="1">
      <c r="A21" s="155" t="s">
        <v>26</v>
      </c>
      <c r="B21" s="163">
        <v>3</v>
      </c>
      <c r="C21" s="163">
        <v>0</v>
      </c>
      <c r="D21" s="163">
        <v>0</v>
      </c>
      <c r="E21" s="163">
        <v>0</v>
      </c>
      <c r="F21" s="163">
        <v>0</v>
      </c>
      <c r="G21" s="170">
        <f t="shared" si="0"/>
        <v>3</v>
      </c>
      <c r="H21" s="156" t="s">
        <v>175</v>
      </c>
      <c r="L21" s="17"/>
    </row>
    <row r="22" spans="1:12" ht="18.75" customHeight="1" thickBot="1">
      <c r="A22" s="96" t="s">
        <v>28</v>
      </c>
      <c r="B22" s="110">
        <v>4</v>
      </c>
      <c r="C22" s="110">
        <v>0</v>
      </c>
      <c r="D22" s="110">
        <v>0</v>
      </c>
      <c r="E22" s="110">
        <v>0</v>
      </c>
      <c r="F22" s="110">
        <v>0</v>
      </c>
      <c r="G22" s="169">
        <f t="shared" si="0"/>
        <v>4</v>
      </c>
      <c r="H22" s="157" t="s">
        <v>577</v>
      </c>
    </row>
    <row r="23" spans="1:12" s="16" customFormat="1" ht="18.75" customHeight="1" thickBot="1">
      <c r="A23" s="155" t="s">
        <v>29</v>
      </c>
      <c r="B23" s="163">
        <v>1</v>
      </c>
      <c r="C23" s="163">
        <v>0</v>
      </c>
      <c r="D23" s="163">
        <v>0</v>
      </c>
      <c r="E23" s="163">
        <v>0</v>
      </c>
      <c r="F23" s="163">
        <v>0</v>
      </c>
      <c r="G23" s="170">
        <f t="shared" si="0"/>
        <v>1</v>
      </c>
      <c r="H23" s="156" t="s">
        <v>30</v>
      </c>
      <c r="L23" s="17"/>
    </row>
    <row r="24" spans="1:12" ht="18.75" customHeight="1" thickBot="1">
      <c r="A24" s="96" t="s">
        <v>31</v>
      </c>
      <c r="B24" s="110">
        <v>1</v>
      </c>
      <c r="C24" s="110">
        <v>0</v>
      </c>
      <c r="D24" s="110">
        <v>0</v>
      </c>
      <c r="E24" s="110">
        <v>0</v>
      </c>
      <c r="F24" s="110">
        <v>0</v>
      </c>
      <c r="G24" s="169">
        <f t="shared" si="0"/>
        <v>1</v>
      </c>
      <c r="H24" s="157" t="s">
        <v>177</v>
      </c>
    </row>
    <row r="25" spans="1:12" s="16" customFormat="1" ht="18.75" customHeight="1" thickBot="1">
      <c r="A25" s="155" t="s">
        <v>33</v>
      </c>
      <c r="B25" s="163">
        <v>6</v>
      </c>
      <c r="C25" s="163">
        <v>1</v>
      </c>
      <c r="D25" s="163">
        <v>0</v>
      </c>
      <c r="E25" s="163">
        <v>0</v>
      </c>
      <c r="F25" s="163">
        <v>0</v>
      </c>
      <c r="G25" s="170">
        <f t="shared" si="0"/>
        <v>7</v>
      </c>
      <c r="H25" s="156" t="s">
        <v>178</v>
      </c>
      <c r="L25" s="17"/>
    </row>
    <row r="26" spans="1:12" ht="18.75" customHeight="1" thickBot="1">
      <c r="A26" s="96" t="s">
        <v>35</v>
      </c>
      <c r="B26" s="110">
        <v>1</v>
      </c>
      <c r="C26" s="110">
        <v>3</v>
      </c>
      <c r="D26" s="110">
        <v>1</v>
      </c>
      <c r="E26" s="110">
        <v>1</v>
      </c>
      <c r="F26" s="110">
        <v>0</v>
      </c>
      <c r="G26" s="169">
        <f t="shared" si="0"/>
        <v>6</v>
      </c>
      <c r="H26" s="157" t="s">
        <v>179</v>
      </c>
    </row>
    <row r="27" spans="1:12" s="16" customFormat="1" ht="18.75" customHeight="1" thickBot="1">
      <c r="A27" s="155" t="s">
        <v>37</v>
      </c>
      <c r="B27" s="163">
        <v>3</v>
      </c>
      <c r="C27" s="163">
        <v>0</v>
      </c>
      <c r="D27" s="163">
        <v>0</v>
      </c>
      <c r="E27" s="163">
        <v>0</v>
      </c>
      <c r="F27" s="163">
        <v>0</v>
      </c>
      <c r="G27" s="170">
        <f t="shared" si="0"/>
        <v>3</v>
      </c>
      <c r="H27" s="156" t="s">
        <v>180</v>
      </c>
      <c r="L27" s="17"/>
    </row>
    <row r="28" spans="1:12" ht="18.75" customHeight="1" thickBot="1">
      <c r="A28" s="96" t="s">
        <v>39</v>
      </c>
      <c r="B28" s="110">
        <v>2</v>
      </c>
      <c r="C28" s="110">
        <v>2</v>
      </c>
      <c r="D28" s="110">
        <v>2</v>
      </c>
      <c r="E28" s="110">
        <v>0</v>
      </c>
      <c r="F28" s="110">
        <v>0</v>
      </c>
      <c r="G28" s="169">
        <f t="shared" si="0"/>
        <v>6</v>
      </c>
      <c r="H28" s="157" t="s">
        <v>40</v>
      </c>
    </row>
    <row r="29" spans="1:12" s="16" customFormat="1" ht="18.75" customHeight="1" thickBot="1">
      <c r="A29" s="155" t="s">
        <v>739</v>
      </c>
      <c r="B29" s="163">
        <v>0</v>
      </c>
      <c r="C29" s="163">
        <v>0</v>
      </c>
      <c r="D29" s="163">
        <v>0</v>
      </c>
      <c r="E29" s="163">
        <v>0</v>
      </c>
      <c r="F29" s="163">
        <v>0</v>
      </c>
      <c r="G29" s="170">
        <f t="shared" si="0"/>
        <v>0</v>
      </c>
      <c r="H29" s="156" t="s">
        <v>740</v>
      </c>
      <c r="L29" s="17"/>
    </row>
    <row r="30" spans="1:12" ht="18.75" customHeight="1" thickBot="1">
      <c r="A30" s="96" t="s">
        <v>41</v>
      </c>
      <c r="B30" s="110">
        <v>0</v>
      </c>
      <c r="C30" s="110">
        <v>0</v>
      </c>
      <c r="D30" s="110">
        <v>0</v>
      </c>
      <c r="E30" s="110">
        <v>0</v>
      </c>
      <c r="F30" s="110">
        <v>0</v>
      </c>
      <c r="G30" s="169">
        <f t="shared" si="0"/>
        <v>0</v>
      </c>
      <c r="H30" s="157" t="s">
        <v>181</v>
      </c>
    </row>
    <row r="31" spans="1:12" s="16" customFormat="1" ht="18.75" customHeight="1" thickBot="1">
      <c r="A31" s="155" t="s">
        <v>662</v>
      </c>
      <c r="B31" s="163">
        <v>11</v>
      </c>
      <c r="C31" s="163">
        <v>0</v>
      </c>
      <c r="D31" s="163">
        <v>7</v>
      </c>
      <c r="E31" s="163">
        <v>3</v>
      </c>
      <c r="F31" s="163">
        <v>4</v>
      </c>
      <c r="G31" s="170">
        <f t="shared" si="0"/>
        <v>25</v>
      </c>
      <c r="H31" s="156" t="s">
        <v>182</v>
      </c>
      <c r="L31" s="17"/>
    </row>
    <row r="32" spans="1:12" ht="18.75" customHeight="1" thickBot="1">
      <c r="A32" s="96" t="s">
        <v>44</v>
      </c>
      <c r="B32" s="110">
        <v>4</v>
      </c>
      <c r="C32" s="110">
        <v>0</v>
      </c>
      <c r="D32" s="110">
        <v>0</v>
      </c>
      <c r="E32" s="110">
        <v>0</v>
      </c>
      <c r="F32" s="110">
        <v>0</v>
      </c>
      <c r="G32" s="169">
        <f t="shared" si="0"/>
        <v>4</v>
      </c>
      <c r="H32" s="157" t="s">
        <v>236</v>
      </c>
    </row>
    <row r="33" spans="1:13" s="16" customFormat="1" ht="18.75" customHeight="1" thickBot="1">
      <c r="A33" s="155" t="s">
        <v>663</v>
      </c>
      <c r="B33" s="163">
        <v>3</v>
      </c>
      <c r="C33" s="163">
        <v>0</v>
      </c>
      <c r="D33" s="163">
        <v>0</v>
      </c>
      <c r="E33" s="163">
        <v>0</v>
      </c>
      <c r="F33" s="163">
        <v>0</v>
      </c>
      <c r="G33" s="170">
        <f t="shared" si="0"/>
        <v>3</v>
      </c>
      <c r="H33" s="156" t="s">
        <v>664</v>
      </c>
      <c r="L33" s="17"/>
    </row>
    <row r="34" spans="1:13" ht="19.5" customHeight="1" thickBot="1">
      <c r="A34" s="96" t="s">
        <v>241</v>
      </c>
      <c r="B34" s="110">
        <v>3</v>
      </c>
      <c r="C34" s="110">
        <v>0</v>
      </c>
      <c r="D34" s="110">
        <v>0</v>
      </c>
      <c r="E34" s="110">
        <v>0</v>
      </c>
      <c r="F34" s="110">
        <v>0</v>
      </c>
      <c r="G34" s="169">
        <f t="shared" si="0"/>
        <v>3</v>
      </c>
      <c r="H34" s="157" t="s">
        <v>242</v>
      </c>
      <c r="L34" s="79"/>
      <c r="M34" s="454"/>
    </row>
    <row r="35" spans="1:13" s="16" customFormat="1" ht="19.5" customHeight="1" thickBot="1">
      <c r="A35" s="155" t="s">
        <v>668</v>
      </c>
      <c r="B35" s="163">
        <v>0</v>
      </c>
      <c r="C35" s="163">
        <v>0</v>
      </c>
      <c r="D35" s="163">
        <v>0</v>
      </c>
      <c r="E35" s="163">
        <v>0</v>
      </c>
      <c r="F35" s="163">
        <v>0</v>
      </c>
      <c r="G35" s="170">
        <f t="shared" si="0"/>
        <v>0</v>
      </c>
      <c r="H35" s="156" t="s">
        <v>743</v>
      </c>
      <c r="M35" s="17"/>
    </row>
    <row r="36" spans="1:13" ht="19.5" customHeight="1" thickBot="1">
      <c r="A36" s="96" t="s">
        <v>535</v>
      </c>
      <c r="B36" s="110">
        <v>2</v>
      </c>
      <c r="C36" s="110">
        <v>0</v>
      </c>
      <c r="D36" s="110">
        <v>0</v>
      </c>
      <c r="E36" s="110">
        <v>0</v>
      </c>
      <c r="F36" s="110">
        <v>0</v>
      </c>
      <c r="G36" s="169">
        <f t="shared" si="0"/>
        <v>2</v>
      </c>
      <c r="H36" s="157" t="s">
        <v>534</v>
      </c>
      <c r="L36" s="79"/>
      <c r="M36" s="454"/>
    </row>
    <row r="37" spans="1:13" s="16" customFormat="1" ht="19.5" customHeight="1" thickBot="1">
      <c r="A37" s="155" t="s">
        <v>627</v>
      </c>
      <c r="B37" s="163">
        <v>1</v>
      </c>
      <c r="C37" s="163">
        <v>1</v>
      </c>
      <c r="D37" s="163">
        <v>0</v>
      </c>
      <c r="E37" s="163">
        <v>0</v>
      </c>
      <c r="F37" s="163">
        <v>0</v>
      </c>
      <c r="G37" s="170">
        <f t="shared" si="0"/>
        <v>2</v>
      </c>
      <c r="H37" s="156" t="s">
        <v>628</v>
      </c>
      <c r="M37" s="17"/>
    </row>
    <row r="38" spans="1:13" ht="30" customHeight="1">
      <c r="A38" s="466" t="s">
        <v>751</v>
      </c>
      <c r="B38" s="172">
        <v>0</v>
      </c>
      <c r="C38" s="172">
        <v>0</v>
      </c>
      <c r="D38" s="172">
        <v>0</v>
      </c>
      <c r="E38" s="172">
        <v>0</v>
      </c>
      <c r="F38" s="172">
        <v>0</v>
      </c>
      <c r="G38" s="173">
        <f t="shared" si="0"/>
        <v>0</v>
      </c>
      <c r="H38" s="157" t="s">
        <v>754</v>
      </c>
      <c r="L38" s="79"/>
      <c r="M38" s="454"/>
    </row>
    <row r="39" spans="1:13" s="16" customFormat="1" ht="19.5" customHeight="1">
      <c r="A39" s="353" t="s">
        <v>1</v>
      </c>
      <c r="B39" s="364">
        <f>SUM(B8:B38)</f>
        <v>118</v>
      </c>
      <c r="C39" s="364">
        <f>SUM(C8:C38)</f>
        <v>28</v>
      </c>
      <c r="D39" s="364">
        <f>SUM(D8:D38)</f>
        <v>25</v>
      </c>
      <c r="E39" s="364">
        <f>SUM(E8:E38)</f>
        <v>12</v>
      </c>
      <c r="F39" s="364">
        <f>SUM(F8:F38)</f>
        <v>7</v>
      </c>
      <c r="G39" s="267">
        <f t="shared" ref="G39" si="1">SUM(G8:G37)</f>
        <v>190</v>
      </c>
      <c r="H39" s="355" t="s">
        <v>46</v>
      </c>
      <c r="M39" s="17"/>
    </row>
    <row r="40" spans="1:13" s="16" customFormat="1" ht="21" customHeight="1">
      <c r="A40" s="564" t="s">
        <v>537</v>
      </c>
      <c r="B40" s="564"/>
      <c r="C40" s="564"/>
      <c r="D40" s="564"/>
      <c r="E40" s="622" t="s">
        <v>746</v>
      </c>
      <c r="F40" s="622"/>
      <c r="G40" s="622"/>
      <c r="H40" s="622"/>
      <c r="L40" s="17"/>
    </row>
    <row r="41" spans="1:13" s="16" customFormat="1" ht="36.75" customHeight="1">
      <c r="A41" s="551" t="s">
        <v>752</v>
      </c>
      <c r="B41" s="551"/>
      <c r="C41" s="551"/>
      <c r="D41" s="551"/>
      <c r="E41" s="552" t="s">
        <v>753</v>
      </c>
      <c r="F41" s="552"/>
      <c r="G41" s="552"/>
      <c r="H41" s="552"/>
      <c r="L41" s="17"/>
    </row>
    <row r="44" spans="1:13">
      <c r="A44" s="2"/>
    </row>
    <row r="49" spans="8:12">
      <c r="H49" s="79"/>
      <c r="L49" s="79"/>
    </row>
    <row r="50" spans="8:12">
      <c r="H50" s="79"/>
      <c r="L50" s="79"/>
    </row>
    <row r="51" spans="8:12">
      <c r="H51" s="79"/>
      <c r="L51" s="79"/>
    </row>
    <row r="52" spans="8:12">
      <c r="H52" s="79"/>
      <c r="L52" s="79"/>
    </row>
    <row r="53" spans="8:12">
      <c r="H53" s="79"/>
      <c r="L53" s="79"/>
    </row>
    <row r="54" spans="8:12">
      <c r="H54" s="79"/>
      <c r="L54" s="79"/>
    </row>
    <row r="55" spans="8:12">
      <c r="H55" s="79"/>
      <c r="L55" s="79"/>
    </row>
    <row r="56" spans="8:12">
      <c r="H56" s="79"/>
      <c r="L56" s="79"/>
    </row>
    <row r="57" spans="8:12">
      <c r="H57" s="79"/>
      <c r="L57" s="79"/>
    </row>
    <row r="58" spans="8:12">
      <c r="H58" s="79"/>
      <c r="L58" s="79"/>
    </row>
    <row r="59" spans="8:12">
      <c r="H59" s="79"/>
      <c r="L59" s="79"/>
    </row>
    <row r="60" spans="8:12">
      <c r="H60" s="79"/>
      <c r="L60" s="79"/>
    </row>
    <row r="61" spans="8:12">
      <c r="H61" s="79"/>
      <c r="L61" s="79"/>
    </row>
    <row r="62" spans="8:12">
      <c r="H62" s="79"/>
      <c r="L62" s="79"/>
    </row>
    <row r="63" spans="8:12">
      <c r="H63" s="79"/>
      <c r="L63" s="79"/>
    </row>
    <row r="64" spans="8:12">
      <c r="H64" s="79"/>
      <c r="L64" s="79"/>
    </row>
    <row r="65" spans="8:12">
      <c r="H65" s="79"/>
      <c r="L65" s="79"/>
    </row>
    <row r="66" spans="8:12">
      <c r="H66" s="79"/>
      <c r="L66" s="79"/>
    </row>
    <row r="67" spans="8:12">
      <c r="H67" s="79"/>
      <c r="L67" s="79"/>
    </row>
    <row r="68" spans="8:12">
      <c r="H68" s="79"/>
      <c r="L68" s="79"/>
    </row>
    <row r="69" spans="8:12">
      <c r="H69" s="79"/>
      <c r="L69" s="79"/>
    </row>
    <row r="70" spans="8:12">
      <c r="H70" s="79"/>
      <c r="L70" s="79"/>
    </row>
    <row r="71" spans="8:12">
      <c r="H71" s="79"/>
      <c r="L71" s="79"/>
    </row>
    <row r="72" spans="8:12">
      <c r="H72" s="79"/>
      <c r="L72" s="79"/>
    </row>
    <row r="73" spans="8:12">
      <c r="H73" s="79"/>
      <c r="L73" s="79"/>
    </row>
    <row r="74" spans="8:12">
      <c r="H74" s="79"/>
      <c r="L74" s="79"/>
    </row>
    <row r="75" spans="8:12">
      <c r="H75" s="79"/>
      <c r="L75" s="79"/>
    </row>
    <row r="76" spans="8:12">
      <c r="H76" s="79"/>
      <c r="L76" s="79"/>
    </row>
    <row r="77" spans="8:12">
      <c r="H77" s="79"/>
      <c r="L77" s="79"/>
    </row>
    <row r="78" spans="8:12">
      <c r="H78" s="79"/>
      <c r="L78" s="79"/>
    </row>
    <row r="79" spans="8:12">
      <c r="H79" s="79"/>
      <c r="L79" s="79"/>
    </row>
    <row r="80" spans="8:12">
      <c r="H80" s="79"/>
      <c r="L80" s="79"/>
    </row>
    <row r="81" spans="8:12">
      <c r="H81" s="79"/>
      <c r="L81" s="79"/>
    </row>
    <row r="82" spans="8:12">
      <c r="H82" s="79"/>
      <c r="L82" s="79"/>
    </row>
    <row r="85" spans="8:12">
      <c r="H85" s="79"/>
      <c r="L85" s="79"/>
    </row>
    <row r="86" spans="8:12">
      <c r="H86" s="79"/>
      <c r="L86" s="79"/>
    </row>
    <row r="87" spans="8:12">
      <c r="H87" s="79"/>
      <c r="L87" s="79"/>
    </row>
    <row r="88" spans="8:12">
      <c r="H88" s="79"/>
      <c r="L88" s="79"/>
    </row>
    <row r="89" spans="8:12">
      <c r="H89" s="79"/>
      <c r="L89" s="79"/>
    </row>
    <row r="90" spans="8:12">
      <c r="H90" s="79"/>
      <c r="L90" s="79"/>
    </row>
    <row r="91" spans="8:12">
      <c r="H91" s="79"/>
      <c r="L91" s="79"/>
    </row>
    <row r="92" spans="8:12">
      <c r="H92" s="79"/>
      <c r="L92" s="79"/>
    </row>
    <row r="93" spans="8:12">
      <c r="H93" s="79"/>
      <c r="L93" s="79"/>
    </row>
    <row r="94" spans="8:12">
      <c r="H94" s="79"/>
      <c r="L94" s="79"/>
    </row>
    <row r="95" spans="8:12">
      <c r="H95" s="79"/>
      <c r="L95" s="79"/>
    </row>
    <row r="96" spans="8:12">
      <c r="H96" s="79"/>
      <c r="L96" s="79"/>
    </row>
    <row r="97" spans="8:12">
      <c r="H97" s="79"/>
      <c r="L97" s="79"/>
    </row>
    <row r="98" spans="8:12">
      <c r="H98" s="79"/>
      <c r="L98" s="79"/>
    </row>
    <row r="99" spans="8:12">
      <c r="H99" s="79"/>
      <c r="L99" s="79"/>
    </row>
    <row r="100" spans="8:12">
      <c r="H100" s="79"/>
      <c r="L100" s="79"/>
    </row>
    <row r="101" spans="8:12">
      <c r="H101" s="79"/>
      <c r="L101" s="79"/>
    </row>
    <row r="102" spans="8:12">
      <c r="H102" s="79"/>
      <c r="L102" s="79"/>
    </row>
    <row r="103" spans="8:12">
      <c r="H103" s="79"/>
      <c r="L103" s="79"/>
    </row>
    <row r="104" spans="8:12">
      <c r="H104" s="79"/>
      <c r="L104" s="79"/>
    </row>
    <row r="105" spans="8:12">
      <c r="H105" s="79"/>
      <c r="L105" s="79"/>
    </row>
    <row r="106" spans="8:12">
      <c r="H106" s="79"/>
      <c r="L106" s="79"/>
    </row>
    <row r="107" spans="8:12">
      <c r="H107" s="79"/>
      <c r="L107" s="79"/>
    </row>
    <row r="108" spans="8:12">
      <c r="H108" s="79"/>
      <c r="L108" s="79"/>
    </row>
    <row r="109" spans="8:12">
      <c r="H109" s="79"/>
      <c r="L109" s="79"/>
    </row>
    <row r="110" spans="8:12">
      <c r="H110" s="79"/>
      <c r="L110" s="79"/>
    </row>
    <row r="111" spans="8:12">
      <c r="H111" s="79"/>
      <c r="L111" s="79"/>
    </row>
    <row r="112" spans="8:12">
      <c r="H112" s="79"/>
      <c r="L112" s="79"/>
    </row>
    <row r="113" spans="8:12">
      <c r="H113" s="79"/>
      <c r="L113" s="79"/>
    </row>
    <row r="114" spans="8:12">
      <c r="H114" s="79"/>
      <c r="L114" s="79"/>
    </row>
    <row r="115" spans="8:12">
      <c r="H115" s="79"/>
      <c r="L115" s="79"/>
    </row>
    <row r="116" spans="8:12">
      <c r="H116" s="79"/>
      <c r="L116" s="79"/>
    </row>
    <row r="117" spans="8:12">
      <c r="H117" s="79"/>
      <c r="L117" s="79"/>
    </row>
    <row r="118" spans="8:12">
      <c r="H118" s="79"/>
      <c r="L118" s="79"/>
    </row>
    <row r="119" spans="8:12">
      <c r="H119" s="79"/>
      <c r="L119" s="79"/>
    </row>
    <row r="120" spans="8:12">
      <c r="H120" s="79"/>
      <c r="L120" s="79"/>
    </row>
    <row r="121" spans="8:12">
      <c r="H121" s="79"/>
      <c r="L121" s="79"/>
    </row>
    <row r="122" spans="8:12">
      <c r="H122" s="79"/>
      <c r="L122" s="79"/>
    </row>
    <row r="123" spans="8:12">
      <c r="H123" s="79"/>
      <c r="L123" s="79"/>
    </row>
    <row r="124" spans="8:12">
      <c r="H124" s="79"/>
      <c r="L124" s="79"/>
    </row>
    <row r="125" spans="8:12">
      <c r="H125" s="79"/>
      <c r="L125" s="79"/>
    </row>
    <row r="126" spans="8:12">
      <c r="H126" s="79"/>
      <c r="L126" s="79"/>
    </row>
    <row r="127" spans="8:12">
      <c r="H127" s="79"/>
      <c r="L127" s="79"/>
    </row>
    <row r="128" spans="8:12">
      <c r="H128" s="79"/>
      <c r="L128" s="79"/>
    </row>
  </sheetData>
  <mergeCells count="10">
    <mergeCell ref="A41:D41"/>
    <mergeCell ref="E41:H41"/>
    <mergeCell ref="A1:H1"/>
    <mergeCell ref="E40:H40"/>
    <mergeCell ref="A40:D40"/>
    <mergeCell ref="A2:H2"/>
    <mergeCell ref="A3:H3"/>
    <mergeCell ref="A4:H4"/>
    <mergeCell ref="A6:A7"/>
    <mergeCell ref="H6:H7"/>
  </mergeCells>
  <printOptions horizontalCentered="1" verticalCentered="1"/>
  <pageMargins left="0" right="0" top="0" bottom="0" header="0" footer="0"/>
  <pageSetup paperSize="9" scale="95"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7:C16"/>
  <sheetViews>
    <sheetView showGridLines="0" rightToLeft="1" view="pageBreakPreview" zoomScaleNormal="100" zoomScaleSheetLayoutView="100" workbookViewId="0">
      <selection activeCell="C21" sqref="C21"/>
    </sheetView>
  </sheetViews>
  <sheetFormatPr defaultRowHeight="15"/>
  <cols>
    <col min="1" max="1" width="44.42578125" style="410" customWidth="1"/>
    <col min="2" max="2" width="2.5703125" style="65" customWidth="1"/>
    <col min="3" max="3" width="42.42578125" style="67" customWidth="1"/>
    <col min="4" max="256" width="9.140625" style="65"/>
    <col min="257" max="257" width="45.42578125" style="65" customWidth="1"/>
    <col min="258" max="258" width="2.5703125" style="65" customWidth="1"/>
    <col min="259" max="259" width="41" style="65" customWidth="1"/>
    <col min="260" max="512" width="9.140625" style="65"/>
    <col min="513" max="513" width="45.42578125" style="65" customWidth="1"/>
    <col min="514" max="514" width="2.5703125" style="65" customWidth="1"/>
    <col min="515" max="515" width="41" style="65" customWidth="1"/>
    <col min="516" max="768" width="9.140625" style="65"/>
    <col min="769" max="769" width="45.42578125" style="65" customWidth="1"/>
    <col min="770" max="770" width="2.5703125" style="65" customWidth="1"/>
    <col min="771" max="771" width="41" style="65" customWidth="1"/>
    <col min="772" max="1024" width="9.140625" style="65"/>
    <col min="1025" max="1025" width="45.42578125" style="65" customWidth="1"/>
    <col min="1026" max="1026" width="2.5703125" style="65" customWidth="1"/>
    <col min="1027" max="1027" width="41" style="65" customWidth="1"/>
    <col min="1028" max="1280" width="9.140625" style="65"/>
    <col min="1281" max="1281" width="45.42578125" style="65" customWidth="1"/>
    <col min="1282" max="1282" width="2.5703125" style="65" customWidth="1"/>
    <col min="1283" max="1283" width="41" style="65" customWidth="1"/>
    <col min="1284" max="1536" width="9.140625" style="65"/>
    <col min="1537" max="1537" width="45.42578125" style="65" customWidth="1"/>
    <col min="1538" max="1538" width="2.5703125" style="65" customWidth="1"/>
    <col min="1539" max="1539" width="41" style="65" customWidth="1"/>
    <col min="1540" max="1792" width="9.140625" style="65"/>
    <col min="1793" max="1793" width="45.42578125" style="65" customWidth="1"/>
    <col min="1794" max="1794" width="2.5703125" style="65" customWidth="1"/>
    <col min="1795" max="1795" width="41" style="65" customWidth="1"/>
    <col min="1796" max="2048" width="9.140625" style="65"/>
    <col min="2049" max="2049" width="45.42578125" style="65" customWidth="1"/>
    <col min="2050" max="2050" width="2.5703125" style="65" customWidth="1"/>
    <col min="2051" max="2051" width="41" style="65" customWidth="1"/>
    <col min="2052" max="2304" width="9.140625" style="65"/>
    <col min="2305" max="2305" width="45.42578125" style="65" customWidth="1"/>
    <col min="2306" max="2306" width="2.5703125" style="65" customWidth="1"/>
    <col min="2307" max="2307" width="41" style="65" customWidth="1"/>
    <col min="2308" max="2560" width="9.140625" style="65"/>
    <col min="2561" max="2561" width="45.42578125" style="65" customWidth="1"/>
    <col min="2562" max="2562" width="2.5703125" style="65" customWidth="1"/>
    <col min="2563" max="2563" width="41" style="65" customWidth="1"/>
    <col min="2564" max="2816" width="9.140625" style="65"/>
    <col min="2817" max="2817" width="45.42578125" style="65" customWidth="1"/>
    <col min="2818" max="2818" width="2.5703125" style="65" customWidth="1"/>
    <col min="2819" max="2819" width="41" style="65" customWidth="1"/>
    <col min="2820" max="3072" width="9.140625" style="65"/>
    <col min="3073" max="3073" width="45.42578125" style="65" customWidth="1"/>
    <col min="3074" max="3074" width="2.5703125" style="65" customWidth="1"/>
    <col min="3075" max="3075" width="41" style="65" customWidth="1"/>
    <col min="3076" max="3328" width="9.140625" style="65"/>
    <col min="3329" max="3329" width="45.42578125" style="65" customWidth="1"/>
    <col min="3330" max="3330" width="2.5703125" style="65" customWidth="1"/>
    <col min="3331" max="3331" width="41" style="65" customWidth="1"/>
    <col min="3332" max="3584" width="9.140625" style="65"/>
    <col min="3585" max="3585" width="45.42578125" style="65" customWidth="1"/>
    <col min="3586" max="3586" width="2.5703125" style="65" customWidth="1"/>
    <col min="3587" max="3587" width="41" style="65" customWidth="1"/>
    <col min="3588" max="3840" width="9.140625" style="65"/>
    <col min="3841" max="3841" width="45.42578125" style="65" customWidth="1"/>
    <col min="3842" max="3842" width="2.5703125" style="65" customWidth="1"/>
    <col min="3843" max="3843" width="41" style="65" customWidth="1"/>
    <col min="3844" max="4096" width="9.140625" style="65"/>
    <col min="4097" max="4097" width="45.42578125" style="65" customWidth="1"/>
    <col min="4098" max="4098" width="2.5703125" style="65" customWidth="1"/>
    <col min="4099" max="4099" width="41" style="65" customWidth="1"/>
    <col min="4100" max="4352" width="9.140625" style="65"/>
    <col min="4353" max="4353" width="45.42578125" style="65" customWidth="1"/>
    <col min="4354" max="4354" width="2.5703125" style="65" customWidth="1"/>
    <col min="4355" max="4355" width="41" style="65" customWidth="1"/>
    <col min="4356" max="4608" width="9.140625" style="65"/>
    <col min="4609" max="4609" width="45.42578125" style="65" customWidth="1"/>
    <col min="4610" max="4610" width="2.5703125" style="65" customWidth="1"/>
    <col min="4611" max="4611" width="41" style="65" customWidth="1"/>
    <col min="4612" max="4864" width="9.140625" style="65"/>
    <col min="4865" max="4865" width="45.42578125" style="65" customWidth="1"/>
    <col min="4866" max="4866" width="2.5703125" style="65" customWidth="1"/>
    <col min="4867" max="4867" width="41" style="65" customWidth="1"/>
    <col min="4868" max="5120" width="9.140625" style="65"/>
    <col min="5121" max="5121" width="45.42578125" style="65" customWidth="1"/>
    <col min="5122" max="5122" width="2.5703125" style="65" customWidth="1"/>
    <col min="5123" max="5123" width="41" style="65" customWidth="1"/>
    <col min="5124" max="5376" width="9.140625" style="65"/>
    <col min="5377" max="5377" width="45.42578125" style="65" customWidth="1"/>
    <col min="5378" max="5378" width="2.5703125" style="65" customWidth="1"/>
    <col min="5379" max="5379" width="41" style="65" customWidth="1"/>
    <col min="5380" max="5632" width="9.140625" style="65"/>
    <col min="5633" max="5633" width="45.42578125" style="65" customWidth="1"/>
    <col min="5634" max="5634" width="2.5703125" style="65" customWidth="1"/>
    <col min="5635" max="5635" width="41" style="65" customWidth="1"/>
    <col min="5636" max="5888" width="9.140625" style="65"/>
    <col min="5889" max="5889" width="45.42578125" style="65" customWidth="1"/>
    <col min="5890" max="5890" width="2.5703125" style="65" customWidth="1"/>
    <col min="5891" max="5891" width="41" style="65" customWidth="1"/>
    <col min="5892" max="6144" width="9.140625" style="65"/>
    <col min="6145" max="6145" width="45.42578125" style="65" customWidth="1"/>
    <col min="6146" max="6146" width="2.5703125" style="65" customWidth="1"/>
    <col min="6147" max="6147" width="41" style="65" customWidth="1"/>
    <col min="6148" max="6400" width="9.140625" style="65"/>
    <col min="6401" max="6401" width="45.42578125" style="65" customWidth="1"/>
    <col min="6402" max="6402" width="2.5703125" style="65" customWidth="1"/>
    <col min="6403" max="6403" width="41" style="65" customWidth="1"/>
    <col min="6404" max="6656" width="9.140625" style="65"/>
    <col min="6657" max="6657" width="45.42578125" style="65" customWidth="1"/>
    <col min="6658" max="6658" width="2.5703125" style="65" customWidth="1"/>
    <col min="6659" max="6659" width="41" style="65" customWidth="1"/>
    <col min="6660" max="6912" width="9.140625" style="65"/>
    <col min="6913" max="6913" width="45.42578125" style="65" customWidth="1"/>
    <col min="6914" max="6914" width="2.5703125" style="65" customWidth="1"/>
    <col min="6915" max="6915" width="41" style="65" customWidth="1"/>
    <col min="6916" max="7168" width="9.140625" style="65"/>
    <col min="7169" max="7169" width="45.42578125" style="65" customWidth="1"/>
    <col min="7170" max="7170" width="2.5703125" style="65" customWidth="1"/>
    <col min="7171" max="7171" width="41" style="65" customWidth="1"/>
    <col min="7172" max="7424" width="9.140625" style="65"/>
    <col min="7425" max="7425" width="45.42578125" style="65" customWidth="1"/>
    <col min="7426" max="7426" width="2.5703125" style="65" customWidth="1"/>
    <col min="7427" max="7427" width="41" style="65" customWidth="1"/>
    <col min="7428" max="7680" width="9.140625" style="65"/>
    <col min="7681" max="7681" width="45.42578125" style="65" customWidth="1"/>
    <col min="7682" max="7682" width="2.5703125" style="65" customWidth="1"/>
    <col min="7683" max="7683" width="41" style="65" customWidth="1"/>
    <col min="7684" max="7936" width="9.140625" style="65"/>
    <col min="7937" max="7937" width="45.42578125" style="65" customWidth="1"/>
    <col min="7938" max="7938" width="2.5703125" style="65" customWidth="1"/>
    <col min="7939" max="7939" width="41" style="65" customWidth="1"/>
    <col min="7940" max="8192" width="9.140625" style="65"/>
    <col min="8193" max="8193" width="45.42578125" style="65" customWidth="1"/>
    <col min="8194" max="8194" width="2.5703125" style="65" customWidth="1"/>
    <col min="8195" max="8195" width="41" style="65" customWidth="1"/>
    <col min="8196" max="8448" width="9.140625" style="65"/>
    <col min="8449" max="8449" width="45.42578125" style="65" customWidth="1"/>
    <col min="8450" max="8450" width="2.5703125" style="65" customWidth="1"/>
    <col min="8451" max="8451" width="41" style="65" customWidth="1"/>
    <col min="8452" max="8704" width="9.140625" style="65"/>
    <col min="8705" max="8705" width="45.42578125" style="65" customWidth="1"/>
    <col min="8706" max="8706" width="2.5703125" style="65" customWidth="1"/>
    <col min="8707" max="8707" width="41" style="65" customWidth="1"/>
    <col min="8708" max="8960" width="9.140625" style="65"/>
    <col min="8961" max="8961" width="45.42578125" style="65" customWidth="1"/>
    <col min="8962" max="8962" width="2.5703125" style="65" customWidth="1"/>
    <col min="8963" max="8963" width="41" style="65" customWidth="1"/>
    <col min="8964" max="9216" width="9.140625" style="65"/>
    <col min="9217" max="9217" width="45.42578125" style="65" customWidth="1"/>
    <col min="9218" max="9218" width="2.5703125" style="65" customWidth="1"/>
    <col min="9219" max="9219" width="41" style="65" customWidth="1"/>
    <col min="9220" max="9472" width="9.140625" style="65"/>
    <col min="9473" max="9473" width="45.42578125" style="65" customWidth="1"/>
    <col min="9474" max="9474" width="2.5703125" style="65" customWidth="1"/>
    <col min="9475" max="9475" width="41" style="65" customWidth="1"/>
    <col min="9476" max="9728" width="9.140625" style="65"/>
    <col min="9729" max="9729" width="45.42578125" style="65" customWidth="1"/>
    <col min="9730" max="9730" width="2.5703125" style="65" customWidth="1"/>
    <col min="9731" max="9731" width="41" style="65" customWidth="1"/>
    <col min="9732" max="9984" width="9.140625" style="65"/>
    <col min="9985" max="9985" width="45.42578125" style="65" customWidth="1"/>
    <col min="9986" max="9986" width="2.5703125" style="65" customWidth="1"/>
    <col min="9987" max="9987" width="41" style="65" customWidth="1"/>
    <col min="9988" max="10240" width="9.140625" style="65"/>
    <col min="10241" max="10241" width="45.42578125" style="65" customWidth="1"/>
    <col min="10242" max="10242" width="2.5703125" style="65" customWidth="1"/>
    <col min="10243" max="10243" width="41" style="65" customWidth="1"/>
    <col min="10244" max="10496" width="9.140625" style="65"/>
    <col min="10497" max="10497" width="45.42578125" style="65" customWidth="1"/>
    <col min="10498" max="10498" width="2.5703125" style="65" customWidth="1"/>
    <col min="10499" max="10499" width="41" style="65" customWidth="1"/>
    <col min="10500" max="10752" width="9.140625" style="65"/>
    <col min="10753" max="10753" width="45.42578125" style="65" customWidth="1"/>
    <col min="10754" max="10754" width="2.5703125" style="65" customWidth="1"/>
    <col min="10755" max="10755" width="41" style="65" customWidth="1"/>
    <col min="10756" max="11008" width="9.140625" style="65"/>
    <col min="11009" max="11009" width="45.42578125" style="65" customWidth="1"/>
    <col min="11010" max="11010" width="2.5703125" style="65" customWidth="1"/>
    <col min="11011" max="11011" width="41" style="65" customWidth="1"/>
    <col min="11012" max="11264" width="9.140625" style="65"/>
    <col min="11265" max="11265" width="45.42578125" style="65" customWidth="1"/>
    <col min="11266" max="11266" width="2.5703125" style="65" customWidth="1"/>
    <col min="11267" max="11267" width="41" style="65" customWidth="1"/>
    <col min="11268" max="11520" width="9.140625" style="65"/>
    <col min="11521" max="11521" width="45.42578125" style="65" customWidth="1"/>
    <col min="11522" max="11522" width="2.5703125" style="65" customWidth="1"/>
    <col min="11523" max="11523" width="41" style="65" customWidth="1"/>
    <col min="11524" max="11776" width="9.140625" style="65"/>
    <col min="11777" max="11777" width="45.42578125" style="65" customWidth="1"/>
    <col min="11778" max="11778" width="2.5703125" style="65" customWidth="1"/>
    <col min="11779" max="11779" width="41" style="65" customWidth="1"/>
    <col min="11780" max="12032" width="9.140625" style="65"/>
    <col min="12033" max="12033" width="45.42578125" style="65" customWidth="1"/>
    <col min="12034" max="12034" width="2.5703125" style="65" customWidth="1"/>
    <col min="12035" max="12035" width="41" style="65" customWidth="1"/>
    <col min="12036" max="12288" width="9.140625" style="65"/>
    <col min="12289" max="12289" width="45.42578125" style="65" customWidth="1"/>
    <col min="12290" max="12290" width="2.5703125" style="65" customWidth="1"/>
    <col min="12291" max="12291" width="41" style="65" customWidth="1"/>
    <col min="12292" max="12544" width="9.140625" style="65"/>
    <col min="12545" max="12545" width="45.42578125" style="65" customWidth="1"/>
    <col min="12546" max="12546" width="2.5703125" style="65" customWidth="1"/>
    <col min="12547" max="12547" width="41" style="65" customWidth="1"/>
    <col min="12548" max="12800" width="9.140625" style="65"/>
    <col min="12801" max="12801" width="45.42578125" style="65" customWidth="1"/>
    <col min="12802" max="12802" width="2.5703125" style="65" customWidth="1"/>
    <col min="12803" max="12803" width="41" style="65" customWidth="1"/>
    <col min="12804" max="13056" width="9.140625" style="65"/>
    <col min="13057" max="13057" width="45.42578125" style="65" customWidth="1"/>
    <col min="13058" max="13058" width="2.5703125" style="65" customWidth="1"/>
    <col min="13059" max="13059" width="41" style="65" customWidth="1"/>
    <col min="13060" max="13312" width="9.140625" style="65"/>
    <col min="13313" max="13313" width="45.42578125" style="65" customWidth="1"/>
    <col min="13314" max="13314" width="2.5703125" style="65" customWidth="1"/>
    <col min="13315" max="13315" width="41" style="65" customWidth="1"/>
    <col min="13316" max="13568" width="9.140625" style="65"/>
    <col min="13569" max="13569" width="45.42578125" style="65" customWidth="1"/>
    <col min="13570" max="13570" width="2.5703125" style="65" customWidth="1"/>
    <col min="13571" max="13571" width="41" style="65" customWidth="1"/>
    <col min="13572" max="13824" width="9.140625" style="65"/>
    <col min="13825" max="13825" width="45.42578125" style="65" customWidth="1"/>
    <col min="13826" max="13826" width="2.5703125" style="65" customWidth="1"/>
    <col min="13827" max="13827" width="41" style="65" customWidth="1"/>
    <col min="13828" max="14080" width="9.140625" style="65"/>
    <col min="14081" max="14081" width="45.42578125" style="65" customWidth="1"/>
    <col min="14082" max="14082" width="2.5703125" style="65" customWidth="1"/>
    <col min="14083" max="14083" width="41" style="65" customWidth="1"/>
    <col min="14084" max="14336" width="9.140625" style="65"/>
    <col min="14337" max="14337" width="45.42578125" style="65" customWidth="1"/>
    <col min="14338" max="14338" width="2.5703125" style="65" customWidth="1"/>
    <col min="14339" max="14339" width="41" style="65" customWidth="1"/>
    <col min="14340" max="14592" width="9.140625" style="65"/>
    <col min="14593" max="14593" width="45.42578125" style="65" customWidth="1"/>
    <col min="14594" max="14594" width="2.5703125" style="65" customWidth="1"/>
    <col min="14595" max="14595" width="41" style="65" customWidth="1"/>
    <col min="14596" max="14848" width="9.140625" style="65"/>
    <col min="14849" max="14849" width="45.42578125" style="65" customWidth="1"/>
    <col min="14850" max="14850" width="2.5703125" style="65" customWidth="1"/>
    <col min="14851" max="14851" width="41" style="65" customWidth="1"/>
    <col min="14852" max="15104" width="9.140625" style="65"/>
    <col min="15105" max="15105" width="45.42578125" style="65" customWidth="1"/>
    <col min="15106" max="15106" width="2.5703125" style="65" customWidth="1"/>
    <col min="15107" max="15107" width="41" style="65" customWidth="1"/>
    <col min="15108" max="15360" width="9.140625" style="65"/>
    <col min="15361" max="15361" width="45.42578125" style="65" customWidth="1"/>
    <col min="15362" max="15362" width="2.5703125" style="65" customWidth="1"/>
    <col min="15363" max="15363" width="41" style="65" customWidth="1"/>
    <col min="15364" max="15616" width="9.140625" style="65"/>
    <col min="15617" max="15617" width="45.42578125" style="65" customWidth="1"/>
    <col min="15618" max="15618" width="2.5703125" style="65" customWidth="1"/>
    <col min="15619" max="15619" width="41" style="65" customWidth="1"/>
    <col min="15620" max="15872" width="9.140625" style="65"/>
    <col min="15873" max="15873" width="45.42578125" style="65" customWidth="1"/>
    <col min="15874" max="15874" width="2.5703125" style="65" customWidth="1"/>
    <col min="15875" max="15875" width="41" style="65" customWidth="1"/>
    <col min="15876" max="16128" width="9.140625" style="65"/>
    <col min="16129" max="16129" width="45.42578125" style="65" customWidth="1"/>
    <col min="16130" max="16130" width="2.5703125" style="65" customWidth="1"/>
    <col min="16131" max="16131" width="41" style="65" customWidth="1"/>
    <col min="16132" max="16384" width="9.140625" style="65"/>
  </cols>
  <sheetData>
    <row r="7" spans="1:3" s="64" customFormat="1" ht="21" customHeight="1">
      <c r="A7" s="408" t="s">
        <v>578</v>
      </c>
      <c r="B7" s="239"/>
      <c r="C7" s="240" t="s">
        <v>579</v>
      </c>
    </row>
    <row r="8" spans="1:3">
      <c r="A8" s="409"/>
      <c r="B8" s="92"/>
      <c r="C8" s="97"/>
    </row>
    <row r="9" spans="1:3" s="66" customFormat="1" ht="149.25" customHeight="1">
      <c r="A9" s="411" t="s">
        <v>689</v>
      </c>
      <c r="B9" s="93"/>
      <c r="C9" s="414" t="s">
        <v>354</v>
      </c>
    </row>
    <row r="10" spans="1:3" s="66" customFormat="1" ht="12" customHeight="1">
      <c r="A10" s="412"/>
      <c r="B10" s="93"/>
      <c r="C10" s="414"/>
    </row>
    <row r="11" spans="1:3" s="66" customFormat="1" ht="171" customHeight="1">
      <c r="A11" s="411" t="s">
        <v>688</v>
      </c>
      <c r="B11" s="93"/>
      <c r="C11" s="415" t="s">
        <v>353</v>
      </c>
    </row>
    <row r="12" spans="1:3" s="66" customFormat="1" ht="22.5">
      <c r="A12" s="411" t="s">
        <v>686</v>
      </c>
      <c r="B12" s="93"/>
      <c r="C12" s="416" t="s">
        <v>685</v>
      </c>
    </row>
    <row r="13" spans="1:3" s="66" customFormat="1" ht="18" customHeight="1">
      <c r="A13" s="413" t="s">
        <v>676</v>
      </c>
      <c r="B13" s="107"/>
      <c r="C13" s="417" t="s">
        <v>682</v>
      </c>
    </row>
    <row r="14" spans="1:3" s="66" customFormat="1" ht="18" customHeight="1">
      <c r="A14" s="413" t="s">
        <v>819</v>
      </c>
      <c r="B14" s="107"/>
      <c r="C14" s="414" t="s">
        <v>820</v>
      </c>
    </row>
    <row r="15" spans="1:3" s="66" customFormat="1" ht="17.25" customHeight="1">
      <c r="A15" s="413" t="s">
        <v>531</v>
      </c>
      <c r="B15" s="107"/>
      <c r="C15" s="414" t="s">
        <v>538</v>
      </c>
    </row>
    <row r="16" spans="1:3" s="66" customFormat="1" ht="18" customHeight="1">
      <c r="A16" s="413" t="s">
        <v>532</v>
      </c>
      <c r="B16" s="107"/>
      <c r="C16" s="414" t="s">
        <v>542</v>
      </c>
    </row>
  </sheetData>
  <pageMargins left="0.78740157480314965" right="0.78740157480314965" top="1.5748031496062993" bottom="0.78740157480314965" header="0.51181102362204722" footer="0.51181102362204722"/>
  <pageSetup paperSize="9" scale="95" orientation="portrait" r:id="rId1"/>
  <headerFooter alignWithMargins="0"/>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28"/>
  <sheetViews>
    <sheetView rightToLeft="1" view="pageBreakPreview" zoomScaleNormal="100" zoomScaleSheetLayoutView="100" workbookViewId="0">
      <selection sqref="A1:H1"/>
    </sheetView>
  </sheetViews>
  <sheetFormatPr defaultRowHeight="12.75"/>
  <cols>
    <col min="1" max="1" width="21" style="79" customWidth="1"/>
    <col min="2" max="7" width="8.7109375" style="79" customWidth="1"/>
    <col min="8" max="8" width="27.85546875" style="2" customWidth="1"/>
    <col min="9" max="10" width="9.140625" style="79"/>
    <col min="11" max="11" width="37.42578125" style="79" customWidth="1"/>
    <col min="12" max="12" width="5" style="454" customWidth="1"/>
    <col min="13" max="16384" width="9.140625" style="79"/>
  </cols>
  <sheetData>
    <row r="1" spans="1:12" ht="26.25" customHeight="1">
      <c r="A1" s="561" t="s">
        <v>712</v>
      </c>
      <c r="B1" s="561"/>
      <c r="C1" s="561"/>
      <c r="D1" s="561"/>
      <c r="E1" s="561"/>
      <c r="F1" s="561"/>
      <c r="G1" s="561"/>
      <c r="H1" s="561"/>
    </row>
    <row r="2" spans="1:12" s="7" customFormat="1" ht="18">
      <c r="A2" s="582" t="s">
        <v>650</v>
      </c>
      <c r="B2" s="582"/>
      <c r="C2" s="582"/>
      <c r="D2" s="582"/>
      <c r="E2" s="582"/>
      <c r="F2" s="582"/>
      <c r="G2" s="582"/>
      <c r="H2" s="582"/>
      <c r="L2" s="38"/>
    </row>
    <row r="3" spans="1:12" s="7" customFormat="1" ht="33" customHeight="1">
      <c r="A3" s="574" t="s">
        <v>592</v>
      </c>
      <c r="B3" s="615"/>
      <c r="C3" s="615"/>
      <c r="D3" s="615"/>
      <c r="E3" s="615"/>
      <c r="F3" s="615"/>
      <c r="G3" s="615"/>
      <c r="H3" s="615"/>
      <c r="L3" s="38"/>
    </row>
    <row r="4" spans="1:12" s="7" customFormat="1" ht="15.75">
      <c r="A4" s="615" t="s">
        <v>648</v>
      </c>
      <c r="B4" s="615"/>
      <c r="C4" s="615"/>
      <c r="D4" s="615"/>
      <c r="E4" s="615"/>
      <c r="F4" s="615"/>
      <c r="G4" s="615"/>
      <c r="H4" s="615"/>
      <c r="L4" s="38"/>
    </row>
    <row r="5" spans="1:12" ht="15.75" customHeight="1">
      <c r="A5" s="356" t="s">
        <v>620</v>
      </c>
      <c r="B5" s="357"/>
      <c r="C5" s="357"/>
      <c r="D5" s="357"/>
      <c r="E5" s="357"/>
      <c r="F5" s="357"/>
      <c r="G5" s="357"/>
      <c r="H5" s="358" t="s">
        <v>836</v>
      </c>
    </row>
    <row r="6" spans="1:12" ht="27.75" customHeight="1" thickBot="1">
      <c r="A6" s="555" t="s">
        <v>707</v>
      </c>
      <c r="B6" s="39" t="s">
        <v>189</v>
      </c>
      <c r="C6" s="39" t="s">
        <v>190</v>
      </c>
      <c r="D6" s="39" t="s">
        <v>191</v>
      </c>
      <c r="E6" s="39" t="s">
        <v>192</v>
      </c>
      <c r="F6" s="39" t="s">
        <v>193</v>
      </c>
      <c r="G6" s="39" t="s">
        <v>1</v>
      </c>
      <c r="H6" s="616" t="s">
        <v>344</v>
      </c>
    </row>
    <row r="7" spans="1:12" ht="18.95" customHeight="1">
      <c r="A7" s="587"/>
      <c r="B7" s="100" t="s">
        <v>184</v>
      </c>
      <c r="C7" s="100" t="s">
        <v>185</v>
      </c>
      <c r="D7" s="100" t="s">
        <v>186</v>
      </c>
      <c r="E7" s="100" t="s">
        <v>187</v>
      </c>
      <c r="F7" s="100" t="s">
        <v>188</v>
      </c>
      <c r="G7" s="100" t="s">
        <v>46</v>
      </c>
      <c r="H7" s="617"/>
    </row>
    <row r="8" spans="1:12" ht="18.75" customHeight="1" thickBot="1">
      <c r="A8" s="153" t="s">
        <v>4</v>
      </c>
      <c r="B8" s="110">
        <v>2</v>
      </c>
      <c r="C8" s="110">
        <v>1</v>
      </c>
      <c r="D8" s="110">
        <v>1</v>
      </c>
      <c r="E8" s="110">
        <v>0</v>
      </c>
      <c r="F8" s="110">
        <v>0</v>
      </c>
      <c r="G8" s="169">
        <f t="shared" ref="G8:G38" si="0">SUM(B8:F8)</f>
        <v>4</v>
      </c>
      <c r="H8" s="154" t="s">
        <v>172</v>
      </c>
    </row>
    <row r="9" spans="1:12" s="16" customFormat="1" ht="18.75" customHeight="1" thickBot="1">
      <c r="A9" s="155" t="s">
        <v>5</v>
      </c>
      <c r="B9" s="163">
        <v>2</v>
      </c>
      <c r="C9" s="163">
        <v>0</v>
      </c>
      <c r="D9" s="163">
        <v>1</v>
      </c>
      <c r="E9" s="163">
        <v>0</v>
      </c>
      <c r="F9" s="163">
        <v>0</v>
      </c>
      <c r="G9" s="170">
        <f t="shared" si="0"/>
        <v>3</v>
      </c>
      <c r="H9" s="156" t="s">
        <v>234</v>
      </c>
      <c r="L9" s="17"/>
    </row>
    <row r="10" spans="1:12" ht="18.75" customHeight="1" thickBot="1">
      <c r="A10" s="96" t="s">
        <v>6</v>
      </c>
      <c r="B10" s="110">
        <v>0</v>
      </c>
      <c r="C10" s="110">
        <v>1</v>
      </c>
      <c r="D10" s="110">
        <v>0</v>
      </c>
      <c r="E10" s="110">
        <v>0</v>
      </c>
      <c r="F10" s="110">
        <v>0</v>
      </c>
      <c r="G10" s="169">
        <f t="shared" si="0"/>
        <v>1</v>
      </c>
      <c r="H10" s="157" t="s">
        <v>170</v>
      </c>
    </row>
    <row r="11" spans="1:12" s="16" customFormat="1" ht="18.75" customHeight="1" thickBot="1">
      <c r="A11" s="155" t="s">
        <v>8</v>
      </c>
      <c r="B11" s="163">
        <v>3</v>
      </c>
      <c r="C11" s="163">
        <v>1</v>
      </c>
      <c r="D11" s="163">
        <v>1</v>
      </c>
      <c r="E11" s="163">
        <v>0</v>
      </c>
      <c r="F11" s="163">
        <v>0</v>
      </c>
      <c r="G11" s="170">
        <f t="shared" si="0"/>
        <v>5</v>
      </c>
      <c r="H11" s="156" t="s">
        <v>169</v>
      </c>
      <c r="L11" s="17"/>
    </row>
    <row r="12" spans="1:12" ht="18.75" customHeight="1" thickBot="1">
      <c r="A12" s="96" t="s">
        <v>10</v>
      </c>
      <c r="B12" s="110">
        <v>5</v>
      </c>
      <c r="C12" s="110">
        <v>1</v>
      </c>
      <c r="D12" s="110">
        <v>0</v>
      </c>
      <c r="E12" s="110">
        <v>0</v>
      </c>
      <c r="F12" s="110">
        <v>0</v>
      </c>
      <c r="G12" s="169">
        <f t="shared" si="0"/>
        <v>6</v>
      </c>
      <c r="H12" s="157" t="s">
        <v>168</v>
      </c>
    </row>
    <row r="13" spans="1:12" s="16" customFormat="1" ht="18.75" customHeight="1" thickBot="1">
      <c r="A13" s="155" t="s">
        <v>12</v>
      </c>
      <c r="B13" s="163">
        <v>1</v>
      </c>
      <c r="C13" s="163">
        <v>0</v>
      </c>
      <c r="D13" s="163">
        <v>1</v>
      </c>
      <c r="E13" s="163">
        <v>0</v>
      </c>
      <c r="F13" s="163">
        <v>0</v>
      </c>
      <c r="G13" s="170">
        <f t="shared" si="0"/>
        <v>2</v>
      </c>
      <c r="H13" s="156" t="s">
        <v>167</v>
      </c>
      <c r="L13" s="17"/>
    </row>
    <row r="14" spans="1:12" ht="18.75" customHeight="1" thickBot="1">
      <c r="A14" s="96" t="s">
        <v>14</v>
      </c>
      <c r="B14" s="110">
        <v>2</v>
      </c>
      <c r="C14" s="110">
        <v>2</v>
      </c>
      <c r="D14" s="110">
        <v>2</v>
      </c>
      <c r="E14" s="110">
        <v>2</v>
      </c>
      <c r="F14" s="110">
        <v>2</v>
      </c>
      <c r="G14" s="169">
        <f t="shared" si="0"/>
        <v>10</v>
      </c>
      <c r="H14" s="157" t="s">
        <v>15</v>
      </c>
    </row>
    <row r="15" spans="1:12" s="16" customFormat="1" ht="18.75" customHeight="1" thickBot="1">
      <c r="A15" s="155" t="s">
        <v>16</v>
      </c>
      <c r="B15" s="163">
        <v>0</v>
      </c>
      <c r="C15" s="163">
        <v>0</v>
      </c>
      <c r="D15" s="163">
        <v>0</v>
      </c>
      <c r="E15" s="163">
        <v>2</v>
      </c>
      <c r="F15" s="163">
        <v>0</v>
      </c>
      <c r="G15" s="170">
        <f t="shared" si="0"/>
        <v>2</v>
      </c>
      <c r="H15" s="156" t="s">
        <v>166</v>
      </c>
      <c r="L15" s="17"/>
    </row>
    <row r="16" spans="1:12" ht="18.75" customHeight="1" thickBot="1">
      <c r="A16" s="96" t="s">
        <v>18</v>
      </c>
      <c r="B16" s="110">
        <v>2</v>
      </c>
      <c r="C16" s="110">
        <v>0</v>
      </c>
      <c r="D16" s="110">
        <v>1</v>
      </c>
      <c r="E16" s="110">
        <v>0</v>
      </c>
      <c r="F16" s="110">
        <v>0</v>
      </c>
      <c r="G16" s="169">
        <f t="shared" si="0"/>
        <v>3</v>
      </c>
      <c r="H16" s="157" t="s">
        <v>165</v>
      </c>
    </row>
    <row r="17" spans="1:12" s="16" customFormat="1" ht="18.75" customHeight="1" thickBot="1">
      <c r="A17" s="155" t="s">
        <v>20</v>
      </c>
      <c r="B17" s="163">
        <v>1</v>
      </c>
      <c r="C17" s="163">
        <v>0</v>
      </c>
      <c r="D17" s="163">
        <v>0</v>
      </c>
      <c r="E17" s="163">
        <v>0</v>
      </c>
      <c r="F17" s="163">
        <v>0</v>
      </c>
      <c r="G17" s="170">
        <f t="shared" si="0"/>
        <v>1</v>
      </c>
      <c r="H17" s="156" t="s">
        <v>164</v>
      </c>
      <c r="L17" s="17"/>
    </row>
    <row r="18" spans="1:12" ht="18.75" customHeight="1" thickBot="1">
      <c r="A18" s="96" t="s">
        <v>356</v>
      </c>
      <c r="B18" s="110">
        <v>6</v>
      </c>
      <c r="C18" s="110">
        <v>3</v>
      </c>
      <c r="D18" s="110">
        <v>2</v>
      </c>
      <c r="E18" s="110">
        <v>0</v>
      </c>
      <c r="F18" s="110">
        <v>0</v>
      </c>
      <c r="G18" s="169">
        <f t="shared" si="0"/>
        <v>11</v>
      </c>
      <c r="H18" s="157" t="s">
        <v>260</v>
      </c>
    </row>
    <row r="19" spans="1:12" ht="18.75" customHeight="1" thickBot="1">
      <c r="A19" s="155" t="s">
        <v>23</v>
      </c>
      <c r="B19" s="163">
        <v>0</v>
      </c>
      <c r="C19" s="163">
        <v>0</v>
      </c>
      <c r="D19" s="163">
        <v>0</v>
      </c>
      <c r="E19" s="163">
        <v>0</v>
      </c>
      <c r="F19" s="163">
        <v>0</v>
      </c>
      <c r="G19" s="170">
        <f t="shared" si="0"/>
        <v>0</v>
      </c>
      <c r="H19" s="156" t="s">
        <v>173</v>
      </c>
    </row>
    <row r="20" spans="1:12" ht="18.75" customHeight="1" thickBot="1">
      <c r="A20" s="96" t="s">
        <v>359</v>
      </c>
      <c r="B20" s="110">
        <v>5</v>
      </c>
      <c r="C20" s="110">
        <v>3</v>
      </c>
      <c r="D20" s="110">
        <v>1</v>
      </c>
      <c r="E20" s="110">
        <v>0</v>
      </c>
      <c r="F20" s="110">
        <v>0</v>
      </c>
      <c r="G20" s="169">
        <f t="shared" si="0"/>
        <v>9</v>
      </c>
      <c r="H20" s="157" t="s">
        <v>174</v>
      </c>
    </row>
    <row r="21" spans="1:12" s="16" customFormat="1" ht="18.75" customHeight="1" thickBot="1">
      <c r="A21" s="155" t="s">
        <v>26</v>
      </c>
      <c r="B21" s="163">
        <v>0</v>
      </c>
      <c r="C21" s="163">
        <v>0</v>
      </c>
      <c r="D21" s="163">
        <v>0</v>
      </c>
      <c r="E21" s="163">
        <v>0</v>
      </c>
      <c r="F21" s="163">
        <v>0</v>
      </c>
      <c r="G21" s="170">
        <f t="shared" si="0"/>
        <v>0</v>
      </c>
      <c r="H21" s="156" t="s">
        <v>175</v>
      </c>
      <c r="L21" s="17"/>
    </row>
    <row r="22" spans="1:12" ht="18.75" customHeight="1" thickBot="1">
      <c r="A22" s="96" t="s">
        <v>28</v>
      </c>
      <c r="B22" s="110">
        <v>1</v>
      </c>
      <c r="C22" s="110">
        <v>2</v>
      </c>
      <c r="D22" s="110">
        <v>0</v>
      </c>
      <c r="E22" s="110">
        <v>0</v>
      </c>
      <c r="F22" s="110">
        <v>0</v>
      </c>
      <c r="G22" s="169">
        <f t="shared" si="0"/>
        <v>3</v>
      </c>
      <c r="H22" s="157" t="s">
        <v>577</v>
      </c>
    </row>
    <row r="23" spans="1:12" s="16" customFormat="1" ht="18.75" customHeight="1" thickBot="1">
      <c r="A23" s="155" t="s">
        <v>29</v>
      </c>
      <c r="B23" s="163">
        <v>3</v>
      </c>
      <c r="C23" s="163">
        <v>1</v>
      </c>
      <c r="D23" s="163">
        <v>1</v>
      </c>
      <c r="E23" s="163">
        <v>0</v>
      </c>
      <c r="F23" s="163">
        <v>0</v>
      </c>
      <c r="G23" s="170">
        <f t="shared" si="0"/>
        <v>5</v>
      </c>
      <c r="H23" s="156" t="s">
        <v>30</v>
      </c>
      <c r="L23" s="17"/>
    </row>
    <row r="24" spans="1:12" ht="18.75" customHeight="1" thickBot="1">
      <c r="A24" s="96" t="s">
        <v>31</v>
      </c>
      <c r="B24" s="110">
        <v>3</v>
      </c>
      <c r="C24" s="110">
        <v>0</v>
      </c>
      <c r="D24" s="110">
        <v>0</v>
      </c>
      <c r="E24" s="110">
        <v>0</v>
      </c>
      <c r="F24" s="110">
        <v>0</v>
      </c>
      <c r="G24" s="169">
        <f t="shared" si="0"/>
        <v>3</v>
      </c>
      <c r="H24" s="157" t="s">
        <v>177</v>
      </c>
    </row>
    <row r="25" spans="1:12" s="16" customFormat="1" ht="18.75" customHeight="1" thickBot="1">
      <c r="A25" s="155" t="s">
        <v>33</v>
      </c>
      <c r="B25" s="163">
        <v>3</v>
      </c>
      <c r="C25" s="163">
        <v>1</v>
      </c>
      <c r="D25" s="163">
        <v>0</v>
      </c>
      <c r="E25" s="163">
        <v>0</v>
      </c>
      <c r="F25" s="163">
        <v>0</v>
      </c>
      <c r="G25" s="170">
        <f t="shared" si="0"/>
        <v>4</v>
      </c>
      <c r="H25" s="156" t="s">
        <v>178</v>
      </c>
      <c r="L25" s="17"/>
    </row>
    <row r="26" spans="1:12" ht="18.75" customHeight="1" thickBot="1">
      <c r="A26" s="96" t="s">
        <v>35</v>
      </c>
      <c r="B26" s="110">
        <v>3</v>
      </c>
      <c r="C26" s="110">
        <v>2</v>
      </c>
      <c r="D26" s="110">
        <v>2</v>
      </c>
      <c r="E26" s="110">
        <v>1</v>
      </c>
      <c r="F26" s="110">
        <v>0</v>
      </c>
      <c r="G26" s="169">
        <f t="shared" si="0"/>
        <v>8</v>
      </c>
      <c r="H26" s="157" t="s">
        <v>179</v>
      </c>
    </row>
    <row r="27" spans="1:12" s="16" customFormat="1" ht="18.75" customHeight="1" thickBot="1">
      <c r="A27" s="155" t="s">
        <v>37</v>
      </c>
      <c r="B27" s="163">
        <v>1</v>
      </c>
      <c r="C27" s="163">
        <v>0</v>
      </c>
      <c r="D27" s="163">
        <v>0</v>
      </c>
      <c r="E27" s="163">
        <v>0</v>
      </c>
      <c r="F27" s="163">
        <v>0</v>
      </c>
      <c r="G27" s="170">
        <f t="shared" si="0"/>
        <v>1</v>
      </c>
      <c r="H27" s="156" t="s">
        <v>180</v>
      </c>
      <c r="L27" s="17"/>
    </row>
    <row r="28" spans="1:12" ht="18.75" customHeight="1" thickBot="1">
      <c r="A28" s="96" t="s">
        <v>39</v>
      </c>
      <c r="B28" s="110">
        <v>2</v>
      </c>
      <c r="C28" s="110">
        <v>2</v>
      </c>
      <c r="D28" s="110">
        <v>2</v>
      </c>
      <c r="E28" s="110">
        <v>0</v>
      </c>
      <c r="F28" s="110">
        <v>0</v>
      </c>
      <c r="G28" s="169">
        <f t="shared" si="0"/>
        <v>6</v>
      </c>
      <c r="H28" s="157" t="s">
        <v>40</v>
      </c>
    </row>
    <row r="29" spans="1:12" s="16" customFormat="1" ht="18.75" customHeight="1" thickBot="1">
      <c r="A29" s="155" t="s">
        <v>739</v>
      </c>
      <c r="B29" s="163">
        <v>0</v>
      </c>
      <c r="C29" s="163">
        <v>0</v>
      </c>
      <c r="D29" s="163">
        <v>0</v>
      </c>
      <c r="E29" s="163">
        <v>0</v>
      </c>
      <c r="F29" s="163">
        <v>0</v>
      </c>
      <c r="G29" s="170">
        <f t="shared" si="0"/>
        <v>0</v>
      </c>
      <c r="H29" s="156" t="s">
        <v>740</v>
      </c>
      <c r="L29" s="17"/>
    </row>
    <row r="30" spans="1:12" ht="18.75" customHeight="1" thickBot="1">
      <c r="A30" s="96" t="s">
        <v>41</v>
      </c>
      <c r="B30" s="110">
        <v>1</v>
      </c>
      <c r="C30" s="110">
        <v>0</v>
      </c>
      <c r="D30" s="110">
        <v>0</v>
      </c>
      <c r="E30" s="110">
        <v>0</v>
      </c>
      <c r="F30" s="110">
        <v>0</v>
      </c>
      <c r="G30" s="169">
        <f t="shared" si="0"/>
        <v>1</v>
      </c>
      <c r="H30" s="157" t="s">
        <v>181</v>
      </c>
    </row>
    <row r="31" spans="1:12" s="16" customFormat="1" ht="18.75" customHeight="1" thickBot="1">
      <c r="A31" s="155" t="s">
        <v>662</v>
      </c>
      <c r="B31" s="163">
        <v>1</v>
      </c>
      <c r="C31" s="163">
        <v>0</v>
      </c>
      <c r="D31" s="163">
        <v>0</v>
      </c>
      <c r="E31" s="163">
        <v>0</v>
      </c>
      <c r="F31" s="163">
        <v>1</v>
      </c>
      <c r="G31" s="170">
        <f t="shared" si="0"/>
        <v>2</v>
      </c>
      <c r="H31" s="156" t="s">
        <v>182</v>
      </c>
      <c r="L31" s="17"/>
    </row>
    <row r="32" spans="1:12" ht="18.75" customHeight="1" thickBot="1">
      <c r="A32" s="96" t="s">
        <v>44</v>
      </c>
      <c r="B32" s="110">
        <v>2</v>
      </c>
      <c r="C32" s="110">
        <v>0</v>
      </c>
      <c r="D32" s="110">
        <v>0</v>
      </c>
      <c r="E32" s="110">
        <v>0</v>
      </c>
      <c r="F32" s="110">
        <v>0</v>
      </c>
      <c r="G32" s="169">
        <f t="shared" si="0"/>
        <v>2</v>
      </c>
      <c r="H32" s="157" t="s">
        <v>236</v>
      </c>
    </row>
    <row r="33" spans="1:13" s="16" customFormat="1" ht="18.75" customHeight="1" thickBot="1">
      <c r="A33" s="155" t="s">
        <v>663</v>
      </c>
      <c r="B33" s="163">
        <v>2</v>
      </c>
      <c r="C33" s="163">
        <v>0</v>
      </c>
      <c r="D33" s="163">
        <v>0</v>
      </c>
      <c r="E33" s="163">
        <v>0</v>
      </c>
      <c r="F33" s="163">
        <v>0</v>
      </c>
      <c r="G33" s="170">
        <f t="shared" si="0"/>
        <v>2</v>
      </c>
      <c r="H33" s="156" t="s">
        <v>664</v>
      </c>
      <c r="L33" s="17"/>
    </row>
    <row r="34" spans="1:13" ht="19.5" customHeight="1" thickBot="1">
      <c r="A34" s="96" t="s">
        <v>241</v>
      </c>
      <c r="B34" s="110">
        <v>2</v>
      </c>
      <c r="C34" s="110">
        <v>0</v>
      </c>
      <c r="D34" s="110">
        <v>0</v>
      </c>
      <c r="E34" s="110">
        <v>0</v>
      </c>
      <c r="F34" s="110">
        <v>0</v>
      </c>
      <c r="G34" s="169">
        <f t="shared" si="0"/>
        <v>2</v>
      </c>
      <c r="H34" s="157" t="s">
        <v>242</v>
      </c>
      <c r="L34" s="79"/>
      <c r="M34" s="454"/>
    </row>
    <row r="35" spans="1:13" s="16" customFormat="1" ht="19.5" customHeight="1" thickBot="1">
      <c r="A35" s="155" t="s">
        <v>668</v>
      </c>
      <c r="B35" s="163">
        <v>0</v>
      </c>
      <c r="C35" s="163">
        <v>0</v>
      </c>
      <c r="D35" s="163">
        <v>0</v>
      </c>
      <c r="E35" s="163">
        <v>0</v>
      </c>
      <c r="F35" s="163">
        <v>0</v>
      </c>
      <c r="G35" s="170">
        <f t="shared" si="0"/>
        <v>0</v>
      </c>
      <c r="H35" s="156" t="s">
        <v>743</v>
      </c>
      <c r="M35" s="17"/>
    </row>
    <row r="36" spans="1:13" ht="19.5" customHeight="1" thickBot="1">
      <c r="A36" s="96" t="s">
        <v>535</v>
      </c>
      <c r="B36" s="110">
        <v>0</v>
      </c>
      <c r="C36" s="110">
        <v>2</v>
      </c>
      <c r="D36" s="110">
        <v>0</v>
      </c>
      <c r="E36" s="110">
        <v>0</v>
      </c>
      <c r="F36" s="110">
        <v>0</v>
      </c>
      <c r="G36" s="169">
        <f t="shared" si="0"/>
        <v>2</v>
      </c>
      <c r="H36" s="157" t="s">
        <v>534</v>
      </c>
      <c r="L36" s="79"/>
      <c r="M36" s="454"/>
    </row>
    <row r="37" spans="1:13" s="16" customFormat="1" ht="19.5" customHeight="1" thickBot="1">
      <c r="A37" s="155" t="s">
        <v>627</v>
      </c>
      <c r="B37" s="163">
        <v>0</v>
      </c>
      <c r="C37" s="163">
        <v>0</v>
      </c>
      <c r="D37" s="163">
        <v>0</v>
      </c>
      <c r="E37" s="163">
        <v>0</v>
      </c>
      <c r="F37" s="163">
        <v>0</v>
      </c>
      <c r="G37" s="170">
        <f t="shared" si="0"/>
        <v>0</v>
      </c>
      <c r="H37" s="156" t="s">
        <v>628</v>
      </c>
      <c r="M37" s="17"/>
    </row>
    <row r="38" spans="1:13" ht="30" customHeight="1">
      <c r="A38" s="466" t="s">
        <v>751</v>
      </c>
      <c r="B38" s="172">
        <v>0</v>
      </c>
      <c r="C38" s="172">
        <v>0</v>
      </c>
      <c r="D38" s="172">
        <v>0</v>
      </c>
      <c r="E38" s="172">
        <v>0</v>
      </c>
      <c r="F38" s="172">
        <v>0</v>
      </c>
      <c r="G38" s="173">
        <f t="shared" si="0"/>
        <v>0</v>
      </c>
      <c r="H38" s="157" t="s">
        <v>754</v>
      </c>
      <c r="L38" s="79"/>
      <c r="M38" s="454"/>
    </row>
    <row r="39" spans="1:13" s="16" customFormat="1" ht="19.5" customHeight="1">
      <c r="A39" s="353" t="s">
        <v>1</v>
      </c>
      <c r="B39" s="364">
        <f>SUM(B8:B38)</f>
        <v>53</v>
      </c>
      <c r="C39" s="364">
        <f t="shared" ref="C39:G39" si="1">SUM(C8:C38)</f>
        <v>22</v>
      </c>
      <c r="D39" s="364">
        <f t="shared" si="1"/>
        <v>15</v>
      </c>
      <c r="E39" s="364">
        <f t="shared" si="1"/>
        <v>5</v>
      </c>
      <c r="F39" s="364">
        <f t="shared" si="1"/>
        <v>3</v>
      </c>
      <c r="G39" s="267">
        <f t="shared" si="1"/>
        <v>98</v>
      </c>
      <c r="H39" s="355" t="s">
        <v>46</v>
      </c>
      <c r="M39" s="17"/>
    </row>
    <row r="40" spans="1:13" s="16" customFormat="1" ht="21" customHeight="1">
      <c r="A40" s="564" t="s">
        <v>537</v>
      </c>
      <c r="B40" s="564"/>
      <c r="C40" s="564"/>
      <c r="D40" s="564"/>
      <c r="E40" s="622" t="s">
        <v>746</v>
      </c>
      <c r="F40" s="622"/>
      <c r="G40" s="622"/>
      <c r="H40" s="622"/>
      <c r="L40" s="17"/>
    </row>
    <row r="41" spans="1:13" s="16" customFormat="1" ht="36.75" customHeight="1">
      <c r="A41" s="551" t="s">
        <v>752</v>
      </c>
      <c r="B41" s="551"/>
      <c r="C41" s="551"/>
      <c r="D41" s="551"/>
      <c r="E41" s="552" t="s">
        <v>753</v>
      </c>
      <c r="F41" s="552"/>
      <c r="G41" s="552"/>
      <c r="H41" s="552"/>
      <c r="L41" s="17"/>
    </row>
    <row r="44" spans="1:13">
      <c r="A44" s="2"/>
    </row>
    <row r="49" spans="8:12">
      <c r="H49" s="79"/>
      <c r="L49" s="79"/>
    </row>
    <row r="50" spans="8:12">
      <c r="H50" s="79"/>
      <c r="L50" s="79"/>
    </row>
    <row r="51" spans="8:12">
      <c r="H51" s="79"/>
      <c r="L51" s="79"/>
    </row>
    <row r="52" spans="8:12">
      <c r="H52" s="79"/>
      <c r="L52" s="79"/>
    </row>
    <row r="53" spans="8:12">
      <c r="H53" s="79"/>
      <c r="L53" s="79"/>
    </row>
    <row r="54" spans="8:12">
      <c r="H54" s="79"/>
      <c r="L54" s="79"/>
    </row>
    <row r="55" spans="8:12">
      <c r="H55" s="79"/>
      <c r="L55" s="79"/>
    </row>
    <row r="56" spans="8:12">
      <c r="H56" s="79"/>
      <c r="L56" s="79"/>
    </row>
    <row r="57" spans="8:12">
      <c r="H57" s="79"/>
      <c r="L57" s="79"/>
    </row>
    <row r="58" spans="8:12">
      <c r="H58" s="79"/>
      <c r="L58" s="79"/>
    </row>
    <row r="59" spans="8:12">
      <c r="H59" s="79"/>
      <c r="L59" s="79"/>
    </row>
    <row r="60" spans="8:12">
      <c r="H60" s="79"/>
      <c r="L60" s="79"/>
    </row>
    <row r="61" spans="8:12">
      <c r="H61" s="79"/>
      <c r="L61" s="79"/>
    </row>
    <row r="62" spans="8:12">
      <c r="H62" s="79"/>
      <c r="L62" s="79"/>
    </row>
    <row r="63" spans="8:12">
      <c r="H63" s="79"/>
      <c r="L63" s="79"/>
    </row>
    <row r="64" spans="8:12">
      <c r="H64" s="79"/>
      <c r="L64" s="79"/>
    </row>
    <row r="65" spans="8:12">
      <c r="H65" s="79"/>
      <c r="L65" s="79"/>
    </row>
    <row r="66" spans="8:12">
      <c r="H66" s="79"/>
      <c r="L66" s="79"/>
    </row>
    <row r="67" spans="8:12">
      <c r="H67" s="79"/>
      <c r="L67" s="79"/>
    </row>
    <row r="68" spans="8:12">
      <c r="H68" s="79"/>
      <c r="L68" s="79"/>
    </row>
    <row r="69" spans="8:12">
      <c r="H69" s="79"/>
      <c r="L69" s="79"/>
    </row>
    <row r="70" spans="8:12">
      <c r="H70" s="79"/>
      <c r="L70" s="79"/>
    </row>
    <row r="71" spans="8:12">
      <c r="H71" s="79"/>
      <c r="L71" s="79"/>
    </row>
    <row r="72" spans="8:12">
      <c r="H72" s="79"/>
      <c r="L72" s="79"/>
    </row>
    <row r="73" spans="8:12">
      <c r="H73" s="79"/>
      <c r="L73" s="79"/>
    </row>
    <row r="74" spans="8:12">
      <c r="H74" s="79"/>
      <c r="L74" s="79"/>
    </row>
    <row r="75" spans="8:12">
      <c r="H75" s="79"/>
      <c r="L75" s="79"/>
    </row>
    <row r="76" spans="8:12">
      <c r="H76" s="79"/>
      <c r="L76" s="79"/>
    </row>
    <row r="77" spans="8:12">
      <c r="H77" s="79"/>
      <c r="L77" s="79"/>
    </row>
    <row r="78" spans="8:12">
      <c r="H78" s="79"/>
      <c r="L78" s="79"/>
    </row>
    <row r="79" spans="8:12">
      <c r="H79" s="79"/>
      <c r="L79" s="79"/>
    </row>
    <row r="80" spans="8:12">
      <c r="H80" s="79"/>
      <c r="L80" s="79"/>
    </row>
    <row r="81" spans="8:12">
      <c r="H81" s="79"/>
      <c r="L81" s="79"/>
    </row>
    <row r="82" spans="8:12">
      <c r="H82" s="79"/>
      <c r="L82" s="79"/>
    </row>
    <row r="85" spans="8:12">
      <c r="H85" s="79"/>
      <c r="L85" s="79"/>
    </row>
    <row r="86" spans="8:12">
      <c r="H86" s="79"/>
      <c r="L86" s="79"/>
    </row>
    <row r="87" spans="8:12">
      <c r="H87" s="79"/>
      <c r="L87" s="79"/>
    </row>
    <row r="88" spans="8:12">
      <c r="H88" s="79"/>
      <c r="L88" s="79"/>
    </row>
    <row r="89" spans="8:12">
      <c r="H89" s="79"/>
      <c r="L89" s="79"/>
    </row>
    <row r="90" spans="8:12">
      <c r="H90" s="79"/>
      <c r="L90" s="79"/>
    </row>
    <row r="91" spans="8:12">
      <c r="H91" s="79"/>
      <c r="L91" s="79"/>
    </row>
    <row r="92" spans="8:12">
      <c r="H92" s="79"/>
      <c r="L92" s="79"/>
    </row>
    <row r="93" spans="8:12">
      <c r="H93" s="79"/>
      <c r="L93" s="79"/>
    </row>
    <row r="94" spans="8:12">
      <c r="H94" s="79"/>
      <c r="L94" s="79"/>
    </row>
    <row r="95" spans="8:12">
      <c r="H95" s="79"/>
      <c r="L95" s="79"/>
    </row>
    <row r="96" spans="8:12">
      <c r="H96" s="79"/>
      <c r="L96" s="79"/>
    </row>
    <row r="97" spans="8:12">
      <c r="H97" s="79"/>
      <c r="L97" s="79"/>
    </row>
    <row r="98" spans="8:12">
      <c r="H98" s="79"/>
      <c r="L98" s="79"/>
    </row>
    <row r="99" spans="8:12">
      <c r="H99" s="79"/>
      <c r="L99" s="79"/>
    </row>
    <row r="100" spans="8:12">
      <c r="H100" s="79"/>
      <c r="L100" s="79"/>
    </row>
    <row r="101" spans="8:12">
      <c r="H101" s="79"/>
      <c r="L101" s="79"/>
    </row>
    <row r="102" spans="8:12">
      <c r="H102" s="79"/>
      <c r="L102" s="79"/>
    </row>
    <row r="103" spans="8:12">
      <c r="H103" s="79"/>
      <c r="L103" s="79"/>
    </row>
    <row r="104" spans="8:12">
      <c r="H104" s="79"/>
      <c r="L104" s="79"/>
    </row>
    <row r="105" spans="8:12">
      <c r="H105" s="79"/>
      <c r="L105" s="79"/>
    </row>
    <row r="106" spans="8:12">
      <c r="H106" s="79"/>
      <c r="L106" s="79"/>
    </row>
    <row r="107" spans="8:12">
      <c r="H107" s="79"/>
      <c r="L107" s="79"/>
    </row>
    <row r="108" spans="8:12">
      <c r="H108" s="79"/>
      <c r="L108" s="79"/>
    </row>
    <row r="109" spans="8:12">
      <c r="H109" s="79"/>
      <c r="L109" s="79"/>
    </row>
    <row r="110" spans="8:12">
      <c r="H110" s="79"/>
      <c r="L110" s="79"/>
    </row>
    <row r="111" spans="8:12">
      <c r="H111" s="79"/>
      <c r="L111" s="79"/>
    </row>
    <row r="112" spans="8:12">
      <c r="H112" s="79"/>
      <c r="L112" s="79"/>
    </row>
    <row r="113" spans="8:12">
      <c r="H113" s="79"/>
      <c r="L113" s="79"/>
    </row>
    <row r="114" spans="8:12">
      <c r="H114" s="79"/>
      <c r="L114" s="79"/>
    </row>
    <row r="115" spans="8:12">
      <c r="H115" s="79"/>
      <c r="L115" s="79"/>
    </row>
    <row r="116" spans="8:12">
      <c r="H116" s="79"/>
      <c r="L116" s="79"/>
    </row>
    <row r="117" spans="8:12">
      <c r="H117" s="79"/>
      <c r="L117" s="79"/>
    </row>
    <row r="118" spans="8:12">
      <c r="H118" s="79"/>
      <c r="L118" s="79"/>
    </row>
    <row r="119" spans="8:12">
      <c r="H119" s="79"/>
      <c r="L119" s="79"/>
    </row>
    <row r="120" spans="8:12">
      <c r="H120" s="79"/>
      <c r="L120" s="79"/>
    </row>
    <row r="121" spans="8:12">
      <c r="H121" s="79"/>
      <c r="L121" s="79"/>
    </row>
    <row r="122" spans="8:12">
      <c r="H122" s="79"/>
      <c r="L122" s="79"/>
    </row>
    <row r="123" spans="8:12">
      <c r="H123" s="79"/>
      <c r="L123" s="79"/>
    </row>
    <row r="124" spans="8:12">
      <c r="H124" s="79"/>
      <c r="L124" s="79"/>
    </row>
    <row r="125" spans="8:12">
      <c r="H125" s="79"/>
      <c r="L125" s="79"/>
    </row>
    <row r="126" spans="8:12">
      <c r="H126" s="79"/>
      <c r="L126" s="79"/>
    </row>
    <row r="127" spans="8:12">
      <c r="H127" s="79"/>
      <c r="L127" s="79"/>
    </row>
    <row r="128" spans="8:12">
      <c r="H128" s="79"/>
      <c r="L128" s="79"/>
    </row>
  </sheetData>
  <mergeCells count="10">
    <mergeCell ref="A41:D41"/>
    <mergeCell ref="E41:H41"/>
    <mergeCell ref="A40:D40"/>
    <mergeCell ref="E40:H40"/>
    <mergeCell ref="A1:H1"/>
    <mergeCell ref="A2:H2"/>
    <mergeCell ref="A3:H3"/>
    <mergeCell ref="A4:H4"/>
    <mergeCell ref="A6:A7"/>
    <mergeCell ref="H6:H7"/>
  </mergeCells>
  <printOptions horizontalCentered="1" verticalCentered="1"/>
  <pageMargins left="0" right="0" top="0" bottom="0" header="0" footer="0"/>
  <pageSetup paperSize="9" scale="94"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28"/>
  <sheetViews>
    <sheetView rightToLeft="1" view="pageBreakPreview" zoomScaleNormal="100" zoomScaleSheetLayoutView="100" workbookViewId="0">
      <selection sqref="A1:H1"/>
    </sheetView>
  </sheetViews>
  <sheetFormatPr defaultRowHeight="12.75"/>
  <cols>
    <col min="1" max="1" width="21" style="79" customWidth="1"/>
    <col min="2" max="7" width="8.7109375" style="79" customWidth="1"/>
    <col min="8" max="8" width="27.85546875" style="2" customWidth="1"/>
    <col min="9" max="10" width="9.140625" style="79"/>
    <col min="11" max="11" width="37.42578125" style="79" customWidth="1"/>
    <col min="12" max="12" width="5" style="454" customWidth="1"/>
    <col min="13" max="16384" width="9.140625" style="79"/>
  </cols>
  <sheetData>
    <row r="1" spans="1:12" ht="26.25" customHeight="1">
      <c r="A1" s="561" t="s">
        <v>713</v>
      </c>
      <c r="B1" s="561"/>
      <c r="C1" s="561"/>
      <c r="D1" s="561"/>
      <c r="E1" s="561"/>
      <c r="F1" s="561"/>
      <c r="G1" s="561"/>
      <c r="H1" s="561"/>
    </row>
    <row r="2" spans="1:12" s="7" customFormat="1" ht="18">
      <c r="A2" s="582" t="s">
        <v>650</v>
      </c>
      <c r="B2" s="582"/>
      <c r="C2" s="582"/>
      <c r="D2" s="582"/>
      <c r="E2" s="582"/>
      <c r="F2" s="582"/>
      <c r="G2" s="582"/>
      <c r="H2" s="582"/>
      <c r="L2" s="38"/>
    </row>
    <row r="3" spans="1:12" s="7" customFormat="1" ht="33" customHeight="1">
      <c r="A3" s="574" t="s">
        <v>593</v>
      </c>
      <c r="B3" s="615"/>
      <c r="C3" s="615"/>
      <c r="D3" s="615"/>
      <c r="E3" s="615"/>
      <c r="F3" s="615"/>
      <c r="G3" s="615"/>
      <c r="H3" s="615"/>
      <c r="L3" s="38"/>
    </row>
    <row r="4" spans="1:12" s="7" customFormat="1" ht="15.75">
      <c r="A4" s="615" t="s">
        <v>648</v>
      </c>
      <c r="B4" s="615"/>
      <c r="C4" s="615"/>
      <c r="D4" s="615"/>
      <c r="E4" s="615"/>
      <c r="F4" s="615"/>
      <c r="G4" s="615"/>
      <c r="H4" s="615"/>
      <c r="L4" s="38"/>
    </row>
    <row r="5" spans="1:12" ht="15.75" customHeight="1">
      <c r="A5" s="356" t="s">
        <v>638</v>
      </c>
      <c r="B5" s="357"/>
      <c r="C5" s="357"/>
      <c r="D5" s="357"/>
      <c r="E5" s="357"/>
      <c r="F5" s="357"/>
      <c r="G5" s="357"/>
      <c r="H5" s="358" t="s">
        <v>637</v>
      </c>
    </row>
    <row r="6" spans="1:12" ht="27.75" customHeight="1" thickBot="1">
      <c r="A6" s="555" t="s">
        <v>707</v>
      </c>
      <c r="B6" s="39" t="s">
        <v>189</v>
      </c>
      <c r="C6" s="39" t="s">
        <v>190</v>
      </c>
      <c r="D6" s="39" t="s">
        <v>191</v>
      </c>
      <c r="E6" s="39" t="s">
        <v>192</v>
      </c>
      <c r="F6" s="39" t="s">
        <v>193</v>
      </c>
      <c r="G6" s="39" t="s">
        <v>1</v>
      </c>
      <c r="H6" s="616" t="s">
        <v>343</v>
      </c>
    </row>
    <row r="7" spans="1:12" ht="18.95" customHeight="1">
      <c r="A7" s="587"/>
      <c r="B7" s="100" t="s">
        <v>184</v>
      </c>
      <c r="C7" s="100" t="s">
        <v>185</v>
      </c>
      <c r="D7" s="100" t="s">
        <v>186</v>
      </c>
      <c r="E7" s="100" t="s">
        <v>187</v>
      </c>
      <c r="F7" s="100" t="s">
        <v>188</v>
      </c>
      <c r="G7" s="100" t="s">
        <v>46</v>
      </c>
      <c r="H7" s="617"/>
    </row>
    <row r="8" spans="1:12" ht="18.75" customHeight="1" thickBot="1">
      <c r="A8" s="153" t="s">
        <v>4</v>
      </c>
      <c r="B8" s="110">
        <v>0</v>
      </c>
      <c r="C8" s="110">
        <v>0</v>
      </c>
      <c r="D8" s="110">
        <v>0</v>
      </c>
      <c r="E8" s="110">
        <v>0</v>
      </c>
      <c r="F8" s="110">
        <v>0</v>
      </c>
      <c r="G8" s="169">
        <f t="shared" ref="G8:G38" si="0">SUM(B8:F8)</f>
        <v>0</v>
      </c>
      <c r="H8" s="154" t="s">
        <v>172</v>
      </c>
    </row>
    <row r="9" spans="1:12" s="16" customFormat="1" ht="18.75" customHeight="1" thickBot="1">
      <c r="A9" s="155" t="s">
        <v>5</v>
      </c>
      <c r="B9" s="163">
        <v>2</v>
      </c>
      <c r="C9" s="163">
        <v>0</v>
      </c>
      <c r="D9" s="163">
        <v>1</v>
      </c>
      <c r="E9" s="163">
        <v>0</v>
      </c>
      <c r="F9" s="163">
        <v>0</v>
      </c>
      <c r="G9" s="170">
        <f t="shared" si="0"/>
        <v>3</v>
      </c>
      <c r="H9" s="156" t="s">
        <v>234</v>
      </c>
      <c r="L9" s="17"/>
    </row>
    <row r="10" spans="1:12" ht="18.75" customHeight="1" thickBot="1">
      <c r="A10" s="96" t="s">
        <v>6</v>
      </c>
      <c r="B10" s="110">
        <v>0</v>
      </c>
      <c r="C10" s="110">
        <v>0</v>
      </c>
      <c r="D10" s="110">
        <v>0</v>
      </c>
      <c r="E10" s="110">
        <v>0</v>
      </c>
      <c r="F10" s="110">
        <v>0</v>
      </c>
      <c r="G10" s="169">
        <f t="shared" si="0"/>
        <v>0</v>
      </c>
      <c r="H10" s="157" t="s">
        <v>170</v>
      </c>
    </row>
    <row r="11" spans="1:12" s="16" customFormat="1" ht="18.75" customHeight="1" thickBot="1">
      <c r="A11" s="155" t="s">
        <v>8</v>
      </c>
      <c r="B11" s="163">
        <v>0</v>
      </c>
      <c r="C11" s="163">
        <v>0</v>
      </c>
      <c r="D11" s="163">
        <v>0</v>
      </c>
      <c r="E11" s="163">
        <v>0</v>
      </c>
      <c r="F11" s="163">
        <v>0</v>
      </c>
      <c r="G11" s="170">
        <f t="shared" si="0"/>
        <v>0</v>
      </c>
      <c r="H11" s="156" t="s">
        <v>169</v>
      </c>
      <c r="L11" s="17"/>
    </row>
    <row r="12" spans="1:12" ht="18.75" customHeight="1" thickBot="1">
      <c r="A12" s="96" t="s">
        <v>10</v>
      </c>
      <c r="B12" s="110">
        <v>1</v>
      </c>
      <c r="C12" s="110">
        <v>0</v>
      </c>
      <c r="D12" s="110">
        <v>1</v>
      </c>
      <c r="E12" s="110">
        <v>0</v>
      </c>
      <c r="F12" s="110">
        <v>0</v>
      </c>
      <c r="G12" s="169">
        <f t="shared" si="0"/>
        <v>2</v>
      </c>
      <c r="H12" s="157" t="s">
        <v>168</v>
      </c>
    </row>
    <row r="13" spans="1:12" s="16" customFormat="1" ht="18.75" customHeight="1" thickBot="1">
      <c r="A13" s="155" t="s">
        <v>12</v>
      </c>
      <c r="B13" s="163">
        <v>1</v>
      </c>
      <c r="C13" s="163">
        <v>0</v>
      </c>
      <c r="D13" s="163">
        <v>1</v>
      </c>
      <c r="E13" s="163">
        <v>1</v>
      </c>
      <c r="F13" s="163">
        <v>1</v>
      </c>
      <c r="G13" s="170">
        <f t="shared" si="0"/>
        <v>4</v>
      </c>
      <c r="H13" s="156" t="s">
        <v>167</v>
      </c>
      <c r="L13" s="17"/>
    </row>
    <row r="14" spans="1:12" ht="18.75" customHeight="1" thickBot="1">
      <c r="A14" s="96" t="s">
        <v>14</v>
      </c>
      <c r="B14" s="110">
        <v>1</v>
      </c>
      <c r="C14" s="110">
        <v>0</v>
      </c>
      <c r="D14" s="110">
        <v>1</v>
      </c>
      <c r="E14" s="110">
        <v>0</v>
      </c>
      <c r="F14" s="110">
        <v>1</v>
      </c>
      <c r="G14" s="169">
        <f t="shared" si="0"/>
        <v>3</v>
      </c>
      <c r="H14" s="157" t="s">
        <v>15</v>
      </c>
    </row>
    <row r="15" spans="1:12" s="16" customFormat="1" ht="18.75" customHeight="1" thickBot="1">
      <c r="A15" s="155" t="s">
        <v>16</v>
      </c>
      <c r="B15" s="163">
        <v>0</v>
      </c>
      <c r="C15" s="163">
        <v>0</v>
      </c>
      <c r="D15" s="163">
        <v>0</v>
      </c>
      <c r="E15" s="163">
        <v>4</v>
      </c>
      <c r="F15" s="163">
        <v>0</v>
      </c>
      <c r="G15" s="170">
        <f t="shared" si="0"/>
        <v>4</v>
      </c>
      <c r="H15" s="156" t="s">
        <v>166</v>
      </c>
      <c r="L15" s="17"/>
    </row>
    <row r="16" spans="1:12" ht="18.75" customHeight="1" thickBot="1">
      <c r="A16" s="96" t="s">
        <v>18</v>
      </c>
      <c r="B16" s="110">
        <v>0</v>
      </c>
      <c r="C16" s="110">
        <v>1</v>
      </c>
      <c r="D16" s="110">
        <v>0</v>
      </c>
      <c r="E16" s="110">
        <v>0</v>
      </c>
      <c r="F16" s="110">
        <v>0</v>
      </c>
      <c r="G16" s="169">
        <f t="shared" si="0"/>
        <v>1</v>
      </c>
      <c r="H16" s="157" t="s">
        <v>165</v>
      </c>
    </row>
    <row r="17" spans="1:12" s="16" customFormat="1" ht="18.75" customHeight="1" thickBot="1">
      <c r="A17" s="155" t="s">
        <v>20</v>
      </c>
      <c r="B17" s="163">
        <v>3</v>
      </c>
      <c r="C17" s="163">
        <v>0</v>
      </c>
      <c r="D17" s="163">
        <v>1</v>
      </c>
      <c r="E17" s="163">
        <v>0</v>
      </c>
      <c r="F17" s="163">
        <v>0</v>
      </c>
      <c r="G17" s="170">
        <f t="shared" si="0"/>
        <v>4</v>
      </c>
      <c r="H17" s="156" t="s">
        <v>164</v>
      </c>
      <c r="L17" s="17"/>
    </row>
    <row r="18" spans="1:12" ht="18.75" customHeight="1" thickBot="1">
      <c r="A18" s="96" t="s">
        <v>356</v>
      </c>
      <c r="B18" s="110">
        <v>2</v>
      </c>
      <c r="C18" s="110">
        <v>2</v>
      </c>
      <c r="D18" s="110">
        <v>1</v>
      </c>
      <c r="E18" s="110">
        <v>0</v>
      </c>
      <c r="F18" s="110">
        <v>0</v>
      </c>
      <c r="G18" s="169">
        <f t="shared" si="0"/>
        <v>5</v>
      </c>
      <c r="H18" s="157" t="s">
        <v>260</v>
      </c>
    </row>
    <row r="19" spans="1:12" ht="18.75" customHeight="1" thickBot="1">
      <c r="A19" s="155" t="s">
        <v>23</v>
      </c>
      <c r="B19" s="163">
        <v>0</v>
      </c>
      <c r="C19" s="163">
        <v>0</v>
      </c>
      <c r="D19" s="163">
        <v>0</v>
      </c>
      <c r="E19" s="163">
        <v>0</v>
      </c>
      <c r="F19" s="163">
        <v>0</v>
      </c>
      <c r="G19" s="170">
        <f t="shared" si="0"/>
        <v>0</v>
      </c>
      <c r="H19" s="156" t="s">
        <v>173</v>
      </c>
    </row>
    <row r="20" spans="1:12" ht="18.75" customHeight="1" thickBot="1">
      <c r="A20" s="96" t="s">
        <v>359</v>
      </c>
      <c r="B20" s="110">
        <v>1</v>
      </c>
      <c r="C20" s="110">
        <v>1</v>
      </c>
      <c r="D20" s="110">
        <v>0</v>
      </c>
      <c r="E20" s="110">
        <v>0</v>
      </c>
      <c r="F20" s="110">
        <v>0</v>
      </c>
      <c r="G20" s="169">
        <f t="shared" si="0"/>
        <v>2</v>
      </c>
      <c r="H20" s="157" t="s">
        <v>174</v>
      </c>
    </row>
    <row r="21" spans="1:12" s="16" customFormat="1" ht="18.75" customHeight="1" thickBot="1">
      <c r="A21" s="155" t="s">
        <v>26</v>
      </c>
      <c r="B21" s="163">
        <v>0</v>
      </c>
      <c r="C21" s="163">
        <v>0</v>
      </c>
      <c r="D21" s="163">
        <v>0</v>
      </c>
      <c r="E21" s="163">
        <v>0</v>
      </c>
      <c r="F21" s="163">
        <v>0</v>
      </c>
      <c r="G21" s="170">
        <f t="shared" si="0"/>
        <v>0</v>
      </c>
      <c r="H21" s="156" t="s">
        <v>175</v>
      </c>
      <c r="L21" s="17"/>
    </row>
    <row r="22" spans="1:12" ht="18.75" customHeight="1" thickBot="1">
      <c r="A22" s="96" t="s">
        <v>28</v>
      </c>
      <c r="B22" s="110">
        <v>0</v>
      </c>
      <c r="C22" s="110">
        <v>0</v>
      </c>
      <c r="D22" s="110">
        <v>2</v>
      </c>
      <c r="E22" s="110">
        <v>0</v>
      </c>
      <c r="F22" s="110">
        <v>0</v>
      </c>
      <c r="G22" s="169">
        <f t="shared" si="0"/>
        <v>2</v>
      </c>
      <c r="H22" s="157" t="s">
        <v>577</v>
      </c>
    </row>
    <row r="23" spans="1:12" s="16" customFormat="1" ht="18.75" customHeight="1" thickBot="1">
      <c r="A23" s="155" t="s">
        <v>29</v>
      </c>
      <c r="B23" s="163">
        <v>1</v>
      </c>
      <c r="C23" s="163">
        <v>1</v>
      </c>
      <c r="D23" s="163">
        <v>0</v>
      </c>
      <c r="E23" s="163">
        <v>1</v>
      </c>
      <c r="F23" s="163">
        <v>0</v>
      </c>
      <c r="G23" s="170">
        <f t="shared" si="0"/>
        <v>3</v>
      </c>
      <c r="H23" s="156" t="s">
        <v>30</v>
      </c>
      <c r="L23" s="17"/>
    </row>
    <row r="24" spans="1:12" ht="18.75" customHeight="1" thickBot="1">
      <c r="A24" s="96" t="s">
        <v>31</v>
      </c>
      <c r="B24" s="110">
        <v>0</v>
      </c>
      <c r="C24" s="110">
        <v>0</v>
      </c>
      <c r="D24" s="110">
        <v>1</v>
      </c>
      <c r="E24" s="110">
        <v>0</v>
      </c>
      <c r="F24" s="110">
        <v>0</v>
      </c>
      <c r="G24" s="169">
        <f t="shared" si="0"/>
        <v>1</v>
      </c>
      <c r="H24" s="157" t="s">
        <v>177</v>
      </c>
    </row>
    <row r="25" spans="1:12" s="16" customFormat="1" ht="18.75" customHeight="1" thickBot="1">
      <c r="A25" s="155" t="s">
        <v>33</v>
      </c>
      <c r="B25" s="163">
        <v>0</v>
      </c>
      <c r="C25" s="163">
        <v>0</v>
      </c>
      <c r="D25" s="163">
        <v>0</v>
      </c>
      <c r="E25" s="163">
        <v>0</v>
      </c>
      <c r="F25" s="163">
        <v>0</v>
      </c>
      <c r="G25" s="170">
        <f t="shared" si="0"/>
        <v>0</v>
      </c>
      <c r="H25" s="156" t="s">
        <v>178</v>
      </c>
      <c r="L25" s="17"/>
    </row>
    <row r="26" spans="1:12" ht="18.75" customHeight="1" thickBot="1">
      <c r="A26" s="96" t="s">
        <v>35</v>
      </c>
      <c r="B26" s="110">
        <v>1</v>
      </c>
      <c r="C26" s="110">
        <v>1</v>
      </c>
      <c r="D26" s="110">
        <v>1</v>
      </c>
      <c r="E26" s="110">
        <v>1</v>
      </c>
      <c r="F26" s="110">
        <v>1</v>
      </c>
      <c r="G26" s="169">
        <f t="shared" si="0"/>
        <v>5</v>
      </c>
      <c r="H26" s="157" t="s">
        <v>179</v>
      </c>
    </row>
    <row r="27" spans="1:12" s="16" customFormat="1" ht="18.75" customHeight="1" thickBot="1">
      <c r="A27" s="155" t="s">
        <v>37</v>
      </c>
      <c r="B27" s="163">
        <v>0</v>
      </c>
      <c r="C27" s="163">
        <v>0</v>
      </c>
      <c r="D27" s="163">
        <v>0</v>
      </c>
      <c r="E27" s="163">
        <v>0</v>
      </c>
      <c r="F27" s="163">
        <v>0</v>
      </c>
      <c r="G27" s="170">
        <f t="shared" si="0"/>
        <v>0</v>
      </c>
      <c r="H27" s="156" t="s">
        <v>180</v>
      </c>
      <c r="L27" s="17"/>
    </row>
    <row r="28" spans="1:12" ht="18.75" customHeight="1" thickBot="1">
      <c r="A28" s="96" t="s">
        <v>39</v>
      </c>
      <c r="B28" s="110">
        <v>2</v>
      </c>
      <c r="C28" s="110">
        <v>1</v>
      </c>
      <c r="D28" s="110">
        <v>1</v>
      </c>
      <c r="E28" s="110">
        <v>0</v>
      </c>
      <c r="F28" s="110">
        <v>0</v>
      </c>
      <c r="G28" s="169">
        <f t="shared" si="0"/>
        <v>4</v>
      </c>
      <c r="H28" s="157" t="s">
        <v>40</v>
      </c>
    </row>
    <row r="29" spans="1:12" s="16" customFormat="1" ht="18.75" customHeight="1" thickBot="1">
      <c r="A29" s="155" t="s">
        <v>739</v>
      </c>
      <c r="B29" s="163">
        <v>0</v>
      </c>
      <c r="C29" s="163">
        <v>0</v>
      </c>
      <c r="D29" s="163">
        <v>0</v>
      </c>
      <c r="E29" s="163">
        <v>0</v>
      </c>
      <c r="F29" s="163">
        <v>0</v>
      </c>
      <c r="G29" s="170">
        <f t="shared" si="0"/>
        <v>0</v>
      </c>
      <c r="H29" s="156" t="s">
        <v>740</v>
      </c>
      <c r="L29" s="17"/>
    </row>
    <row r="30" spans="1:12" ht="18.75" customHeight="1" thickBot="1">
      <c r="A30" s="96" t="s">
        <v>41</v>
      </c>
      <c r="B30" s="110">
        <v>4</v>
      </c>
      <c r="C30" s="110">
        <v>3</v>
      </c>
      <c r="D30" s="110">
        <v>0</v>
      </c>
      <c r="E30" s="110">
        <v>0</v>
      </c>
      <c r="F30" s="110">
        <v>0</v>
      </c>
      <c r="G30" s="169">
        <f t="shared" si="0"/>
        <v>7</v>
      </c>
      <c r="H30" s="157" t="s">
        <v>181</v>
      </c>
    </row>
    <row r="31" spans="1:12" s="16" customFormat="1" ht="18.75" customHeight="1" thickBot="1">
      <c r="A31" s="155" t="s">
        <v>662</v>
      </c>
      <c r="B31" s="163">
        <v>0</v>
      </c>
      <c r="C31" s="163">
        <v>0</v>
      </c>
      <c r="D31" s="163">
        <v>0</v>
      </c>
      <c r="E31" s="163">
        <v>0</v>
      </c>
      <c r="F31" s="163">
        <v>0</v>
      </c>
      <c r="G31" s="170">
        <f t="shared" si="0"/>
        <v>0</v>
      </c>
      <c r="H31" s="156" t="s">
        <v>182</v>
      </c>
      <c r="L31" s="17"/>
    </row>
    <row r="32" spans="1:12" ht="18.75" customHeight="1" thickBot="1">
      <c r="A32" s="96" t="s">
        <v>44</v>
      </c>
      <c r="B32" s="110">
        <v>1</v>
      </c>
      <c r="C32" s="110">
        <v>0</v>
      </c>
      <c r="D32" s="110">
        <v>1</v>
      </c>
      <c r="E32" s="110">
        <v>0</v>
      </c>
      <c r="F32" s="110">
        <v>0</v>
      </c>
      <c r="G32" s="169">
        <f t="shared" si="0"/>
        <v>2</v>
      </c>
      <c r="H32" s="157" t="s">
        <v>236</v>
      </c>
    </row>
    <row r="33" spans="1:13" s="16" customFormat="1" ht="18.75" customHeight="1" thickBot="1">
      <c r="A33" s="155" t="s">
        <v>663</v>
      </c>
      <c r="B33" s="163">
        <v>0</v>
      </c>
      <c r="C33" s="163">
        <v>0</v>
      </c>
      <c r="D33" s="163">
        <v>0</v>
      </c>
      <c r="E33" s="163">
        <v>0</v>
      </c>
      <c r="F33" s="163">
        <v>0</v>
      </c>
      <c r="G33" s="170">
        <f t="shared" si="0"/>
        <v>0</v>
      </c>
      <c r="H33" s="156" t="s">
        <v>664</v>
      </c>
      <c r="L33" s="17"/>
    </row>
    <row r="34" spans="1:13" ht="19.5" customHeight="1" thickBot="1">
      <c r="A34" s="96" t="s">
        <v>241</v>
      </c>
      <c r="B34" s="110">
        <v>1</v>
      </c>
      <c r="C34" s="110">
        <v>0</v>
      </c>
      <c r="D34" s="110">
        <v>0</v>
      </c>
      <c r="E34" s="110">
        <v>0</v>
      </c>
      <c r="F34" s="110">
        <v>0</v>
      </c>
      <c r="G34" s="169">
        <f t="shared" si="0"/>
        <v>1</v>
      </c>
      <c r="H34" s="157" t="s">
        <v>242</v>
      </c>
      <c r="L34" s="79"/>
      <c r="M34" s="454"/>
    </row>
    <row r="35" spans="1:13" s="16" customFormat="1" ht="19.5" customHeight="1" thickBot="1">
      <c r="A35" s="155" t="s">
        <v>668</v>
      </c>
      <c r="B35" s="163">
        <v>0</v>
      </c>
      <c r="C35" s="163">
        <v>0</v>
      </c>
      <c r="D35" s="163">
        <v>0</v>
      </c>
      <c r="E35" s="163">
        <v>0</v>
      </c>
      <c r="F35" s="163">
        <v>0</v>
      </c>
      <c r="G35" s="170">
        <f t="shared" si="0"/>
        <v>0</v>
      </c>
      <c r="H35" s="156" t="s">
        <v>743</v>
      </c>
      <c r="M35" s="17"/>
    </row>
    <row r="36" spans="1:13" ht="19.5" customHeight="1" thickBot="1">
      <c r="A36" s="96" t="s">
        <v>535</v>
      </c>
      <c r="B36" s="110">
        <v>0</v>
      </c>
      <c r="C36" s="110">
        <v>0</v>
      </c>
      <c r="D36" s="110">
        <v>0</v>
      </c>
      <c r="E36" s="110">
        <v>0</v>
      </c>
      <c r="F36" s="110">
        <v>0</v>
      </c>
      <c r="G36" s="169">
        <f t="shared" si="0"/>
        <v>0</v>
      </c>
      <c r="H36" s="157" t="s">
        <v>534</v>
      </c>
      <c r="L36" s="79"/>
      <c r="M36" s="454"/>
    </row>
    <row r="37" spans="1:13" s="16" customFormat="1" ht="19.5" customHeight="1" thickBot="1">
      <c r="A37" s="155" t="s">
        <v>627</v>
      </c>
      <c r="B37" s="163">
        <v>0</v>
      </c>
      <c r="C37" s="163">
        <v>0</v>
      </c>
      <c r="D37" s="163">
        <v>0</v>
      </c>
      <c r="E37" s="163">
        <v>0</v>
      </c>
      <c r="F37" s="163">
        <v>0</v>
      </c>
      <c r="G37" s="170">
        <f t="shared" si="0"/>
        <v>0</v>
      </c>
      <c r="H37" s="156" t="s">
        <v>628</v>
      </c>
      <c r="M37" s="17"/>
    </row>
    <row r="38" spans="1:13" ht="30" customHeight="1">
      <c r="A38" s="466" t="s">
        <v>751</v>
      </c>
      <c r="B38" s="172">
        <v>0</v>
      </c>
      <c r="C38" s="172">
        <v>0</v>
      </c>
      <c r="D38" s="172">
        <v>0</v>
      </c>
      <c r="E38" s="172">
        <v>0</v>
      </c>
      <c r="F38" s="172">
        <v>0</v>
      </c>
      <c r="G38" s="173">
        <f t="shared" si="0"/>
        <v>0</v>
      </c>
      <c r="H38" s="157" t="s">
        <v>754</v>
      </c>
      <c r="L38" s="79"/>
      <c r="M38" s="454"/>
    </row>
    <row r="39" spans="1:13" s="16" customFormat="1" ht="19.5" customHeight="1">
      <c r="A39" s="353" t="s">
        <v>1</v>
      </c>
      <c r="B39" s="364">
        <f>SUM(B8:B38)</f>
        <v>21</v>
      </c>
      <c r="C39" s="364">
        <f t="shared" ref="C39:G39" si="1">SUM(C8:C38)</f>
        <v>10</v>
      </c>
      <c r="D39" s="364">
        <f t="shared" si="1"/>
        <v>12</v>
      </c>
      <c r="E39" s="364">
        <f t="shared" si="1"/>
        <v>7</v>
      </c>
      <c r="F39" s="364">
        <f t="shared" si="1"/>
        <v>3</v>
      </c>
      <c r="G39" s="267">
        <f t="shared" si="1"/>
        <v>53</v>
      </c>
      <c r="H39" s="355" t="s">
        <v>46</v>
      </c>
      <c r="M39" s="17"/>
    </row>
    <row r="40" spans="1:13" s="16" customFormat="1" ht="21" customHeight="1">
      <c r="A40" s="564" t="s">
        <v>537</v>
      </c>
      <c r="B40" s="564"/>
      <c r="C40" s="564"/>
      <c r="D40" s="564"/>
      <c r="E40" s="622" t="s">
        <v>746</v>
      </c>
      <c r="F40" s="622"/>
      <c r="G40" s="622"/>
      <c r="H40" s="622"/>
      <c r="L40" s="17"/>
    </row>
    <row r="41" spans="1:13" s="16" customFormat="1" ht="36.75" customHeight="1">
      <c r="A41" s="551" t="s">
        <v>752</v>
      </c>
      <c r="B41" s="551"/>
      <c r="C41" s="551"/>
      <c r="D41" s="551"/>
      <c r="E41" s="552" t="s">
        <v>753</v>
      </c>
      <c r="F41" s="552"/>
      <c r="G41" s="552"/>
      <c r="H41" s="552"/>
      <c r="L41" s="17"/>
    </row>
    <row r="44" spans="1:13">
      <c r="A44" s="2"/>
    </row>
    <row r="49" spans="8:12">
      <c r="H49" s="79"/>
      <c r="L49" s="79"/>
    </row>
    <row r="50" spans="8:12">
      <c r="H50" s="79"/>
      <c r="L50" s="79"/>
    </row>
    <row r="51" spans="8:12">
      <c r="H51" s="79"/>
      <c r="L51" s="79"/>
    </row>
    <row r="52" spans="8:12">
      <c r="H52" s="79"/>
      <c r="L52" s="79"/>
    </row>
    <row r="53" spans="8:12">
      <c r="H53" s="79"/>
      <c r="L53" s="79"/>
    </row>
    <row r="54" spans="8:12">
      <c r="H54" s="79"/>
      <c r="L54" s="79"/>
    </row>
    <row r="55" spans="8:12">
      <c r="H55" s="79"/>
      <c r="L55" s="79"/>
    </row>
    <row r="56" spans="8:12">
      <c r="H56" s="79"/>
      <c r="L56" s="79"/>
    </row>
    <row r="57" spans="8:12">
      <c r="H57" s="79"/>
      <c r="L57" s="79"/>
    </row>
    <row r="58" spans="8:12">
      <c r="H58" s="79"/>
      <c r="L58" s="79"/>
    </row>
    <row r="59" spans="8:12">
      <c r="H59" s="79"/>
      <c r="L59" s="79"/>
    </row>
    <row r="60" spans="8:12">
      <c r="H60" s="79"/>
      <c r="L60" s="79"/>
    </row>
    <row r="61" spans="8:12">
      <c r="H61" s="79"/>
      <c r="L61" s="79"/>
    </row>
    <row r="62" spans="8:12">
      <c r="H62" s="79"/>
      <c r="L62" s="79"/>
    </row>
    <row r="63" spans="8:12">
      <c r="H63" s="79"/>
      <c r="L63" s="79"/>
    </row>
    <row r="64" spans="8:12">
      <c r="H64" s="79"/>
      <c r="L64" s="79"/>
    </row>
    <row r="65" spans="8:12">
      <c r="H65" s="79"/>
      <c r="L65" s="79"/>
    </row>
    <row r="66" spans="8:12">
      <c r="H66" s="79"/>
      <c r="L66" s="79"/>
    </row>
    <row r="67" spans="8:12">
      <c r="H67" s="79"/>
      <c r="L67" s="79"/>
    </row>
    <row r="68" spans="8:12">
      <c r="H68" s="79"/>
      <c r="L68" s="79"/>
    </row>
    <row r="69" spans="8:12">
      <c r="H69" s="79"/>
      <c r="L69" s="79"/>
    </row>
    <row r="70" spans="8:12">
      <c r="H70" s="79"/>
      <c r="L70" s="79"/>
    </row>
    <row r="71" spans="8:12">
      <c r="H71" s="79"/>
      <c r="L71" s="79"/>
    </row>
    <row r="72" spans="8:12">
      <c r="H72" s="79"/>
      <c r="L72" s="79"/>
    </row>
    <row r="73" spans="8:12">
      <c r="H73" s="79"/>
      <c r="L73" s="79"/>
    </row>
    <row r="74" spans="8:12">
      <c r="H74" s="79"/>
      <c r="L74" s="79"/>
    </row>
    <row r="75" spans="8:12">
      <c r="H75" s="79"/>
      <c r="L75" s="79"/>
    </row>
    <row r="76" spans="8:12">
      <c r="H76" s="79"/>
      <c r="L76" s="79"/>
    </row>
    <row r="77" spans="8:12">
      <c r="H77" s="79"/>
      <c r="L77" s="79"/>
    </row>
    <row r="78" spans="8:12">
      <c r="H78" s="79"/>
      <c r="L78" s="79"/>
    </row>
    <row r="79" spans="8:12">
      <c r="H79" s="79"/>
      <c r="L79" s="79"/>
    </row>
    <row r="80" spans="8:12">
      <c r="H80" s="79"/>
      <c r="L80" s="79"/>
    </row>
    <row r="81" spans="8:12">
      <c r="H81" s="79"/>
      <c r="L81" s="79"/>
    </row>
    <row r="82" spans="8:12">
      <c r="H82" s="79"/>
      <c r="L82" s="79"/>
    </row>
    <row r="85" spans="8:12">
      <c r="H85" s="79"/>
      <c r="L85" s="79"/>
    </row>
    <row r="86" spans="8:12">
      <c r="H86" s="79"/>
      <c r="L86" s="79"/>
    </row>
    <row r="87" spans="8:12">
      <c r="H87" s="79"/>
      <c r="L87" s="79"/>
    </row>
    <row r="88" spans="8:12">
      <c r="H88" s="79"/>
      <c r="L88" s="79"/>
    </row>
    <row r="89" spans="8:12">
      <c r="H89" s="79"/>
      <c r="L89" s="79"/>
    </row>
    <row r="90" spans="8:12">
      <c r="H90" s="79"/>
      <c r="L90" s="79"/>
    </row>
    <row r="91" spans="8:12">
      <c r="H91" s="79"/>
      <c r="L91" s="79"/>
    </row>
    <row r="92" spans="8:12">
      <c r="H92" s="79"/>
      <c r="L92" s="79"/>
    </row>
    <row r="93" spans="8:12">
      <c r="H93" s="79"/>
      <c r="L93" s="79"/>
    </row>
    <row r="94" spans="8:12">
      <c r="H94" s="79"/>
      <c r="L94" s="79"/>
    </row>
    <row r="95" spans="8:12">
      <c r="H95" s="79"/>
      <c r="L95" s="79"/>
    </row>
    <row r="96" spans="8:12">
      <c r="H96" s="79"/>
      <c r="L96" s="79"/>
    </row>
    <row r="97" spans="8:12">
      <c r="H97" s="79"/>
      <c r="L97" s="79"/>
    </row>
    <row r="98" spans="8:12">
      <c r="H98" s="79"/>
      <c r="L98" s="79"/>
    </row>
    <row r="99" spans="8:12">
      <c r="H99" s="79"/>
      <c r="L99" s="79"/>
    </row>
    <row r="100" spans="8:12">
      <c r="H100" s="79"/>
      <c r="L100" s="79"/>
    </row>
    <row r="101" spans="8:12">
      <c r="H101" s="79"/>
      <c r="L101" s="79"/>
    </row>
    <row r="102" spans="8:12">
      <c r="H102" s="79"/>
      <c r="L102" s="79"/>
    </row>
    <row r="103" spans="8:12">
      <c r="H103" s="79"/>
      <c r="L103" s="79"/>
    </row>
    <row r="104" spans="8:12">
      <c r="H104" s="79"/>
      <c r="L104" s="79"/>
    </row>
    <row r="105" spans="8:12">
      <c r="H105" s="79"/>
      <c r="L105" s="79"/>
    </row>
    <row r="106" spans="8:12">
      <c r="H106" s="79"/>
      <c r="L106" s="79"/>
    </row>
    <row r="107" spans="8:12">
      <c r="H107" s="79"/>
      <c r="L107" s="79"/>
    </row>
    <row r="108" spans="8:12">
      <c r="H108" s="79"/>
      <c r="L108" s="79"/>
    </row>
    <row r="109" spans="8:12">
      <c r="H109" s="79"/>
      <c r="L109" s="79"/>
    </row>
    <row r="110" spans="8:12">
      <c r="H110" s="79"/>
      <c r="L110" s="79"/>
    </row>
    <row r="111" spans="8:12">
      <c r="H111" s="79"/>
      <c r="L111" s="79"/>
    </row>
    <row r="112" spans="8:12">
      <c r="H112" s="79"/>
      <c r="L112" s="79"/>
    </row>
    <row r="113" spans="8:12">
      <c r="H113" s="79"/>
      <c r="L113" s="79"/>
    </row>
    <row r="114" spans="8:12">
      <c r="H114" s="79"/>
      <c r="L114" s="79"/>
    </row>
    <row r="115" spans="8:12">
      <c r="H115" s="79"/>
      <c r="L115" s="79"/>
    </row>
    <row r="116" spans="8:12">
      <c r="H116" s="79"/>
      <c r="L116" s="79"/>
    </row>
    <row r="117" spans="8:12">
      <c r="H117" s="79"/>
      <c r="L117" s="79"/>
    </row>
    <row r="118" spans="8:12">
      <c r="H118" s="79"/>
      <c r="L118" s="79"/>
    </row>
    <row r="119" spans="8:12">
      <c r="H119" s="79"/>
      <c r="L119" s="79"/>
    </row>
    <row r="120" spans="8:12">
      <c r="H120" s="79"/>
      <c r="L120" s="79"/>
    </row>
    <row r="121" spans="8:12">
      <c r="H121" s="79"/>
      <c r="L121" s="79"/>
    </row>
    <row r="122" spans="8:12">
      <c r="H122" s="79"/>
      <c r="L122" s="79"/>
    </row>
    <row r="123" spans="8:12">
      <c r="H123" s="79"/>
      <c r="L123" s="79"/>
    </row>
    <row r="124" spans="8:12">
      <c r="H124" s="79"/>
      <c r="L124" s="79"/>
    </row>
    <row r="125" spans="8:12">
      <c r="H125" s="79"/>
      <c r="L125" s="79"/>
    </row>
    <row r="126" spans="8:12">
      <c r="H126" s="79"/>
      <c r="L126" s="79"/>
    </row>
    <row r="127" spans="8:12">
      <c r="H127" s="79"/>
      <c r="L127" s="79"/>
    </row>
    <row r="128" spans="8:12">
      <c r="H128" s="79"/>
      <c r="L128" s="79"/>
    </row>
  </sheetData>
  <mergeCells count="10">
    <mergeCell ref="A41:D41"/>
    <mergeCell ref="E41:H41"/>
    <mergeCell ref="A40:D40"/>
    <mergeCell ref="E40:H40"/>
    <mergeCell ref="A1:H1"/>
    <mergeCell ref="A2:H2"/>
    <mergeCell ref="A3:H3"/>
    <mergeCell ref="A6:A7"/>
    <mergeCell ref="H6:H7"/>
    <mergeCell ref="A4:H4"/>
  </mergeCells>
  <printOptions horizontalCentered="1" verticalCentered="1"/>
  <pageMargins left="0" right="0" top="0" bottom="0" header="0" footer="0"/>
  <pageSetup paperSize="9" scale="94" orientation="portrait" r:id="rId1"/>
  <headerFooter alignWithMargins="0"/>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28"/>
  <sheetViews>
    <sheetView rightToLeft="1" view="pageBreakPreview" zoomScaleNormal="100" zoomScaleSheetLayoutView="100" workbookViewId="0">
      <selection sqref="A1:H1"/>
    </sheetView>
  </sheetViews>
  <sheetFormatPr defaultRowHeight="12.75"/>
  <cols>
    <col min="1" max="1" width="21" style="79" customWidth="1"/>
    <col min="2" max="7" width="8.7109375" style="79" customWidth="1"/>
    <col min="8" max="8" width="27.85546875" style="2" customWidth="1"/>
    <col min="9" max="10" width="9.140625" style="79"/>
    <col min="11" max="11" width="37.42578125" style="79" customWidth="1"/>
    <col min="12" max="12" width="5" style="454" customWidth="1"/>
    <col min="13" max="16384" width="9.140625" style="79"/>
  </cols>
  <sheetData>
    <row r="1" spans="1:12" ht="26.25" customHeight="1">
      <c r="A1" s="561" t="s">
        <v>714</v>
      </c>
      <c r="B1" s="561"/>
      <c r="C1" s="561"/>
      <c r="D1" s="561"/>
      <c r="E1" s="561"/>
      <c r="F1" s="561"/>
      <c r="G1" s="561"/>
      <c r="H1" s="561"/>
    </row>
    <row r="2" spans="1:12" s="7" customFormat="1" ht="18">
      <c r="A2" s="582" t="s">
        <v>650</v>
      </c>
      <c r="B2" s="582"/>
      <c r="C2" s="582"/>
      <c r="D2" s="582"/>
      <c r="E2" s="582"/>
      <c r="F2" s="582"/>
      <c r="G2" s="582"/>
      <c r="H2" s="582"/>
      <c r="L2" s="38"/>
    </row>
    <row r="3" spans="1:12" s="7" customFormat="1" ht="33" customHeight="1">
      <c r="A3" s="574" t="s">
        <v>594</v>
      </c>
      <c r="B3" s="615"/>
      <c r="C3" s="615"/>
      <c r="D3" s="615"/>
      <c r="E3" s="615"/>
      <c r="F3" s="615"/>
      <c r="G3" s="615"/>
      <c r="H3" s="615"/>
      <c r="L3" s="38"/>
    </row>
    <row r="4" spans="1:12" s="7" customFormat="1" ht="15.75">
      <c r="A4" s="615" t="s">
        <v>648</v>
      </c>
      <c r="B4" s="615"/>
      <c r="C4" s="615"/>
      <c r="D4" s="615"/>
      <c r="E4" s="615"/>
      <c r="F4" s="615"/>
      <c r="G4" s="615"/>
      <c r="H4" s="615"/>
      <c r="L4" s="38"/>
    </row>
    <row r="5" spans="1:12" ht="15.75" customHeight="1">
      <c r="A5" s="356" t="s">
        <v>640</v>
      </c>
      <c r="B5" s="357"/>
      <c r="C5" s="357"/>
      <c r="D5" s="357"/>
      <c r="E5" s="357"/>
      <c r="F5" s="357"/>
      <c r="G5" s="357"/>
      <c r="H5" s="358" t="s">
        <v>639</v>
      </c>
    </row>
    <row r="6" spans="1:12" ht="27.75" customHeight="1" thickBot="1">
      <c r="A6" s="555" t="s">
        <v>707</v>
      </c>
      <c r="B6" s="39" t="s">
        <v>189</v>
      </c>
      <c r="C6" s="39" t="s">
        <v>190</v>
      </c>
      <c r="D6" s="39" t="s">
        <v>191</v>
      </c>
      <c r="E6" s="39" t="s">
        <v>192</v>
      </c>
      <c r="F6" s="39" t="s">
        <v>193</v>
      </c>
      <c r="G6" s="39" t="s">
        <v>1</v>
      </c>
      <c r="H6" s="616" t="s">
        <v>343</v>
      </c>
    </row>
    <row r="7" spans="1:12" ht="18.95" customHeight="1">
      <c r="A7" s="587"/>
      <c r="B7" s="100" t="s">
        <v>184</v>
      </c>
      <c r="C7" s="100" t="s">
        <v>185</v>
      </c>
      <c r="D7" s="100" t="s">
        <v>186</v>
      </c>
      <c r="E7" s="100" t="s">
        <v>187</v>
      </c>
      <c r="F7" s="100" t="s">
        <v>188</v>
      </c>
      <c r="G7" s="100" t="s">
        <v>46</v>
      </c>
      <c r="H7" s="617"/>
    </row>
    <row r="8" spans="1:12" ht="18.75" customHeight="1" thickBot="1">
      <c r="A8" s="153" t="s">
        <v>4</v>
      </c>
      <c r="B8" s="110">
        <v>1</v>
      </c>
      <c r="C8" s="110">
        <v>1</v>
      </c>
      <c r="D8" s="110">
        <v>1</v>
      </c>
      <c r="E8" s="110">
        <v>0</v>
      </c>
      <c r="F8" s="110">
        <v>0</v>
      </c>
      <c r="G8" s="169">
        <f t="shared" ref="G8:G38" si="0">SUM(B8:F8)</f>
        <v>3</v>
      </c>
      <c r="H8" s="154" t="s">
        <v>172</v>
      </c>
    </row>
    <row r="9" spans="1:12" s="16" customFormat="1" ht="18.75" customHeight="1" thickBot="1">
      <c r="A9" s="155" t="s">
        <v>5</v>
      </c>
      <c r="B9" s="163">
        <v>2</v>
      </c>
      <c r="C9" s="163">
        <v>0</v>
      </c>
      <c r="D9" s="163">
        <v>1</v>
      </c>
      <c r="E9" s="163">
        <v>0</v>
      </c>
      <c r="F9" s="163">
        <v>0</v>
      </c>
      <c r="G9" s="170">
        <f t="shared" si="0"/>
        <v>3</v>
      </c>
      <c r="H9" s="156" t="s">
        <v>234</v>
      </c>
      <c r="L9" s="17"/>
    </row>
    <row r="10" spans="1:12" ht="18.75" customHeight="1" thickBot="1">
      <c r="A10" s="96" t="s">
        <v>6</v>
      </c>
      <c r="B10" s="110">
        <v>0</v>
      </c>
      <c r="C10" s="110">
        <v>0</v>
      </c>
      <c r="D10" s="110">
        <v>0</v>
      </c>
      <c r="E10" s="110">
        <v>0</v>
      </c>
      <c r="F10" s="110">
        <v>0</v>
      </c>
      <c r="G10" s="169">
        <f t="shared" si="0"/>
        <v>0</v>
      </c>
      <c r="H10" s="157" t="s">
        <v>170</v>
      </c>
    </row>
    <row r="11" spans="1:12" s="16" customFormat="1" ht="18.75" customHeight="1" thickBot="1">
      <c r="A11" s="155" t="s">
        <v>8</v>
      </c>
      <c r="B11" s="163">
        <v>0</v>
      </c>
      <c r="C11" s="163">
        <v>0</v>
      </c>
      <c r="D11" s="163">
        <v>0</v>
      </c>
      <c r="E11" s="163">
        <v>0</v>
      </c>
      <c r="F11" s="163">
        <v>0</v>
      </c>
      <c r="G11" s="170">
        <f t="shared" si="0"/>
        <v>0</v>
      </c>
      <c r="H11" s="156" t="s">
        <v>169</v>
      </c>
      <c r="L11" s="17"/>
    </row>
    <row r="12" spans="1:12" ht="18.75" customHeight="1" thickBot="1">
      <c r="A12" s="96" t="s">
        <v>10</v>
      </c>
      <c r="B12" s="110">
        <v>2</v>
      </c>
      <c r="C12" s="110">
        <v>0</v>
      </c>
      <c r="D12" s="110">
        <v>1</v>
      </c>
      <c r="E12" s="110">
        <v>1</v>
      </c>
      <c r="F12" s="110">
        <v>0</v>
      </c>
      <c r="G12" s="169">
        <f t="shared" si="0"/>
        <v>4</v>
      </c>
      <c r="H12" s="157" t="s">
        <v>168</v>
      </c>
    </row>
    <row r="13" spans="1:12" s="16" customFormat="1" ht="18.75" customHeight="1" thickBot="1">
      <c r="A13" s="155" t="s">
        <v>12</v>
      </c>
      <c r="B13" s="163">
        <v>0</v>
      </c>
      <c r="C13" s="163">
        <v>0</v>
      </c>
      <c r="D13" s="163">
        <v>0</v>
      </c>
      <c r="E13" s="163">
        <v>0</v>
      </c>
      <c r="F13" s="163">
        <v>0</v>
      </c>
      <c r="G13" s="170">
        <f t="shared" si="0"/>
        <v>0</v>
      </c>
      <c r="H13" s="156" t="s">
        <v>167</v>
      </c>
      <c r="L13" s="17"/>
    </row>
    <row r="14" spans="1:12" ht="18.75" customHeight="1" thickBot="1">
      <c r="A14" s="96" t="s">
        <v>14</v>
      </c>
      <c r="B14" s="110">
        <v>0</v>
      </c>
      <c r="C14" s="110">
        <v>1</v>
      </c>
      <c r="D14" s="110">
        <v>0</v>
      </c>
      <c r="E14" s="110">
        <v>1</v>
      </c>
      <c r="F14" s="110">
        <v>0</v>
      </c>
      <c r="G14" s="169">
        <f t="shared" si="0"/>
        <v>2</v>
      </c>
      <c r="H14" s="157" t="s">
        <v>15</v>
      </c>
    </row>
    <row r="15" spans="1:12" s="16" customFormat="1" ht="18.75" customHeight="1" thickBot="1">
      <c r="A15" s="155" t="s">
        <v>16</v>
      </c>
      <c r="B15" s="163">
        <v>1</v>
      </c>
      <c r="C15" s="163">
        <v>0</v>
      </c>
      <c r="D15" s="163">
        <v>0</v>
      </c>
      <c r="E15" s="163">
        <v>1</v>
      </c>
      <c r="F15" s="163">
        <v>0</v>
      </c>
      <c r="G15" s="170">
        <f t="shared" si="0"/>
        <v>2</v>
      </c>
      <c r="H15" s="156" t="s">
        <v>166</v>
      </c>
      <c r="L15" s="17"/>
    </row>
    <row r="16" spans="1:12" ht="18.75" customHeight="1" thickBot="1">
      <c r="A16" s="96" t="s">
        <v>18</v>
      </c>
      <c r="B16" s="110">
        <v>1</v>
      </c>
      <c r="C16" s="110">
        <v>1</v>
      </c>
      <c r="D16" s="110">
        <v>0</v>
      </c>
      <c r="E16" s="110">
        <v>0</v>
      </c>
      <c r="F16" s="110">
        <v>0</v>
      </c>
      <c r="G16" s="169">
        <f t="shared" si="0"/>
        <v>2</v>
      </c>
      <c r="H16" s="157" t="s">
        <v>165</v>
      </c>
    </row>
    <row r="17" spans="1:12" s="16" customFormat="1" ht="18.75" customHeight="1" thickBot="1">
      <c r="A17" s="155" t="s">
        <v>20</v>
      </c>
      <c r="B17" s="163">
        <v>0</v>
      </c>
      <c r="C17" s="163">
        <v>0</v>
      </c>
      <c r="D17" s="163">
        <v>0</v>
      </c>
      <c r="E17" s="163">
        <v>0</v>
      </c>
      <c r="F17" s="163">
        <v>0</v>
      </c>
      <c r="G17" s="170">
        <f t="shared" si="0"/>
        <v>0</v>
      </c>
      <c r="H17" s="156" t="s">
        <v>164</v>
      </c>
      <c r="L17" s="17"/>
    </row>
    <row r="18" spans="1:12" ht="18.75" customHeight="1" thickBot="1">
      <c r="A18" s="96" t="s">
        <v>356</v>
      </c>
      <c r="B18" s="110">
        <v>0</v>
      </c>
      <c r="C18" s="110">
        <v>0</v>
      </c>
      <c r="D18" s="110">
        <v>0</v>
      </c>
      <c r="E18" s="110">
        <v>0</v>
      </c>
      <c r="F18" s="110">
        <v>0</v>
      </c>
      <c r="G18" s="169">
        <f t="shared" si="0"/>
        <v>0</v>
      </c>
      <c r="H18" s="157" t="s">
        <v>260</v>
      </c>
    </row>
    <row r="19" spans="1:12" ht="18.75" customHeight="1" thickBot="1">
      <c r="A19" s="155" t="s">
        <v>23</v>
      </c>
      <c r="B19" s="163">
        <v>0</v>
      </c>
      <c r="C19" s="163">
        <v>0</v>
      </c>
      <c r="D19" s="163">
        <v>0</v>
      </c>
      <c r="E19" s="163">
        <v>0</v>
      </c>
      <c r="F19" s="163">
        <v>0</v>
      </c>
      <c r="G19" s="170">
        <f t="shared" si="0"/>
        <v>0</v>
      </c>
      <c r="H19" s="156" t="s">
        <v>173</v>
      </c>
    </row>
    <row r="20" spans="1:12" ht="18.75" customHeight="1" thickBot="1">
      <c r="A20" s="96" t="s">
        <v>359</v>
      </c>
      <c r="B20" s="110">
        <v>1</v>
      </c>
      <c r="C20" s="110">
        <v>1</v>
      </c>
      <c r="D20" s="110">
        <v>0</v>
      </c>
      <c r="E20" s="110"/>
      <c r="F20" s="110"/>
      <c r="G20" s="169">
        <f t="shared" si="0"/>
        <v>2</v>
      </c>
      <c r="H20" s="157" t="s">
        <v>174</v>
      </c>
    </row>
    <row r="21" spans="1:12" s="16" customFormat="1" ht="18.75" customHeight="1" thickBot="1">
      <c r="A21" s="155" t="s">
        <v>26</v>
      </c>
      <c r="B21" s="163">
        <v>1</v>
      </c>
      <c r="C21" s="163">
        <v>1</v>
      </c>
      <c r="D21" s="163">
        <v>1</v>
      </c>
      <c r="E21" s="163">
        <v>1</v>
      </c>
      <c r="F21" s="163">
        <v>0</v>
      </c>
      <c r="G21" s="170">
        <f t="shared" si="0"/>
        <v>4</v>
      </c>
      <c r="H21" s="156" t="s">
        <v>175</v>
      </c>
      <c r="L21" s="17"/>
    </row>
    <row r="22" spans="1:12" ht="18.75" customHeight="1" thickBot="1">
      <c r="A22" s="96" t="s">
        <v>28</v>
      </c>
      <c r="B22" s="110">
        <v>2</v>
      </c>
      <c r="C22" s="110">
        <v>1</v>
      </c>
      <c r="D22" s="110">
        <v>0</v>
      </c>
      <c r="E22" s="110">
        <v>0</v>
      </c>
      <c r="F22" s="110">
        <v>0</v>
      </c>
      <c r="G22" s="169">
        <f t="shared" si="0"/>
        <v>3</v>
      </c>
      <c r="H22" s="157" t="s">
        <v>577</v>
      </c>
    </row>
    <row r="23" spans="1:12" s="16" customFormat="1" ht="18.75" customHeight="1" thickBot="1">
      <c r="A23" s="155" t="s">
        <v>29</v>
      </c>
      <c r="B23" s="163">
        <v>1</v>
      </c>
      <c r="C23" s="163">
        <v>1</v>
      </c>
      <c r="D23" s="163">
        <v>1</v>
      </c>
      <c r="E23" s="163">
        <v>1</v>
      </c>
      <c r="F23" s="163">
        <v>0</v>
      </c>
      <c r="G23" s="170">
        <f t="shared" si="0"/>
        <v>4</v>
      </c>
      <c r="H23" s="156" t="s">
        <v>30</v>
      </c>
      <c r="L23" s="17"/>
    </row>
    <row r="24" spans="1:12" ht="18.75" customHeight="1" thickBot="1">
      <c r="A24" s="96" t="s">
        <v>31</v>
      </c>
      <c r="B24" s="110">
        <v>0</v>
      </c>
      <c r="C24" s="110">
        <v>0</v>
      </c>
      <c r="D24" s="110">
        <v>0</v>
      </c>
      <c r="E24" s="110">
        <v>0</v>
      </c>
      <c r="F24" s="110">
        <v>0</v>
      </c>
      <c r="G24" s="169">
        <f t="shared" si="0"/>
        <v>0</v>
      </c>
      <c r="H24" s="157" t="s">
        <v>177</v>
      </c>
    </row>
    <row r="25" spans="1:12" s="16" customFormat="1" ht="18.75" customHeight="1" thickBot="1">
      <c r="A25" s="155" t="s">
        <v>33</v>
      </c>
      <c r="B25" s="163">
        <v>0</v>
      </c>
      <c r="C25" s="163">
        <v>0</v>
      </c>
      <c r="D25" s="163">
        <v>0</v>
      </c>
      <c r="E25" s="163">
        <v>0</v>
      </c>
      <c r="F25" s="163">
        <v>0</v>
      </c>
      <c r="G25" s="170">
        <f t="shared" si="0"/>
        <v>0</v>
      </c>
      <c r="H25" s="156" t="s">
        <v>178</v>
      </c>
      <c r="L25" s="17"/>
    </row>
    <row r="26" spans="1:12" ht="18.75" customHeight="1" thickBot="1">
      <c r="A26" s="96" t="s">
        <v>35</v>
      </c>
      <c r="B26" s="110">
        <v>1</v>
      </c>
      <c r="C26" s="110">
        <v>1</v>
      </c>
      <c r="D26" s="110">
        <v>1</v>
      </c>
      <c r="E26" s="110">
        <v>0</v>
      </c>
      <c r="F26" s="110">
        <v>0</v>
      </c>
      <c r="G26" s="169">
        <f t="shared" si="0"/>
        <v>3</v>
      </c>
      <c r="H26" s="157" t="s">
        <v>179</v>
      </c>
    </row>
    <row r="27" spans="1:12" s="16" customFormat="1" ht="18.75" customHeight="1" thickBot="1">
      <c r="A27" s="155" t="s">
        <v>37</v>
      </c>
      <c r="B27" s="163">
        <v>1</v>
      </c>
      <c r="C27" s="163">
        <v>1</v>
      </c>
      <c r="D27" s="163">
        <v>0</v>
      </c>
      <c r="E27" s="163">
        <v>0</v>
      </c>
      <c r="F27" s="163">
        <v>0</v>
      </c>
      <c r="G27" s="170">
        <f t="shared" si="0"/>
        <v>2</v>
      </c>
      <c r="H27" s="156" t="s">
        <v>180</v>
      </c>
      <c r="L27" s="17"/>
    </row>
    <row r="28" spans="1:12" ht="18.75" customHeight="1" thickBot="1">
      <c r="A28" s="96" t="s">
        <v>39</v>
      </c>
      <c r="B28" s="110">
        <v>1</v>
      </c>
      <c r="C28" s="110">
        <v>0</v>
      </c>
      <c r="D28" s="110">
        <v>0</v>
      </c>
      <c r="E28" s="110">
        <v>0</v>
      </c>
      <c r="F28" s="110">
        <v>0</v>
      </c>
      <c r="G28" s="169">
        <f t="shared" si="0"/>
        <v>1</v>
      </c>
      <c r="H28" s="157" t="s">
        <v>40</v>
      </c>
    </row>
    <row r="29" spans="1:12" s="16" customFormat="1" ht="18.75" customHeight="1" thickBot="1">
      <c r="A29" s="155" t="s">
        <v>739</v>
      </c>
      <c r="B29" s="163">
        <v>0</v>
      </c>
      <c r="C29" s="163">
        <v>0</v>
      </c>
      <c r="D29" s="163">
        <v>0</v>
      </c>
      <c r="E29" s="163">
        <v>0</v>
      </c>
      <c r="F29" s="163">
        <v>0</v>
      </c>
      <c r="G29" s="170">
        <f t="shared" si="0"/>
        <v>0</v>
      </c>
      <c r="H29" s="156" t="s">
        <v>740</v>
      </c>
      <c r="L29" s="17"/>
    </row>
    <row r="30" spans="1:12" ht="18.75" customHeight="1" thickBot="1">
      <c r="A30" s="96" t="s">
        <v>41</v>
      </c>
      <c r="B30" s="110">
        <v>6</v>
      </c>
      <c r="C30" s="110">
        <v>5</v>
      </c>
      <c r="D30" s="110">
        <v>0</v>
      </c>
      <c r="E30" s="110">
        <v>0</v>
      </c>
      <c r="F30" s="110">
        <v>0</v>
      </c>
      <c r="G30" s="169">
        <f t="shared" si="0"/>
        <v>11</v>
      </c>
      <c r="H30" s="157" t="s">
        <v>181</v>
      </c>
    </row>
    <row r="31" spans="1:12" s="16" customFormat="1" ht="18.75" customHeight="1" thickBot="1">
      <c r="A31" s="155" t="s">
        <v>662</v>
      </c>
      <c r="B31" s="163">
        <v>1</v>
      </c>
      <c r="C31" s="163">
        <v>0</v>
      </c>
      <c r="D31" s="163">
        <v>1</v>
      </c>
      <c r="E31" s="163">
        <v>0</v>
      </c>
      <c r="F31" s="163">
        <v>0</v>
      </c>
      <c r="G31" s="170">
        <f t="shared" si="0"/>
        <v>2</v>
      </c>
      <c r="H31" s="156" t="s">
        <v>182</v>
      </c>
      <c r="L31" s="17"/>
    </row>
    <row r="32" spans="1:12" ht="18.75" customHeight="1" thickBot="1">
      <c r="A32" s="96" t="s">
        <v>44</v>
      </c>
      <c r="B32" s="110">
        <v>1</v>
      </c>
      <c r="C32" s="110">
        <v>1</v>
      </c>
      <c r="D32" s="110">
        <v>1</v>
      </c>
      <c r="E32" s="110">
        <v>0</v>
      </c>
      <c r="F32" s="110">
        <v>0</v>
      </c>
      <c r="G32" s="169">
        <f t="shared" si="0"/>
        <v>3</v>
      </c>
      <c r="H32" s="157" t="s">
        <v>236</v>
      </c>
    </row>
    <row r="33" spans="1:13" s="16" customFormat="1" ht="18.75" customHeight="1" thickBot="1">
      <c r="A33" s="155" t="s">
        <v>663</v>
      </c>
      <c r="B33" s="163">
        <v>0</v>
      </c>
      <c r="C33" s="163">
        <v>0</v>
      </c>
      <c r="D33" s="163">
        <v>0</v>
      </c>
      <c r="E33" s="163">
        <v>0</v>
      </c>
      <c r="F33" s="163">
        <v>0</v>
      </c>
      <c r="G33" s="170">
        <f t="shared" si="0"/>
        <v>0</v>
      </c>
      <c r="H33" s="156" t="s">
        <v>664</v>
      </c>
      <c r="L33" s="17"/>
    </row>
    <row r="34" spans="1:13" ht="19.5" customHeight="1" thickBot="1">
      <c r="A34" s="96" t="s">
        <v>241</v>
      </c>
      <c r="B34" s="110">
        <v>1</v>
      </c>
      <c r="C34" s="110">
        <v>0</v>
      </c>
      <c r="D34" s="110">
        <v>0</v>
      </c>
      <c r="E34" s="110">
        <v>0</v>
      </c>
      <c r="F34" s="110">
        <v>0</v>
      </c>
      <c r="G34" s="169">
        <f t="shared" si="0"/>
        <v>1</v>
      </c>
      <c r="H34" s="157" t="s">
        <v>242</v>
      </c>
      <c r="L34" s="79"/>
      <c r="M34" s="454"/>
    </row>
    <row r="35" spans="1:13" s="16" customFormat="1" ht="19.5" customHeight="1" thickBot="1">
      <c r="A35" s="155" t="s">
        <v>668</v>
      </c>
      <c r="B35" s="163">
        <v>2</v>
      </c>
      <c r="C35" s="163">
        <v>0</v>
      </c>
      <c r="D35" s="163">
        <v>0</v>
      </c>
      <c r="E35" s="163">
        <v>0</v>
      </c>
      <c r="F35" s="163">
        <v>0</v>
      </c>
      <c r="G35" s="170">
        <f t="shared" si="0"/>
        <v>2</v>
      </c>
      <c r="H35" s="156" t="s">
        <v>743</v>
      </c>
      <c r="M35" s="17"/>
    </row>
    <row r="36" spans="1:13" ht="19.5" customHeight="1" thickBot="1">
      <c r="A36" s="96" t="s">
        <v>535</v>
      </c>
      <c r="B36" s="110">
        <v>5</v>
      </c>
      <c r="C36" s="110">
        <v>0</v>
      </c>
      <c r="D36" s="110">
        <v>1</v>
      </c>
      <c r="E36" s="110">
        <v>0</v>
      </c>
      <c r="F36" s="110">
        <v>0</v>
      </c>
      <c r="G36" s="169">
        <f t="shared" si="0"/>
        <v>6</v>
      </c>
      <c r="H36" s="157" t="s">
        <v>534</v>
      </c>
      <c r="L36" s="79"/>
      <c r="M36" s="454"/>
    </row>
    <row r="37" spans="1:13" s="16" customFormat="1" ht="19.5" customHeight="1" thickBot="1">
      <c r="A37" s="155" t="s">
        <v>627</v>
      </c>
      <c r="B37" s="163">
        <v>0</v>
      </c>
      <c r="C37" s="163">
        <v>0</v>
      </c>
      <c r="D37" s="163">
        <v>0</v>
      </c>
      <c r="E37" s="163">
        <v>0</v>
      </c>
      <c r="F37" s="163">
        <v>0</v>
      </c>
      <c r="G37" s="170">
        <f t="shared" si="0"/>
        <v>0</v>
      </c>
      <c r="H37" s="156" t="s">
        <v>628</v>
      </c>
      <c r="M37" s="17"/>
    </row>
    <row r="38" spans="1:13" ht="30" customHeight="1">
      <c r="A38" s="466" t="s">
        <v>751</v>
      </c>
      <c r="B38" s="172">
        <v>0</v>
      </c>
      <c r="C38" s="172">
        <v>0</v>
      </c>
      <c r="D38" s="172">
        <v>0</v>
      </c>
      <c r="E38" s="172">
        <v>0</v>
      </c>
      <c r="F38" s="172">
        <v>0</v>
      </c>
      <c r="G38" s="173">
        <f t="shared" si="0"/>
        <v>0</v>
      </c>
      <c r="H38" s="157" t="s">
        <v>754</v>
      </c>
      <c r="L38" s="79"/>
      <c r="M38" s="454"/>
    </row>
    <row r="39" spans="1:13" s="16" customFormat="1" ht="19.5" customHeight="1">
      <c r="A39" s="353" t="s">
        <v>1</v>
      </c>
      <c r="B39" s="364">
        <f>SUM(B8:B38)</f>
        <v>31</v>
      </c>
      <c r="C39" s="364">
        <f t="shared" ref="C39:G39" si="1">SUM(C8:C38)</f>
        <v>15</v>
      </c>
      <c r="D39" s="364">
        <f t="shared" si="1"/>
        <v>9</v>
      </c>
      <c r="E39" s="364">
        <f t="shared" si="1"/>
        <v>5</v>
      </c>
      <c r="F39" s="364">
        <f t="shared" si="1"/>
        <v>0</v>
      </c>
      <c r="G39" s="267">
        <f t="shared" si="1"/>
        <v>60</v>
      </c>
      <c r="H39" s="355" t="s">
        <v>46</v>
      </c>
      <c r="M39" s="17"/>
    </row>
    <row r="40" spans="1:13" s="16" customFormat="1" ht="21" customHeight="1">
      <c r="A40" s="564" t="s">
        <v>537</v>
      </c>
      <c r="B40" s="564"/>
      <c r="C40" s="564"/>
      <c r="D40" s="564"/>
      <c r="E40" s="622" t="s">
        <v>746</v>
      </c>
      <c r="F40" s="622"/>
      <c r="G40" s="622"/>
      <c r="H40" s="622"/>
      <c r="L40" s="17"/>
    </row>
    <row r="41" spans="1:13" s="16" customFormat="1" ht="36.75" customHeight="1">
      <c r="A41" s="551" t="s">
        <v>752</v>
      </c>
      <c r="B41" s="551"/>
      <c r="C41" s="551"/>
      <c r="D41" s="551"/>
      <c r="E41" s="552" t="s">
        <v>753</v>
      </c>
      <c r="F41" s="552"/>
      <c r="G41" s="552"/>
      <c r="H41" s="552"/>
      <c r="L41" s="17"/>
    </row>
    <row r="44" spans="1:13">
      <c r="A44" s="2"/>
    </row>
    <row r="49" spans="8:12">
      <c r="H49" s="79"/>
      <c r="L49" s="79"/>
    </row>
    <row r="50" spans="8:12">
      <c r="H50" s="79"/>
      <c r="L50" s="79"/>
    </row>
    <row r="51" spans="8:12">
      <c r="H51" s="79"/>
      <c r="L51" s="79"/>
    </row>
    <row r="52" spans="8:12">
      <c r="H52" s="79"/>
      <c r="L52" s="79"/>
    </row>
    <row r="53" spans="8:12">
      <c r="H53" s="79"/>
      <c r="L53" s="79"/>
    </row>
    <row r="54" spans="8:12">
      <c r="H54" s="79"/>
      <c r="L54" s="79"/>
    </row>
    <row r="55" spans="8:12">
      <c r="H55" s="79"/>
      <c r="L55" s="79"/>
    </row>
    <row r="56" spans="8:12">
      <c r="H56" s="79"/>
      <c r="L56" s="79"/>
    </row>
    <row r="57" spans="8:12">
      <c r="H57" s="79"/>
      <c r="L57" s="79"/>
    </row>
    <row r="58" spans="8:12">
      <c r="H58" s="79"/>
      <c r="L58" s="79"/>
    </row>
    <row r="59" spans="8:12">
      <c r="H59" s="79"/>
      <c r="L59" s="79"/>
    </row>
    <row r="60" spans="8:12">
      <c r="H60" s="79"/>
      <c r="L60" s="79"/>
    </row>
    <row r="61" spans="8:12">
      <c r="H61" s="79"/>
      <c r="L61" s="79"/>
    </row>
    <row r="62" spans="8:12">
      <c r="H62" s="79"/>
      <c r="L62" s="79"/>
    </row>
    <row r="63" spans="8:12">
      <c r="H63" s="79"/>
      <c r="L63" s="79"/>
    </row>
    <row r="64" spans="8:12">
      <c r="H64" s="79"/>
      <c r="L64" s="79"/>
    </row>
    <row r="65" spans="8:12">
      <c r="H65" s="79"/>
      <c r="L65" s="79"/>
    </row>
    <row r="66" spans="8:12">
      <c r="H66" s="79"/>
      <c r="L66" s="79"/>
    </row>
    <row r="67" spans="8:12">
      <c r="H67" s="79"/>
      <c r="L67" s="79"/>
    </row>
    <row r="68" spans="8:12">
      <c r="H68" s="79"/>
      <c r="L68" s="79"/>
    </row>
    <row r="69" spans="8:12">
      <c r="H69" s="79"/>
      <c r="L69" s="79"/>
    </row>
    <row r="70" spans="8:12">
      <c r="H70" s="79"/>
      <c r="L70" s="79"/>
    </row>
    <row r="71" spans="8:12">
      <c r="H71" s="79"/>
      <c r="L71" s="79"/>
    </row>
    <row r="72" spans="8:12">
      <c r="H72" s="79"/>
      <c r="L72" s="79"/>
    </row>
    <row r="73" spans="8:12">
      <c r="H73" s="79"/>
      <c r="L73" s="79"/>
    </row>
    <row r="74" spans="8:12">
      <c r="H74" s="79"/>
      <c r="L74" s="79"/>
    </row>
    <row r="75" spans="8:12">
      <c r="H75" s="79"/>
      <c r="L75" s="79"/>
    </row>
    <row r="76" spans="8:12">
      <c r="H76" s="79"/>
      <c r="L76" s="79"/>
    </row>
    <row r="77" spans="8:12">
      <c r="H77" s="79"/>
      <c r="L77" s="79"/>
    </row>
    <row r="78" spans="8:12">
      <c r="H78" s="79"/>
      <c r="L78" s="79"/>
    </row>
    <row r="79" spans="8:12">
      <c r="H79" s="79"/>
      <c r="L79" s="79"/>
    </row>
    <row r="80" spans="8:12">
      <c r="H80" s="79"/>
      <c r="L80" s="79"/>
    </row>
    <row r="81" spans="8:12">
      <c r="H81" s="79"/>
      <c r="L81" s="79"/>
    </row>
    <row r="82" spans="8:12">
      <c r="H82" s="79"/>
      <c r="L82" s="79"/>
    </row>
    <row r="85" spans="8:12">
      <c r="H85" s="79"/>
      <c r="L85" s="79"/>
    </row>
    <row r="86" spans="8:12">
      <c r="H86" s="79"/>
      <c r="L86" s="79"/>
    </row>
    <row r="87" spans="8:12">
      <c r="H87" s="79"/>
      <c r="L87" s="79"/>
    </row>
    <row r="88" spans="8:12">
      <c r="H88" s="79"/>
      <c r="L88" s="79"/>
    </row>
    <row r="89" spans="8:12">
      <c r="H89" s="79"/>
      <c r="L89" s="79"/>
    </row>
    <row r="90" spans="8:12">
      <c r="H90" s="79"/>
      <c r="L90" s="79"/>
    </row>
    <row r="91" spans="8:12">
      <c r="H91" s="79"/>
      <c r="L91" s="79"/>
    </row>
    <row r="92" spans="8:12">
      <c r="H92" s="79"/>
      <c r="L92" s="79"/>
    </row>
    <row r="93" spans="8:12">
      <c r="H93" s="79"/>
      <c r="L93" s="79"/>
    </row>
    <row r="94" spans="8:12">
      <c r="H94" s="79"/>
      <c r="L94" s="79"/>
    </row>
    <row r="95" spans="8:12">
      <c r="H95" s="79"/>
      <c r="L95" s="79"/>
    </row>
    <row r="96" spans="8:12">
      <c r="H96" s="79"/>
      <c r="L96" s="79"/>
    </row>
    <row r="97" spans="8:12">
      <c r="H97" s="79"/>
      <c r="L97" s="79"/>
    </row>
    <row r="98" spans="8:12">
      <c r="H98" s="79"/>
      <c r="L98" s="79"/>
    </row>
    <row r="99" spans="8:12">
      <c r="H99" s="79"/>
      <c r="L99" s="79"/>
    </row>
    <row r="100" spans="8:12">
      <c r="H100" s="79"/>
      <c r="L100" s="79"/>
    </row>
    <row r="101" spans="8:12">
      <c r="H101" s="79"/>
      <c r="L101" s="79"/>
    </row>
    <row r="102" spans="8:12">
      <c r="H102" s="79"/>
      <c r="L102" s="79"/>
    </row>
    <row r="103" spans="8:12">
      <c r="H103" s="79"/>
      <c r="L103" s="79"/>
    </row>
    <row r="104" spans="8:12">
      <c r="H104" s="79"/>
      <c r="L104" s="79"/>
    </row>
    <row r="105" spans="8:12">
      <c r="H105" s="79"/>
      <c r="L105" s="79"/>
    </row>
    <row r="106" spans="8:12">
      <c r="H106" s="79"/>
      <c r="L106" s="79"/>
    </row>
    <row r="107" spans="8:12">
      <c r="H107" s="79"/>
      <c r="L107" s="79"/>
    </row>
    <row r="108" spans="8:12">
      <c r="H108" s="79"/>
      <c r="L108" s="79"/>
    </row>
    <row r="109" spans="8:12">
      <c r="H109" s="79"/>
      <c r="L109" s="79"/>
    </row>
    <row r="110" spans="8:12">
      <c r="H110" s="79"/>
      <c r="L110" s="79"/>
    </row>
    <row r="111" spans="8:12">
      <c r="H111" s="79"/>
      <c r="L111" s="79"/>
    </row>
    <row r="112" spans="8:12">
      <c r="H112" s="79"/>
      <c r="L112" s="79"/>
    </row>
    <row r="113" spans="8:12">
      <c r="H113" s="79"/>
      <c r="L113" s="79"/>
    </row>
    <row r="114" spans="8:12">
      <c r="H114" s="79"/>
      <c r="L114" s="79"/>
    </row>
    <row r="115" spans="8:12">
      <c r="H115" s="79"/>
      <c r="L115" s="79"/>
    </row>
    <row r="116" spans="8:12">
      <c r="H116" s="79"/>
      <c r="L116" s="79"/>
    </row>
    <row r="117" spans="8:12">
      <c r="H117" s="79"/>
      <c r="L117" s="79"/>
    </row>
    <row r="118" spans="8:12">
      <c r="H118" s="79"/>
      <c r="L118" s="79"/>
    </row>
    <row r="119" spans="8:12">
      <c r="H119" s="79"/>
      <c r="L119" s="79"/>
    </row>
    <row r="120" spans="8:12">
      <c r="H120" s="79"/>
      <c r="L120" s="79"/>
    </row>
    <row r="121" spans="8:12">
      <c r="H121" s="79"/>
      <c r="L121" s="79"/>
    </row>
    <row r="122" spans="8:12">
      <c r="H122" s="79"/>
      <c r="L122" s="79"/>
    </row>
    <row r="123" spans="8:12">
      <c r="H123" s="79"/>
      <c r="L123" s="79"/>
    </row>
    <row r="124" spans="8:12">
      <c r="H124" s="79"/>
      <c r="L124" s="79"/>
    </row>
    <row r="125" spans="8:12">
      <c r="H125" s="79"/>
      <c r="L125" s="79"/>
    </row>
    <row r="126" spans="8:12">
      <c r="H126" s="79"/>
      <c r="L126" s="79"/>
    </row>
    <row r="127" spans="8:12">
      <c r="H127" s="79"/>
      <c r="L127" s="79"/>
    </row>
    <row r="128" spans="8:12">
      <c r="H128" s="79"/>
      <c r="L128" s="79"/>
    </row>
  </sheetData>
  <mergeCells count="10">
    <mergeCell ref="A41:D41"/>
    <mergeCell ref="E41:H41"/>
    <mergeCell ref="A40:D40"/>
    <mergeCell ref="E40:H40"/>
    <mergeCell ref="A1:H1"/>
    <mergeCell ref="A2:H2"/>
    <mergeCell ref="A3:H3"/>
    <mergeCell ref="A4:H4"/>
    <mergeCell ref="A6:A7"/>
    <mergeCell ref="H6:H7"/>
  </mergeCells>
  <printOptions horizontalCentered="1" verticalCentered="1"/>
  <pageMargins left="0" right="0" top="0" bottom="0" header="0" footer="0"/>
  <pageSetup paperSize="9" scale="95" orientation="portrait" r:id="rId1"/>
  <headerFooter alignWithMargins="0"/>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41"/>
  <sheetViews>
    <sheetView rightToLeft="1" view="pageBreakPreview" zoomScaleNormal="100" zoomScaleSheetLayoutView="100" workbookViewId="0">
      <selection sqref="A1:K1"/>
    </sheetView>
  </sheetViews>
  <sheetFormatPr defaultRowHeight="12.75"/>
  <cols>
    <col min="1" max="1" width="20.7109375" customWidth="1"/>
    <col min="2" max="2" width="6.7109375" customWidth="1"/>
    <col min="3" max="3" width="9.42578125" customWidth="1"/>
    <col min="4" max="4" width="6.7109375" style="53" customWidth="1"/>
    <col min="5" max="5" width="6.7109375" customWidth="1"/>
    <col min="6" max="6" width="9.42578125" customWidth="1"/>
    <col min="7" max="7" width="6.7109375" style="53" customWidth="1"/>
    <col min="8" max="8" width="6.7109375" customWidth="1"/>
    <col min="9" max="9" width="9.140625" customWidth="1"/>
    <col min="10" max="10" width="7.28515625" style="53" customWidth="1"/>
    <col min="11" max="11" width="23.140625" style="2" customWidth="1"/>
  </cols>
  <sheetData>
    <row r="1" spans="1:24" ht="21.75" customHeight="1">
      <c r="A1" s="577" t="s">
        <v>715</v>
      </c>
      <c r="B1" s="577"/>
      <c r="C1" s="577"/>
      <c r="D1" s="577"/>
      <c r="E1" s="577"/>
      <c r="F1" s="577"/>
      <c r="G1" s="577"/>
      <c r="H1" s="577"/>
      <c r="I1" s="577"/>
      <c r="J1" s="577"/>
      <c r="K1" s="578"/>
      <c r="L1" s="566"/>
      <c r="M1" s="566"/>
      <c r="N1" s="566"/>
      <c r="O1" s="566"/>
      <c r="P1" s="566"/>
      <c r="Q1" s="566"/>
      <c r="R1" s="566"/>
      <c r="S1" s="566"/>
      <c r="T1" s="566"/>
      <c r="U1" s="566"/>
      <c r="V1" s="566"/>
      <c r="W1" s="566"/>
      <c r="X1" s="566"/>
    </row>
    <row r="2" spans="1:24" ht="18">
      <c r="A2" s="582" t="s">
        <v>650</v>
      </c>
      <c r="B2" s="582"/>
      <c r="C2" s="582"/>
      <c r="D2" s="582"/>
      <c r="E2" s="582"/>
      <c r="F2" s="582"/>
      <c r="G2" s="582"/>
      <c r="H2" s="582"/>
      <c r="I2" s="582"/>
      <c r="J2" s="582"/>
      <c r="K2" s="582"/>
      <c r="L2" s="37"/>
      <c r="M2" s="37"/>
      <c r="N2" s="37"/>
      <c r="O2" s="37"/>
      <c r="P2" s="37"/>
      <c r="Q2" s="37"/>
      <c r="R2" s="37"/>
      <c r="S2" s="37"/>
      <c r="T2" s="37"/>
      <c r="U2" s="37"/>
      <c r="V2" s="37"/>
      <c r="W2" s="37"/>
      <c r="X2" s="37"/>
    </row>
    <row r="3" spans="1:24" ht="36" customHeight="1">
      <c r="A3" s="583" t="s">
        <v>595</v>
      </c>
      <c r="B3" s="584"/>
      <c r="C3" s="584"/>
      <c r="D3" s="584"/>
      <c r="E3" s="584"/>
      <c r="F3" s="584"/>
      <c r="G3" s="584"/>
      <c r="H3" s="584"/>
      <c r="I3" s="584"/>
      <c r="J3" s="584"/>
      <c r="K3" s="584"/>
      <c r="L3" s="37"/>
      <c r="M3" s="37"/>
      <c r="N3" s="37"/>
      <c r="O3" s="37"/>
      <c r="P3" s="37"/>
      <c r="Q3" s="37"/>
      <c r="R3" s="37"/>
      <c r="S3" s="37"/>
      <c r="T3" s="37"/>
      <c r="U3" s="37"/>
      <c r="V3" s="37"/>
      <c r="W3" s="37"/>
      <c r="X3" s="37"/>
    </row>
    <row r="4" spans="1:24" ht="15.75">
      <c r="A4" s="585" t="s">
        <v>648</v>
      </c>
      <c r="B4" s="585"/>
      <c r="C4" s="585"/>
      <c r="D4" s="585"/>
      <c r="E4" s="585"/>
      <c r="F4" s="585"/>
      <c r="G4" s="585"/>
      <c r="H4" s="585"/>
      <c r="I4" s="585"/>
      <c r="J4" s="585"/>
      <c r="K4" s="585"/>
      <c r="L4" s="37"/>
      <c r="M4" s="37"/>
      <c r="N4" s="37"/>
      <c r="O4" s="37"/>
      <c r="P4" s="37"/>
      <c r="Q4" s="37"/>
      <c r="R4" s="37"/>
      <c r="S4" s="37"/>
      <c r="T4" s="37"/>
      <c r="U4" s="37"/>
      <c r="V4" s="37"/>
      <c r="W4" s="37"/>
      <c r="X4" s="37"/>
    </row>
    <row r="5" spans="1:24" ht="15.75">
      <c r="A5" s="328" t="s">
        <v>621</v>
      </c>
      <c r="B5" s="360"/>
      <c r="C5" s="360"/>
      <c r="D5" s="380"/>
      <c r="E5" s="360"/>
      <c r="F5" s="360"/>
      <c r="G5" s="380"/>
      <c r="H5" s="360"/>
      <c r="I5" s="360"/>
      <c r="J5" s="381"/>
      <c r="K5" s="331" t="s">
        <v>837</v>
      </c>
      <c r="L5" s="37"/>
      <c r="M5" s="37"/>
      <c r="N5" s="37"/>
      <c r="O5" s="37"/>
      <c r="P5" s="37"/>
      <c r="Q5" s="37"/>
      <c r="R5" s="37"/>
      <c r="S5" s="37"/>
      <c r="T5" s="37"/>
      <c r="U5" s="37"/>
      <c r="V5" s="37"/>
      <c r="W5" s="37"/>
      <c r="X5" s="37"/>
    </row>
    <row r="6" spans="1:24" ht="15.75" customHeight="1" thickBot="1">
      <c r="A6" s="593" t="s">
        <v>707</v>
      </c>
      <c r="B6" s="580" t="s">
        <v>0</v>
      </c>
      <c r="C6" s="580"/>
      <c r="D6" s="581"/>
      <c r="E6" s="580" t="s">
        <v>151</v>
      </c>
      <c r="F6" s="580"/>
      <c r="G6" s="581"/>
      <c r="H6" s="580" t="s">
        <v>1</v>
      </c>
      <c r="I6" s="581"/>
      <c r="J6" s="581"/>
      <c r="K6" s="557" t="s">
        <v>2</v>
      </c>
    </row>
    <row r="7" spans="1:24" ht="10.5" customHeight="1" thickBot="1">
      <c r="A7" s="594"/>
      <c r="B7" s="590" t="s">
        <v>576</v>
      </c>
      <c r="C7" s="591"/>
      <c r="D7" s="592"/>
      <c r="E7" s="579" t="s">
        <v>150</v>
      </c>
      <c r="F7" s="579"/>
      <c r="G7" s="579"/>
      <c r="H7" s="579" t="s">
        <v>46</v>
      </c>
      <c r="I7" s="579"/>
      <c r="J7" s="579"/>
      <c r="K7" s="588"/>
    </row>
    <row r="8" spans="1:24" ht="13.5" customHeight="1" thickBot="1">
      <c r="A8" s="594"/>
      <c r="B8" s="34" t="s">
        <v>3</v>
      </c>
      <c r="C8" s="34" t="s">
        <v>101</v>
      </c>
      <c r="D8" s="34" t="s">
        <v>1</v>
      </c>
      <c r="E8" s="34" t="s">
        <v>3</v>
      </c>
      <c r="F8" s="34" t="s">
        <v>101</v>
      </c>
      <c r="G8" s="34" t="s">
        <v>1</v>
      </c>
      <c r="H8" s="34" t="s">
        <v>3</v>
      </c>
      <c r="I8" s="34" t="s">
        <v>101</v>
      </c>
      <c r="J8" s="34" t="s">
        <v>1</v>
      </c>
      <c r="K8" s="588"/>
    </row>
    <row r="9" spans="1:24" ht="11.25" customHeight="1">
      <c r="A9" s="595"/>
      <c r="B9" s="99" t="s">
        <v>152</v>
      </c>
      <c r="C9" s="99" t="s">
        <v>153</v>
      </c>
      <c r="D9" s="101" t="s">
        <v>46</v>
      </c>
      <c r="E9" s="99" t="s">
        <v>152</v>
      </c>
      <c r="F9" s="99" t="s">
        <v>153</v>
      </c>
      <c r="G9" s="101" t="s">
        <v>46</v>
      </c>
      <c r="H9" s="99" t="s">
        <v>152</v>
      </c>
      <c r="I9" s="99" t="s">
        <v>153</v>
      </c>
      <c r="J9" s="101" t="s">
        <v>46</v>
      </c>
      <c r="K9" s="589"/>
    </row>
    <row r="10" spans="1:24" ht="21.95" customHeight="1" thickBot="1">
      <c r="A10" s="126" t="s">
        <v>4</v>
      </c>
      <c r="B10" s="110">
        <v>3</v>
      </c>
      <c r="C10" s="110">
        <v>30</v>
      </c>
      <c r="D10" s="169">
        <f>B10+C10</f>
        <v>33</v>
      </c>
      <c r="E10" s="110">
        <v>4</v>
      </c>
      <c r="F10" s="110">
        <v>265</v>
      </c>
      <c r="G10" s="169">
        <f>E10+F10</f>
        <v>269</v>
      </c>
      <c r="H10" s="110">
        <f>B10+E10</f>
        <v>7</v>
      </c>
      <c r="I10" s="110">
        <f>C10+F10</f>
        <v>295</v>
      </c>
      <c r="J10" s="169">
        <f>D10+G10</f>
        <v>302</v>
      </c>
      <c r="K10" s="151" t="s">
        <v>172</v>
      </c>
    </row>
    <row r="11" spans="1:24" s="16" customFormat="1" ht="21.95" customHeight="1" thickBot="1">
      <c r="A11" s="127" t="s">
        <v>5</v>
      </c>
      <c r="B11" s="163">
        <v>0</v>
      </c>
      <c r="C11" s="163">
        <v>33</v>
      </c>
      <c r="D11" s="170">
        <f t="shared" ref="D11:D39" si="0">B11+C11</f>
        <v>33</v>
      </c>
      <c r="E11" s="163">
        <v>0</v>
      </c>
      <c r="F11" s="163">
        <v>0</v>
      </c>
      <c r="G11" s="170">
        <f t="shared" ref="G11:G38" si="1">E11+F11</f>
        <v>0</v>
      </c>
      <c r="H11" s="163">
        <f t="shared" ref="H11:H39" si="2">B11+E11</f>
        <v>0</v>
      </c>
      <c r="I11" s="163">
        <f t="shared" ref="I11:I39" si="3">C11+F11</f>
        <v>33</v>
      </c>
      <c r="J11" s="170">
        <f t="shared" ref="J11:J39" si="4">D11+G11</f>
        <v>33</v>
      </c>
      <c r="K11" s="128" t="s">
        <v>234</v>
      </c>
    </row>
    <row r="12" spans="1:24" ht="21.95" customHeight="1" thickBot="1">
      <c r="A12" s="129" t="s">
        <v>6</v>
      </c>
      <c r="B12" s="110">
        <v>0</v>
      </c>
      <c r="C12" s="110">
        <v>14</v>
      </c>
      <c r="D12" s="169">
        <f t="shared" si="0"/>
        <v>14</v>
      </c>
      <c r="E12" s="110">
        <v>1</v>
      </c>
      <c r="F12" s="110">
        <v>67</v>
      </c>
      <c r="G12" s="169">
        <f t="shared" si="1"/>
        <v>68</v>
      </c>
      <c r="H12" s="110">
        <f t="shared" si="2"/>
        <v>1</v>
      </c>
      <c r="I12" s="110">
        <f t="shared" si="3"/>
        <v>81</v>
      </c>
      <c r="J12" s="169">
        <f t="shared" si="4"/>
        <v>82</v>
      </c>
      <c r="K12" s="152" t="s">
        <v>170</v>
      </c>
    </row>
    <row r="13" spans="1:24" s="16" customFormat="1" ht="21.95" customHeight="1" thickBot="1">
      <c r="A13" s="127" t="s">
        <v>8</v>
      </c>
      <c r="B13" s="163">
        <v>0</v>
      </c>
      <c r="C13" s="163">
        <v>10</v>
      </c>
      <c r="D13" s="170">
        <f t="shared" si="0"/>
        <v>10</v>
      </c>
      <c r="E13" s="163">
        <v>2</v>
      </c>
      <c r="F13" s="163">
        <v>97</v>
      </c>
      <c r="G13" s="170">
        <f t="shared" si="1"/>
        <v>99</v>
      </c>
      <c r="H13" s="163">
        <f t="shared" si="2"/>
        <v>2</v>
      </c>
      <c r="I13" s="163">
        <f t="shared" si="3"/>
        <v>107</v>
      </c>
      <c r="J13" s="170">
        <f t="shared" si="4"/>
        <v>109</v>
      </c>
      <c r="K13" s="128" t="s">
        <v>169</v>
      </c>
    </row>
    <row r="14" spans="1:24" ht="21.95" customHeight="1" thickBot="1">
      <c r="A14" s="129" t="s">
        <v>10</v>
      </c>
      <c r="B14" s="110">
        <v>0</v>
      </c>
      <c r="C14" s="110">
        <v>12</v>
      </c>
      <c r="D14" s="169">
        <f t="shared" si="0"/>
        <v>12</v>
      </c>
      <c r="E14" s="110">
        <v>0</v>
      </c>
      <c r="F14" s="110">
        <v>79</v>
      </c>
      <c r="G14" s="169">
        <f t="shared" si="1"/>
        <v>79</v>
      </c>
      <c r="H14" s="110">
        <f t="shared" si="2"/>
        <v>0</v>
      </c>
      <c r="I14" s="110">
        <f t="shared" si="3"/>
        <v>91</v>
      </c>
      <c r="J14" s="169">
        <f t="shared" si="4"/>
        <v>91</v>
      </c>
      <c r="K14" s="152" t="s">
        <v>168</v>
      </c>
    </row>
    <row r="15" spans="1:24" s="16" customFormat="1" ht="21.95" customHeight="1" thickBot="1">
      <c r="A15" s="127" t="s">
        <v>12</v>
      </c>
      <c r="B15" s="163">
        <v>0</v>
      </c>
      <c r="C15" s="163">
        <v>7</v>
      </c>
      <c r="D15" s="170">
        <f t="shared" si="0"/>
        <v>7</v>
      </c>
      <c r="E15" s="163">
        <v>0</v>
      </c>
      <c r="F15" s="163">
        <v>24</v>
      </c>
      <c r="G15" s="170">
        <f t="shared" si="1"/>
        <v>24</v>
      </c>
      <c r="H15" s="163">
        <f t="shared" si="2"/>
        <v>0</v>
      </c>
      <c r="I15" s="163">
        <f t="shared" si="3"/>
        <v>31</v>
      </c>
      <c r="J15" s="170">
        <f t="shared" si="4"/>
        <v>31</v>
      </c>
      <c r="K15" s="128" t="s">
        <v>167</v>
      </c>
    </row>
    <row r="16" spans="1:24" ht="21.95" customHeight="1" thickBot="1">
      <c r="A16" s="129" t="s">
        <v>14</v>
      </c>
      <c r="B16" s="110">
        <v>0</v>
      </c>
      <c r="C16" s="110">
        <v>7</v>
      </c>
      <c r="D16" s="169">
        <f t="shared" si="0"/>
        <v>7</v>
      </c>
      <c r="E16" s="110">
        <v>0</v>
      </c>
      <c r="F16" s="110">
        <v>0</v>
      </c>
      <c r="G16" s="169">
        <f t="shared" si="1"/>
        <v>0</v>
      </c>
      <c r="H16" s="110">
        <f t="shared" si="2"/>
        <v>0</v>
      </c>
      <c r="I16" s="110">
        <f t="shared" si="3"/>
        <v>7</v>
      </c>
      <c r="J16" s="169">
        <f t="shared" si="4"/>
        <v>7</v>
      </c>
      <c r="K16" s="152" t="s">
        <v>15</v>
      </c>
    </row>
    <row r="17" spans="1:11" s="16" customFormat="1" ht="21.95" customHeight="1" thickBot="1">
      <c r="A17" s="127" t="s">
        <v>16</v>
      </c>
      <c r="B17" s="163">
        <v>0</v>
      </c>
      <c r="C17" s="163">
        <v>24</v>
      </c>
      <c r="D17" s="170">
        <f t="shared" si="0"/>
        <v>24</v>
      </c>
      <c r="E17" s="163">
        <v>0</v>
      </c>
      <c r="F17" s="163">
        <v>0</v>
      </c>
      <c r="G17" s="170">
        <f t="shared" si="1"/>
        <v>0</v>
      </c>
      <c r="H17" s="163">
        <f t="shared" si="2"/>
        <v>0</v>
      </c>
      <c r="I17" s="163">
        <f t="shared" si="3"/>
        <v>24</v>
      </c>
      <c r="J17" s="170">
        <f t="shared" si="4"/>
        <v>24</v>
      </c>
      <c r="K17" s="128" t="s">
        <v>166</v>
      </c>
    </row>
    <row r="18" spans="1:11" ht="21.95" customHeight="1" thickBot="1">
      <c r="A18" s="129" t="s">
        <v>18</v>
      </c>
      <c r="B18" s="110">
        <v>0</v>
      </c>
      <c r="C18" s="110">
        <v>4</v>
      </c>
      <c r="D18" s="169">
        <f t="shared" si="0"/>
        <v>4</v>
      </c>
      <c r="E18" s="110">
        <v>0</v>
      </c>
      <c r="F18" s="110">
        <v>0</v>
      </c>
      <c r="G18" s="169">
        <f t="shared" si="1"/>
        <v>0</v>
      </c>
      <c r="H18" s="110">
        <f t="shared" si="2"/>
        <v>0</v>
      </c>
      <c r="I18" s="110">
        <f t="shared" si="3"/>
        <v>4</v>
      </c>
      <c r="J18" s="169">
        <f t="shared" si="4"/>
        <v>4</v>
      </c>
      <c r="K18" s="152" t="s">
        <v>165</v>
      </c>
    </row>
    <row r="19" spans="1:11" s="16" customFormat="1" ht="21.95" customHeight="1" thickBot="1">
      <c r="A19" s="127" t="s">
        <v>20</v>
      </c>
      <c r="B19" s="163">
        <v>3</v>
      </c>
      <c r="C19" s="163">
        <v>10</v>
      </c>
      <c r="D19" s="170">
        <f t="shared" si="0"/>
        <v>13</v>
      </c>
      <c r="E19" s="163">
        <v>0</v>
      </c>
      <c r="F19" s="163">
        <v>0</v>
      </c>
      <c r="G19" s="170">
        <f t="shared" si="1"/>
        <v>0</v>
      </c>
      <c r="H19" s="163">
        <f t="shared" si="2"/>
        <v>3</v>
      </c>
      <c r="I19" s="163">
        <f t="shared" si="3"/>
        <v>10</v>
      </c>
      <c r="J19" s="170">
        <f t="shared" si="4"/>
        <v>13</v>
      </c>
      <c r="K19" s="128" t="s">
        <v>164</v>
      </c>
    </row>
    <row r="20" spans="1:11" ht="21.95" customHeight="1" thickBot="1">
      <c r="A20" s="129" t="s">
        <v>356</v>
      </c>
      <c r="B20" s="110">
        <v>1</v>
      </c>
      <c r="C20" s="110">
        <v>22</v>
      </c>
      <c r="D20" s="169">
        <f t="shared" si="0"/>
        <v>23</v>
      </c>
      <c r="E20" s="110">
        <v>0</v>
      </c>
      <c r="F20" s="110">
        <v>0</v>
      </c>
      <c r="G20" s="169">
        <f t="shared" si="1"/>
        <v>0</v>
      </c>
      <c r="H20" s="110">
        <f t="shared" si="2"/>
        <v>1</v>
      </c>
      <c r="I20" s="110">
        <f t="shared" si="3"/>
        <v>22</v>
      </c>
      <c r="J20" s="169">
        <f t="shared" si="4"/>
        <v>23</v>
      </c>
      <c r="K20" s="152" t="s">
        <v>22</v>
      </c>
    </row>
    <row r="21" spans="1:11" s="16" customFormat="1" ht="21.95" customHeight="1" thickBot="1">
      <c r="A21" s="127" t="s">
        <v>23</v>
      </c>
      <c r="B21" s="163">
        <v>0</v>
      </c>
      <c r="C21" s="163">
        <v>4</v>
      </c>
      <c r="D21" s="170">
        <f t="shared" si="0"/>
        <v>4</v>
      </c>
      <c r="E21" s="163">
        <v>0</v>
      </c>
      <c r="F21" s="163">
        <v>0</v>
      </c>
      <c r="G21" s="170">
        <f t="shared" si="1"/>
        <v>0</v>
      </c>
      <c r="H21" s="163">
        <f t="shared" si="2"/>
        <v>0</v>
      </c>
      <c r="I21" s="163">
        <f t="shared" si="3"/>
        <v>4</v>
      </c>
      <c r="J21" s="170">
        <f t="shared" si="4"/>
        <v>4</v>
      </c>
      <c r="K21" s="128" t="s">
        <v>173</v>
      </c>
    </row>
    <row r="22" spans="1:11" ht="21.95" customHeight="1" thickBot="1">
      <c r="A22" s="129" t="s">
        <v>119</v>
      </c>
      <c r="B22" s="110">
        <v>0</v>
      </c>
      <c r="C22" s="110">
        <v>4</v>
      </c>
      <c r="D22" s="169">
        <f t="shared" si="0"/>
        <v>4</v>
      </c>
      <c r="E22" s="110">
        <v>0</v>
      </c>
      <c r="F22" s="110">
        <v>0</v>
      </c>
      <c r="G22" s="169">
        <f t="shared" si="1"/>
        <v>0</v>
      </c>
      <c r="H22" s="110">
        <f t="shared" si="2"/>
        <v>0</v>
      </c>
      <c r="I22" s="110">
        <f t="shared" si="3"/>
        <v>4</v>
      </c>
      <c r="J22" s="169">
        <f t="shared" si="4"/>
        <v>4</v>
      </c>
      <c r="K22" s="152" t="s">
        <v>174</v>
      </c>
    </row>
    <row r="23" spans="1:11" s="16" customFormat="1" ht="21.95" customHeight="1" thickBot="1">
      <c r="A23" s="127" t="s">
        <v>26</v>
      </c>
      <c r="B23" s="163">
        <v>2</v>
      </c>
      <c r="C23" s="163">
        <v>42</v>
      </c>
      <c r="D23" s="170">
        <f t="shared" si="0"/>
        <v>44</v>
      </c>
      <c r="E23" s="163">
        <v>0</v>
      </c>
      <c r="F23" s="163">
        <v>84</v>
      </c>
      <c r="G23" s="170">
        <f t="shared" si="1"/>
        <v>84</v>
      </c>
      <c r="H23" s="163">
        <f t="shared" si="2"/>
        <v>2</v>
      </c>
      <c r="I23" s="163">
        <f t="shared" si="3"/>
        <v>126</v>
      </c>
      <c r="J23" s="170">
        <f t="shared" si="4"/>
        <v>128</v>
      </c>
      <c r="K23" s="128" t="s">
        <v>175</v>
      </c>
    </row>
    <row r="24" spans="1:11" ht="21.95" customHeight="1" thickBot="1">
      <c r="A24" s="129" t="s">
        <v>120</v>
      </c>
      <c r="B24" s="110">
        <v>0</v>
      </c>
      <c r="C24" s="110">
        <v>14</v>
      </c>
      <c r="D24" s="169">
        <f t="shared" si="0"/>
        <v>14</v>
      </c>
      <c r="E24" s="110">
        <v>2</v>
      </c>
      <c r="F24" s="110">
        <v>22</v>
      </c>
      <c r="G24" s="169">
        <f t="shared" si="1"/>
        <v>24</v>
      </c>
      <c r="H24" s="110">
        <f t="shared" si="2"/>
        <v>2</v>
      </c>
      <c r="I24" s="110">
        <f t="shared" si="3"/>
        <v>36</v>
      </c>
      <c r="J24" s="169">
        <f t="shared" si="4"/>
        <v>38</v>
      </c>
      <c r="K24" s="152" t="s">
        <v>235</v>
      </c>
    </row>
    <row r="25" spans="1:11" s="16" customFormat="1" ht="21.95" customHeight="1" thickBot="1">
      <c r="A25" s="127" t="s">
        <v>29</v>
      </c>
      <c r="B25" s="163">
        <v>0</v>
      </c>
      <c r="C25" s="163">
        <v>4</v>
      </c>
      <c r="D25" s="170">
        <f t="shared" si="0"/>
        <v>4</v>
      </c>
      <c r="E25" s="163">
        <v>0</v>
      </c>
      <c r="F25" s="163">
        <v>0</v>
      </c>
      <c r="G25" s="170">
        <f t="shared" si="1"/>
        <v>0</v>
      </c>
      <c r="H25" s="163">
        <f t="shared" si="2"/>
        <v>0</v>
      </c>
      <c r="I25" s="163">
        <f t="shared" si="3"/>
        <v>4</v>
      </c>
      <c r="J25" s="170">
        <f t="shared" si="4"/>
        <v>4</v>
      </c>
      <c r="K25" s="128" t="s">
        <v>30</v>
      </c>
    </row>
    <row r="26" spans="1:11" ht="21.95" customHeight="1" thickBot="1">
      <c r="A26" s="129" t="s">
        <v>31</v>
      </c>
      <c r="B26" s="110">
        <v>0</v>
      </c>
      <c r="C26" s="110">
        <v>3</v>
      </c>
      <c r="D26" s="169">
        <f t="shared" si="0"/>
        <v>3</v>
      </c>
      <c r="E26" s="110">
        <v>0</v>
      </c>
      <c r="F26" s="110">
        <v>0</v>
      </c>
      <c r="G26" s="169">
        <f t="shared" si="1"/>
        <v>0</v>
      </c>
      <c r="H26" s="110">
        <f t="shared" si="2"/>
        <v>0</v>
      </c>
      <c r="I26" s="110">
        <f t="shared" si="3"/>
        <v>3</v>
      </c>
      <c r="J26" s="169">
        <f t="shared" si="4"/>
        <v>3</v>
      </c>
      <c r="K26" s="152" t="s">
        <v>177</v>
      </c>
    </row>
    <row r="27" spans="1:11" s="16" customFormat="1" ht="21.95" customHeight="1" thickBot="1">
      <c r="A27" s="127" t="s">
        <v>33</v>
      </c>
      <c r="B27" s="163">
        <v>0</v>
      </c>
      <c r="C27" s="163">
        <v>15</v>
      </c>
      <c r="D27" s="170">
        <f t="shared" si="0"/>
        <v>15</v>
      </c>
      <c r="E27" s="163">
        <v>0</v>
      </c>
      <c r="F27" s="163">
        <v>0</v>
      </c>
      <c r="G27" s="170">
        <f t="shared" si="1"/>
        <v>0</v>
      </c>
      <c r="H27" s="163">
        <f t="shared" si="2"/>
        <v>0</v>
      </c>
      <c r="I27" s="163">
        <f t="shared" si="3"/>
        <v>15</v>
      </c>
      <c r="J27" s="170">
        <f t="shared" si="4"/>
        <v>15</v>
      </c>
      <c r="K27" s="128" t="s">
        <v>178</v>
      </c>
    </row>
    <row r="28" spans="1:11" ht="21.95" customHeight="1" thickBot="1">
      <c r="A28" s="129" t="s">
        <v>35</v>
      </c>
      <c r="B28" s="110">
        <v>0</v>
      </c>
      <c r="C28" s="110">
        <v>10</v>
      </c>
      <c r="D28" s="169">
        <f t="shared" si="0"/>
        <v>10</v>
      </c>
      <c r="E28" s="110">
        <v>0</v>
      </c>
      <c r="F28" s="110">
        <v>0</v>
      </c>
      <c r="G28" s="169">
        <f t="shared" si="1"/>
        <v>0</v>
      </c>
      <c r="H28" s="110">
        <f t="shared" si="2"/>
        <v>0</v>
      </c>
      <c r="I28" s="110">
        <f t="shared" si="3"/>
        <v>10</v>
      </c>
      <c r="J28" s="169">
        <f t="shared" si="4"/>
        <v>10</v>
      </c>
      <c r="K28" s="152" t="s">
        <v>179</v>
      </c>
    </row>
    <row r="29" spans="1:11" s="16" customFormat="1" ht="21.95" customHeight="1" thickBot="1">
      <c r="A29" s="127" t="s">
        <v>37</v>
      </c>
      <c r="B29" s="163">
        <v>1</v>
      </c>
      <c r="C29" s="163">
        <v>0</v>
      </c>
      <c r="D29" s="170">
        <f t="shared" si="0"/>
        <v>1</v>
      </c>
      <c r="E29" s="163">
        <v>0</v>
      </c>
      <c r="F29" s="163">
        <v>0</v>
      </c>
      <c r="G29" s="170">
        <f t="shared" si="1"/>
        <v>0</v>
      </c>
      <c r="H29" s="163">
        <f t="shared" si="2"/>
        <v>1</v>
      </c>
      <c r="I29" s="163">
        <f t="shared" si="3"/>
        <v>0</v>
      </c>
      <c r="J29" s="170">
        <f t="shared" si="4"/>
        <v>1</v>
      </c>
      <c r="K29" s="128" t="s">
        <v>180</v>
      </c>
    </row>
    <row r="30" spans="1:11" ht="21.95" customHeight="1" thickBot="1">
      <c r="A30" s="129" t="s">
        <v>39</v>
      </c>
      <c r="B30" s="110">
        <v>1</v>
      </c>
      <c r="C30" s="110">
        <v>8</v>
      </c>
      <c r="D30" s="169">
        <f t="shared" si="0"/>
        <v>9</v>
      </c>
      <c r="E30" s="110">
        <v>0</v>
      </c>
      <c r="F30" s="110">
        <v>0</v>
      </c>
      <c r="G30" s="169">
        <f t="shared" si="1"/>
        <v>0</v>
      </c>
      <c r="H30" s="110">
        <f t="shared" si="2"/>
        <v>1</v>
      </c>
      <c r="I30" s="110">
        <f t="shared" si="3"/>
        <v>8</v>
      </c>
      <c r="J30" s="169">
        <f t="shared" si="4"/>
        <v>9</v>
      </c>
      <c r="K30" s="152" t="s">
        <v>40</v>
      </c>
    </row>
    <row r="31" spans="1:11" s="16" customFormat="1" ht="21.95" customHeight="1" thickBot="1">
      <c r="A31" s="127" t="s">
        <v>739</v>
      </c>
      <c r="B31" s="163">
        <v>0</v>
      </c>
      <c r="C31" s="163">
        <v>7</v>
      </c>
      <c r="D31" s="170">
        <f t="shared" si="0"/>
        <v>7</v>
      </c>
      <c r="E31" s="163">
        <v>0</v>
      </c>
      <c r="F31" s="163">
        <v>0</v>
      </c>
      <c r="G31" s="170">
        <f t="shared" si="1"/>
        <v>0</v>
      </c>
      <c r="H31" s="163">
        <f t="shared" si="2"/>
        <v>0</v>
      </c>
      <c r="I31" s="163">
        <f t="shared" si="3"/>
        <v>7</v>
      </c>
      <c r="J31" s="170">
        <f t="shared" si="4"/>
        <v>7</v>
      </c>
      <c r="K31" s="128" t="s">
        <v>740</v>
      </c>
    </row>
    <row r="32" spans="1:11" ht="21.95" customHeight="1" thickBot="1">
      <c r="A32" s="129" t="s">
        <v>41</v>
      </c>
      <c r="B32" s="110">
        <v>0</v>
      </c>
      <c r="C32" s="110">
        <v>3</v>
      </c>
      <c r="D32" s="169">
        <f t="shared" si="0"/>
        <v>3</v>
      </c>
      <c r="E32" s="110">
        <v>0</v>
      </c>
      <c r="F32" s="110">
        <v>0</v>
      </c>
      <c r="G32" s="169">
        <f t="shared" si="1"/>
        <v>0</v>
      </c>
      <c r="H32" s="110">
        <f t="shared" si="2"/>
        <v>0</v>
      </c>
      <c r="I32" s="110">
        <f t="shared" si="3"/>
        <v>3</v>
      </c>
      <c r="J32" s="169">
        <f t="shared" si="4"/>
        <v>3</v>
      </c>
      <c r="K32" s="152" t="s">
        <v>181</v>
      </c>
    </row>
    <row r="33" spans="1:24" s="16" customFormat="1" ht="21.95" customHeight="1" thickBot="1">
      <c r="A33" s="127" t="s">
        <v>662</v>
      </c>
      <c r="B33" s="163">
        <v>7</v>
      </c>
      <c r="C33" s="163">
        <v>0</v>
      </c>
      <c r="D33" s="170">
        <f t="shared" si="0"/>
        <v>7</v>
      </c>
      <c r="E33" s="163">
        <v>1</v>
      </c>
      <c r="F33" s="163">
        <v>0</v>
      </c>
      <c r="G33" s="170">
        <f t="shared" si="1"/>
        <v>1</v>
      </c>
      <c r="H33" s="163">
        <f t="shared" si="2"/>
        <v>8</v>
      </c>
      <c r="I33" s="163">
        <f t="shared" si="3"/>
        <v>0</v>
      </c>
      <c r="J33" s="170">
        <f t="shared" si="4"/>
        <v>8</v>
      </c>
      <c r="K33" s="128" t="s">
        <v>182</v>
      </c>
    </row>
    <row r="34" spans="1:24" ht="21.95" customHeight="1" thickBot="1">
      <c r="A34" s="283" t="s">
        <v>44</v>
      </c>
      <c r="B34" s="310">
        <v>1</v>
      </c>
      <c r="C34" s="310">
        <v>2</v>
      </c>
      <c r="D34" s="309">
        <f t="shared" si="0"/>
        <v>3</v>
      </c>
      <c r="E34" s="310">
        <v>0</v>
      </c>
      <c r="F34" s="310">
        <v>0</v>
      </c>
      <c r="G34" s="309">
        <f t="shared" si="1"/>
        <v>0</v>
      </c>
      <c r="H34" s="310">
        <f t="shared" si="2"/>
        <v>1</v>
      </c>
      <c r="I34" s="310">
        <f t="shared" si="3"/>
        <v>2</v>
      </c>
      <c r="J34" s="309">
        <f t="shared" si="4"/>
        <v>3</v>
      </c>
      <c r="K34" s="288" t="s">
        <v>236</v>
      </c>
    </row>
    <row r="35" spans="1:24" s="79" customFormat="1" ht="21.95" customHeight="1" thickBot="1">
      <c r="A35" s="127" t="s">
        <v>663</v>
      </c>
      <c r="B35" s="299">
        <v>0</v>
      </c>
      <c r="C35" s="299">
        <v>3</v>
      </c>
      <c r="D35" s="300">
        <f t="shared" si="0"/>
        <v>3</v>
      </c>
      <c r="E35" s="299">
        <v>0</v>
      </c>
      <c r="F35" s="299">
        <v>3</v>
      </c>
      <c r="G35" s="300">
        <f t="shared" si="1"/>
        <v>3</v>
      </c>
      <c r="H35" s="299">
        <f t="shared" si="2"/>
        <v>0</v>
      </c>
      <c r="I35" s="299">
        <f t="shared" si="3"/>
        <v>6</v>
      </c>
      <c r="J35" s="300">
        <f t="shared" si="4"/>
        <v>6</v>
      </c>
      <c r="K35" s="128" t="s">
        <v>664</v>
      </c>
    </row>
    <row r="36" spans="1:24" s="79" customFormat="1" ht="21.95" customHeight="1" thickBot="1">
      <c r="A36" s="283" t="s">
        <v>241</v>
      </c>
      <c r="B36" s="310">
        <v>0</v>
      </c>
      <c r="C36" s="310">
        <v>2</v>
      </c>
      <c r="D36" s="309">
        <f t="shared" si="0"/>
        <v>2</v>
      </c>
      <c r="E36" s="310">
        <v>0</v>
      </c>
      <c r="F36" s="310">
        <v>0</v>
      </c>
      <c r="G36" s="309">
        <f t="shared" si="1"/>
        <v>0</v>
      </c>
      <c r="H36" s="310">
        <f t="shared" si="2"/>
        <v>0</v>
      </c>
      <c r="I36" s="310">
        <f t="shared" si="3"/>
        <v>2</v>
      </c>
      <c r="J36" s="309">
        <f t="shared" si="4"/>
        <v>2</v>
      </c>
      <c r="K36" s="288" t="s">
        <v>242</v>
      </c>
    </row>
    <row r="37" spans="1:24" s="79" customFormat="1" ht="21.95" customHeight="1" thickBot="1">
      <c r="A37" s="127" t="s">
        <v>666</v>
      </c>
      <c r="B37" s="299">
        <v>2</v>
      </c>
      <c r="C37" s="299">
        <v>2</v>
      </c>
      <c r="D37" s="300">
        <f>B37+C37</f>
        <v>4</v>
      </c>
      <c r="E37" s="299">
        <v>0</v>
      </c>
      <c r="F37" s="299">
        <v>0</v>
      </c>
      <c r="G37" s="300">
        <f>E37+F37</f>
        <v>0</v>
      </c>
      <c r="H37" s="299">
        <f>B37+E37</f>
        <v>2</v>
      </c>
      <c r="I37" s="299">
        <f>C37+F37</f>
        <v>2</v>
      </c>
      <c r="J37" s="300">
        <f>D37+G37</f>
        <v>4</v>
      </c>
      <c r="K37" s="128" t="s">
        <v>675</v>
      </c>
    </row>
    <row r="38" spans="1:24" s="79" customFormat="1" ht="21.95" customHeight="1" thickBot="1">
      <c r="A38" s="283" t="s">
        <v>533</v>
      </c>
      <c r="B38" s="310">
        <v>0</v>
      </c>
      <c r="C38" s="310">
        <v>15</v>
      </c>
      <c r="D38" s="309">
        <f t="shared" si="0"/>
        <v>15</v>
      </c>
      <c r="E38" s="310">
        <v>0</v>
      </c>
      <c r="F38" s="310">
        <v>0</v>
      </c>
      <c r="G38" s="309">
        <f t="shared" si="1"/>
        <v>0</v>
      </c>
      <c r="H38" s="310">
        <f>B38+E38</f>
        <v>0</v>
      </c>
      <c r="I38" s="310">
        <f>C38+F38</f>
        <v>15</v>
      </c>
      <c r="J38" s="309">
        <f t="shared" si="4"/>
        <v>15</v>
      </c>
      <c r="K38" s="288" t="s">
        <v>534</v>
      </c>
    </row>
    <row r="39" spans="1:24" s="79" customFormat="1" ht="21.95" customHeight="1">
      <c r="A39" s="251" t="s">
        <v>627</v>
      </c>
      <c r="B39" s="455">
        <v>0</v>
      </c>
      <c r="C39" s="455">
        <v>1</v>
      </c>
      <c r="D39" s="456">
        <f t="shared" si="0"/>
        <v>1</v>
      </c>
      <c r="E39" s="455">
        <v>0</v>
      </c>
      <c r="F39" s="455">
        <v>0</v>
      </c>
      <c r="G39" s="456">
        <v>0</v>
      </c>
      <c r="H39" s="455">
        <f t="shared" si="2"/>
        <v>0</v>
      </c>
      <c r="I39" s="455">
        <f t="shared" si="3"/>
        <v>1</v>
      </c>
      <c r="J39" s="456">
        <f t="shared" si="4"/>
        <v>1</v>
      </c>
      <c r="K39" s="252" t="s">
        <v>628</v>
      </c>
    </row>
    <row r="40" spans="1:24" s="79" customFormat="1" ht="21.95" customHeight="1">
      <c r="A40" s="346" t="s">
        <v>1</v>
      </c>
      <c r="B40" s="366">
        <f>SUM(B10:B39)</f>
        <v>21</v>
      </c>
      <c r="C40" s="366">
        <f t="shared" ref="C40:J40" si="5">SUM(C10:C39)</f>
        <v>312</v>
      </c>
      <c r="D40" s="366">
        <f t="shared" si="5"/>
        <v>333</v>
      </c>
      <c r="E40" s="366">
        <f t="shared" si="5"/>
        <v>10</v>
      </c>
      <c r="F40" s="366">
        <f t="shared" si="5"/>
        <v>641</v>
      </c>
      <c r="G40" s="366">
        <f t="shared" si="5"/>
        <v>651</v>
      </c>
      <c r="H40" s="366">
        <f t="shared" si="5"/>
        <v>31</v>
      </c>
      <c r="I40" s="366">
        <f t="shared" si="5"/>
        <v>953</v>
      </c>
      <c r="J40" s="366">
        <f t="shared" si="5"/>
        <v>984</v>
      </c>
      <c r="K40" s="382" t="s">
        <v>46</v>
      </c>
    </row>
    <row r="41" spans="1:24" s="16" customFormat="1" ht="22.5" customHeight="1">
      <c r="A41" s="623" t="s">
        <v>537</v>
      </c>
      <c r="B41" s="623"/>
      <c r="C41" s="623"/>
      <c r="D41" s="623"/>
      <c r="E41" s="623"/>
      <c r="F41" s="624" t="s">
        <v>746</v>
      </c>
      <c r="G41" s="624"/>
      <c r="H41" s="624"/>
      <c r="I41" s="624"/>
      <c r="J41" s="624"/>
      <c r="K41" s="624"/>
      <c r="L41" s="91"/>
      <c r="X41" s="17"/>
    </row>
  </sheetData>
  <mergeCells count="15">
    <mergeCell ref="A41:E41"/>
    <mergeCell ref="F41:K41"/>
    <mergeCell ref="L1:X1"/>
    <mergeCell ref="A2:K2"/>
    <mergeCell ref="A3:K3"/>
    <mergeCell ref="A4:K4"/>
    <mergeCell ref="K6:K9"/>
    <mergeCell ref="E7:G7"/>
    <mergeCell ref="H7:J7"/>
    <mergeCell ref="B7:D7"/>
    <mergeCell ref="A1:K1"/>
    <mergeCell ref="A6:A9"/>
    <mergeCell ref="B6:D6"/>
    <mergeCell ref="E6:G6"/>
    <mergeCell ref="H6:J6"/>
  </mergeCells>
  <printOptions horizontalCentered="1" verticalCentered="1"/>
  <pageMargins left="0" right="0" top="0" bottom="0" header="0" footer="0"/>
  <pageSetup paperSize="9" scale="85" orientation="portrait" r:id="rId1"/>
  <headerFooter alignWithMargins="0"/>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42"/>
  <sheetViews>
    <sheetView rightToLeft="1" view="pageBreakPreview" zoomScaleNormal="100" zoomScaleSheetLayoutView="100" workbookViewId="0">
      <selection sqref="A1:K1"/>
    </sheetView>
  </sheetViews>
  <sheetFormatPr defaultRowHeight="12.75"/>
  <cols>
    <col min="1" max="1" width="20.7109375" customWidth="1"/>
    <col min="2" max="2" width="6.7109375" customWidth="1"/>
    <col min="3" max="3" width="8.5703125" customWidth="1"/>
    <col min="4" max="5" width="6.7109375" customWidth="1"/>
    <col min="6" max="6" width="9" customWidth="1"/>
    <col min="7" max="8" width="6.7109375" customWidth="1"/>
    <col min="9" max="9" width="9.28515625" customWidth="1"/>
    <col min="10" max="10" width="6.7109375" customWidth="1"/>
    <col min="11" max="11" width="20.7109375" style="2" customWidth="1"/>
  </cols>
  <sheetData>
    <row r="1" spans="1:24" ht="21.75" customHeight="1">
      <c r="A1" s="577" t="s">
        <v>348</v>
      </c>
      <c r="B1" s="577"/>
      <c r="C1" s="577"/>
      <c r="D1" s="577"/>
      <c r="E1" s="577"/>
      <c r="F1" s="577"/>
      <c r="G1" s="577"/>
      <c r="H1" s="577"/>
      <c r="I1" s="577"/>
      <c r="J1" s="577"/>
      <c r="K1" s="578"/>
      <c r="L1" s="566"/>
      <c r="M1" s="566"/>
      <c r="N1" s="566"/>
      <c r="O1" s="566"/>
      <c r="P1" s="566"/>
      <c r="Q1" s="566"/>
      <c r="R1" s="566"/>
      <c r="S1" s="566"/>
      <c r="T1" s="566"/>
      <c r="U1" s="566"/>
      <c r="V1" s="566"/>
      <c r="W1" s="566"/>
      <c r="X1" s="566"/>
    </row>
    <row r="2" spans="1:24" ht="18">
      <c r="A2" s="582" t="s">
        <v>650</v>
      </c>
      <c r="B2" s="582"/>
      <c r="C2" s="582"/>
      <c r="D2" s="582"/>
      <c r="E2" s="582"/>
      <c r="F2" s="582"/>
      <c r="G2" s="582"/>
      <c r="H2" s="582"/>
      <c r="I2" s="582"/>
      <c r="J2" s="582"/>
      <c r="K2" s="582"/>
      <c r="L2" s="37"/>
      <c r="M2" s="37"/>
      <c r="N2" s="37"/>
      <c r="O2" s="37"/>
      <c r="P2" s="37"/>
      <c r="Q2" s="37"/>
      <c r="R2" s="37"/>
      <c r="S2" s="37"/>
      <c r="T2" s="37"/>
      <c r="U2" s="37"/>
      <c r="V2" s="37"/>
      <c r="W2" s="37"/>
      <c r="X2" s="37"/>
    </row>
    <row r="3" spans="1:24" ht="38.25" customHeight="1">
      <c r="A3" s="574" t="s">
        <v>596</v>
      </c>
      <c r="B3" s="615"/>
      <c r="C3" s="615"/>
      <c r="D3" s="615"/>
      <c r="E3" s="615"/>
      <c r="F3" s="615"/>
      <c r="G3" s="615"/>
      <c r="H3" s="615"/>
      <c r="I3" s="615"/>
      <c r="J3" s="615"/>
      <c r="K3" s="615"/>
      <c r="L3" s="37"/>
      <c r="M3" s="37"/>
      <c r="N3" s="37"/>
      <c r="O3" s="37"/>
      <c r="P3" s="37"/>
      <c r="Q3" s="37"/>
      <c r="R3" s="37"/>
      <c r="S3" s="37"/>
      <c r="T3" s="37"/>
      <c r="U3" s="37"/>
      <c r="V3" s="37"/>
      <c r="W3" s="37"/>
      <c r="X3" s="37"/>
    </row>
    <row r="4" spans="1:24" ht="15.75">
      <c r="A4" s="585" t="s">
        <v>648</v>
      </c>
      <c r="B4" s="585"/>
      <c r="C4" s="585"/>
      <c r="D4" s="585"/>
      <c r="E4" s="585"/>
      <c r="F4" s="585"/>
      <c r="G4" s="585"/>
      <c r="H4" s="585"/>
      <c r="I4" s="585"/>
      <c r="J4" s="585"/>
      <c r="K4" s="585"/>
      <c r="L4" s="37"/>
      <c r="M4" s="37"/>
      <c r="N4" s="37"/>
      <c r="O4" s="37"/>
      <c r="P4" s="37"/>
      <c r="Q4" s="37"/>
      <c r="R4" s="37"/>
      <c r="S4" s="37"/>
      <c r="T4" s="37"/>
      <c r="U4" s="37"/>
      <c r="V4" s="37"/>
      <c r="W4" s="37"/>
      <c r="X4" s="37"/>
    </row>
    <row r="5" spans="1:24" ht="15.75">
      <c r="A5" s="328" t="s">
        <v>839</v>
      </c>
      <c r="B5" s="360"/>
      <c r="C5" s="360"/>
      <c r="D5" s="360"/>
      <c r="E5" s="360"/>
      <c r="F5" s="360"/>
      <c r="G5" s="360"/>
      <c r="H5" s="360"/>
      <c r="I5" s="360"/>
      <c r="J5" s="361"/>
      <c r="K5" s="331" t="s">
        <v>838</v>
      </c>
      <c r="L5" s="37"/>
      <c r="M5" s="37"/>
      <c r="N5" s="37"/>
      <c r="O5" s="37"/>
      <c r="P5" s="37"/>
      <c r="Q5" s="37"/>
      <c r="R5" s="37"/>
      <c r="S5" s="37"/>
      <c r="T5" s="37"/>
      <c r="U5" s="37"/>
      <c r="V5" s="37"/>
      <c r="W5" s="37"/>
      <c r="X5" s="37"/>
    </row>
    <row r="6" spans="1:24" ht="15.75" customHeight="1" thickBot="1">
      <c r="A6" s="555" t="s">
        <v>707</v>
      </c>
      <c r="B6" s="580" t="s">
        <v>0</v>
      </c>
      <c r="C6" s="580"/>
      <c r="D6" s="581"/>
      <c r="E6" s="580" t="s">
        <v>151</v>
      </c>
      <c r="F6" s="580"/>
      <c r="G6" s="581"/>
      <c r="H6" s="580" t="s">
        <v>1</v>
      </c>
      <c r="I6" s="581"/>
      <c r="J6" s="581"/>
      <c r="K6" s="557" t="s">
        <v>2</v>
      </c>
    </row>
    <row r="7" spans="1:24" ht="15" customHeight="1" thickBot="1">
      <c r="A7" s="586"/>
      <c r="B7" s="590" t="s">
        <v>576</v>
      </c>
      <c r="C7" s="591"/>
      <c r="D7" s="592"/>
      <c r="E7" s="579" t="s">
        <v>150</v>
      </c>
      <c r="F7" s="579"/>
      <c r="G7" s="579"/>
      <c r="H7" s="579" t="s">
        <v>46</v>
      </c>
      <c r="I7" s="579"/>
      <c r="J7" s="579"/>
      <c r="K7" s="588"/>
    </row>
    <row r="8" spans="1:24" ht="13.5" customHeight="1" thickBot="1">
      <c r="A8" s="586"/>
      <c r="B8" s="34" t="s">
        <v>3</v>
      </c>
      <c r="C8" s="34" t="s">
        <v>101</v>
      </c>
      <c r="D8" s="34" t="s">
        <v>1</v>
      </c>
      <c r="E8" s="34" t="s">
        <v>3</v>
      </c>
      <c r="F8" s="34" t="s">
        <v>101</v>
      </c>
      <c r="G8" s="34" t="s">
        <v>1</v>
      </c>
      <c r="H8" s="34" t="s">
        <v>3</v>
      </c>
      <c r="I8" s="34" t="s">
        <v>101</v>
      </c>
      <c r="J8" s="34" t="s">
        <v>1</v>
      </c>
      <c r="K8" s="588"/>
    </row>
    <row r="9" spans="1:24" ht="23.25" customHeight="1">
      <c r="A9" s="587"/>
      <c r="B9" s="99" t="s">
        <v>152</v>
      </c>
      <c r="C9" s="99" t="s">
        <v>153</v>
      </c>
      <c r="D9" s="99" t="s">
        <v>46</v>
      </c>
      <c r="E9" s="99" t="s">
        <v>152</v>
      </c>
      <c r="F9" s="99" t="s">
        <v>153</v>
      </c>
      <c r="G9" s="99" t="s">
        <v>46</v>
      </c>
      <c r="H9" s="99" t="s">
        <v>152</v>
      </c>
      <c r="I9" s="99" t="s">
        <v>153</v>
      </c>
      <c r="J9" s="99" t="s">
        <v>46</v>
      </c>
      <c r="K9" s="589"/>
    </row>
    <row r="10" spans="1:24" ht="21.95" customHeight="1" thickBot="1">
      <c r="A10" s="153" t="s">
        <v>4</v>
      </c>
      <c r="B10" s="110">
        <v>1</v>
      </c>
      <c r="C10" s="110">
        <v>31</v>
      </c>
      <c r="D10" s="169">
        <f>B10+C10</f>
        <v>32</v>
      </c>
      <c r="E10" s="110">
        <v>0</v>
      </c>
      <c r="F10" s="110">
        <v>15</v>
      </c>
      <c r="G10" s="169">
        <f>E10+F10</f>
        <v>15</v>
      </c>
      <c r="H10" s="110">
        <f>B10+E10</f>
        <v>1</v>
      </c>
      <c r="I10" s="110">
        <f>C10+F10</f>
        <v>46</v>
      </c>
      <c r="J10" s="169">
        <f>D10+G10</f>
        <v>47</v>
      </c>
      <c r="K10" s="154" t="s">
        <v>172</v>
      </c>
    </row>
    <row r="11" spans="1:24" s="16" customFormat="1" ht="21.95" customHeight="1" thickBot="1">
      <c r="A11" s="155" t="s">
        <v>5</v>
      </c>
      <c r="B11" s="163">
        <v>4</v>
      </c>
      <c r="C11" s="163">
        <v>13</v>
      </c>
      <c r="D11" s="170">
        <f t="shared" ref="D11:D35" si="0">B11+C11</f>
        <v>17</v>
      </c>
      <c r="E11" s="163">
        <v>0</v>
      </c>
      <c r="F11" s="163">
        <v>0</v>
      </c>
      <c r="G11" s="170">
        <f t="shared" ref="G11:G35" si="1">E11+F11</f>
        <v>0</v>
      </c>
      <c r="H11" s="163">
        <f t="shared" ref="H11:H39" si="2">B11+E11</f>
        <v>4</v>
      </c>
      <c r="I11" s="163">
        <f t="shared" ref="I11:I39" si="3">C11+F11</f>
        <v>13</v>
      </c>
      <c r="J11" s="170">
        <f t="shared" ref="J11:J39" si="4">D11+G11</f>
        <v>17</v>
      </c>
      <c r="K11" s="156" t="s">
        <v>234</v>
      </c>
    </row>
    <row r="12" spans="1:24" ht="21.95" customHeight="1" thickBot="1">
      <c r="A12" s="96" t="s">
        <v>6</v>
      </c>
      <c r="B12" s="110">
        <v>0</v>
      </c>
      <c r="C12" s="110">
        <v>0</v>
      </c>
      <c r="D12" s="169">
        <f t="shared" si="0"/>
        <v>0</v>
      </c>
      <c r="E12" s="110">
        <v>4</v>
      </c>
      <c r="F12" s="110">
        <v>0</v>
      </c>
      <c r="G12" s="169">
        <f t="shared" si="1"/>
        <v>4</v>
      </c>
      <c r="H12" s="110">
        <f t="shared" si="2"/>
        <v>4</v>
      </c>
      <c r="I12" s="110">
        <f t="shared" si="3"/>
        <v>0</v>
      </c>
      <c r="J12" s="169">
        <f t="shared" si="4"/>
        <v>4</v>
      </c>
      <c r="K12" s="157" t="s">
        <v>170</v>
      </c>
    </row>
    <row r="13" spans="1:24" s="16" customFormat="1" ht="21.95" customHeight="1" thickBot="1">
      <c r="A13" s="155" t="s">
        <v>8</v>
      </c>
      <c r="B13" s="163">
        <v>0</v>
      </c>
      <c r="C13" s="163">
        <v>2</v>
      </c>
      <c r="D13" s="170">
        <f t="shared" si="0"/>
        <v>2</v>
      </c>
      <c r="E13" s="163">
        <v>7</v>
      </c>
      <c r="F13" s="163">
        <v>0</v>
      </c>
      <c r="G13" s="170">
        <f t="shared" si="1"/>
        <v>7</v>
      </c>
      <c r="H13" s="163">
        <f t="shared" si="2"/>
        <v>7</v>
      </c>
      <c r="I13" s="163">
        <f t="shared" si="3"/>
        <v>2</v>
      </c>
      <c r="J13" s="170">
        <f t="shared" si="4"/>
        <v>9</v>
      </c>
      <c r="K13" s="156" t="s">
        <v>169</v>
      </c>
    </row>
    <row r="14" spans="1:24" ht="21.95" customHeight="1" thickBot="1">
      <c r="A14" s="96" t="s">
        <v>10</v>
      </c>
      <c r="B14" s="110">
        <v>4</v>
      </c>
      <c r="C14" s="110">
        <v>0</v>
      </c>
      <c r="D14" s="169">
        <f t="shared" si="0"/>
        <v>4</v>
      </c>
      <c r="E14" s="110">
        <v>0</v>
      </c>
      <c r="F14" s="110">
        <v>12</v>
      </c>
      <c r="G14" s="169">
        <f t="shared" si="1"/>
        <v>12</v>
      </c>
      <c r="H14" s="110">
        <f t="shared" si="2"/>
        <v>4</v>
      </c>
      <c r="I14" s="110">
        <f t="shared" si="3"/>
        <v>12</v>
      </c>
      <c r="J14" s="169">
        <f t="shared" si="4"/>
        <v>16</v>
      </c>
      <c r="K14" s="157" t="s">
        <v>168</v>
      </c>
    </row>
    <row r="15" spans="1:24" s="16" customFormat="1" ht="21.95" customHeight="1" thickBot="1">
      <c r="A15" s="155" t="s">
        <v>12</v>
      </c>
      <c r="B15" s="163">
        <v>0</v>
      </c>
      <c r="C15" s="163">
        <v>0</v>
      </c>
      <c r="D15" s="170">
        <f t="shared" si="0"/>
        <v>0</v>
      </c>
      <c r="E15" s="163">
        <v>1</v>
      </c>
      <c r="F15" s="163">
        <v>5</v>
      </c>
      <c r="G15" s="170">
        <f t="shared" si="1"/>
        <v>6</v>
      </c>
      <c r="H15" s="163">
        <f t="shared" si="2"/>
        <v>1</v>
      </c>
      <c r="I15" s="163">
        <f t="shared" si="3"/>
        <v>5</v>
      </c>
      <c r="J15" s="170">
        <f t="shared" si="4"/>
        <v>6</v>
      </c>
      <c r="K15" s="156" t="s">
        <v>167</v>
      </c>
    </row>
    <row r="16" spans="1:24" ht="21.95" customHeight="1" thickBot="1">
      <c r="A16" s="96" t="s">
        <v>14</v>
      </c>
      <c r="B16" s="110">
        <v>1</v>
      </c>
      <c r="C16" s="110">
        <v>2</v>
      </c>
      <c r="D16" s="169">
        <f t="shared" si="0"/>
        <v>3</v>
      </c>
      <c r="E16" s="110">
        <v>0</v>
      </c>
      <c r="F16" s="110">
        <v>0</v>
      </c>
      <c r="G16" s="169">
        <f t="shared" si="1"/>
        <v>0</v>
      </c>
      <c r="H16" s="110">
        <f t="shared" si="2"/>
        <v>1</v>
      </c>
      <c r="I16" s="110">
        <f t="shared" si="3"/>
        <v>2</v>
      </c>
      <c r="J16" s="169">
        <f t="shared" si="4"/>
        <v>3</v>
      </c>
      <c r="K16" s="157" t="s">
        <v>15</v>
      </c>
    </row>
    <row r="17" spans="1:11" s="16" customFormat="1" ht="21.95" customHeight="1" thickBot="1">
      <c r="A17" s="155" t="s">
        <v>16</v>
      </c>
      <c r="B17" s="163">
        <v>2</v>
      </c>
      <c r="C17" s="163">
        <v>0</v>
      </c>
      <c r="D17" s="170">
        <f t="shared" si="0"/>
        <v>2</v>
      </c>
      <c r="E17" s="163">
        <v>0</v>
      </c>
      <c r="F17" s="163">
        <v>0</v>
      </c>
      <c r="G17" s="170">
        <f t="shared" si="1"/>
        <v>0</v>
      </c>
      <c r="H17" s="163">
        <f t="shared" si="2"/>
        <v>2</v>
      </c>
      <c r="I17" s="163">
        <f t="shared" si="3"/>
        <v>0</v>
      </c>
      <c r="J17" s="170">
        <f t="shared" si="4"/>
        <v>2</v>
      </c>
      <c r="K17" s="156" t="s">
        <v>166</v>
      </c>
    </row>
    <row r="18" spans="1:11" ht="21.95" customHeight="1" thickBot="1">
      <c r="A18" s="96" t="s">
        <v>18</v>
      </c>
      <c r="B18" s="110">
        <v>3</v>
      </c>
      <c r="C18" s="110">
        <v>0</v>
      </c>
      <c r="D18" s="169">
        <f t="shared" si="0"/>
        <v>3</v>
      </c>
      <c r="E18" s="110">
        <v>0</v>
      </c>
      <c r="F18" s="110">
        <v>0</v>
      </c>
      <c r="G18" s="169">
        <f t="shared" si="1"/>
        <v>0</v>
      </c>
      <c r="H18" s="110">
        <f t="shared" si="2"/>
        <v>3</v>
      </c>
      <c r="I18" s="110">
        <f t="shared" si="3"/>
        <v>0</v>
      </c>
      <c r="J18" s="169">
        <f t="shared" si="4"/>
        <v>3</v>
      </c>
      <c r="K18" s="157" t="s">
        <v>165</v>
      </c>
    </row>
    <row r="19" spans="1:11" s="16" customFormat="1" ht="21.95" customHeight="1" thickBot="1">
      <c r="A19" s="155" t="s">
        <v>20</v>
      </c>
      <c r="B19" s="163">
        <v>1</v>
      </c>
      <c r="C19" s="163">
        <v>6</v>
      </c>
      <c r="D19" s="170">
        <f t="shared" si="0"/>
        <v>7</v>
      </c>
      <c r="E19" s="163">
        <v>0</v>
      </c>
      <c r="F19" s="163">
        <v>0</v>
      </c>
      <c r="G19" s="170">
        <f t="shared" si="1"/>
        <v>0</v>
      </c>
      <c r="H19" s="163">
        <f t="shared" si="2"/>
        <v>1</v>
      </c>
      <c r="I19" s="163">
        <f t="shared" si="3"/>
        <v>6</v>
      </c>
      <c r="J19" s="170">
        <f t="shared" si="4"/>
        <v>7</v>
      </c>
      <c r="K19" s="156" t="s">
        <v>164</v>
      </c>
    </row>
    <row r="20" spans="1:11" ht="21.95" customHeight="1" thickBot="1">
      <c r="A20" s="96" t="s">
        <v>360</v>
      </c>
      <c r="B20" s="110">
        <v>0</v>
      </c>
      <c r="C20" s="110">
        <v>0</v>
      </c>
      <c r="D20" s="301">
        <f t="shared" si="0"/>
        <v>0</v>
      </c>
      <c r="E20" s="110">
        <v>0</v>
      </c>
      <c r="F20" s="110">
        <v>0</v>
      </c>
      <c r="G20" s="169">
        <f t="shared" si="1"/>
        <v>0</v>
      </c>
      <c r="H20" s="110">
        <f t="shared" si="2"/>
        <v>0</v>
      </c>
      <c r="I20" s="110">
        <f t="shared" si="3"/>
        <v>0</v>
      </c>
      <c r="J20" s="169">
        <f t="shared" si="4"/>
        <v>0</v>
      </c>
      <c r="K20" s="157" t="s">
        <v>22</v>
      </c>
    </row>
    <row r="21" spans="1:11" s="16" customFormat="1" ht="21.95" customHeight="1" thickBot="1">
      <c r="A21" s="155" t="s">
        <v>23</v>
      </c>
      <c r="B21" s="163">
        <v>0</v>
      </c>
      <c r="C21" s="163">
        <v>0</v>
      </c>
      <c r="D21" s="170">
        <f t="shared" si="0"/>
        <v>0</v>
      </c>
      <c r="E21" s="163">
        <v>0</v>
      </c>
      <c r="F21" s="163">
        <v>0</v>
      </c>
      <c r="G21" s="170">
        <f t="shared" si="1"/>
        <v>0</v>
      </c>
      <c r="H21" s="163">
        <f t="shared" si="2"/>
        <v>0</v>
      </c>
      <c r="I21" s="163">
        <f t="shared" si="3"/>
        <v>0</v>
      </c>
      <c r="J21" s="170">
        <f t="shared" si="4"/>
        <v>0</v>
      </c>
      <c r="K21" s="156" t="s">
        <v>173</v>
      </c>
    </row>
    <row r="22" spans="1:11" ht="21.95" customHeight="1" thickBot="1">
      <c r="A22" s="96" t="s">
        <v>359</v>
      </c>
      <c r="B22" s="110">
        <v>0</v>
      </c>
      <c r="C22" s="110">
        <v>9</v>
      </c>
      <c r="D22" s="301">
        <f t="shared" si="0"/>
        <v>9</v>
      </c>
      <c r="E22" s="110">
        <v>0</v>
      </c>
      <c r="F22" s="110">
        <v>0</v>
      </c>
      <c r="G22" s="169">
        <f t="shared" si="1"/>
        <v>0</v>
      </c>
      <c r="H22" s="110">
        <f t="shared" si="2"/>
        <v>0</v>
      </c>
      <c r="I22" s="110">
        <f t="shared" si="3"/>
        <v>9</v>
      </c>
      <c r="J22" s="169">
        <f t="shared" si="4"/>
        <v>9</v>
      </c>
      <c r="K22" s="157" t="s">
        <v>174</v>
      </c>
    </row>
    <row r="23" spans="1:11" s="16" customFormat="1" ht="21.95" customHeight="1" thickBot="1">
      <c r="A23" s="155" t="s">
        <v>26</v>
      </c>
      <c r="B23" s="163">
        <v>3</v>
      </c>
      <c r="C23" s="163">
        <v>8</v>
      </c>
      <c r="D23" s="170">
        <f t="shared" si="0"/>
        <v>11</v>
      </c>
      <c r="E23" s="163">
        <v>0</v>
      </c>
      <c r="F23" s="163">
        <v>0</v>
      </c>
      <c r="G23" s="170">
        <f t="shared" si="1"/>
        <v>0</v>
      </c>
      <c r="H23" s="163">
        <f t="shared" si="2"/>
        <v>3</v>
      </c>
      <c r="I23" s="163">
        <f t="shared" si="3"/>
        <v>8</v>
      </c>
      <c r="J23" s="170">
        <f t="shared" si="4"/>
        <v>11</v>
      </c>
      <c r="K23" s="156" t="s">
        <v>175</v>
      </c>
    </row>
    <row r="24" spans="1:11" ht="21.95" customHeight="1" thickBot="1">
      <c r="A24" s="96" t="s">
        <v>28</v>
      </c>
      <c r="B24" s="110">
        <v>2</v>
      </c>
      <c r="C24" s="110">
        <v>2</v>
      </c>
      <c r="D24" s="169">
        <f t="shared" si="0"/>
        <v>4</v>
      </c>
      <c r="E24" s="110">
        <v>0</v>
      </c>
      <c r="F24" s="110">
        <v>13</v>
      </c>
      <c r="G24" s="169">
        <f t="shared" si="1"/>
        <v>13</v>
      </c>
      <c r="H24" s="110">
        <f t="shared" si="2"/>
        <v>2</v>
      </c>
      <c r="I24" s="110">
        <f t="shared" si="3"/>
        <v>15</v>
      </c>
      <c r="J24" s="169">
        <f t="shared" si="4"/>
        <v>17</v>
      </c>
      <c r="K24" s="157" t="s">
        <v>235</v>
      </c>
    </row>
    <row r="25" spans="1:11" s="16" customFormat="1" ht="21.95" customHeight="1" thickBot="1">
      <c r="A25" s="155" t="s">
        <v>29</v>
      </c>
      <c r="B25" s="163">
        <v>0</v>
      </c>
      <c r="C25" s="163">
        <v>2</v>
      </c>
      <c r="D25" s="170">
        <f t="shared" si="0"/>
        <v>2</v>
      </c>
      <c r="E25" s="163">
        <v>0</v>
      </c>
      <c r="F25" s="163">
        <v>0</v>
      </c>
      <c r="G25" s="170">
        <f t="shared" si="1"/>
        <v>0</v>
      </c>
      <c r="H25" s="163">
        <f t="shared" si="2"/>
        <v>0</v>
      </c>
      <c r="I25" s="163">
        <f t="shared" si="3"/>
        <v>2</v>
      </c>
      <c r="J25" s="170">
        <f t="shared" si="4"/>
        <v>2</v>
      </c>
      <c r="K25" s="156" t="s">
        <v>30</v>
      </c>
    </row>
    <row r="26" spans="1:11" ht="21.95" customHeight="1" thickBot="1">
      <c r="A26" s="96" t="s">
        <v>31</v>
      </c>
      <c r="B26" s="110">
        <v>0</v>
      </c>
      <c r="C26" s="110">
        <v>3</v>
      </c>
      <c r="D26" s="169">
        <f t="shared" si="0"/>
        <v>3</v>
      </c>
      <c r="E26" s="110">
        <v>0</v>
      </c>
      <c r="F26" s="110">
        <v>0</v>
      </c>
      <c r="G26" s="169">
        <f t="shared" si="1"/>
        <v>0</v>
      </c>
      <c r="H26" s="110">
        <f t="shared" si="2"/>
        <v>0</v>
      </c>
      <c r="I26" s="110">
        <f t="shared" si="3"/>
        <v>3</v>
      </c>
      <c r="J26" s="169">
        <f t="shared" si="4"/>
        <v>3</v>
      </c>
      <c r="K26" s="157" t="s">
        <v>177</v>
      </c>
    </row>
    <row r="27" spans="1:11" s="16" customFormat="1" ht="21.95" customHeight="1" thickBot="1">
      <c r="A27" s="155" t="s">
        <v>33</v>
      </c>
      <c r="B27" s="163">
        <v>3</v>
      </c>
      <c r="C27" s="163">
        <v>9</v>
      </c>
      <c r="D27" s="170">
        <f t="shared" si="0"/>
        <v>12</v>
      </c>
      <c r="E27" s="163">
        <v>0</v>
      </c>
      <c r="F27" s="163">
        <v>0</v>
      </c>
      <c r="G27" s="170">
        <f t="shared" si="1"/>
        <v>0</v>
      </c>
      <c r="H27" s="163">
        <f t="shared" si="2"/>
        <v>3</v>
      </c>
      <c r="I27" s="163">
        <f t="shared" si="3"/>
        <v>9</v>
      </c>
      <c r="J27" s="170">
        <f t="shared" si="4"/>
        <v>12</v>
      </c>
      <c r="K27" s="156" t="s">
        <v>178</v>
      </c>
    </row>
    <row r="28" spans="1:11" ht="21.95" customHeight="1" thickBot="1">
      <c r="A28" s="96" t="s">
        <v>35</v>
      </c>
      <c r="B28" s="110">
        <v>3</v>
      </c>
      <c r="C28" s="110">
        <v>2</v>
      </c>
      <c r="D28" s="169">
        <f t="shared" si="0"/>
        <v>5</v>
      </c>
      <c r="E28" s="110">
        <v>0</v>
      </c>
      <c r="F28" s="110">
        <v>0</v>
      </c>
      <c r="G28" s="169">
        <f t="shared" si="1"/>
        <v>0</v>
      </c>
      <c r="H28" s="110">
        <f t="shared" si="2"/>
        <v>3</v>
      </c>
      <c r="I28" s="110">
        <f t="shared" si="3"/>
        <v>2</v>
      </c>
      <c r="J28" s="169">
        <f t="shared" si="4"/>
        <v>5</v>
      </c>
      <c r="K28" s="157" t="s">
        <v>179</v>
      </c>
    </row>
    <row r="29" spans="1:11" s="16" customFormat="1" ht="21.95" customHeight="1" thickBot="1">
      <c r="A29" s="155" t="s">
        <v>37</v>
      </c>
      <c r="B29" s="163">
        <v>0</v>
      </c>
      <c r="C29" s="163">
        <v>2</v>
      </c>
      <c r="D29" s="170">
        <f t="shared" si="0"/>
        <v>2</v>
      </c>
      <c r="E29" s="163">
        <v>0</v>
      </c>
      <c r="F29" s="163">
        <v>0</v>
      </c>
      <c r="G29" s="170">
        <f t="shared" si="1"/>
        <v>0</v>
      </c>
      <c r="H29" s="163">
        <f t="shared" si="2"/>
        <v>0</v>
      </c>
      <c r="I29" s="163">
        <f t="shared" si="3"/>
        <v>2</v>
      </c>
      <c r="J29" s="170">
        <f t="shared" si="4"/>
        <v>2</v>
      </c>
      <c r="K29" s="156" t="s">
        <v>180</v>
      </c>
    </row>
    <row r="30" spans="1:11" ht="21.95" customHeight="1" thickBot="1">
      <c r="A30" s="96" t="s">
        <v>39</v>
      </c>
      <c r="B30" s="110">
        <v>4</v>
      </c>
      <c r="C30" s="110">
        <v>6</v>
      </c>
      <c r="D30" s="169">
        <f t="shared" si="0"/>
        <v>10</v>
      </c>
      <c r="E30" s="110">
        <v>0</v>
      </c>
      <c r="F30" s="110">
        <v>0</v>
      </c>
      <c r="G30" s="169">
        <f t="shared" si="1"/>
        <v>0</v>
      </c>
      <c r="H30" s="110">
        <f t="shared" si="2"/>
        <v>4</v>
      </c>
      <c r="I30" s="110">
        <f t="shared" si="3"/>
        <v>6</v>
      </c>
      <c r="J30" s="169">
        <f t="shared" si="4"/>
        <v>10</v>
      </c>
      <c r="K30" s="157" t="s">
        <v>40</v>
      </c>
    </row>
    <row r="31" spans="1:11" s="16" customFormat="1" ht="21.95" customHeight="1" thickBot="1">
      <c r="A31" s="155" t="s">
        <v>739</v>
      </c>
      <c r="B31" s="163">
        <v>0</v>
      </c>
      <c r="C31" s="163">
        <v>1</v>
      </c>
      <c r="D31" s="170">
        <f t="shared" si="0"/>
        <v>1</v>
      </c>
      <c r="E31" s="163">
        <v>0</v>
      </c>
      <c r="F31" s="163">
        <v>2</v>
      </c>
      <c r="G31" s="170">
        <f t="shared" si="1"/>
        <v>2</v>
      </c>
      <c r="H31" s="163">
        <f t="shared" si="2"/>
        <v>0</v>
      </c>
      <c r="I31" s="163">
        <f t="shared" si="3"/>
        <v>3</v>
      </c>
      <c r="J31" s="170">
        <f t="shared" si="4"/>
        <v>3</v>
      </c>
      <c r="K31" s="156" t="s">
        <v>740</v>
      </c>
    </row>
    <row r="32" spans="1:11" ht="21.95" customHeight="1" thickBot="1">
      <c r="A32" s="96" t="s">
        <v>41</v>
      </c>
      <c r="B32" s="110">
        <v>0</v>
      </c>
      <c r="C32" s="110">
        <v>2</v>
      </c>
      <c r="D32" s="169">
        <f t="shared" si="0"/>
        <v>2</v>
      </c>
      <c r="E32" s="110">
        <v>0</v>
      </c>
      <c r="F32" s="110">
        <v>0</v>
      </c>
      <c r="G32" s="169">
        <f t="shared" si="1"/>
        <v>0</v>
      </c>
      <c r="H32" s="110">
        <f t="shared" si="2"/>
        <v>0</v>
      </c>
      <c r="I32" s="110">
        <f t="shared" si="3"/>
        <v>2</v>
      </c>
      <c r="J32" s="169">
        <f t="shared" si="4"/>
        <v>2</v>
      </c>
      <c r="K32" s="157" t="s">
        <v>181</v>
      </c>
    </row>
    <row r="33" spans="1:11" s="16" customFormat="1" ht="21.95" customHeight="1" thickBot="1">
      <c r="A33" s="155" t="s">
        <v>662</v>
      </c>
      <c r="B33" s="163">
        <v>0</v>
      </c>
      <c r="C33" s="163">
        <v>1</v>
      </c>
      <c r="D33" s="170">
        <f t="shared" si="0"/>
        <v>1</v>
      </c>
      <c r="E33" s="163">
        <v>0</v>
      </c>
      <c r="F33" s="163">
        <v>0</v>
      </c>
      <c r="G33" s="170">
        <f t="shared" si="1"/>
        <v>0</v>
      </c>
      <c r="H33" s="163">
        <f t="shared" si="2"/>
        <v>0</v>
      </c>
      <c r="I33" s="163">
        <f t="shared" si="3"/>
        <v>1</v>
      </c>
      <c r="J33" s="170">
        <f t="shared" si="4"/>
        <v>1</v>
      </c>
      <c r="K33" s="156" t="s">
        <v>182</v>
      </c>
    </row>
    <row r="34" spans="1:11" s="79" customFormat="1" ht="21.95" customHeight="1" thickBot="1">
      <c r="A34" s="96" t="s">
        <v>44</v>
      </c>
      <c r="B34" s="110">
        <v>0</v>
      </c>
      <c r="C34" s="110">
        <v>1</v>
      </c>
      <c r="D34" s="169">
        <f t="shared" si="0"/>
        <v>1</v>
      </c>
      <c r="E34" s="110">
        <v>0</v>
      </c>
      <c r="F34" s="110">
        <v>0</v>
      </c>
      <c r="G34" s="169">
        <f t="shared" si="1"/>
        <v>0</v>
      </c>
      <c r="H34" s="110">
        <f t="shared" si="2"/>
        <v>0</v>
      </c>
      <c r="I34" s="110">
        <f t="shared" si="3"/>
        <v>1</v>
      </c>
      <c r="J34" s="169">
        <f t="shared" si="4"/>
        <v>1</v>
      </c>
      <c r="K34" s="157" t="s">
        <v>236</v>
      </c>
    </row>
    <row r="35" spans="1:11" s="16" customFormat="1" ht="21.95" customHeight="1" thickBot="1">
      <c r="A35" s="155" t="s">
        <v>663</v>
      </c>
      <c r="B35" s="163">
        <v>0</v>
      </c>
      <c r="C35" s="163">
        <v>4</v>
      </c>
      <c r="D35" s="170">
        <f t="shared" si="0"/>
        <v>4</v>
      </c>
      <c r="E35" s="163">
        <v>0</v>
      </c>
      <c r="F35" s="163">
        <v>3</v>
      </c>
      <c r="G35" s="170">
        <f t="shared" si="1"/>
        <v>3</v>
      </c>
      <c r="H35" s="163">
        <f t="shared" si="2"/>
        <v>0</v>
      </c>
      <c r="I35" s="163">
        <f t="shared" si="3"/>
        <v>7</v>
      </c>
      <c r="J35" s="170">
        <f t="shared" si="4"/>
        <v>7</v>
      </c>
      <c r="K35" s="156" t="s">
        <v>664</v>
      </c>
    </row>
    <row r="36" spans="1:11" s="79" customFormat="1" ht="21.95" customHeight="1" thickBot="1">
      <c r="A36" s="283" t="s">
        <v>680</v>
      </c>
      <c r="B36" s="310">
        <v>0</v>
      </c>
      <c r="C36" s="310">
        <v>2</v>
      </c>
      <c r="D36" s="309">
        <f>B36+C36</f>
        <v>2</v>
      </c>
      <c r="E36" s="310">
        <v>0</v>
      </c>
      <c r="F36" s="310">
        <v>0</v>
      </c>
      <c r="G36" s="309">
        <f>E36+F36</f>
        <v>0</v>
      </c>
      <c r="H36" s="310">
        <f t="shared" si="2"/>
        <v>0</v>
      </c>
      <c r="I36" s="310">
        <f t="shared" si="3"/>
        <v>2</v>
      </c>
      <c r="J36" s="309">
        <f t="shared" si="4"/>
        <v>2</v>
      </c>
      <c r="K36" s="288" t="s">
        <v>546</v>
      </c>
    </row>
    <row r="37" spans="1:11" s="79" customFormat="1" ht="21.95" customHeight="1" thickBot="1">
      <c r="A37" s="127" t="s">
        <v>666</v>
      </c>
      <c r="B37" s="299">
        <v>0</v>
      </c>
      <c r="C37" s="299">
        <v>0</v>
      </c>
      <c r="D37" s="300">
        <f>B37+C37</f>
        <v>0</v>
      </c>
      <c r="E37" s="299">
        <v>4</v>
      </c>
      <c r="F37" s="299">
        <v>3</v>
      </c>
      <c r="G37" s="300">
        <f>E37+F37</f>
        <v>7</v>
      </c>
      <c r="H37" s="299">
        <f t="shared" si="2"/>
        <v>4</v>
      </c>
      <c r="I37" s="299">
        <f t="shared" si="3"/>
        <v>3</v>
      </c>
      <c r="J37" s="300">
        <f t="shared" si="4"/>
        <v>7</v>
      </c>
      <c r="K37" s="128" t="s">
        <v>670</v>
      </c>
    </row>
    <row r="38" spans="1:11" s="79" customFormat="1" ht="21.95" customHeight="1" thickBot="1">
      <c r="A38" s="283" t="s">
        <v>533</v>
      </c>
      <c r="B38" s="310">
        <v>0</v>
      </c>
      <c r="C38" s="310">
        <v>6</v>
      </c>
      <c r="D38" s="309">
        <v>6</v>
      </c>
      <c r="E38" s="310">
        <v>0</v>
      </c>
      <c r="F38" s="310">
        <v>0</v>
      </c>
      <c r="G38" s="309">
        <v>0</v>
      </c>
      <c r="H38" s="310">
        <f t="shared" si="2"/>
        <v>0</v>
      </c>
      <c r="I38" s="310">
        <f t="shared" si="3"/>
        <v>6</v>
      </c>
      <c r="J38" s="309">
        <f t="shared" si="4"/>
        <v>6</v>
      </c>
      <c r="K38" s="288" t="s">
        <v>681</v>
      </c>
    </row>
    <row r="39" spans="1:11" s="79" customFormat="1" ht="21.95" customHeight="1">
      <c r="A39" s="251" t="s">
        <v>627</v>
      </c>
      <c r="B39" s="455">
        <v>0</v>
      </c>
      <c r="C39" s="455">
        <v>0</v>
      </c>
      <c r="D39" s="456">
        <v>0</v>
      </c>
      <c r="E39" s="455">
        <v>0</v>
      </c>
      <c r="F39" s="455">
        <v>0</v>
      </c>
      <c r="G39" s="456">
        <v>0</v>
      </c>
      <c r="H39" s="455">
        <f t="shared" si="2"/>
        <v>0</v>
      </c>
      <c r="I39" s="455">
        <f t="shared" si="3"/>
        <v>0</v>
      </c>
      <c r="J39" s="456">
        <f t="shared" si="4"/>
        <v>0</v>
      </c>
      <c r="K39" s="252" t="s">
        <v>628</v>
      </c>
    </row>
    <row r="40" spans="1:11" s="79" customFormat="1" ht="21.95" customHeight="1">
      <c r="A40" s="346" t="s">
        <v>1</v>
      </c>
      <c r="B40" s="366">
        <f>SUM(B10:B39)</f>
        <v>31</v>
      </c>
      <c r="C40" s="366">
        <f t="shared" ref="C40:J40" si="5">SUM(C10:C39)</f>
        <v>114</v>
      </c>
      <c r="D40" s="366">
        <f t="shared" si="5"/>
        <v>145</v>
      </c>
      <c r="E40" s="366">
        <f t="shared" si="5"/>
        <v>16</v>
      </c>
      <c r="F40" s="366">
        <f t="shared" si="5"/>
        <v>53</v>
      </c>
      <c r="G40" s="366">
        <f t="shared" si="5"/>
        <v>69</v>
      </c>
      <c r="H40" s="366">
        <f t="shared" si="5"/>
        <v>47</v>
      </c>
      <c r="I40" s="366">
        <f t="shared" si="5"/>
        <v>167</v>
      </c>
      <c r="J40" s="366">
        <f t="shared" si="5"/>
        <v>214</v>
      </c>
      <c r="K40" s="382" t="s">
        <v>46</v>
      </c>
    </row>
    <row r="41" spans="1:11" ht="22.5" customHeight="1">
      <c r="A41" s="623" t="s">
        <v>552</v>
      </c>
      <c r="B41" s="623"/>
      <c r="C41" s="623"/>
      <c r="D41" s="623"/>
      <c r="E41" s="623"/>
      <c r="F41" s="623"/>
      <c r="G41" s="622" t="s">
        <v>746</v>
      </c>
      <c r="H41" s="622"/>
      <c r="I41" s="622"/>
      <c r="J41" s="622"/>
      <c r="K41" s="622"/>
    </row>
    <row r="42" spans="1:11">
      <c r="A42" s="625"/>
      <c r="B42" s="625"/>
      <c r="C42" s="625"/>
      <c r="D42" s="625"/>
      <c r="E42" s="625"/>
      <c r="F42" s="625"/>
      <c r="G42" s="257"/>
      <c r="H42" s="257"/>
      <c r="I42" s="79"/>
      <c r="J42" s="53"/>
      <c r="K42" s="258"/>
    </row>
  </sheetData>
  <mergeCells count="16">
    <mergeCell ref="A1:K1"/>
    <mergeCell ref="L1:X1"/>
    <mergeCell ref="A2:K2"/>
    <mergeCell ref="A3:K3"/>
    <mergeCell ref="A4:K4"/>
    <mergeCell ref="A41:F41"/>
    <mergeCell ref="A42:F42"/>
    <mergeCell ref="A6:A9"/>
    <mergeCell ref="B6:D6"/>
    <mergeCell ref="E6:G6"/>
    <mergeCell ref="G41:K41"/>
    <mergeCell ref="H6:J6"/>
    <mergeCell ref="K6:K9"/>
    <mergeCell ref="E7:G7"/>
    <mergeCell ref="H7:J7"/>
    <mergeCell ref="B7:D7"/>
  </mergeCells>
  <printOptions horizontalCentered="1" verticalCentered="1"/>
  <pageMargins left="0" right="0" top="0" bottom="0" header="0" footer="0"/>
  <pageSetup paperSize="9" scale="92"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41"/>
  <sheetViews>
    <sheetView rightToLeft="1" view="pageBreakPreview" zoomScaleNormal="100" zoomScaleSheetLayoutView="100" workbookViewId="0">
      <selection activeCell="M17" sqref="M17"/>
    </sheetView>
  </sheetViews>
  <sheetFormatPr defaultRowHeight="12.75"/>
  <cols>
    <col min="1" max="1" width="20.7109375" bestFit="1" customWidth="1"/>
    <col min="2" max="7" width="8.7109375" customWidth="1"/>
    <col min="8" max="8" width="22.7109375" style="2" customWidth="1"/>
    <col min="15" max="15" width="0.42578125" customWidth="1"/>
    <col min="16" max="17" width="9.140625" customWidth="1"/>
    <col min="23" max="23" width="37.42578125" customWidth="1"/>
    <col min="24" max="24" width="5" style="37" customWidth="1"/>
  </cols>
  <sheetData>
    <row r="1" spans="1:24" ht="18">
      <c r="A1" s="561" t="s">
        <v>863</v>
      </c>
      <c r="B1" s="561"/>
      <c r="C1" s="561"/>
      <c r="D1" s="561"/>
      <c r="E1" s="561"/>
      <c r="F1" s="561"/>
      <c r="G1" s="561"/>
      <c r="H1" s="561"/>
      <c r="I1" s="1"/>
      <c r="J1" s="1"/>
      <c r="K1" s="1"/>
    </row>
    <row r="2" spans="1:24" s="7" customFormat="1" ht="18">
      <c r="A2" s="582" t="s">
        <v>650</v>
      </c>
      <c r="B2" s="582"/>
      <c r="C2" s="582"/>
      <c r="D2" s="582"/>
      <c r="E2" s="582"/>
      <c r="F2" s="582"/>
      <c r="G2" s="582"/>
      <c r="H2" s="582"/>
      <c r="I2" s="36"/>
      <c r="J2" s="36"/>
      <c r="K2" s="36"/>
      <c r="X2" s="38"/>
    </row>
    <row r="3" spans="1:24" s="7" customFormat="1" ht="33.75" customHeight="1">
      <c r="A3" s="583" t="s">
        <v>597</v>
      </c>
      <c r="B3" s="584"/>
      <c r="C3" s="584"/>
      <c r="D3" s="584"/>
      <c r="E3" s="584"/>
      <c r="F3" s="584"/>
      <c r="G3" s="584"/>
      <c r="H3" s="584"/>
      <c r="I3" s="36"/>
      <c r="J3" s="36"/>
      <c r="K3" s="36"/>
      <c r="X3" s="38"/>
    </row>
    <row r="4" spans="1:24" s="7" customFormat="1" ht="15.75">
      <c r="A4" s="615" t="s">
        <v>648</v>
      </c>
      <c r="B4" s="615"/>
      <c r="C4" s="615"/>
      <c r="D4" s="615"/>
      <c r="E4" s="615"/>
      <c r="F4" s="615"/>
      <c r="G4" s="615"/>
      <c r="H4" s="615"/>
      <c r="I4" s="36"/>
      <c r="J4" s="36"/>
      <c r="K4" s="36"/>
      <c r="X4" s="38"/>
    </row>
    <row r="5" spans="1:24" ht="15.75" customHeight="1">
      <c r="A5" s="356" t="s">
        <v>841</v>
      </c>
      <c r="B5" s="357"/>
      <c r="C5" s="357"/>
      <c r="D5" s="357"/>
      <c r="E5" s="357"/>
      <c r="F5" s="357"/>
      <c r="G5" s="357"/>
      <c r="H5" s="358" t="s">
        <v>840</v>
      </c>
      <c r="I5" s="1"/>
      <c r="J5" s="1"/>
      <c r="K5" s="1"/>
    </row>
    <row r="6" spans="1:24" ht="27.75" customHeight="1" thickBot="1">
      <c r="A6" s="555" t="s">
        <v>707</v>
      </c>
      <c r="B6" s="39" t="s">
        <v>94</v>
      </c>
      <c r="C6" s="39" t="s">
        <v>90</v>
      </c>
      <c r="D6" s="39" t="s">
        <v>91</v>
      </c>
      <c r="E6" s="39" t="s">
        <v>92</v>
      </c>
      <c r="F6" s="39" t="s">
        <v>93</v>
      </c>
      <c r="G6" s="39" t="s">
        <v>1</v>
      </c>
      <c r="H6" s="616" t="s">
        <v>632</v>
      </c>
    </row>
    <row r="7" spans="1:24" ht="18.95" customHeight="1">
      <c r="A7" s="587"/>
      <c r="B7" s="100" t="s">
        <v>183</v>
      </c>
      <c r="C7" s="100" t="s">
        <v>96</v>
      </c>
      <c r="D7" s="100" t="s">
        <v>97</v>
      </c>
      <c r="E7" s="100" t="s">
        <v>98</v>
      </c>
      <c r="F7" s="100" t="s">
        <v>99</v>
      </c>
      <c r="G7" s="100" t="s">
        <v>46</v>
      </c>
      <c r="H7" s="617"/>
    </row>
    <row r="8" spans="1:24" ht="18.75" customHeight="1" thickBot="1">
      <c r="A8" s="153" t="s">
        <v>4</v>
      </c>
      <c r="B8" s="110">
        <v>0</v>
      </c>
      <c r="C8" s="110">
        <v>0</v>
      </c>
      <c r="D8" s="110">
        <v>0</v>
      </c>
      <c r="E8" s="110">
        <v>0</v>
      </c>
      <c r="F8" s="110">
        <v>0</v>
      </c>
      <c r="G8" s="169">
        <f>SUM(B8:F8)</f>
        <v>0</v>
      </c>
      <c r="H8" s="154" t="s">
        <v>172</v>
      </c>
    </row>
    <row r="9" spans="1:24" s="16" customFormat="1" ht="18.75" customHeight="1" thickBot="1">
      <c r="A9" s="155" t="s">
        <v>5</v>
      </c>
      <c r="B9" s="163">
        <v>1</v>
      </c>
      <c r="C9" s="163">
        <v>0</v>
      </c>
      <c r="D9" s="163">
        <v>0</v>
      </c>
      <c r="E9" s="163">
        <v>0</v>
      </c>
      <c r="F9" s="163">
        <v>0</v>
      </c>
      <c r="G9" s="170">
        <f t="shared" ref="G9:G34" si="0">SUM(B9:F9)</f>
        <v>1</v>
      </c>
      <c r="H9" s="156" t="s">
        <v>234</v>
      </c>
      <c r="X9" s="17"/>
    </row>
    <row r="10" spans="1:24" ht="18.75" customHeight="1" thickBot="1">
      <c r="A10" s="96" t="s">
        <v>6</v>
      </c>
      <c r="B10" s="110">
        <v>2</v>
      </c>
      <c r="C10" s="110">
        <v>1</v>
      </c>
      <c r="D10" s="110">
        <v>0</v>
      </c>
      <c r="E10" s="110">
        <v>0</v>
      </c>
      <c r="F10" s="110">
        <v>0</v>
      </c>
      <c r="G10" s="169">
        <f t="shared" si="0"/>
        <v>3</v>
      </c>
      <c r="H10" s="157" t="s">
        <v>170</v>
      </c>
    </row>
    <row r="11" spans="1:24" s="16" customFormat="1" ht="18.75" customHeight="1" thickBot="1">
      <c r="A11" s="155" t="s">
        <v>8</v>
      </c>
      <c r="B11" s="163">
        <v>1</v>
      </c>
      <c r="C11" s="163">
        <v>2</v>
      </c>
      <c r="D11" s="163">
        <v>0</v>
      </c>
      <c r="E11" s="163">
        <v>0</v>
      </c>
      <c r="F11" s="163">
        <v>0</v>
      </c>
      <c r="G11" s="170">
        <f t="shared" si="0"/>
        <v>3</v>
      </c>
      <c r="H11" s="156" t="s">
        <v>169</v>
      </c>
      <c r="X11" s="17"/>
    </row>
    <row r="12" spans="1:24" ht="18.75" customHeight="1" thickBot="1">
      <c r="A12" s="96" t="s">
        <v>10</v>
      </c>
      <c r="B12" s="110">
        <v>0</v>
      </c>
      <c r="C12" s="110">
        <v>1</v>
      </c>
      <c r="D12" s="110">
        <v>0</v>
      </c>
      <c r="E12" s="110">
        <v>0</v>
      </c>
      <c r="F12" s="110">
        <v>0</v>
      </c>
      <c r="G12" s="169">
        <f t="shared" si="0"/>
        <v>1</v>
      </c>
      <c r="H12" s="157" t="s">
        <v>168</v>
      </c>
    </row>
    <row r="13" spans="1:24" s="16" customFormat="1" ht="18.75" customHeight="1" thickBot="1">
      <c r="A13" s="155" t="s">
        <v>12</v>
      </c>
      <c r="B13" s="163">
        <v>0</v>
      </c>
      <c r="C13" s="163">
        <v>0</v>
      </c>
      <c r="D13" s="163">
        <v>0</v>
      </c>
      <c r="E13" s="163">
        <v>0</v>
      </c>
      <c r="F13" s="163">
        <v>0</v>
      </c>
      <c r="G13" s="170">
        <f t="shared" si="0"/>
        <v>0</v>
      </c>
      <c r="H13" s="156" t="s">
        <v>167</v>
      </c>
      <c r="X13" s="17"/>
    </row>
    <row r="14" spans="1:24" ht="18.75" customHeight="1" thickBot="1">
      <c r="A14" s="96" t="s">
        <v>14</v>
      </c>
      <c r="B14" s="110">
        <v>0</v>
      </c>
      <c r="C14" s="110">
        <v>0</v>
      </c>
      <c r="D14" s="110">
        <v>0</v>
      </c>
      <c r="E14" s="110">
        <v>0</v>
      </c>
      <c r="F14" s="110">
        <v>0</v>
      </c>
      <c r="G14" s="169">
        <f t="shared" si="0"/>
        <v>0</v>
      </c>
      <c r="H14" s="157" t="s">
        <v>15</v>
      </c>
    </row>
    <row r="15" spans="1:24" s="16" customFormat="1" ht="18.75" customHeight="1" thickBot="1">
      <c r="A15" s="155" t="s">
        <v>16</v>
      </c>
      <c r="B15" s="163">
        <v>0</v>
      </c>
      <c r="C15" s="163">
        <v>0</v>
      </c>
      <c r="D15" s="163">
        <v>0</v>
      </c>
      <c r="E15" s="163">
        <v>0</v>
      </c>
      <c r="F15" s="163">
        <v>0</v>
      </c>
      <c r="G15" s="170">
        <f t="shared" si="0"/>
        <v>0</v>
      </c>
      <c r="H15" s="156" t="s">
        <v>166</v>
      </c>
      <c r="X15" s="17"/>
    </row>
    <row r="16" spans="1:24" ht="18.75" customHeight="1" thickBot="1">
      <c r="A16" s="96" t="s">
        <v>18</v>
      </c>
      <c r="B16" s="110">
        <v>0</v>
      </c>
      <c r="C16" s="110">
        <v>0</v>
      </c>
      <c r="D16" s="110">
        <v>0</v>
      </c>
      <c r="E16" s="110">
        <v>1</v>
      </c>
      <c r="F16" s="110">
        <v>0</v>
      </c>
      <c r="G16" s="169">
        <f t="shared" si="0"/>
        <v>1</v>
      </c>
      <c r="H16" s="157" t="s">
        <v>165</v>
      </c>
    </row>
    <row r="17" spans="1:24" s="16" customFormat="1" ht="18.75" customHeight="1" thickBot="1">
      <c r="A17" s="155" t="s">
        <v>20</v>
      </c>
      <c r="B17" s="163">
        <v>0</v>
      </c>
      <c r="C17" s="163">
        <v>0</v>
      </c>
      <c r="D17" s="163">
        <v>0</v>
      </c>
      <c r="E17" s="163">
        <v>0</v>
      </c>
      <c r="F17" s="163">
        <v>0</v>
      </c>
      <c r="G17" s="170">
        <f t="shared" si="0"/>
        <v>0</v>
      </c>
      <c r="H17" s="156" t="s">
        <v>164</v>
      </c>
      <c r="X17" s="17"/>
    </row>
    <row r="18" spans="1:24" ht="18.75" customHeight="1" thickBot="1">
      <c r="A18" s="96" t="s">
        <v>360</v>
      </c>
      <c r="B18" s="110">
        <v>0</v>
      </c>
      <c r="C18" s="110">
        <v>1</v>
      </c>
      <c r="D18" s="110">
        <v>0</v>
      </c>
      <c r="E18" s="110">
        <v>0</v>
      </c>
      <c r="F18" s="110">
        <v>0</v>
      </c>
      <c r="G18" s="169">
        <f t="shared" si="0"/>
        <v>1</v>
      </c>
      <c r="H18" s="157" t="s">
        <v>22</v>
      </c>
    </row>
    <row r="19" spans="1:24" s="16" customFormat="1" ht="18.75" customHeight="1" thickBot="1">
      <c r="A19" s="155" t="s">
        <v>23</v>
      </c>
      <c r="B19" s="163">
        <v>0</v>
      </c>
      <c r="C19" s="163">
        <v>0</v>
      </c>
      <c r="D19" s="163">
        <v>0</v>
      </c>
      <c r="E19" s="163">
        <v>0</v>
      </c>
      <c r="F19" s="163">
        <v>0</v>
      </c>
      <c r="G19" s="170">
        <f t="shared" si="0"/>
        <v>0</v>
      </c>
      <c r="H19" s="156" t="s">
        <v>173</v>
      </c>
      <c r="X19" s="17"/>
    </row>
    <row r="20" spans="1:24" ht="18.75" customHeight="1" thickBot="1">
      <c r="A20" s="96" t="s">
        <v>359</v>
      </c>
      <c r="B20" s="110">
        <v>0</v>
      </c>
      <c r="C20" s="110">
        <v>0</v>
      </c>
      <c r="D20" s="110">
        <v>0</v>
      </c>
      <c r="E20" s="110">
        <v>0</v>
      </c>
      <c r="F20" s="110">
        <v>0</v>
      </c>
      <c r="G20" s="169">
        <f t="shared" si="0"/>
        <v>0</v>
      </c>
      <c r="H20" s="157" t="s">
        <v>174</v>
      </c>
    </row>
    <row r="21" spans="1:24" s="16" customFormat="1" ht="18.75" customHeight="1" thickBot="1">
      <c r="A21" s="155" t="s">
        <v>26</v>
      </c>
      <c r="B21" s="163">
        <v>0</v>
      </c>
      <c r="C21" s="163">
        <v>1</v>
      </c>
      <c r="D21" s="163">
        <v>0</v>
      </c>
      <c r="E21" s="163">
        <v>0</v>
      </c>
      <c r="F21" s="163">
        <v>0</v>
      </c>
      <c r="G21" s="170">
        <f t="shared" si="0"/>
        <v>1</v>
      </c>
      <c r="H21" s="156" t="s">
        <v>175</v>
      </c>
      <c r="X21" s="17"/>
    </row>
    <row r="22" spans="1:24" ht="18.75" customHeight="1" thickBot="1">
      <c r="A22" s="96" t="s">
        <v>28</v>
      </c>
      <c r="B22" s="110">
        <v>0</v>
      </c>
      <c r="C22" s="110">
        <v>0</v>
      </c>
      <c r="D22" s="110">
        <v>0</v>
      </c>
      <c r="E22" s="110">
        <v>0</v>
      </c>
      <c r="F22" s="110">
        <v>0</v>
      </c>
      <c r="G22" s="169">
        <f t="shared" si="0"/>
        <v>0</v>
      </c>
      <c r="H22" s="157" t="s">
        <v>235</v>
      </c>
    </row>
    <row r="23" spans="1:24" s="16" customFormat="1" ht="18.75" customHeight="1" thickBot="1">
      <c r="A23" s="155" t="s">
        <v>29</v>
      </c>
      <c r="B23" s="163">
        <v>4</v>
      </c>
      <c r="C23" s="163">
        <v>1</v>
      </c>
      <c r="D23" s="163">
        <v>0</v>
      </c>
      <c r="E23" s="163">
        <v>1</v>
      </c>
      <c r="F23" s="163">
        <v>1</v>
      </c>
      <c r="G23" s="170">
        <f t="shared" si="0"/>
        <v>7</v>
      </c>
      <c r="H23" s="156" t="s">
        <v>30</v>
      </c>
      <c r="X23" s="17"/>
    </row>
    <row r="24" spans="1:24" ht="18.75" customHeight="1" thickBot="1">
      <c r="A24" s="96" t="s">
        <v>31</v>
      </c>
      <c r="B24" s="110">
        <v>0</v>
      </c>
      <c r="C24" s="110">
        <v>0</v>
      </c>
      <c r="D24" s="110">
        <v>0</v>
      </c>
      <c r="E24" s="110">
        <v>0</v>
      </c>
      <c r="F24" s="110">
        <v>0</v>
      </c>
      <c r="G24" s="169">
        <f t="shared" si="0"/>
        <v>0</v>
      </c>
      <c r="H24" s="157" t="s">
        <v>177</v>
      </c>
    </row>
    <row r="25" spans="1:24" s="16" customFormat="1" ht="18.75" customHeight="1" thickBot="1">
      <c r="A25" s="155" t="s">
        <v>33</v>
      </c>
      <c r="B25" s="163">
        <v>1</v>
      </c>
      <c r="C25" s="163">
        <v>1</v>
      </c>
      <c r="D25" s="163">
        <v>1</v>
      </c>
      <c r="E25" s="163">
        <v>0</v>
      </c>
      <c r="F25" s="163">
        <v>0</v>
      </c>
      <c r="G25" s="170">
        <f t="shared" si="0"/>
        <v>3</v>
      </c>
      <c r="H25" s="156" t="s">
        <v>178</v>
      </c>
      <c r="X25" s="17"/>
    </row>
    <row r="26" spans="1:24" ht="18.75" customHeight="1" thickBot="1">
      <c r="A26" s="96" t="s">
        <v>35</v>
      </c>
      <c r="B26" s="110">
        <v>0</v>
      </c>
      <c r="C26" s="110">
        <v>1</v>
      </c>
      <c r="D26" s="110">
        <v>1</v>
      </c>
      <c r="E26" s="110">
        <v>0</v>
      </c>
      <c r="F26" s="110">
        <v>0</v>
      </c>
      <c r="G26" s="169">
        <f t="shared" si="0"/>
        <v>2</v>
      </c>
      <c r="H26" s="157" t="s">
        <v>179</v>
      </c>
    </row>
    <row r="27" spans="1:24" s="16" customFormat="1" ht="18.75" customHeight="1" thickBot="1">
      <c r="A27" s="155" t="s">
        <v>37</v>
      </c>
      <c r="B27" s="163">
        <v>0</v>
      </c>
      <c r="C27" s="163">
        <v>0</v>
      </c>
      <c r="D27" s="163">
        <v>0</v>
      </c>
      <c r="E27" s="163">
        <v>0</v>
      </c>
      <c r="F27" s="163">
        <v>0</v>
      </c>
      <c r="G27" s="170">
        <f t="shared" si="0"/>
        <v>0</v>
      </c>
      <c r="H27" s="156" t="s">
        <v>180</v>
      </c>
      <c r="X27" s="17"/>
    </row>
    <row r="28" spans="1:24" ht="18.75" customHeight="1" thickBot="1">
      <c r="A28" s="96" t="s">
        <v>39</v>
      </c>
      <c r="B28" s="110">
        <v>2</v>
      </c>
      <c r="C28" s="110">
        <v>1</v>
      </c>
      <c r="D28" s="110">
        <v>1</v>
      </c>
      <c r="E28" s="110">
        <v>0</v>
      </c>
      <c r="F28" s="110">
        <v>1</v>
      </c>
      <c r="G28" s="169">
        <f t="shared" si="0"/>
        <v>5</v>
      </c>
      <c r="H28" s="157" t="s">
        <v>40</v>
      </c>
    </row>
    <row r="29" spans="1:24" s="16" customFormat="1" ht="18.75" customHeight="1" thickBot="1">
      <c r="A29" s="155" t="s">
        <v>739</v>
      </c>
      <c r="B29" s="163">
        <v>0</v>
      </c>
      <c r="C29" s="163">
        <v>0</v>
      </c>
      <c r="D29" s="163">
        <v>0</v>
      </c>
      <c r="E29" s="163">
        <v>0</v>
      </c>
      <c r="F29" s="163">
        <v>0</v>
      </c>
      <c r="G29" s="170">
        <f t="shared" si="0"/>
        <v>0</v>
      </c>
      <c r="H29" s="156" t="s">
        <v>740</v>
      </c>
      <c r="X29" s="17"/>
    </row>
    <row r="30" spans="1:24" ht="18.75" customHeight="1" thickBot="1">
      <c r="A30" s="96" t="s">
        <v>41</v>
      </c>
      <c r="B30" s="110">
        <v>0</v>
      </c>
      <c r="C30" s="110">
        <v>0</v>
      </c>
      <c r="D30" s="110">
        <v>0</v>
      </c>
      <c r="E30" s="110">
        <v>0</v>
      </c>
      <c r="F30" s="110">
        <v>0</v>
      </c>
      <c r="G30" s="169">
        <f t="shared" si="0"/>
        <v>0</v>
      </c>
      <c r="H30" s="157" t="s">
        <v>181</v>
      </c>
    </row>
    <row r="31" spans="1:24" s="16" customFormat="1" ht="18.75" customHeight="1" thickBot="1">
      <c r="A31" s="155" t="s">
        <v>662</v>
      </c>
      <c r="B31" s="163">
        <v>0</v>
      </c>
      <c r="C31" s="163">
        <v>0</v>
      </c>
      <c r="D31" s="163">
        <v>0</v>
      </c>
      <c r="E31" s="163">
        <v>0</v>
      </c>
      <c r="F31" s="163">
        <v>0</v>
      </c>
      <c r="G31" s="170">
        <f t="shared" si="0"/>
        <v>0</v>
      </c>
      <c r="H31" s="156" t="s">
        <v>182</v>
      </c>
      <c r="X31" s="17"/>
    </row>
    <row r="32" spans="1:24" ht="18.75" customHeight="1" thickBot="1">
      <c r="A32" s="96" t="s">
        <v>44</v>
      </c>
      <c r="B32" s="110">
        <v>0</v>
      </c>
      <c r="C32" s="110">
        <v>0</v>
      </c>
      <c r="D32" s="110">
        <v>0</v>
      </c>
      <c r="E32" s="110">
        <v>0</v>
      </c>
      <c r="F32" s="110">
        <v>0</v>
      </c>
      <c r="G32" s="169">
        <f t="shared" si="0"/>
        <v>0</v>
      </c>
      <c r="H32" s="157" t="s">
        <v>236</v>
      </c>
    </row>
    <row r="33" spans="1:24" s="79" customFormat="1" ht="18.75" customHeight="1" thickBot="1">
      <c r="A33" s="127" t="s">
        <v>663</v>
      </c>
      <c r="B33" s="299">
        <v>0</v>
      </c>
      <c r="C33" s="299">
        <v>0</v>
      </c>
      <c r="D33" s="299">
        <v>0</v>
      </c>
      <c r="E33" s="299">
        <v>0</v>
      </c>
      <c r="F33" s="299">
        <v>0</v>
      </c>
      <c r="G33" s="296">
        <f t="shared" si="0"/>
        <v>0</v>
      </c>
      <c r="H33" s="128" t="s">
        <v>664</v>
      </c>
      <c r="X33" s="294"/>
    </row>
    <row r="34" spans="1:24" ht="18.75" customHeight="1" thickBot="1">
      <c r="A34" s="291" t="s">
        <v>241</v>
      </c>
      <c r="B34" s="254">
        <v>2</v>
      </c>
      <c r="C34" s="254">
        <v>1</v>
      </c>
      <c r="D34" s="254">
        <v>1</v>
      </c>
      <c r="E34" s="254">
        <v>1</v>
      </c>
      <c r="F34" s="254">
        <v>0</v>
      </c>
      <c r="G34" s="301">
        <f t="shared" si="0"/>
        <v>5</v>
      </c>
      <c r="H34" s="256" t="s">
        <v>242</v>
      </c>
      <c r="X34" s="72"/>
    </row>
    <row r="35" spans="1:24" s="79" customFormat="1" ht="18.75" customHeight="1" thickBot="1">
      <c r="A35" s="155" t="s">
        <v>533</v>
      </c>
      <c r="B35" s="302">
        <v>0</v>
      </c>
      <c r="C35" s="302">
        <v>0</v>
      </c>
      <c r="D35" s="302">
        <v>0</v>
      </c>
      <c r="E35" s="302">
        <v>0</v>
      </c>
      <c r="F35" s="302">
        <v>0</v>
      </c>
      <c r="G35" s="303">
        <v>0</v>
      </c>
      <c r="H35" s="156" t="s">
        <v>534</v>
      </c>
      <c r="X35" s="304"/>
    </row>
    <row r="36" spans="1:24" s="79" customFormat="1" ht="18.75" customHeight="1">
      <c r="A36" s="291" t="s">
        <v>627</v>
      </c>
      <c r="B36" s="311">
        <v>0</v>
      </c>
      <c r="C36" s="311">
        <v>0</v>
      </c>
      <c r="D36" s="311">
        <v>0</v>
      </c>
      <c r="E36" s="311">
        <v>0</v>
      </c>
      <c r="F36" s="311">
        <v>0</v>
      </c>
      <c r="G36" s="318">
        <v>0</v>
      </c>
      <c r="H36" s="256" t="s">
        <v>628</v>
      </c>
      <c r="X36" s="253"/>
    </row>
    <row r="37" spans="1:24" s="16" customFormat="1" ht="24" customHeight="1">
      <c r="A37" s="342" t="s">
        <v>1</v>
      </c>
      <c r="B37" s="364">
        <f t="shared" ref="B37:G37" si="1">SUM(B8:B36)</f>
        <v>13</v>
      </c>
      <c r="C37" s="364">
        <f t="shared" si="1"/>
        <v>11</v>
      </c>
      <c r="D37" s="364">
        <f t="shared" si="1"/>
        <v>4</v>
      </c>
      <c r="E37" s="364">
        <f t="shared" si="1"/>
        <v>3</v>
      </c>
      <c r="F37" s="364">
        <f t="shared" si="1"/>
        <v>2</v>
      </c>
      <c r="G37" s="364">
        <f t="shared" si="1"/>
        <v>33</v>
      </c>
      <c r="H37" s="383" t="s">
        <v>46</v>
      </c>
      <c r="X37" s="17"/>
    </row>
    <row r="38" spans="1:24" ht="26.25" customHeight="1">
      <c r="A38" s="626" t="s">
        <v>552</v>
      </c>
      <c r="B38" s="626"/>
      <c r="C38" s="626"/>
      <c r="D38" s="626"/>
      <c r="E38" s="622" t="s">
        <v>746</v>
      </c>
      <c r="F38" s="622"/>
      <c r="G38" s="622"/>
      <c r="H38" s="622"/>
      <c r="I38" s="79"/>
      <c r="J38" s="53"/>
    </row>
    <row r="41" spans="1:24">
      <c r="A41" s="2"/>
    </row>
  </sheetData>
  <mergeCells count="8">
    <mergeCell ref="A38:D38"/>
    <mergeCell ref="A1:H1"/>
    <mergeCell ref="A2:H2"/>
    <mergeCell ref="A3:H3"/>
    <mergeCell ref="A4:H4"/>
    <mergeCell ref="A6:A7"/>
    <mergeCell ref="H6:H7"/>
    <mergeCell ref="E38:H38"/>
  </mergeCells>
  <printOptions horizontalCentered="1" verticalCentered="1"/>
  <pageMargins left="0" right="0" top="0" bottom="0" header="0" footer="0"/>
  <pageSetup paperSize="9" scale="99" orientation="portrait" r:id="rId1"/>
  <headerFooter alignWithMargins="0"/>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3"/>
  <sheetViews>
    <sheetView rightToLeft="1" view="pageBreakPreview" zoomScaleNormal="100" zoomScaleSheetLayoutView="100" workbookViewId="0">
      <selection sqref="A1:M1"/>
    </sheetView>
  </sheetViews>
  <sheetFormatPr defaultRowHeight="12.75"/>
  <cols>
    <col min="1" max="1" width="21.85546875" style="4" customWidth="1"/>
    <col min="2" max="12" width="8.28515625" style="4" customWidth="1"/>
    <col min="13" max="13" width="28.28515625" style="76" customWidth="1"/>
    <col min="14" max="16384" width="9.140625" style="4"/>
  </cols>
  <sheetData>
    <row r="1" spans="1:13" s="35" customFormat="1" ht="18">
      <c r="A1" s="596" t="s">
        <v>349</v>
      </c>
      <c r="B1" s="596"/>
      <c r="C1" s="596"/>
      <c r="D1" s="596"/>
      <c r="E1" s="596"/>
      <c r="F1" s="596"/>
      <c r="G1" s="596"/>
      <c r="H1" s="596"/>
      <c r="I1" s="596"/>
      <c r="J1" s="596"/>
      <c r="K1" s="596"/>
      <c r="L1" s="596"/>
      <c r="M1" s="596"/>
    </row>
    <row r="2" spans="1:13" s="35" customFormat="1" ht="18">
      <c r="A2" s="596" t="s">
        <v>650</v>
      </c>
      <c r="B2" s="596"/>
      <c r="C2" s="596"/>
      <c r="D2" s="596"/>
      <c r="E2" s="596"/>
      <c r="F2" s="596"/>
      <c r="G2" s="596"/>
      <c r="H2" s="596"/>
      <c r="I2" s="596"/>
      <c r="J2" s="596"/>
      <c r="K2" s="596"/>
      <c r="L2" s="596"/>
      <c r="M2" s="596"/>
    </row>
    <row r="3" spans="1:13" s="35" customFormat="1" ht="18">
      <c r="A3" s="633" t="s">
        <v>598</v>
      </c>
      <c r="B3" s="633"/>
      <c r="C3" s="633"/>
      <c r="D3" s="633"/>
      <c r="E3" s="633"/>
      <c r="F3" s="633"/>
      <c r="G3" s="633"/>
      <c r="H3" s="633"/>
      <c r="I3" s="633"/>
      <c r="J3" s="633"/>
      <c r="K3" s="633"/>
      <c r="L3" s="633"/>
      <c r="M3" s="633"/>
    </row>
    <row r="4" spans="1:13" s="35" customFormat="1" ht="18">
      <c r="A4" s="605" t="s">
        <v>648</v>
      </c>
      <c r="B4" s="605"/>
      <c r="C4" s="605"/>
      <c r="D4" s="605"/>
      <c r="E4" s="605"/>
      <c r="F4" s="605"/>
      <c r="G4" s="605"/>
      <c r="H4" s="605"/>
      <c r="I4" s="605"/>
      <c r="J4" s="605"/>
      <c r="K4" s="605"/>
      <c r="L4" s="605"/>
      <c r="M4" s="605"/>
    </row>
    <row r="5" spans="1:13" ht="18.75" customHeight="1">
      <c r="A5" s="356" t="s">
        <v>844</v>
      </c>
      <c r="B5" s="359"/>
      <c r="C5" s="359"/>
      <c r="D5" s="359"/>
      <c r="E5" s="359"/>
      <c r="F5" s="359"/>
      <c r="G5" s="359"/>
      <c r="H5" s="359"/>
      <c r="I5" s="359"/>
      <c r="J5" s="359"/>
      <c r="K5" s="359"/>
      <c r="L5" s="359"/>
      <c r="M5" s="358" t="s">
        <v>842</v>
      </c>
    </row>
    <row r="6" spans="1:13" s="5" customFormat="1" ht="12.75" customHeight="1">
      <c r="A6" s="606" t="s">
        <v>194</v>
      </c>
      <c r="B6" s="628" t="s">
        <v>195</v>
      </c>
      <c r="C6" s="629"/>
      <c r="D6" s="628" t="s">
        <v>196</v>
      </c>
      <c r="E6" s="629"/>
      <c r="F6" s="628" t="s">
        <v>197</v>
      </c>
      <c r="G6" s="629"/>
      <c r="H6" s="628" t="s">
        <v>198</v>
      </c>
      <c r="I6" s="629"/>
      <c r="J6" s="628" t="s">
        <v>199</v>
      </c>
      <c r="K6" s="629"/>
      <c r="L6" s="629"/>
      <c r="M6" s="609" t="s">
        <v>843</v>
      </c>
    </row>
    <row r="7" spans="1:13" s="5" customFormat="1" ht="19.5" customHeight="1">
      <c r="A7" s="607"/>
      <c r="B7" s="630"/>
      <c r="C7" s="630"/>
      <c r="D7" s="630"/>
      <c r="E7" s="630"/>
      <c r="F7" s="630"/>
      <c r="G7" s="630"/>
      <c r="H7" s="630"/>
      <c r="I7" s="630"/>
      <c r="J7" s="630"/>
      <c r="K7" s="630"/>
      <c r="L7" s="630"/>
      <c r="M7" s="610"/>
    </row>
    <row r="8" spans="1:13" s="5" customFormat="1" ht="14.25" customHeight="1">
      <c r="A8" s="607"/>
      <c r="B8" s="44" t="s">
        <v>3</v>
      </c>
      <c r="C8" s="45" t="s">
        <v>101</v>
      </c>
      <c r="D8" s="44" t="s">
        <v>3</v>
      </c>
      <c r="E8" s="45" t="s">
        <v>101</v>
      </c>
      <c r="F8" s="44" t="s">
        <v>3</v>
      </c>
      <c r="G8" s="45" t="s">
        <v>101</v>
      </c>
      <c r="H8" s="44" t="s">
        <v>3</v>
      </c>
      <c r="I8" s="45" t="s">
        <v>101</v>
      </c>
      <c r="J8" s="44" t="s">
        <v>3</v>
      </c>
      <c r="K8" s="45" t="s">
        <v>101</v>
      </c>
      <c r="L8" s="631" t="s">
        <v>163</v>
      </c>
      <c r="M8" s="610"/>
    </row>
    <row r="9" spans="1:13" s="5" customFormat="1" ht="26.25" customHeight="1">
      <c r="A9" s="634"/>
      <c r="B9" s="43" t="s">
        <v>152</v>
      </c>
      <c r="C9" s="43" t="s">
        <v>153</v>
      </c>
      <c r="D9" s="43" t="s">
        <v>152</v>
      </c>
      <c r="E9" s="43" t="s">
        <v>153</v>
      </c>
      <c r="F9" s="43" t="s">
        <v>152</v>
      </c>
      <c r="G9" s="43" t="s">
        <v>153</v>
      </c>
      <c r="H9" s="43" t="s">
        <v>152</v>
      </c>
      <c r="I9" s="43" t="s">
        <v>153</v>
      </c>
      <c r="J9" s="43" t="s">
        <v>152</v>
      </c>
      <c r="K9" s="43" t="s">
        <v>153</v>
      </c>
      <c r="L9" s="632"/>
      <c r="M9" s="610"/>
    </row>
    <row r="10" spans="1:13" ht="17.25" customHeight="1" thickBot="1">
      <c r="A10" s="420" t="s">
        <v>4</v>
      </c>
      <c r="B10" s="110">
        <v>11</v>
      </c>
      <c r="C10" s="110">
        <v>5</v>
      </c>
      <c r="D10" s="110">
        <v>10</v>
      </c>
      <c r="E10" s="110">
        <v>10</v>
      </c>
      <c r="F10" s="110">
        <v>45</v>
      </c>
      <c r="G10" s="110">
        <v>10</v>
      </c>
      <c r="H10" s="110">
        <v>80</v>
      </c>
      <c r="I10" s="110">
        <v>15</v>
      </c>
      <c r="J10" s="169">
        <f>B10+D10+F10+H10</f>
        <v>146</v>
      </c>
      <c r="K10" s="169">
        <f>C10+E10+G10+I10</f>
        <v>40</v>
      </c>
      <c r="L10" s="169">
        <f>J10+K10</f>
        <v>186</v>
      </c>
      <c r="M10" s="154" t="s">
        <v>172</v>
      </c>
    </row>
    <row r="11" spans="1:13" s="18" customFormat="1" ht="17.25" customHeight="1" thickBot="1">
      <c r="A11" s="421" t="s">
        <v>5</v>
      </c>
      <c r="B11" s="163">
        <v>23</v>
      </c>
      <c r="C11" s="163">
        <v>37</v>
      </c>
      <c r="D11" s="163">
        <v>0</v>
      </c>
      <c r="E11" s="163">
        <v>21</v>
      </c>
      <c r="F11" s="163">
        <v>1</v>
      </c>
      <c r="G11" s="163">
        <v>31</v>
      </c>
      <c r="H11" s="163">
        <v>1</v>
      </c>
      <c r="I11" s="163">
        <v>67</v>
      </c>
      <c r="J11" s="296">
        <f t="shared" ref="J11:J39" si="0">B11+D11+F11+H11</f>
        <v>25</v>
      </c>
      <c r="K11" s="296">
        <f t="shared" ref="K11:K39" si="1">C11+E11+G11+I11</f>
        <v>156</v>
      </c>
      <c r="L11" s="170">
        <f t="shared" ref="L11:L39" si="2">J11+K11</f>
        <v>181</v>
      </c>
      <c r="M11" s="156" t="s">
        <v>171</v>
      </c>
    </row>
    <row r="12" spans="1:13" ht="17.25" customHeight="1" thickBot="1">
      <c r="A12" s="422" t="s">
        <v>6</v>
      </c>
      <c r="B12" s="110">
        <v>6</v>
      </c>
      <c r="C12" s="110">
        <v>2</v>
      </c>
      <c r="D12" s="110">
        <v>17</v>
      </c>
      <c r="E12" s="110">
        <v>5</v>
      </c>
      <c r="F12" s="110">
        <v>7</v>
      </c>
      <c r="G12" s="110">
        <v>1</v>
      </c>
      <c r="H12" s="110">
        <v>8</v>
      </c>
      <c r="I12" s="110">
        <v>2</v>
      </c>
      <c r="J12" s="169">
        <f t="shared" si="0"/>
        <v>38</v>
      </c>
      <c r="K12" s="169">
        <f t="shared" si="1"/>
        <v>10</v>
      </c>
      <c r="L12" s="169">
        <f t="shared" si="2"/>
        <v>48</v>
      </c>
      <c r="M12" s="157" t="s">
        <v>170</v>
      </c>
    </row>
    <row r="13" spans="1:13" s="18" customFormat="1" ht="17.25" customHeight="1" thickBot="1">
      <c r="A13" s="421" t="s">
        <v>8</v>
      </c>
      <c r="B13" s="163">
        <v>9</v>
      </c>
      <c r="C13" s="163">
        <v>3</v>
      </c>
      <c r="D13" s="163">
        <v>0</v>
      </c>
      <c r="E13" s="163">
        <v>3</v>
      </c>
      <c r="F13" s="163">
        <v>5</v>
      </c>
      <c r="G13" s="163">
        <v>11</v>
      </c>
      <c r="H13" s="163">
        <v>31</v>
      </c>
      <c r="I13" s="163">
        <v>0</v>
      </c>
      <c r="J13" s="296">
        <f t="shared" si="0"/>
        <v>45</v>
      </c>
      <c r="K13" s="296">
        <f t="shared" si="1"/>
        <v>17</v>
      </c>
      <c r="L13" s="170">
        <f t="shared" si="2"/>
        <v>62</v>
      </c>
      <c r="M13" s="156" t="s">
        <v>169</v>
      </c>
    </row>
    <row r="14" spans="1:13" ht="17.25" customHeight="1" thickBot="1">
      <c r="A14" s="422" t="s">
        <v>102</v>
      </c>
      <c r="B14" s="110">
        <v>9</v>
      </c>
      <c r="C14" s="110">
        <v>1</v>
      </c>
      <c r="D14" s="110">
        <v>5</v>
      </c>
      <c r="E14" s="110">
        <v>11</v>
      </c>
      <c r="F14" s="110">
        <v>1</v>
      </c>
      <c r="G14" s="110">
        <v>6</v>
      </c>
      <c r="H14" s="110">
        <v>4</v>
      </c>
      <c r="I14" s="110">
        <v>13</v>
      </c>
      <c r="J14" s="169">
        <f t="shared" si="0"/>
        <v>19</v>
      </c>
      <c r="K14" s="169">
        <f t="shared" si="1"/>
        <v>31</v>
      </c>
      <c r="L14" s="169">
        <f t="shared" si="2"/>
        <v>50</v>
      </c>
      <c r="M14" s="157" t="s">
        <v>168</v>
      </c>
    </row>
    <row r="15" spans="1:13" s="18" customFormat="1" ht="17.25" customHeight="1" thickBot="1">
      <c r="A15" s="421" t="s">
        <v>12</v>
      </c>
      <c r="B15" s="163">
        <v>8</v>
      </c>
      <c r="C15" s="163">
        <v>11</v>
      </c>
      <c r="D15" s="163">
        <v>0</v>
      </c>
      <c r="E15" s="163">
        <v>0</v>
      </c>
      <c r="F15" s="163">
        <v>0</v>
      </c>
      <c r="G15" s="163">
        <v>3</v>
      </c>
      <c r="H15" s="163">
        <v>2</v>
      </c>
      <c r="I15" s="163">
        <v>9</v>
      </c>
      <c r="J15" s="296">
        <f t="shared" si="0"/>
        <v>10</v>
      </c>
      <c r="K15" s="296">
        <f t="shared" si="1"/>
        <v>23</v>
      </c>
      <c r="L15" s="170">
        <f t="shared" si="2"/>
        <v>33</v>
      </c>
      <c r="M15" s="156" t="s">
        <v>167</v>
      </c>
    </row>
    <row r="16" spans="1:13" ht="17.25" customHeight="1" thickBot="1">
      <c r="A16" s="422" t="s">
        <v>103</v>
      </c>
      <c r="B16" s="110">
        <v>0</v>
      </c>
      <c r="C16" s="110">
        <v>0</v>
      </c>
      <c r="D16" s="110">
        <v>0</v>
      </c>
      <c r="E16" s="110">
        <v>0</v>
      </c>
      <c r="F16" s="110">
        <v>0</v>
      </c>
      <c r="G16" s="110">
        <v>0</v>
      </c>
      <c r="H16" s="110">
        <v>3</v>
      </c>
      <c r="I16" s="110">
        <v>12</v>
      </c>
      <c r="J16" s="169">
        <f t="shared" si="0"/>
        <v>3</v>
      </c>
      <c r="K16" s="169">
        <f t="shared" si="1"/>
        <v>12</v>
      </c>
      <c r="L16" s="169">
        <f t="shared" si="2"/>
        <v>15</v>
      </c>
      <c r="M16" s="157" t="s">
        <v>15</v>
      </c>
    </row>
    <row r="17" spans="1:13" s="18" customFormat="1" ht="17.25" customHeight="1" thickBot="1">
      <c r="A17" s="421" t="s">
        <v>16</v>
      </c>
      <c r="B17" s="163">
        <v>1</v>
      </c>
      <c r="C17" s="163">
        <v>10</v>
      </c>
      <c r="D17" s="163">
        <v>1</v>
      </c>
      <c r="E17" s="163">
        <v>0</v>
      </c>
      <c r="F17" s="163">
        <v>0</v>
      </c>
      <c r="G17" s="163">
        <v>2</v>
      </c>
      <c r="H17" s="163">
        <v>4</v>
      </c>
      <c r="I17" s="163">
        <v>62</v>
      </c>
      <c r="J17" s="296">
        <f t="shared" si="0"/>
        <v>6</v>
      </c>
      <c r="K17" s="296">
        <f t="shared" si="1"/>
        <v>74</v>
      </c>
      <c r="L17" s="170">
        <f t="shared" si="2"/>
        <v>80</v>
      </c>
      <c r="M17" s="156" t="s">
        <v>166</v>
      </c>
    </row>
    <row r="18" spans="1:13" ht="17.25" customHeight="1" thickBot="1">
      <c r="A18" s="422" t="s">
        <v>18</v>
      </c>
      <c r="B18" s="110">
        <v>0</v>
      </c>
      <c r="C18" s="110">
        <v>17</v>
      </c>
      <c r="D18" s="110">
        <v>0</v>
      </c>
      <c r="E18" s="110">
        <v>0</v>
      </c>
      <c r="F18" s="110">
        <v>0</v>
      </c>
      <c r="G18" s="110">
        <v>0</v>
      </c>
      <c r="H18" s="110">
        <v>0</v>
      </c>
      <c r="I18" s="110">
        <v>0</v>
      </c>
      <c r="J18" s="169">
        <f t="shared" si="0"/>
        <v>0</v>
      </c>
      <c r="K18" s="169">
        <f t="shared" si="1"/>
        <v>17</v>
      </c>
      <c r="L18" s="169">
        <f t="shared" si="2"/>
        <v>17</v>
      </c>
      <c r="M18" s="157" t="s">
        <v>165</v>
      </c>
    </row>
    <row r="19" spans="1:13" s="18" customFormat="1" ht="17.25" customHeight="1" thickBot="1">
      <c r="A19" s="421" t="s">
        <v>20</v>
      </c>
      <c r="B19" s="163">
        <v>4</v>
      </c>
      <c r="C19" s="163">
        <v>1</v>
      </c>
      <c r="D19" s="163">
        <v>0</v>
      </c>
      <c r="E19" s="163">
        <v>8</v>
      </c>
      <c r="F19" s="163">
        <v>0</v>
      </c>
      <c r="G19" s="163">
        <v>1</v>
      </c>
      <c r="H19" s="163">
        <v>0</v>
      </c>
      <c r="I19" s="163">
        <v>0</v>
      </c>
      <c r="J19" s="296">
        <f t="shared" si="0"/>
        <v>4</v>
      </c>
      <c r="K19" s="296">
        <f t="shared" si="1"/>
        <v>10</v>
      </c>
      <c r="L19" s="170">
        <f t="shared" si="2"/>
        <v>14</v>
      </c>
      <c r="M19" s="156" t="s">
        <v>164</v>
      </c>
    </row>
    <row r="20" spans="1:13" ht="17.25" customHeight="1" thickBot="1">
      <c r="A20" s="422" t="s">
        <v>356</v>
      </c>
      <c r="B20" s="110">
        <v>13</v>
      </c>
      <c r="C20" s="110">
        <v>12</v>
      </c>
      <c r="D20" s="110">
        <v>0</v>
      </c>
      <c r="E20" s="110">
        <v>1</v>
      </c>
      <c r="F20" s="110">
        <v>0</v>
      </c>
      <c r="G20" s="110">
        <v>0</v>
      </c>
      <c r="H20" s="110">
        <v>0</v>
      </c>
      <c r="I20" s="110">
        <v>0</v>
      </c>
      <c r="J20" s="169">
        <f t="shared" si="0"/>
        <v>13</v>
      </c>
      <c r="K20" s="169">
        <f t="shared" si="1"/>
        <v>13</v>
      </c>
      <c r="L20" s="169">
        <f t="shared" si="2"/>
        <v>26</v>
      </c>
      <c r="M20" s="157" t="s">
        <v>22</v>
      </c>
    </row>
    <row r="21" spans="1:13" s="18" customFormat="1" ht="17.25" customHeight="1" thickBot="1">
      <c r="A21" s="421" t="s">
        <v>23</v>
      </c>
      <c r="B21" s="163">
        <v>3</v>
      </c>
      <c r="C21" s="163">
        <v>6</v>
      </c>
      <c r="D21" s="163">
        <v>0</v>
      </c>
      <c r="E21" s="163">
        <v>0</v>
      </c>
      <c r="F21" s="163">
        <v>0</v>
      </c>
      <c r="G21" s="163">
        <v>0</v>
      </c>
      <c r="H21" s="163">
        <v>0</v>
      </c>
      <c r="I21" s="163">
        <v>0</v>
      </c>
      <c r="J21" s="296">
        <f t="shared" si="0"/>
        <v>3</v>
      </c>
      <c r="K21" s="296">
        <f t="shared" si="1"/>
        <v>6</v>
      </c>
      <c r="L21" s="170">
        <f t="shared" si="2"/>
        <v>9</v>
      </c>
      <c r="M21" s="156" t="s">
        <v>173</v>
      </c>
    </row>
    <row r="22" spans="1:13" s="18" customFormat="1" ht="17.25" customHeight="1" thickBot="1">
      <c r="A22" s="422" t="s">
        <v>357</v>
      </c>
      <c r="B22" s="110">
        <v>0</v>
      </c>
      <c r="C22" s="110">
        <v>0</v>
      </c>
      <c r="D22" s="110">
        <v>0</v>
      </c>
      <c r="E22" s="110">
        <v>0</v>
      </c>
      <c r="F22" s="110">
        <v>0</v>
      </c>
      <c r="G22" s="110">
        <v>0</v>
      </c>
      <c r="H22" s="110">
        <v>0</v>
      </c>
      <c r="I22" s="110">
        <v>0</v>
      </c>
      <c r="J22" s="169">
        <f t="shared" si="0"/>
        <v>0</v>
      </c>
      <c r="K22" s="169">
        <f t="shared" si="1"/>
        <v>0</v>
      </c>
      <c r="L22" s="169">
        <f t="shared" si="2"/>
        <v>0</v>
      </c>
      <c r="M22" s="157" t="s">
        <v>358</v>
      </c>
    </row>
    <row r="23" spans="1:13" ht="17.25" customHeight="1" thickBot="1">
      <c r="A23" s="421" t="s">
        <v>362</v>
      </c>
      <c r="B23" s="163">
        <v>10</v>
      </c>
      <c r="C23" s="163">
        <v>13</v>
      </c>
      <c r="D23" s="163">
        <v>5</v>
      </c>
      <c r="E23" s="163">
        <v>10</v>
      </c>
      <c r="F23" s="163">
        <v>2</v>
      </c>
      <c r="G23" s="163">
        <v>15</v>
      </c>
      <c r="H23" s="163">
        <v>3</v>
      </c>
      <c r="I23" s="163">
        <v>12</v>
      </c>
      <c r="J23" s="296">
        <f t="shared" si="0"/>
        <v>20</v>
      </c>
      <c r="K23" s="296">
        <f t="shared" si="1"/>
        <v>50</v>
      </c>
      <c r="L23" s="170">
        <f t="shared" si="2"/>
        <v>70</v>
      </c>
      <c r="M23" s="156" t="s">
        <v>174</v>
      </c>
    </row>
    <row r="24" spans="1:13" s="18" customFormat="1" ht="17.25" customHeight="1" thickBot="1">
      <c r="A24" s="422" t="s">
        <v>26</v>
      </c>
      <c r="B24" s="110">
        <v>13</v>
      </c>
      <c r="C24" s="110">
        <v>0</v>
      </c>
      <c r="D24" s="110">
        <v>0</v>
      </c>
      <c r="E24" s="110">
        <v>15</v>
      </c>
      <c r="F24" s="110">
        <v>3</v>
      </c>
      <c r="G24" s="110">
        <v>7</v>
      </c>
      <c r="H24" s="110">
        <v>4</v>
      </c>
      <c r="I24" s="110">
        <v>24</v>
      </c>
      <c r="J24" s="169">
        <f t="shared" si="0"/>
        <v>20</v>
      </c>
      <c r="K24" s="169">
        <f t="shared" si="1"/>
        <v>46</v>
      </c>
      <c r="L24" s="169">
        <f t="shared" si="2"/>
        <v>66</v>
      </c>
      <c r="M24" s="157" t="s">
        <v>27</v>
      </c>
    </row>
    <row r="25" spans="1:13" ht="17.25" customHeight="1" thickBot="1">
      <c r="A25" s="421" t="s">
        <v>749</v>
      </c>
      <c r="B25" s="163">
        <v>6</v>
      </c>
      <c r="C25" s="163">
        <v>2</v>
      </c>
      <c r="D25" s="163">
        <v>0</v>
      </c>
      <c r="E25" s="163">
        <v>0</v>
      </c>
      <c r="F25" s="163">
        <v>0</v>
      </c>
      <c r="G25" s="163">
        <v>0</v>
      </c>
      <c r="H25" s="163">
        <v>0</v>
      </c>
      <c r="I25" s="163">
        <v>16</v>
      </c>
      <c r="J25" s="296">
        <f t="shared" si="0"/>
        <v>6</v>
      </c>
      <c r="K25" s="296">
        <f t="shared" si="1"/>
        <v>18</v>
      </c>
      <c r="L25" s="170">
        <f t="shared" si="2"/>
        <v>24</v>
      </c>
      <c r="M25" s="156" t="s">
        <v>750</v>
      </c>
    </row>
    <row r="26" spans="1:13" s="18" customFormat="1" ht="17.25" customHeight="1" thickBot="1">
      <c r="A26" s="422" t="s">
        <v>29</v>
      </c>
      <c r="B26" s="110">
        <v>0</v>
      </c>
      <c r="C26" s="110">
        <v>0</v>
      </c>
      <c r="D26" s="110">
        <v>0</v>
      </c>
      <c r="E26" s="110">
        <v>0</v>
      </c>
      <c r="F26" s="110">
        <v>0</v>
      </c>
      <c r="G26" s="110">
        <v>0</v>
      </c>
      <c r="H26" s="110">
        <v>0</v>
      </c>
      <c r="I26" s="110">
        <v>0</v>
      </c>
      <c r="J26" s="169">
        <f t="shared" si="0"/>
        <v>0</v>
      </c>
      <c r="K26" s="169">
        <f t="shared" si="1"/>
        <v>0</v>
      </c>
      <c r="L26" s="169">
        <f t="shared" si="2"/>
        <v>0</v>
      </c>
      <c r="M26" s="157" t="s">
        <v>30</v>
      </c>
    </row>
    <row r="27" spans="1:13" ht="17.25" customHeight="1" thickBot="1">
      <c r="A27" s="421" t="s">
        <v>106</v>
      </c>
      <c r="B27" s="163">
        <v>2</v>
      </c>
      <c r="C27" s="163">
        <v>0</v>
      </c>
      <c r="D27" s="163">
        <v>0</v>
      </c>
      <c r="E27" s="163">
        <v>0</v>
      </c>
      <c r="F27" s="163">
        <v>0</v>
      </c>
      <c r="G27" s="163">
        <v>0</v>
      </c>
      <c r="H27" s="163">
        <v>0</v>
      </c>
      <c r="I27" s="163">
        <v>0</v>
      </c>
      <c r="J27" s="296">
        <f t="shared" si="0"/>
        <v>2</v>
      </c>
      <c r="K27" s="296">
        <f t="shared" si="1"/>
        <v>0</v>
      </c>
      <c r="L27" s="170">
        <f t="shared" si="2"/>
        <v>2</v>
      </c>
      <c r="M27" s="156" t="s">
        <v>177</v>
      </c>
    </row>
    <row r="28" spans="1:13" s="18" customFormat="1" ht="17.25" customHeight="1" thickBot="1">
      <c r="A28" s="422" t="s">
        <v>33</v>
      </c>
      <c r="B28" s="110">
        <v>13</v>
      </c>
      <c r="C28" s="110">
        <v>7</v>
      </c>
      <c r="D28" s="110">
        <v>10</v>
      </c>
      <c r="E28" s="110">
        <v>10</v>
      </c>
      <c r="F28" s="110">
        <v>0</v>
      </c>
      <c r="G28" s="110">
        <v>0</v>
      </c>
      <c r="H28" s="110">
        <v>0</v>
      </c>
      <c r="I28" s="110">
        <v>0</v>
      </c>
      <c r="J28" s="169">
        <f t="shared" si="0"/>
        <v>23</v>
      </c>
      <c r="K28" s="169">
        <f t="shared" si="1"/>
        <v>17</v>
      </c>
      <c r="L28" s="169">
        <f t="shared" si="2"/>
        <v>40</v>
      </c>
      <c r="M28" s="157" t="s">
        <v>178</v>
      </c>
    </row>
    <row r="29" spans="1:13" ht="17.25" customHeight="1" thickBot="1">
      <c r="A29" s="421" t="s">
        <v>35</v>
      </c>
      <c r="B29" s="163">
        <v>9</v>
      </c>
      <c r="C29" s="163">
        <v>4</v>
      </c>
      <c r="D29" s="163">
        <v>1</v>
      </c>
      <c r="E29" s="163">
        <v>10</v>
      </c>
      <c r="F29" s="163">
        <v>3</v>
      </c>
      <c r="G29" s="163">
        <v>5</v>
      </c>
      <c r="H29" s="163">
        <v>2</v>
      </c>
      <c r="I29" s="163">
        <v>3</v>
      </c>
      <c r="J29" s="296">
        <f t="shared" si="0"/>
        <v>15</v>
      </c>
      <c r="K29" s="296">
        <f>C29+E29+G29+I29</f>
        <v>22</v>
      </c>
      <c r="L29" s="170">
        <f t="shared" si="2"/>
        <v>37</v>
      </c>
      <c r="M29" s="156" t="s">
        <v>36</v>
      </c>
    </row>
    <row r="30" spans="1:13" s="18" customFormat="1" ht="17.25" customHeight="1" thickBot="1">
      <c r="A30" s="422" t="s">
        <v>107</v>
      </c>
      <c r="B30" s="110">
        <v>3</v>
      </c>
      <c r="C30" s="110">
        <v>0</v>
      </c>
      <c r="D30" s="110">
        <v>0</v>
      </c>
      <c r="E30" s="110">
        <v>2</v>
      </c>
      <c r="F30" s="110">
        <v>3</v>
      </c>
      <c r="G30" s="110">
        <v>11</v>
      </c>
      <c r="H30" s="110">
        <v>5</v>
      </c>
      <c r="I30" s="110">
        <v>8</v>
      </c>
      <c r="J30" s="169">
        <f t="shared" si="0"/>
        <v>11</v>
      </c>
      <c r="K30" s="169">
        <f t="shared" si="1"/>
        <v>21</v>
      </c>
      <c r="L30" s="169">
        <f t="shared" si="2"/>
        <v>32</v>
      </c>
      <c r="M30" s="157" t="s">
        <v>38</v>
      </c>
    </row>
    <row r="31" spans="1:13" ht="17.25" customHeight="1" thickBot="1">
      <c r="A31" s="421" t="s">
        <v>108</v>
      </c>
      <c r="B31" s="163">
        <v>5</v>
      </c>
      <c r="C31" s="163">
        <v>4</v>
      </c>
      <c r="D31" s="163">
        <v>2</v>
      </c>
      <c r="E31" s="163">
        <v>3</v>
      </c>
      <c r="F31" s="163">
        <v>1</v>
      </c>
      <c r="G31" s="163">
        <v>0</v>
      </c>
      <c r="H31" s="163">
        <v>0</v>
      </c>
      <c r="I31" s="163">
        <v>0</v>
      </c>
      <c r="J31" s="296">
        <f t="shared" si="0"/>
        <v>8</v>
      </c>
      <c r="K31" s="296">
        <f t="shared" si="1"/>
        <v>7</v>
      </c>
      <c r="L31" s="170">
        <f t="shared" si="2"/>
        <v>15</v>
      </c>
      <c r="M31" s="156" t="s">
        <v>40</v>
      </c>
    </row>
    <row r="32" spans="1:13" s="18" customFormat="1" ht="17.25" customHeight="1" thickBot="1">
      <c r="A32" s="422" t="s">
        <v>109</v>
      </c>
      <c r="B32" s="110">
        <v>0</v>
      </c>
      <c r="C32" s="110">
        <v>0</v>
      </c>
      <c r="D32" s="110">
        <v>0</v>
      </c>
      <c r="E32" s="110">
        <v>0</v>
      </c>
      <c r="F32" s="110">
        <v>1</v>
      </c>
      <c r="G32" s="110">
        <v>0</v>
      </c>
      <c r="H32" s="110">
        <v>0</v>
      </c>
      <c r="I32" s="110">
        <v>0</v>
      </c>
      <c r="J32" s="169">
        <f t="shared" si="0"/>
        <v>1</v>
      </c>
      <c r="K32" s="169">
        <f t="shared" si="1"/>
        <v>0</v>
      </c>
      <c r="L32" s="169">
        <f t="shared" si="2"/>
        <v>1</v>
      </c>
      <c r="M32" s="157" t="s">
        <v>110</v>
      </c>
    </row>
    <row r="33" spans="1:14" ht="17.25" customHeight="1" thickBot="1">
      <c r="A33" s="421" t="s">
        <v>111</v>
      </c>
      <c r="B33" s="163">
        <v>0</v>
      </c>
      <c r="C33" s="163">
        <v>0</v>
      </c>
      <c r="D33" s="163">
        <v>0</v>
      </c>
      <c r="E33" s="163">
        <v>0</v>
      </c>
      <c r="F33" s="163">
        <v>0</v>
      </c>
      <c r="G33" s="163">
        <v>0</v>
      </c>
      <c r="H33" s="163">
        <v>0</v>
      </c>
      <c r="I33" s="163">
        <v>0</v>
      </c>
      <c r="J33" s="296">
        <f t="shared" si="0"/>
        <v>0</v>
      </c>
      <c r="K33" s="296">
        <f t="shared" si="1"/>
        <v>0</v>
      </c>
      <c r="L33" s="170">
        <f t="shared" si="2"/>
        <v>0</v>
      </c>
      <c r="M33" s="156" t="s">
        <v>42</v>
      </c>
    </row>
    <row r="34" spans="1:14" s="18" customFormat="1" ht="17.25" customHeight="1" thickBot="1">
      <c r="A34" s="422" t="s">
        <v>669</v>
      </c>
      <c r="B34" s="110">
        <v>0</v>
      </c>
      <c r="C34" s="110">
        <v>0</v>
      </c>
      <c r="D34" s="110">
        <v>0</v>
      </c>
      <c r="E34" s="110">
        <v>0</v>
      </c>
      <c r="F34" s="110">
        <v>0</v>
      </c>
      <c r="G34" s="110">
        <v>0</v>
      </c>
      <c r="H34" s="110">
        <v>0</v>
      </c>
      <c r="I34" s="110">
        <v>0</v>
      </c>
      <c r="J34" s="169">
        <f t="shared" si="0"/>
        <v>0</v>
      </c>
      <c r="K34" s="169">
        <f t="shared" si="1"/>
        <v>0</v>
      </c>
      <c r="L34" s="169">
        <f t="shared" si="2"/>
        <v>0</v>
      </c>
      <c r="M34" s="157" t="s">
        <v>43</v>
      </c>
    </row>
    <row r="35" spans="1:14" s="18" customFormat="1" ht="17.25" customHeight="1" thickBot="1">
      <c r="A35" s="421" t="s">
        <v>44</v>
      </c>
      <c r="B35" s="163">
        <v>0</v>
      </c>
      <c r="C35" s="163">
        <v>0</v>
      </c>
      <c r="D35" s="163">
        <v>0</v>
      </c>
      <c r="E35" s="163">
        <v>0</v>
      </c>
      <c r="F35" s="163">
        <v>0</v>
      </c>
      <c r="G35" s="163">
        <v>0</v>
      </c>
      <c r="H35" s="163">
        <v>0</v>
      </c>
      <c r="I35" s="163">
        <v>0</v>
      </c>
      <c r="J35" s="296">
        <f t="shared" si="0"/>
        <v>0</v>
      </c>
      <c r="K35" s="296">
        <f t="shared" si="1"/>
        <v>0</v>
      </c>
      <c r="L35" s="170">
        <f t="shared" si="2"/>
        <v>0</v>
      </c>
      <c r="M35" s="156" t="s">
        <v>45</v>
      </c>
    </row>
    <row r="36" spans="1:14" s="18" customFormat="1" ht="17.25" customHeight="1" thickBot="1">
      <c r="A36" s="423" t="s">
        <v>671</v>
      </c>
      <c r="B36" s="295">
        <v>0</v>
      </c>
      <c r="C36" s="295">
        <v>1</v>
      </c>
      <c r="D36" s="295">
        <v>0</v>
      </c>
      <c r="E36" s="295">
        <v>2</v>
      </c>
      <c r="F36" s="295">
        <v>0</v>
      </c>
      <c r="G36" s="295">
        <v>3</v>
      </c>
      <c r="H36" s="295">
        <v>0</v>
      </c>
      <c r="I36" s="295">
        <v>0</v>
      </c>
      <c r="J36" s="309">
        <f t="shared" si="0"/>
        <v>0</v>
      </c>
      <c r="K36" s="309">
        <f t="shared" si="1"/>
        <v>6</v>
      </c>
      <c r="L36" s="301">
        <f t="shared" si="2"/>
        <v>6</v>
      </c>
      <c r="M36" s="256" t="s">
        <v>664</v>
      </c>
    </row>
    <row r="37" spans="1:14" s="18" customFormat="1" ht="17.25" customHeight="1" thickBot="1">
      <c r="A37" s="421" t="s">
        <v>241</v>
      </c>
      <c r="B37" s="255">
        <v>0</v>
      </c>
      <c r="C37" s="255">
        <v>2</v>
      </c>
      <c r="D37" s="255">
        <v>0</v>
      </c>
      <c r="E37" s="255">
        <v>2</v>
      </c>
      <c r="F37" s="255">
        <v>1</v>
      </c>
      <c r="G37" s="255">
        <v>3</v>
      </c>
      <c r="H37" s="255">
        <v>1</v>
      </c>
      <c r="I37" s="255">
        <v>4</v>
      </c>
      <c r="J37" s="296">
        <f t="shared" si="0"/>
        <v>2</v>
      </c>
      <c r="K37" s="296">
        <f t="shared" si="1"/>
        <v>11</v>
      </c>
      <c r="L37" s="170">
        <f t="shared" si="2"/>
        <v>13</v>
      </c>
      <c r="M37" s="156" t="s">
        <v>242</v>
      </c>
    </row>
    <row r="38" spans="1:14" s="18" customFormat="1" ht="17.25" customHeight="1" thickBot="1">
      <c r="A38" s="423" t="s">
        <v>533</v>
      </c>
      <c r="B38" s="312">
        <v>0</v>
      </c>
      <c r="C38" s="312">
        <v>0</v>
      </c>
      <c r="D38" s="312">
        <v>0</v>
      </c>
      <c r="E38" s="312">
        <v>3</v>
      </c>
      <c r="F38" s="312">
        <v>0</v>
      </c>
      <c r="G38" s="312">
        <v>5</v>
      </c>
      <c r="H38" s="312">
        <v>0</v>
      </c>
      <c r="I38" s="312">
        <v>0</v>
      </c>
      <c r="J38" s="309">
        <v>0</v>
      </c>
      <c r="K38" s="309">
        <v>8</v>
      </c>
      <c r="L38" s="301">
        <v>8</v>
      </c>
      <c r="M38" s="256" t="s">
        <v>534</v>
      </c>
    </row>
    <row r="39" spans="1:14" s="18" customFormat="1" ht="17.25" customHeight="1">
      <c r="A39" s="424" t="s">
        <v>627</v>
      </c>
      <c r="B39" s="166">
        <v>2</v>
      </c>
      <c r="C39" s="166">
        <v>1</v>
      </c>
      <c r="D39" s="166">
        <v>0</v>
      </c>
      <c r="E39" s="166">
        <v>0</v>
      </c>
      <c r="F39" s="166">
        <v>0</v>
      </c>
      <c r="G39" s="166">
        <v>0</v>
      </c>
      <c r="H39" s="166">
        <v>0</v>
      </c>
      <c r="I39" s="166">
        <v>0</v>
      </c>
      <c r="J39" s="297">
        <f t="shared" si="0"/>
        <v>2</v>
      </c>
      <c r="K39" s="297">
        <f t="shared" si="1"/>
        <v>1</v>
      </c>
      <c r="L39" s="171">
        <f t="shared" si="2"/>
        <v>3</v>
      </c>
      <c r="M39" s="156" t="s">
        <v>628</v>
      </c>
    </row>
    <row r="40" spans="1:14" ht="24" customHeight="1">
      <c r="A40" s="425" t="s">
        <v>1</v>
      </c>
      <c r="B40" s="363">
        <f>SUM(B10:B39)</f>
        <v>150</v>
      </c>
      <c r="C40" s="363">
        <f t="shared" ref="C40:K40" si="3">SUM(C10:C39)</f>
        <v>139</v>
      </c>
      <c r="D40" s="363">
        <f t="shared" si="3"/>
        <v>51</v>
      </c>
      <c r="E40" s="363">
        <f t="shared" si="3"/>
        <v>116</v>
      </c>
      <c r="F40" s="363">
        <f t="shared" si="3"/>
        <v>73</v>
      </c>
      <c r="G40" s="363">
        <f t="shared" si="3"/>
        <v>114</v>
      </c>
      <c r="H40" s="363">
        <f t="shared" si="3"/>
        <v>148</v>
      </c>
      <c r="I40" s="363">
        <f t="shared" si="3"/>
        <v>247</v>
      </c>
      <c r="J40" s="363">
        <f t="shared" si="3"/>
        <v>422</v>
      </c>
      <c r="K40" s="363">
        <f t="shared" si="3"/>
        <v>616</v>
      </c>
      <c r="L40" s="363">
        <f>SUM(L10:L39)</f>
        <v>1038</v>
      </c>
      <c r="M40" s="382" t="s">
        <v>46</v>
      </c>
    </row>
    <row r="41" spans="1:14" ht="21" customHeight="1">
      <c r="A41" s="626" t="s">
        <v>552</v>
      </c>
      <c r="B41" s="626"/>
      <c r="C41" s="626"/>
      <c r="D41" s="626"/>
      <c r="E41" s="622" t="s">
        <v>746</v>
      </c>
      <c r="F41" s="622"/>
      <c r="G41" s="622"/>
      <c r="H41" s="622"/>
      <c r="I41" s="622"/>
      <c r="J41" s="627"/>
      <c r="K41" s="627"/>
      <c r="L41" s="627"/>
      <c r="M41" s="622"/>
      <c r="N41" s="257"/>
    </row>
    <row r="43" spans="1:14" ht="15.75">
      <c r="F43" s="108"/>
    </row>
  </sheetData>
  <mergeCells count="14">
    <mergeCell ref="A1:M1"/>
    <mergeCell ref="A2:M2"/>
    <mergeCell ref="A3:M3"/>
    <mergeCell ref="A4:M4"/>
    <mergeCell ref="A6:A9"/>
    <mergeCell ref="B6:C7"/>
    <mergeCell ref="D6:E7"/>
    <mergeCell ref="F6:G7"/>
    <mergeCell ref="H6:I7"/>
    <mergeCell ref="A41:D41"/>
    <mergeCell ref="E41:M41"/>
    <mergeCell ref="J6:L7"/>
    <mergeCell ref="M6:M9"/>
    <mergeCell ref="L8:L9"/>
  </mergeCells>
  <printOptions horizontalCentered="1" verticalCentered="1"/>
  <pageMargins left="0" right="0" top="0" bottom="0" header="0" footer="0"/>
  <pageSetup paperSize="9" scale="79" orientation="landscape" r:id="rId1"/>
  <headerFooter alignWithMargins="0"/>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42"/>
  <sheetViews>
    <sheetView rightToLeft="1" view="pageBreakPreview" zoomScaleNormal="100" zoomScaleSheetLayoutView="100" workbookViewId="0">
      <selection sqref="A1:H1"/>
    </sheetView>
  </sheetViews>
  <sheetFormatPr defaultRowHeight="12.75"/>
  <cols>
    <col min="1" max="1" width="22.7109375" customWidth="1"/>
    <col min="2" max="7" width="8.7109375" customWidth="1"/>
    <col min="8" max="8" width="24.42578125" style="2" bestFit="1" customWidth="1"/>
    <col min="15" max="15" width="0.42578125" customWidth="1"/>
    <col min="16" max="17" width="9.140625" customWidth="1"/>
    <col min="23" max="23" width="37.42578125" customWidth="1"/>
    <col min="24" max="24" width="5" style="37" customWidth="1"/>
  </cols>
  <sheetData>
    <row r="1" spans="1:24" ht="26.25" customHeight="1">
      <c r="A1" s="561" t="s">
        <v>864</v>
      </c>
      <c r="B1" s="561"/>
      <c r="C1" s="561"/>
      <c r="D1" s="561"/>
      <c r="E1" s="561"/>
      <c r="F1" s="561"/>
      <c r="G1" s="561"/>
      <c r="H1" s="561"/>
      <c r="I1" s="1"/>
      <c r="J1" s="1"/>
      <c r="K1" s="1"/>
    </row>
    <row r="2" spans="1:24" s="7" customFormat="1" ht="18">
      <c r="A2" s="582" t="s">
        <v>650</v>
      </c>
      <c r="B2" s="582"/>
      <c r="C2" s="582"/>
      <c r="D2" s="582"/>
      <c r="E2" s="582"/>
      <c r="F2" s="582"/>
      <c r="G2" s="582"/>
      <c r="H2" s="582"/>
      <c r="I2" s="36"/>
      <c r="J2" s="36"/>
      <c r="K2" s="36"/>
      <c r="X2" s="38"/>
    </row>
    <row r="3" spans="1:24" s="7" customFormat="1" ht="32.25" customHeight="1">
      <c r="A3" s="583" t="s">
        <v>599</v>
      </c>
      <c r="B3" s="584"/>
      <c r="C3" s="584"/>
      <c r="D3" s="584"/>
      <c r="E3" s="584"/>
      <c r="F3" s="584"/>
      <c r="G3" s="584"/>
      <c r="H3" s="584"/>
      <c r="I3" s="36"/>
      <c r="J3" s="36"/>
      <c r="K3" s="36"/>
      <c r="X3" s="38"/>
    </row>
    <row r="4" spans="1:24" s="7" customFormat="1" ht="15.75">
      <c r="A4" s="615" t="s">
        <v>648</v>
      </c>
      <c r="B4" s="615"/>
      <c r="C4" s="615"/>
      <c r="D4" s="615"/>
      <c r="E4" s="615"/>
      <c r="F4" s="615"/>
      <c r="G4" s="615"/>
      <c r="H4" s="615"/>
      <c r="I4" s="36"/>
      <c r="J4" s="36"/>
      <c r="K4" s="36"/>
      <c r="X4" s="38"/>
    </row>
    <row r="5" spans="1:24" ht="15.75" customHeight="1">
      <c r="A5" s="356" t="s">
        <v>846</v>
      </c>
      <c r="B5" s="357"/>
      <c r="C5" s="357"/>
      <c r="D5" s="357"/>
      <c r="E5" s="357"/>
      <c r="F5" s="357"/>
      <c r="G5" s="357"/>
      <c r="H5" s="358" t="s">
        <v>845</v>
      </c>
      <c r="I5" s="1"/>
      <c r="J5" s="1"/>
      <c r="K5" s="1"/>
    </row>
    <row r="6" spans="1:24" ht="27.75" customHeight="1" thickBot="1">
      <c r="A6" s="555" t="s">
        <v>707</v>
      </c>
      <c r="B6" s="39" t="s">
        <v>94</v>
      </c>
      <c r="C6" s="39" t="s">
        <v>90</v>
      </c>
      <c r="D6" s="39" t="s">
        <v>91</v>
      </c>
      <c r="E6" s="39" t="s">
        <v>92</v>
      </c>
      <c r="F6" s="39" t="s">
        <v>93</v>
      </c>
      <c r="G6" s="39" t="s">
        <v>1</v>
      </c>
      <c r="H6" s="616" t="s">
        <v>632</v>
      </c>
    </row>
    <row r="7" spans="1:24" ht="18.95" customHeight="1">
      <c r="A7" s="556"/>
      <c r="B7" s="40" t="s">
        <v>183</v>
      </c>
      <c r="C7" s="40" t="s">
        <v>96</v>
      </c>
      <c r="D7" s="40" t="s">
        <v>97</v>
      </c>
      <c r="E7" s="40" t="s">
        <v>98</v>
      </c>
      <c r="F7" s="40" t="s">
        <v>99</v>
      </c>
      <c r="G7" s="40" t="s">
        <v>46</v>
      </c>
      <c r="H7" s="617"/>
    </row>
    <row r="8" spans="1:24" ht="19.5" customHeight="1" thickBot="1">
      <c r="A8" s="96" t="s">
        <v>4</v>
      </c>
      <c r="B8" s="58">
        <v>5</v>
      </c>
      <c r="C8" s="58">
        <v>3</v>
      </c>
      <c r="D8" s="58">
        <v>0</v>
      </c>
      <c r="E8" s="58">
        <v>0</v>
      </c>
      <c r="F8" s="58">
        <v>0</v>
      </c>
      <c r="G8" s="175">
        <f>SUM(B8:F8)</f>
        <v>8</v>
      </c>
      <c r="H8" s="177" t="s">
        <v>172</v>
      </c>
    </row>
    <row r="9" spans="1:24" s="16" customFormat="1" ht="19.5" customHeight="1" thickBot="1">
      <c r="A9" s="155" t="s">
        <v>5</v>
      </c>
      <c r="B9" s="59">
        <v>2</v>
      </c>
      <c r="C9" s="59">
        <v>1</v>
      </c>
      <c r="D9" s="59">
        <v>0</v>
      </c>
      <c r="E9" s="59">
        <v>0</v>
      </c>
      <c r="F9" s="59">
        <v>0</v>
      </c>
      <c r="G9" s="61">
        <f t="shared" ref="G9:G35" si="0">SUM(B9:F9)</f>
        <v>3</v>
      </c>
      <c r="H9" s="178" t="s">
        <v>234</v>
      </c>
      <c r="X9" s="17"/>
    </row>
    <row r="10" spans="1:24" ht="19.5" customHeight="1" thickBot="1">
      <c r="A10" s="96" t="s">
        <v>6</v>
      </c>
      <c r="B10" s="60">
        <v>0</v>
      </c>
      <c r="C10" s="60">
        <v>0</v>
      </c>
      <c r="D10" s="60">
        <v>0</v>
      </c>
      <c r="E10" s="60">
        <v>0</v>
      </c>
      <c r="F10" s="60">
        <v>0</v>
      </c>
      <c r="G10" s="176">
        <f t="shared" si="0"/>
        <v>0</v>
      </c>
      <c r="H10" s="179" t="s">
        <v>170</v>
      </c>
    </row>
    <row r="11" spans="1:24" s="16" customFormat="1" ht="19.5" customHeight="1" thickBot="1">
      <c r="A11" s="155" t="s">
        <v>8</v>
      </c>
      <c r="B11" s="59">
        <v>1</v>
      </c>
      <c r="C11" s="59">
        <v>4</v>
      </c>
      <c r="D11" s="59">
        <v>1</v>
      </c>
      <c r="E11" s="59">
        <v>0</v>
      </c>
      <c r="F11" s="59">
        <v>1</v>
      </c>
      <c r="G11" s="61">
        <f t="shared" si="0"/>
        <v>7</v>
      </c>
      <c r="H11" s="178" t="s">
        <v>169</v>
      </c>
      <c r="X11" s="17"/>
    </row>
    <row r="12" spans="1:24" ht="19.5" customHeight="1" thickBot="1">
      <c r="A12" s="96" t="s">
        <v>10</v>
      </c>
      <c r="B12" s="60">
        <v>3</v>
      </c>
      <c r="C12" s="60">
        <v>0</v>
      </c>
      <c r="D12" s="60">
        <v>0</v>
      </c>
      <c r="E12" s="60">
        <v>0</v>
      </c>
      <c r="F12" s="60">
        <v>0</v>
      </c>
      <c r="G12" s="176">
        <f t="shared" si="0"/>
        <v>3</v>
      </c>
      <c r="H12" s="179" t="s">
        <v>168</v>
      </c>
    </row>
    <row r="13" spans="1:24" s="16" customFormat="1" ht="19.5" customHeight="1" thickBot="1">
      <c r="A13" s="155" t="s">
        <v>12</v>
      </c>
      <c r="B13" s="59">
        <v>1</v>
      </c>
      <c r="C13" s="59">
        <v>0</v>
      </c>
      <c r="D13" s="59">
        <v>0</v>
      </c>
      <c r="E13" s="59">
        <v>0</v>
      </c>
      <c r="F13" s="59">
        <v>0</v>
      </c>
      <c r="G13" s="61">
        <f t="shared" si="0"/>
        <v>1</v>
      </c>
      <c r="H13" s="178" t="s">
        <v>167</v>
      </c>
      <c r="X13" s="17"/>
    </row>
    <row r="14" spans="1:24" ht="19.5" customHeight="1" thickBot="1">
      <c r="A14" s="96" t="s">
        <v>14</v>
      </c>
      <c r="B14" s="60">
        <v>0</v>
      </c>
      <c r="C14" s="60">
        <v>0</v>
      </c>
      <c r="D14" s="60">
        <v>0</v>
      </c>
      <c r="E14" s="60">
        <v>0</v>
      </c>
      <c r="F14" s="60">
        <v>0</v>
      </c>
      <c r="G14" s="176">
        <f t="shared" si="0"/>
        <v>0</v>
      </c>
      <c r="H14" s="179" t="s">
        <v>15</v>
      </c>
    </row>
    <row r="15" spans="1:24" s="16" customFormat="1" ht="19.5" customHeight="1" thickBot="1">
      <c r="A15" s="155" t="s">
        <v>16</v>
      </c>
      <c r="B15" s="59">
        <v>6</v>
      </c>
      <c r="C15" s="59">
        <v>1</v>
      </c>
      <c r="D15" s="59">
        <v>1</v>
      </c>
      <c r="E15" s="59">
        <v>0</v>
      </c>
      <c r="F15" s="59">
        <v>0</v>
      </c>
      <c r="G15" s="61">
        <f t="shared" si="0"/>
        <v>8</v>
      </c>
      <c r="H15" s="178" t="s">
        <v>166</v>
      </c>
      <c r="X15" s="17"/>
    </row>
    <row r="16" spans="1:24" ht="19.5" customHeight="1" thickBot="1">
      <c r="A16" s="96" t="s">
        <v>18</v>
      </c>
      <c r="B16" s="60">
        <v>0</v>
      </c>
      <c r="C16" s="60">
        <v>0</v>
      </c>
      <c r="D16" s="60">
        <v>0</v>
      </c>
      <c r="E16" s="60">
        <v>0</v>
      </c>
      <c r="F16" s="60">
        <v>0</v>
      </c>
      <c r="G16" s="176">
        <f t="shared" si="0"/>
        <v>0</v>
      </c>
      <c r="H16" s="179" t="s">
        <v>165</v>
      </c>
    </row>
    <row r="17" spans="1:24" s="16" customFormat="1" ht="19.5" customHeight="1" thickBot="1">
      <c r="A17" s="155" t="s">
        <v>20</v>
      </c>
      <c r="B17" s="59">
        <v>0</v>
      </c>
      <c r="C17" s="59">
        <v>0</v>
      </c>
      <c r="D17" s="59">
        <v>0</v>
      </c>
      <c r="E17" s="59">
        <v>0</v>
      </c>
      <c r="F17" s="59">
        <v>0</v>
      </c>
      <c r="G17" s="61">
        <f t="shared" si="0"/>
        <v>0</v>
      </c>
      <c r="H17" s="178" t="s">
        <v>164</v>
      </c>
      <c r="X17" s="17"/>
    </row>
    <row r="18" spans="1:24" ht="19.5" customHeight="1" thickBot="1">
      <c r="A18" s="96" t="s">
        <v>356</v>
      </c>
      <c r="B18" s="60">
        <v>3</v>
      </c>
      <c r="C18" s="60">
        <v>3</v>
      </c>
      <c r="D18" s="60">
        <v>0</v>
      </c>
      <c r="E18" s="60">
        <v>0</v>
      </c>
      <c r="F18" s="60">
        <v>0</v>
      </c>
      <c r="G18" s="176">
        <f t="shared" si="0"/>
        <v>6</v>
      </c>
      <c r="H18" s="179" t="s">
        <v>22</v>
      </c>
    </row>
    <row r="19" spans="1:24" s="16" customFormat="1" ht="19.5" customHeight="1" thickBot="1">
      <c r="A19" s="155" t="s">
        <v>23</v>
      </c>
      <c r="B19" s="59">
        <v>0</v>
      </c>
      <c r="C19" s="59">
        <v>0</v>
      </c>
      <c r="D19" s="59">
        <v>0</v>
      </c>
      <c r="E19" s="59">
        <v>0</v>
      </c>
      <c r="F19" s="59">
        <v>0</v>
      </c>
      <c r="G19" s="61">
        <f t="shared" si="0"/>
        <v>0</v>
      </c>
      <c r="H19" s="178" t="s">
        <v>173</v>
      </c>
      <c r="X19" s="17"/>
    </row>
    <row r="20" spans="1:24" s="16" customFormat="1" ht="19.5" customHeight="1" thickBot="1">
      <c r="A20" s="96" t="s">
        <v>357</v>
      </c>
      <c r="B20" s="60">
        <v>0</v>
      </c>
      <c r="C20" s="60">
        <v>0</v>
      </c>
      <c r="D20" s="60">
        <v>0</v>
      </c>
      <c r="E20" s="60">
        <v>0</v>
      </c>
      <c r="F20" s="60">
        <v>0</v>
      </c>
      <c r="G20" s="176">
        <f t="shared" si="0"/>
        <v>0</v>
      </c>
      <c r="H20" s="179" t="s">
        <v>358</v>
      </c>
      <c r="X20" s="17"/>
    </row>
    <row r="21" spans="1:24" ht="19.5" customHeight="1" thickBot="1">
      <c r="A21" s="155" t="s">
        <v>359</v>
      </c>
      <c r="B21" s="59">
        <v>2</v>
      </c>
      <c r="C21" s="59">
        <v>0</v>
      </c>
      <c r="D21" s="59">
        <v>1</v>
      </c>
      <c r="E21" s="59">
        <v>0</v>
      </c>
      <c r="F21" s="59">
        <v>0</v>
      </c>
      <c r="G21" s="61">
        <f t="shared" si="0"/>
        <v>3</v>
      </c>
      <c r="H21" s="178" t="s">
        <v>174</v>
      </c>
    </row>
    <row r="22" spans="1:24" s="16" customFormat="1" ht="19.5" customHeight="1" thickBot="1">
      <c r="A22" s="96" t="s">
        <v>26</v>
      </c>
      <c r="B22" s="60">
        <v>0</v>
      </c>
      <c r="C22" s="60">
        <v>1</v>
      </c>
      <c r="D22" s="60">
        <v>0</v>
      </c>
      <c r="E22" s="60">
        <v>0</v>
      </c>
      <c r="F22" s="60">
        <v>0</v>
      </c>
      <c r="G22" s="176">
        <f t="shared" si="0"/>
        <v>1</v>
      </c>
      <c r="H22" s="179" t="s">
        <v>175</v>
      </c>
      <c r="X22" s="17"/>
    </row>
    <row r="23" spans="1:24" ht="19.5" customHeight="1" thickBot="1">
      <c r="A23" s="155" t="s">
        <v>28</v>
      </c>
      <c r="B23" s="59">
        <v>0</v>
      </c>
      <c r="C23" s="59">
        <v>0</v>
      </c>
      <c r="D23" s="59">
        <v>0</v>
      </c>
      <c r="E23" s="59">
        <v>0</v>
      </c>
      <c r="F23" s="59">
        <v>0</v>
      </c>
      <c r="G23" s="61">
        <f t="shared" si="0"/>
        <v>0</v>
      </c>
      <c r="H23" s="178" t="s">
        <v>235</v>
      </c>
    </row>
    <row r="24" spans="1:24" s="16" customFormat="1" ht="19.5" customHeight="1" thickBot="1">
      <c r="A24" s="96" t="s">
        <v>29</v>
      </c>
      <c r="B24" s="60">
        <v>3</v>
      </c>
      <c r="C24" s="60">
        <v>1</v>
      </c>
      <c r="D24" s="60">
        <v>1</v>
      </c>
      <c r="E24" s="60">
        <v>1</v>
      </c>
      <c r="F24" s="60">
        <v>1</v>
      </c>
      <c r="G24" s="176">
        <f t="shared" si="0"/>
        <v>7</v>
      </c>
      <c r="H24" s="179" t="s">
        <v>30</v>
      </c>
      <c r="X24" s="17"/>
    </row>
    <row r="25" spans="1:24" ht="19.5" customHeight="1" thickBot="1">
      <c r="A25" s="155" t="s">
        <v>31</v>
      </c>
      <c r="B25" s="59">
        <v>0</v>
      </c>
      <c r="C25" s="59">
        <v>0</v>
      </c>
      <c r="D25" s="59">
        <v>0</v>
      </c>
      <c r="E25" s="59">
        <v>0</v>
      </c>
      <c r="F25" s="59">
        <v>0</v>
      </c>
      <c r="G25" s="61">
        <f t="shared" si="0"/>
        <v>0</v>
      </c>
      <c r="H25" s="178" t="s">
        <v>177</v>
      </c>
    </row>
    <row r="26" spans="1:24" s="16" customFormat="1" ht="19.5" customHeight="1" thickBot="1">
      <c r="A26" s="96" t="s">
        <v>33</v>
      </c>
      <c r="B26" s="60">
        <v>4</v>
      </c>
      <c r="C26" s="60">
        <v>3</v>
      </c>
      <c r="D26" s="60">
        <v>0</v>
      </c>
      <c r="E26" s="60">
        <v>0</v>
      </c>
      <c r="F26" s="60">
        <v>0</v>
      </c>
      <c r="G26" s="176">
        <f t="shared" si="0"/>
        <v>7</v>
      </c>
      <c r="H26" s="179" t="s">
        <v>178</v>
      </c>
      <c r="X26" s="17"/>
    </row>
    <row r="27" spans="1:24" ht="19.5" customHeight="1" thickBot="1">
      <c r="A27" s="155" t="s">
        <v>35</v>
      </c>
      <c r="B27" s="59">
        <v>0</v>
      </c>
      <c r="C27" s="59">
        <v>1</v>
      </c>
      <c r="D27" s="59">
        <v>0</v>
      </c>
      <c r="E27" s="59">
        <v>0</v>
      </c>
      <c r="F27" s="59">
        <v>0</v>
      </c>
      <c r="G27" s="61">
        <f t="shared" si="0"/>
        <v>1</v>
      </c>
      <c r="H27" s="178" t="s">
        <v>179</v>
      </c>
    </row>
    <row r="28" spans="1:24" s="16" customFormat="1" ht="19.5" customHeight="1" thickBot="1">
      <c r="A28" s="96" t="s">
        <v>37</v>
      </c>
      <c r="B28" s="60">
        <v>2</v>
      </c>
      <c r="C28" s="60">
        <v>0</v>
      </c>
      <c r="D28" s="60">
        <v>0</v>
      </c>
      <c r="E28" s="60">
        <v>0</v>
      </c>
      <c r="F28" s="60">
        <v>0</v>
      </c>
      <c r="G28" s="176">
        <f t="shared" si="0"/>
        <v>2</v>
      </c>
      <c r="H28" s="179" t="s">
        <v>180</v>
      </c>
      <c r="X28" s="17"/>
    </row>
    <row r="29" spans="1:24" ht="19.5" customHeight="1" thickBot="1">
      <c r="A29" s="155" t="s">
        <v>39</v>
      </c>
      <c r="B29" s="59">
        <v>1</v>
      </c>
      <c r="C29" s="59">
        <v>1</v>
      </c>
      <c r="D29" s="59">
        <v>1</v>
      </c>
      <c r="E29" s="59">
        <v>1</v>
      </c>
      <c r="F29" s="59">
        <v>1</v>
      </c>
      <c r="G29" s="61">
        <f t="shared" si="0"/>
        <v>5</v>
      </c>
      <c r="H29" s="178" t="s">
        <v>40</v>
      </c>
    </row>
    <row r="30" spans="1:24" s="16" customFormat="1" ht="19.5" customHeight="1" thickBot="1">
      <c r="A30" s="96" t="s">
        <v>739</v>
      </c>
      <c r="B30" s="60">
        <v>1</v>
      </c>
      <c r="C30" s="60">
        <v>2</v>
      </c>
      <c r="D30" s="60">
        <v>0</v>
      </c>
      <c r="E30" s="60">
        <v>0</v>
      </c>
      <c r="F30" s="60">
        <v>0</v>
      </c>
      <c r="G30" s="176">
        <f t="shared" si="0"/>
        <v>3</v>
      </c>
      <c r="H30" s="179" t="s">
        <v>740</v>
      </c>
      <c r="X30" s="17"/>
    </row>
    <row r="31" spans="1:24" ht="19.5" customHeight="1" thickBot="1">
      <c r="A31" s="155" t="s">
        <v>41</v>
      </c>
      <c r="B31" s="59">
        <v>0</v>
      </c>
      <c r="C31" s="59">
        <v>0</v>
      </c>
      <c r="D31" s="59">
        <v>0</v>
      </c>
      <c r="E31" s="59">
        <v>0</v>
      </c>
      <c r="F31" s="59">
        <v>0</v>
      </c>
      <c r="G31" s="61">
        <f t="shared" si="0"/>
        <v>0</v>
      </c>
      <c r="H31" s="178" t="s">
        <v>181</v>
      </c>
    </row>
    <row r="32" spans="1:24" s="16" customFormat="1" ht="19.5" customHeight="1" thickBot="1">
      <c r="A32" s="96" t="s">
        <v>669</v>
      </c>
      <c r="B32" s="60">
        <v>0</v>
      </c>
      <c r="C32" s="60">
        <v>0</v>
      </c>
      <c r="D32" s="60">
        <v>0</v>
      </c>
      <c r="E32" s="60">
        <v>0</v>
      </c>
      <c r="F32" s="60">
        <v>0</v>
      </c>
      <c r="G32" s="176">
        <f t="shared" si="0"/>
        <v>0</v>
      </c>
      <c r="H32" s="179" t="s">
        <v>182</v>
      </c>
      <c r="X32" s="17"/>
    </row>
    <row r="33" spans="1:24" ht="19.5" customHeight="1" thickBot="1">
      <c r="A33" s="155" t="s">
        <v>44</v>
      </c>
      <c r="B33" s="59">
        <v>0</v>
      </c>
      <c r="C33" s="59">
        <v>0</v>
      </c>
      <c r="D33" s="59">
        <v>0</v>
      </c>
      <c r="E33" s="59">
        <v>0</v>
      </c>
      <c r="F33" s="59">
        <v>0</v>
      </c>
      <c r="G33" s="61">
        <f t="shared" si="0"/>
        <v>0</v>
      </c>
      <c r="H33" s="178" t="s">
        <v>236</v>
      </c>
    </row>
    <row r="34" spans="1:24" s="79" customFormat="1" ht="19.5" customHeight="1" thickBot="1">
      <c r="A34" s="291" t="s">
        <v>671</v>
      </c>
      <c r="B34" s="315">
        <v>0</v>
      </c>
      <c r="C34" s="315">
        <v>0</v>
      </c>
      <c r="D34" s="315">
        <v>0</v>
      </c>
      <c r="E34" s="315">
        <v>0</v>
      </c>
      <c r="F34" s="315">
        <v>0</v>
      </c>
      <c r="G34" s="316">
        <f t="shared" si="0"/>
        <v>0</v>
      </c>
      <c r="H34" s="317" t="s">
        <v>664</v>
      </c>
      <c r="X34" s="298"/>
    </row>
    <row r="35" spans="1:24" ht="19.5" customHeight="1" thickBot="1">
      <c r="A35" s="155" t="s">
        <v>241</v>
      </c>
      <c r="B35" s="59">
        <v>0</v>
      </c>
      <c r="C35" s="59">
        <v>0</v>
      </c>
      <c r="D35" s="59">
        <v>0</v>
      </c>
      <c r="E35" s="59">
        <v>1</v>
      </c>
      <c r="F35" s="59">
        <v>0</v>
      </c>
      <c r="G35" s="61">
        <f t="shared" si="0"/>
        <v>1</v>
      </c>
      <c r="H35" s="178" t="s">
        <v>242</v>
      </c>
      <c r="X35" s="72"/>
    </row>
    <row r="36" spans="1:24" s="79" customFormat="1" ht="19.5" customHeight="1" thickBot="1">
      <c r="A36" s="291" t="s">
        <v>533</v>
      </c>
      <c r="B36" s="315">
        <v>0</v>
      </c>
      <c r="C36" s="315">
        <v>0</v>
      </c>
      <c r="D36" s="315">
        <v>0</v>
      </c>
      <c r="E36" s="315">
        <v>0</v>
      </c>
      <c r="F36" s="315">
        <v>0</v>
      </c>
      <c r="G36" s="316">
        <v>0</v>
      </c>
      <c r="H36" s="317" t="s">
        <v>534</v>
      </c>
      <c r="X36" s="253"/>
    </row>
    <row r="37" spans="1:24" s="16" customFormat="1" ht="19.5" customHeight="1">
      <c r="A37" s="155" t="s">
        <v>627</v>
      </c>
      <c r="B37" s="313">
        <v>0</v>
      </c>
      <c r="C37" s="313">
        <v>0</v>
      </c>
      <c r="D37" s="313">
        <v>0</v>
      </c>
      <c r="E37" s="313">
        <v>0</v>
      </c>
      <c r="F37" s="313">
        <v>0</v>
      </c>
      <c r="G37" s="314">
        <f>SUM(B37:F37)</f>
        <v>0</v>
      </c>
      <c r="H37" s="178" t="s">
        <v>628</v>
      </c>
      <c r="X37" s="17"/>
    </row>
    <row r="38" spans="1:24" s="16" customFormat="1" ht="21" customHeight="1">
      <c r="A38" s="346" t="s">
        <v>1</v>
      </c>
      <c r="B38" s="347">
        <f>SUM(B8:B37)</f>
        <v>34</v>
      </c>
      <c r="C38" s="347">
        <f t="shared" ref="C38:G38" si="1">SUM(C8:C37)</f>
        <v>21</v>
      </c>
      <c r="D38" s="347">
        <f t="shared" si="1"/>
        <v>5</v>
      </c>
      <c r="E38" s="347">
        <f t="shared" si="1"/>
        <v>3</v>
      </c>
      <c r="F38" s="347">
        <f t="shared" si="1"/>
        <v>3</v>
      </c>
      <c r="G38" s="347">
        <f t="shared" si="1"/>
        <v>66</v>
      </c>
      <c r="H38" s="382" t="s">
        <v>46</v>
      </c>
      <c r="X38" s="17"/>
    </row>
    <row r="39" spans="1:24" ht="19.5" customHeight="1">
      <c r="A39" s="564" t="s">
        <v>552</v>
      </c>
      <c r="B39" s="564"/>
      <c r="C39" s="564"/>
      <c r="D39" s="564"/>
      <c r="E39" s="622" t="s">
        <v>746</v>
      </c>
      <c r="F39" s="622"/>
      <c r="G39" s="622"/>
      <c r="H39" s="622"/>
    </row>
    <row r="40" spans="1:24">
      <c r="A40" s="635"/>
      <c r="B40" s="635"/>
      <c r="C40" s="635"/>
      <c r="D40" s="635"/>
      <c r="E40" s="478"/>
      <c r="F40" s="478"/>
      <c r="G40" s="257"/>
      <c r="H40" s="258"/>
    </row>
    <row r="42" spans="1:24">
      <c r="A42" s="2"/>
    </row>
  </sheetData>
  <mergeCells count="9">
    <mergeCell ref="A39:D39"/>
    <mergeCell ref="A40:D40"/>
    <mergeCell ref="A1:H1"/>
    <mergeCell ref="A2:H2"/>
    <mergeCell ref="A3:H3"/>
    <mergeCell ref="A4:H4"/>
    <mergeCell ref="A6:A7"/>
    <mergeCell ref="H6:H7"/>
    <mergeCell ref="E39:H39"/>
  </mergeCells>
  <printOptions horizontalCentered="1" verticalCentered="1"/>
  <pageMargins left="0" right="0" top="0" bottom="0" header="0" footer="0"/>
  <pageSetup paperSize="9" scale="99" orientation="portrait" r:id="rId1"/>
  <headerFooter alignWithMargins="0"/>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23"/>
  <sheetViews>
    <sheetView rightToLeft="1" view="pageBreakPreview" zoomScaleNormal="100" zoomScaleSheetLayoutView="100" workbookViewId="0">
      <selection sqref="A1:O1"/>
    </sheetView>
  </sheetViews>
  <sheetFormatPr defaultRowHeight="12.75"/>
  <cols>
    <col min="1" max="1" width="20.7109375" style="41" customWidth="1"/>
    <col min="2" max="14" width="7.28515625" style="41" customWidth="1"/>
    <col min="15" max="15" width="25.140625" style="8" customWidth="1"/>
    <col min="16" max="21" width="9.140625" style="41"/>
    <col min="22" max="22" width="0.42578125" style="41" customWidth="1"/>
    <col min="23" max="24" width="9.140625" style="41" customWidth="1"/>
    <col min="25" max="29" width="9.140625" style="41"/>
    <col min="30" max="30" width="37.42578125" style="41" customWidth="1"/>
    <col min="31" max="31" width="5" style="47" customWidth="1"/>
    <col min="32" max="16384" width="9.140625" style="41"/>
  </cols>
  <sheetData>
    <row r="1" spans="1:31" ht="26.25" customHeight="1">
      <c r="A1" s="561" t="s">
        <v>738</v>
      </c>
      <c r="B1" s="561"/>
      <c r="C1" s="561"/>
      <c r="D1" s="561"/>
      <c r="E1" s="561"/>
      <c r="F1" s="561"/>
      <c r="G1" s="561"/>
      <c r="H1" s="561"/>
      <c r="I1" s="561"/>
      <c r="J1" s="561"/>
      <c r="K1" s="561"/>
      <c r="L1" s="561"/>
      <c r="M1" s="561"/>
      <c r="N1" s="561"/>
      <c r="O1" s="561"/>
      <c r="P1" s="46"/>
      <c r="Q1" s="46"/>
      <c r="R1" s="46"/>
    </row>
    <row r="2" spans="1:31" s="49" customFormat="1" ht="18">
      <c r="A2" s="582" t="s">
        <v>650</v>
      </c>
      <c r="B2" s="582"/>
      <c r="C2" s="582"/>
      <c r="D2" s="582"/>
      <c r="E2" s="582"/>
      <c r="F2" s="582"/>
      <c r="G2" s="582"/>
      <c r="H2" s="582"/>
      <c r="I2" s="582"/>
      <c r="J2" s="582"/>
      <c r="K2" s="582"/>
      <c r="L2" s="582"/>
      <c r="M2" s="582"/>
      <c r="N2" s="582"/>
      <c r="O2" s="582"/>
      <c r="P2" s="48"/>
      <c r="Q2" s="48"/>
      <c r="R2" s="48"/>
      <c r="AE2" s="50"/>
    </row>
    <row r="3" spans="1:31" s="49" customFormat="1" ht="15.75" customHeight="1">
      <c r="A3" s="574" t="s">
        <v>747</v>
      </c>
      <c r="B3" s="574"/>
      <c r="C3" s="574"/>
      <c r="D3" s="574"/>
      <c r="E3" s="574"/>
      <c r="F3" s="574"/>
      <c r="G3" s="574"/>
      <c r="H3" s="574"/>
      <c r="I3" s="574"/>
      <c r="J3" s="574"/>
      <c r="K3" s="574"/>
      <c r="L3" s="574"/>
      <c r="M3" s="574"/>
      <c r="N3" s="574"/>
      <c r="O3" s="574"/>
      <c r="P3" s="48"/>
      <c r="Q3" s="48"/>
      <c r="R3" s="48"/>
      <c r="AE3" s="50"/>
    </row>
    <row r="4" spans="1:31" s="49" customFormat="1" ht="15.75">
      <c r="A4" s="615" t="s">
        <v>648</v>
      </c>
      <c r="B4" s="615"/>
      <c r="C4" s="615"/>
      <c r="D4" s="615"/>
      <c r="E4" s="615"/>
      <c r="F4" s="615"/>
      <c r="G4" s="615"/>
      <c r="H4" s="615"/>
      <c r="I4" s="615"/>
      <c r="J4" s="615"/>
      <c r="K4" s="615"/>
      <c r="L4" s="615"/>
      <c r="M4" s="615"/>
      <c r="N4" s="615"/>
      <c r="O4" s="615"/>
      <c r="P4" s="48"/>
      <c r="Q4" s="48"/>
      <c r="R4" s="48"/>
      <c r="AE4" s="50"/>
    </row>
    <row r="5" spans="1:31" ht="15.75" customHeight="1">
      <c r="A5" s="356" t="s">
        <v>848</v>
      </c>
      <c r="B5" s="357"/>
      <c r="C5" s="357"/>
      <c r="D5" s="357"/>
      <c r="E5" s="357"/>
      <c r="F5" s="357"/>
      <c r="G5" s="357"/>
      <c r="H5" s="357"/>
      <c r="I5" s="357"/>
      <c r="J5" s="357"/>
      <c r="K5" s="357"/>
      <c r="L5" s="357"/>
      <c r="M5" s="357"/>
      <c r="N5" s="357"/>
      <c r="O5" s="358" t="s">
        <v>847</v>
      </c>
      <c r="P5" s="46"/>
      <c r="Q5" s="46"/>
      <c r="R5" s="46"/>
    </row>
    <row r="6" spans="1:31" ht="15">
      <c r="A6" s="640" t="s">
        <v>716</v>
      </c>
      <c r="B6" s="636" t="s">
        <v>189</v>
      </c>
      <c r="C6" s="637"/>
      <c r="D6" s="636" t="s">
        <v>190</v>
      </c>
      <c r="E6" s="637"/>
      <c r="F6" s="636" t="s">
        <v>191</v>
      </c>
      <c r="G6" s="637"/>
      <c r="H6" s="636" t="s">
        <v>192</v>
      </c>
      <c r="I6" s="637"/>
      <c r="J6" s="636" t="s">
        <v>193</v>
      </c>
      <c r="K6" s="637"/>
      <c r="L6" s="636" t="s">
        <v>1</v>
      </c>
      <c r="M6" s="645"/>
      <c r="N6" s="637"/>
      <c r="O6" s="643" t="s">
        <v>684</v>
      </c>
    </row>
    <row r="7" spans="1:31">
      <c r="A7" s="641"/>
      <c r="B7" s="638" t="s">
        <v>184</v>
      </c>
      <c r="C7" s="639"/>
      <c r="D7" s="638" t="s">
        <v>185</v>
      </c>
      <c r="E7" s="639"/>
      <c r="F7" s="638" t="s">
        <v>186</v>
      </c>
      <c r="G7" s="639"/>
      <c r="H7" s="638" t="s">
        <v>187</v>
      </c>
      <c r="I7" s="639"/>
      <c r="J7" s="638" t="s">
        <v>188</v>
      </c>
      <c r="K7" s="639"/>
      <c r="L7" s="638" t="s">
        <v>46</v>
      </c>
      <c r="M7" s="646"/>
      <c r="N7" s="639"/>
      <c r="O7" s="644"/>
    </row>
    <row r="8" spans="1:31" ht="24" customHeight="1">
      <c r="A8" s="642"/>
      <c r="B8" s="42" t="s">
        <v>200</v>
      </c>
      <c r="C8" s="42" t="s">
        <v>201</v>
      </c>
      <c r="D8" s="42" t="s">
        <v>200</v>
      </c>
      <c r="E8" s="42" t="s">
        <v>201</v>
      </c>
      <c r="F8" s="42" t="s">
        <v>200</v>
      </c>
      <c r="G8" s="42" t="s">
        <v>201</v>
      </c>
      <c r="H8" s="42" t="s">
        <v>200</v>
      </c>
      <c r="I8" s="42" t="s">
        <v>201</v>
      </c>
      <c r="J8" s="42" t="s">
        <v>200</v>
      </c>
      <c r="K8" s="42" t="s">
        <v>201</v>
      </c>
      <c r="L8" s="42" t="s">
        <v>200</v>
      </c>
      <c r="M8" s="42" t="s">
        <v>201</v>
      </c>
      <c r="N8" s="42" t="s">
        <v>202</v>
      </c>
      <c r="O8" s="644"/>
    </row>
    <row r="9" spans="1:31" ht="29.25" customHeight="1" thickBot="1">
      <c r="A9" s="222" t="s">
        <v>134</v>
      </c>
      <c r="B9" s="54">
        <v>8</v>
      </c>
      <c r="C9" s="54">
        <v>0</v>
      </c>
      <c r="D9" s="54">
        <v>4</v>
      </c>
      <c r="E9" s="54">
        <v>0</v>
      </c>
      <c r="F9" s="54">
        <v>8</v>
      </c>
      <c r="G9" s="54">
        <v>0</v>
      </c>
      <c r="H9" s="54">
        <v>2</v>
      </c>
      <c r="I9" s="54">
        <v>0</v>
      </c>
      <c r="J9" s="54">
        <v>0</v>
      </c>
      <c r="K9" s="54">
        <v>0</v>
      </c>
      <c r="L9" s="54">
        <f>B9+D9+F9+H9+J9</f>
        <v>22</v>
      </c>
      <c r="M9" s="54">
        <f>C9+E9+G9+I9+K9</f>
        <v>0</v>
      </c>
      <c r="N9" s="54">
        <f>SUM(L9:M9)</f>
        <v>22</v>
      </c>
      <c r="O9" s="223" t="s">
        <v>204</v>
      </c>
    </row>
    <row r="10" spans="1:31" ht="27.75" customHeight="1" thickBot="1">
      <c r="A10" s="174" t="s">
        <v>135</v>
      </c>
      <c r="B10" s="55">
        <v>7</v>
      </c>
      <c r="C10" s="55">
        <v>0</v>
      </c>
      <c r="D10" s="55">
        <v>3</v>
      </c>
      <c r="E10" s="55">
        <v>0</v>
      </c>
      <c r="F10" s="55">
        <v>0</v>
      </c>
      <c r="G10" s="55">
        <v>0</v>
      </c>
      <c r="H10" s="55">
        <v>0</v>
      </c>
      <c r="I10" s="55">
        <v>0</v>
      </c>
      <c r="J10" s="55">
        <v>0</v>
      </c>
      <c r="K10" s="55">
        <v>0</v>
      </c>
      <c r="L10" s="55">
        <f t="shared" ref="L10:L13" si="0">B10+D10+F10+H10+J10</f>
        <v>10</v>
      </c>
      <c r="M10" s="55">
        <f t="shared" ref="M10:M13" si="1">C10+E10+G10+I10+K10</f>
        <v>0</v>
      </c>
      <c r="N10" s="55">
        <f>SUM(L10:M10)</f>
        <v>10</v>
      </c>
      <c r="O10" s="156" t="s">
        <v>205</v>
      </c>
    </row>
    <row r="11" spans="1:31" ht="33.75" customHeight="1" thickBot="1">
      <c r="A11" s="222" t="s">
        <v>136</v>
      </c>
      <c r="B11" s="56">
        <v>12</v>
      </c>
      <c r="C11" s="56">
        <v>2</v>
      </c>
      <c r="D11" s="56">
        <v>6</v>
      </c>
      <c r="E11" s="56">
        <v>3</v>
      </c>
      <c r="F11" s="56">
        <v>8</v>
      </c>
      <c r="G11" s="56">
        <v>3</v>
      </c>
      <c r="H11" s="56">
        <v>12</v>
      </c>
      <c r="I11" s="56">
        <v>2</v>
      </c>
      <c r="J11" s="56">
        <v>1</v>
      </c>
      <c r="K11" s="56">
        <v>0</v>
      </c>
      <c r="L11" s="54">
        <f t="shared" si="0"/>
        <v>39</v>
      </c>
      <c r="M11" s="54">
        <f t="shared" si="1"/>
        <v>10</v>
      </c>
      <c r="N11" s="56">
        <f>SUM(L11:M11)</f>
        <v>49</v>
      </c>
      <c r="O11" s="224" t="s">
        <v>203</v>
      </c>
    </row>
    <row r="12" spans="1:31" ht="30" customHeight="1" thickBot="1">
      <c r="A12" s="174" t="s">
        <v>137</v>
      </c>
      <c r="B12" s="55">
        <v>25</v>
      </c>
      <c r="C12" s="55">
        <v>9</v>
      </c>
      <c r="D12" s="55">
        <v>31</v>
      </c>
      <c r="E12" s="55">
        <v>19</v>
      </c>
      <c r="F12" s="55">
        <v>20</v>
      </c>
      <c r="G12" s="55">
        <v>19</v>
      </c>
      <c r="H12" s="55">
        <v>8</v>
      </c>
      <c r="I12" s="55">
        <v>6</v>
      </c>
      <c r="J12" s="55">
        <v>0</v>
      </c>
      <c r="K12" s="55">
        <v>0</v>
      </c>
      <c r="L12" s="55">
        <f t="shared" si="0"/>
        <v>84</v>
      </c>
      <c r="M12" s="55">
        <f t="shared" si="1"/>
        <v>53</v>
      </c>
      <c r="N12" s="55">
        <f>SUM(L12:M12)</f>
        <v>137</v>
      </c>
      <c r="O12" s="156" t="s">
        <v>206</v>
      </c>
    </row>
    <row r="13" spans="1:31" ht="25.5" customHeight="1">
      <c r="A13" s="222" t="s">
        <v>138</v>
      </c>
      <c r="B13" s="57">
        <v>6</v>
      </c>
      <c r="C13" s="57">
        <v>0</v>
      </c>
      <c r="D13" s="57">
        <v>3</v>
      </c>
      <c r="E13" s="57">
        <v>0</v>
      </c>
      <c r="F13" s="57">
        <v>0</v>
      </c>
      <c r="G13" s="57">
        <v>0</v>
      </c>
      <c r="H13" s="57">
        <v>0</v>
      </c>
      <c r="I13" s="57">
        <v>0</v>
      </c>
      <c r="J13" s="57">
        <v>0</v>
      </c>
      <c r="K13" s="57">
        <v>0</v>
      </c>
      <c r="L13" s="57">
        <f t="shared" si="0"/>
        <v>9</v>
      </c>
      <c r="M13" s="57">
        <f t="shared" si="1"/>
        <v>0</v>
      </c>
      <c r="N13" s="57">
        <f>SUM(L13:M13)</f>
        <v>9</v>
      </c>
      <c r="O13" s="225" t="s">
        <v>207</v>
      </c>
    </row>
    <row r="14" spans="1:31" ht="27" customHeight="1">
      <c r="A14" s="391" t="s">
        <v>1</v>
      </c>
      <c r="B14" s="392">
        <f>SUM(B9:B13)</f>
        <v>58</v>
      </c>
      <c r="C14" s="392">
        <f t="shared" ref="C14:M14" si="2">SUM(C9:C13)</f>
        <v>11</v>
      </c>
      <c r="D14" s="392">
        <f t="shared" si="2"/>
        <v>47</v>
      </c>
      <c r="E14" s="392">
        <f t="shared" si="2"/>
        <v>22</v>
      </c>
      <c r="F14" s="392">
        <f t="shared" si="2"/>
        <v>36</v>
      </c>
      <c r="G14" s="392">
        <f t="shared" si="2"/>
        <v>22</v>
      </c>
      <c r="H14" s="392">
        <f t="shared" si="2"/>
        <v>22</v>
      </c>
      <c r="I14" s="392">
        <f t="shared" si="2"/>
        <v>8</v>
      </c>
      <c r="J14" s="392">
        <f t="shared" si="2"/>
        <v>1</v>
      </c>
      <c r="K14" s="392">
        <f t="shared" si="2"/>
        <v>0</v>
      </c>
      <c r="L14" s="392">
        <f t="shared" si="2"/>
        <v>164</v>
      </c>
      <c r="M14" s="392">
        <f t="shared" si="2"/>
        <v>63</v>
      </c>
      <c r="N14" s="392">
        <f>SUM(N9:N13)</f>
        <v>227</v>
      </c>
      <c r="O14" s="393" t="s">
        <v>46</v>
      </c>
    </row>
    <row r="18" spans="1:1">
      <c r="A18" s="8"/>
    </row>
    <row r="19" spans="1:1" ht="25.5">
      <c r="A19" s="51" t="s">
        <v>208</v>
      </c>
    </row>
    <row r="20" spans="1:1" ht="25.5">
      <c r="A20" s="51" t="s">
        <v>209</v>
      </c>
    </row>
    <row r="21" spans="1:1" ht="25.5">
      <c r="A21" s="51" t="s">
        <v>210</v>
      </c>
    </row>
    <row r="22" spans="1:1" ht="25.5">
      <c r="A22" s="51" t="s">
        <v>211</v>
      </c>
    </row>
    <row r="23" spans="1:1" ht="25.5">
      <c r="A23" s="51" t="s">
        <v>212</v>
      </c>
    </row>
  </sheetData>
  <mergeCells count="18">
    <mergeCell ref="A1:O1"/>
    <mergeCell ref="A2:O2"/>
    <mergeCell ref="A3:O3"/>
    <mergeCell ref="A4:O4"/>
    <mergeCell ref="A6:A8"/>
    <mergeCell ref="O6:O8"/>
    <mergeCell ref="H6:I6"/>
    <mergeCell ref="H7:I7"/>
    <mergeCell ref="J6:K6"/>
    <mergeCell ref="J7:K7"/>
    <mergeCell ref="L6:N6"/>
    <mergeCell ref="L7:N7"/>
    <mergeCell ref="B6:C6"/>
    <mergeCell ref="B7:C7"/>
    <mergeCell ref="D6:E6"/>
    <mergeCell ref="D7:E7"/>
    <mergeCell ref="F6:G6"/>
    <mergeCell ref="F7:G7"/>
  </mergeCells>
  <printOptions horizontalCentered="1" verticalCentered="1"/>
  <pageMargins left="0" right="0" top="0" bottom="0" header="0" footer="0"/>
  <pageSetup paperSize="9" scale="95" orientation="landscape" r:id="rId1"/>
  <headerFooter alignWithMargins="0"/>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2"/>
  <sheetViews>
    <sheetView rightToLeft="1" view="pageBreakPreview" zoomScaleNormal="100" zoomScaleSheetLayoutView="100" workbookViewId="0">
      <selection sqref="A1:K1"/>
    </sheetView>
  </sheetViews>
  <sheetFormatPr defaultRowHeight="12.75"/>
  <cols>
    <col min="1" max="1" width="24.85546875" style="79" customWidth="1"/>
    <col min="2" max="2" width="12.42578125" style="79" customWidth="1"/>
    <col min="3" max="8" width="9.5703125" style="79" customWidth="1"/>
    <col min="9" max="9" width="10.28515625" style="79" customWidth="1"/>
    <col min="10" max="10" width="9.5703125" style="79" customWidth="1"/>
    <col min="11" max="11" width="27.5703125" style="79" customWidth="1"/>
    <col min="12" max="17" width="9.140625" style="79"/>
    <col min="18" max="18" width="0.42578125" style="79" customWidth="1"/>
    <col min="19" max="20" width="9.140625" style="79" customWidth="1"/>
    <col min="21" max="25" width="9.140625" style="79"/>
    <col min="26" max="26" width="37.42578125" style="79" customWidth="1"/>
    <col min="27" max="27" width="5" style="480" customWidth="1"/>
    <col min="28" max="16384" width="9.140625" style="79"/>
  </cols>
  <sheetData>
    <row r="1" spans="1:27" ht="26.25" customHeight="1">
      <c r="A1" s="561" t="s">
        <v>817</v>
      </c>
      <c r="B1" s="561"/>
      <c r="C1" s="561"/>
      <c r="D1" s="561"/>
      <c r="E1" s="561"/>
      <c r="F1" s="561"/>
      <c r="G1" s="561"/>
      <c r="H1" s="561"/>
      <c r="I1" s="561"/>
      <c r="J1" s="561"/>
      <c r="K1" s="561"/>
      <c r="L1" s="1"/>
      <c r="M1" s="1"/>
      <c r="N1" s="1"/>
    </row>
    <row r="2" spans="1:27" s="7" customFormat="1" ht="18">
      <c r="A2" s="582" t="s">
        <v>809</v>
      </c>
      <c r="B2" s="582"/>
      <c r="C2" s="582"/>
      <c r="D2" s="582"/>
      <c r="E2" s="582"/>
      <c r="F2" s="582"/>
      <c r="G2" s="582"/>
      <c r="H2" s="582"/>
      <c r="I2" s="582"/>
      <c r="J2" s="582"/>
      <c r="K2" s="582"/>
      <c r="L2" s="479"/>
      <c r="M2" s="479"/>
      <c r="N2" s="479"/>
      <c r="AA2" s="38"/>
    </row>
    <row r="3" spans="1:27" s="7" customFormat="1" ht="15.75">
      <c r="A3" s="647" t="s">
        <v>767</v>
      </c>
      <c r="B3" s="647"/>
      <c r="C3" s="647"/>
      <c r="D3" s="647"/>
      <c r="E3" s="647"/>
      <c r="F3" s="647"/>
      <c r="G3" s="647"/>
      <c r="H3" s="647"/>
      <c r="I3" s="647"/>
      <c r="J3" s="647"/>
      <c r="K3" s="647"/>
      <c r="L3" s="479"/>
      <c r="M3" s="479"/>
      <c r="N3" s="479"/>
      <c r="AA3" s="38"/>
    </row>
    <row r="4" spans="1:27" s="7" customFormat="1" ht="15.75">
      <c r="A4" s="615" t="s">
        <v>648</v>
      </c>
      <c r="B4" s="615"/>
      <c r="C4" s="615"/>
      <c r="D4" s="615"/>
      <c r="E4" s="615"/>
      <c r="F4" s="615"/>
      <c r="G4" s="615"/>
      <c r="H4" s="615"/>
      <c r="I4" s="615"/>
      <c r="J4" s="615"/>
      <c r="K4" s="615"/>
      <c r="L4" s="479"/>
      <c r="M4" s="479"/>
      <c r="N4" s="479"/>
      <c r="AA4" s="38"/>
    </row>
    <row r="5" spans="1:27" ht="15.75" customHeight="1">
      <c r="A5" s="403" t="s">
        <v>850</v>
      </c>
      <c r="B5" s="357"/>
      <c r="C5" s="357"/>
      <c r="D5" s="357"/>
      <c r="E5" s="357"/>
      <c r="F5" s="357"/>
      <c r="G5" s="357"/>
      <c r="H5" s="357"/>
      <c r="I5" s="357"/>
      <c r="J5" s="357"/>
      <c r="K5" s="404" t="s">
        <v>849</v>
      </c>
      <c r="L5" s="1"/>
      <c r="M5" s="1"/>
      <c r="N5" s="1"/>
    </row>
    <row r="6" spans="1:27" ht="21" customHeight="1">
      <c r="A6" s="648" t="s">
        <v>815</v>
      </c>
      <c r="B6" s="657" t="s">
        <v>768</v>
      </c>
      <c r="C6" s="654" t="s">
        <v>814</v>
      </c>
      <c r="D6" s="655"/>
      <c r="E6" s="655"/>
      <c r="F6" s="655"/>
      <c r="G6" s="655"/>
      <c r="H6" s="655"/>
      <c r="I6" s="655"/>
      <c r="J6" s="656"/>
      <c r="K6" s="651" t="s">
        <v>816</v>
      </c>
    </row>
    <row r="7" spans="1:27" ht="34.5" customHeight="1">
      <c r="A7" s="649"/>
      <c r="B7" s="658"/>
      <c r="C7" s="472" t="s">
        <v>769</v>
      </c>
      <c r="D7" s="472" t="s">
        <v>770</v>
      </c>
      <c r="E7" s="472" t="s">
        <v>771</v>
      </c>
      <c r="F7" s="472" t="s">
        <v>772</v>
      </c>
      <c r="G7" s="472" t="s">
        <v>52</v>
      </c>
      <c r="H7" s="472" t="s">
        <v>773</v>
      </c>
      <c r="I7" s="472" t="s">
        <v>774</v>
      </c>
      <c r="J7" s="512" t="s">
        <v>1</v>
      </c>
      <c r="K7" s="652"/>
      <c r="AA7" s="511"/>
    </row>
    <row r="8" spans="1:27" ht="24" customHeight="1">
      <c r="A8" s="650"/>
      <c r="B8" s="42" t="s">
        <v>775</v>
      </c>
      <c r="C8" s="42" t="s">
        <v>172</v>
      </c>
      <c r="D8" s="42" t="s">
        <v>168</v>
      </c>
      <c r="E8" s="42" t="s">
        <v>170</v>
      </c>
      <c r="F8" s="42" t="s">
        <v>169</v>
      </c>
      <c r="G8" s="42" t="s">
        <v>53</v>
      </c>
      <c r="H8" s="42" t="s">
        <v>166</v>
      </c>
      <c r="I8" s="42" t="s">
        <v>776</v>
      </c>
      <c r="J8" s="481" t="s">
        <v>46</v>
      </c>
      <c r="K8" s="653"/>
    </row>
    <row r="9" spans="1:27" ht="27" customHeight="1" thickBot="1">
      <c r="A9" s="482" t="s">
        <v>777</v>
      </c>
      <c r="B9" s="52">
        <v>85</v>
      </c>
      <c r="C9" s="52">
        <v>23</v>
      </c>
      <c r="D9" s="52">
        <v>88</v>
      </c>
      <c r="E9" s="52">
        <v>82</v>
      </c>
      <c r="F9" s="52">
        <v>72</v>
      </c>
      <c r="G9" s="52">
        <v>2</v>
      </c>
      <c r="H9" s="52">
        <v>4</v>
      </c>
      <c r="I9" s="52">
        <v>83</v>
      </c>
      <c r="J9" s="148">
        <f>SUM(C9:I9)</f>
        <v>354</v>
      </c>
      <c r="K9" s="483" t="s">
        <v>778</v>
      </c>
    </row>
    <row r="10" spans="1:27" s="16" customFormat="1" ht="27" customHeight="1" thickBot="1">
      <c r="A10" s="174" t="s">
        <v>779</v>
      </c>
      <c r="B10" s="282">
        <v>38</v>
      </c>
      <c r="C10" s="282">
        <v>12</v>
      </c>
      <c r="D10" s="282">
        <v>47</v>
      </c>
      <c r="E10" s="282">
        <v>42</v>
      </c>
      <c r="F10" s="282">
        <v>38</v>
      </c>
      <c r="G10" s="282">
        <v>0</v>
      </c>
      <c r="H10" s="282">
        <v>4</v>
      </c>
      <c r="I10" s="282">
        <v>37</v>
      </c>
      <c r="J10" s="488">
        <f t="shared" ref="J10:J13" si="0">SUM(C10:I10)</f>
        <v>180</v>
      </c>
      <c r="K10" s="484" t="s">
        <v>780</v>
      </c>
      <c r="AA10" s="17"/>
    </row>
    <row r="11" spans="1:27" ht="27" customHeight="1" thickBot="1">
      <c r="A11" s="482" t="s">
        <v>781</v>
      </c>
      <c r="B11" s="33">
        <v>38</v>
      </c>
      <c r="C11" s="33">
        <v>18</v>
      </c>
      <c r="D11" s="33">
        <v>41</v>
      </c>
      <c r="E11" s="33">
        <v>43</v>
      </c>
      <c r="F11" s="33">
        <v>39</v>
      </c>
      <c r="G11" s="33">
        <v>0</v>
      </c>
      <c r="H11" s="33">
        <v>3</v>
      </c>
      <c r="I11" s="33">
        <v>37</v>
      </c>
      <c r="J11" s="489">
        <f t="shared" si="0"/>
        <v>181</v>
      </c>
      <c r="K11" s="483" t="s">
        <v>782</v>
      </c>
    </row>
    <row r="12" spans="1:27" s="16" customFormat="1" ht="27" customHeight="1" thickBot="1">
      <c r="A12" s="174" t="s">
        <v>783</v>
      </c>
      <c r="B12" s="282">
        <v>12</v>
      </c>
      <c r="C12" s="282">
        <v>3</v>
      </c>
      <c r="D12" s="282">
        <v>10</v>
      </c>
      <c r="E12" s="282">
        <v>13</v>
      </c>
      <c r="F12" s="282">
        <v>11</v>
      </c>
      <c r="G12" s="282">
        <v>0</v>
      </c>
      <c r="H12" s="282">
        <v>0</v>
      </c>
      <c r="I12" s="282">
        <v>11</v>
      </c>
      <c r="J12" s="488">
        <f t="shared" si="0"/>
        <v>48</v>
      </c>
      <c r="K12" s="484" t="s">
        <v>784</v>
      </c>
      <c r="AA12" s="17"/>
    </row>
    <row r="13" spans="1:27" ht="27" customHeight="1">
      <c r="A13" s="482" t="s">
        <v>785</v>
      </c>
      <c r="B13" s="485">
        <v>19</v>
      </c>
      <c r="C13" s="485">
        <v>5</v>
      </c>
      <c r="D13" s="485">
        <v>17</v>
      </c>
      <c r="E13" s="485">
        <v>18</v>
      </c>
      <c r="F13" s="485">
        <v>16</v>
      </c>
      <c r="G13" s="485">
        <v>0</v>
      </c>
      <c r="H13" s="485">
        <v>4</v>
      </c>
      <c r="I13" s="485">
        <v>19</v>
      </c>
      <c r="J13" s="490">
        <f t="shared" si="0"/>
        <v>79</v>
      </c>
      <c r="K13" s="483" t="s">
        <v>786</v>
      </c>
    </row>
    <row r="14" spans="1:27" ht="27" customHeight="1">
      <c r="A14" s="486" t="s">
        <v>1</v>
      </c>
      <c r="B14" s="343">
        <f>SUM(B9:B13)</f>
        <v>192</v>
      </c>
      <c r="C14" s="343">
        <f t="shared" ref="C14:J14" si="1">SUM(C9:C13)</f>
        <v>61</v>
      </c>
      <c r="D14" s="343">
        <f t="shared" si="1"/>
        <v>203</v>
      </c>
      <c r="E14" s="343">
        <f t="shared" si="1"/>
        <v>198</v>
      </c>
      <c r="F14" s="343">
        <f t="shared" si="1"/>
        <v>176</v>
      </c>
      <c r="G14" s="343">
        <f t="shared" si="1"/>
        <v>2</v>
      </c>
      <c r="H14" s="343">
        <f t="shared" si="1"/>
        <v>15</v>
      </c>
      <c r="I14" s="343">
        <f t="shared" si="1"/>
        <v>187</v>
      </c>
      <c r="J14" s="343">
        <f t="shared" si="1"/>
        <v>842</v>
      </c>
      <c r="K14" s="487" t="s">
        <v>46</v>
      </c>
    </row>
    <row r="15" spans="1:27" s="16" customFormat="1" ht="27" customHeight="1">
      <c r="AA15" s="17"/>
    </row>
    <row r="18" spans="1:2" ht="25.5">
      <c r="A18" s="146" t="s">
        <v>787</v>
      </c>
      <c r="B18" s="79">
        <f>J9</f>
        <v>354</v>
      </c>
    </row>
    <row r="19" spans="1:2" ht="25.5">
      <c r="A19" s="146" t="s">
        <v>788</v>
      </c>
      <c r="B19" s="79">
        <f t="shared" ref="B19:B22" si="2">J10</f>
        <v>180</v>
      </c>
    </row>
    <row r="20" spans="1:2" ht="25.5">
      <c r="A20" s="146" t="s">
        <v>789</v>
      </c>
      <c r="B20" s="79">
        <f t="shared" si="2"/>
        <v>181</v>
      </c>
    </row>
    <row r="21" spans="1:2" ht="25.5">
      <c r="A21" s="146" t="s">
        <v>790</v>
      </c>
      <c r="B21" s="79">
        <f t="shared" si="2"/>
        <v>48</v>
      </c>
    </row>
    <row r="22" spans="1:2" ht="25.5">
      <c r="A22" s="146" t="s">
        <v>791</v>
      </c>
      <c r="B22" s="79">
        <f t="shared" si="2"/>
        <v>79</v>
      </c>
    </row>
  </sheetData>
  <mergeCells count="8">
    <mergeCell ref="A1:K1"/>
    <mergeCell ref="A2:K2"/>
    <mergeCell ref="A3:K3"/>
    <mergeCell ref="A4:K4"/>
    <mergeCell ref="A6:A8"/>
    <mergeCell ref="K6:K8"/>
    <mergeCell ref="C6:J6"/>
    <mergeCell ref="B6:B7"/>
  </mergeCells>
  <printOptions horizontalCentered="1" verticalCentered="1"/>
  <pageMargins left="0" right="0" top="0" bottom="0" header="0" footer="0"/>
  <pageSetup paperSize="9" orientation="landscape"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0"/>
  <sheetViews>
    <sheetView rightToLeft="1" view="pageBreakPreview" topLeftCell="A2" zoomScaleNormal="100" zoomScaleSheetLayoutView="100" workbookViewId="0">
      <selection activeCell="H13" sqref="H13"/>
    </sheetView>
  </sheetViews>
  <sheetFormatPr defaultRowHeight="14.25"/>
  <cols>
    <col min="1" max="1" width="25.140625" style="20" customWidth="1"/>
    <col min="2" max="5" width="11" style="20" customWidth="1"/>
    <col min="6" max="6" width="30.7109375" style="379" customWidth="1"/>
    <col min="7" max="16384" width="9.140625" style="20"/>
  </cols>
  <sheetData>
    <row r="1" spans="1:10" ht="2.25" hidden="1" customHeight="1">
      <c r="A1" s="515"/>
      <c r="B1" s="515"/>
      <c r="C1" s="515"/>
      <c r="D1" s="515"/>
      <c r="E1" s="515"/>
      <c r="F1" s="515"/>
    </row>
    <row r="2" spans="1:10" ht="18" customHeight="1">
      <c r="A2" s="520" t="s">
        <v>683</v>
      </c>
      <c r="B2" s="520"/>
      <c r="C2" s="520"/>
      <c r="D2" s="520"/>
      <c r="E2" s="520"/>
      <c r="F2" s="520"/>
    </row>
    <row r="3" spans="1:10" ht="18">
      <c r="A3" s="516" t="s">
        <v>645</v>
      </c>
      <c r="B3" s="516"/>
      <c r="C3" s="516"/>
      <c r="D3" s="516"/>
      <c r="E3" s="516"/>
      <c r="F3" s="516"/>
    </row>
    <row r="4" spans="1:10" ht="15">
      <c r="A4" s="517" t="s">
        <v>761</v>
      </c>
      <c r="B4" s="518"/>
      <c r="C4" s="518"/>
      <c r="D4" s="518"/>
      <c r="E4" s="518"/>
      <c r="F4" s="518"/>
    </row>
    <row r="5" spans="1:10" ht="15">
      <c r="A5" s="519" t="s">
        <v>646</v>
      </c>
      <c r="B5" s="519"/>
      <c r="C5" s="519"/>
      <c r="D5" s="519"/>
      <c r="E5" s="519"/>
      <c r="F5" s="519"/>
    </row>
    <row r="6" spans="1:10" ht="15">
      <c r="A6" s="231"/>
      <c r="B6" s="231"/>
      <c r="C6" s="231"/>
      <c r="D6" s="273"/>
      <c r="E6" s="231"/>
      <c r="F6" s="374"/>
    </row>
    <row r="7" spans="1:10" ht="15.75" customHeight="1">
      <c r="A7" s="11" t="s">
        <v>633</v>
      </c>
      <c r="B7" s="10"/>
      <c r="C7" s="68"/>
      <c r="D7" s="272"/>
      <c r="E7" s="10"/>
      <c r="F7" s="12" t="s">
        <v>823</v>
      </c>
    </row>
    <row r="8" spans="1:10" ht="43.5" customHeight="1">
      <c r="A8" s="117" t="s">
        <v>139</v>
      </c>
      <c r="B8" s="118" t="s">
        <v>237</v>
      </c>
      <c r="C8" s="118" t="s">
        <v>355</v>
      </c>
      <c r="D8" s="118" t="s">
        <v>623</v>
      </c>
      <c r="E8" s="118" t="s">
        <v>648</v>
      </c>
      <c r="F8" s="119" t="s">
        <v>140</v>
      </c>
      <c r="H8" s="21"/>
      <c r="I8" s="2"/>
      <c r="J8" s="2"/>
    </row>
    <row r="9" spans="1:10" s="22" customFormat="1" ht="36.75" customHeight="1" thickBot="1">
      <c r="A9" s="114" t="s">
        <v>87</v>
      </c>
      <c r="B9" s="135">
        <v>26</v>
      </c>
      <c r="C9" s="135">
        <v>26</v>
      </c>
      <c r="D9" s="135">
        <v>26</v>
      </c>
      <c r="E9" s="135">
        <v>28</v>
      </c>
      <c r="F9" s="375" t="s">
        <v>141</v>
      </c>
      <c r="H9" s="19"/>
    </row>
    <row r="10" spans="1:10" s="22" customFormat="1" ht="36.75" customHeight="1" thickBot="1">
      <c r="A10" s="115" t="s">
        <v>644</v>
      </c>
      <c r="B10" s="59">
        <v>14</v>
      </c>
      <c r="C10" s="59">
        <v>14</v>
      </c>
      <c r="D10" s="59">
        <v>15</v>
      </c>
      <c r="E10" s="59">
        <v>5</v>
      </c>
      <c r="F10" s="376" t="s">
        <v>142</v>
      </c>
    </row>
    <row r="11" spans="1:10" s="22" customFormat="1" ht="36.75" customHeight="1" thickBot="1">
      <c r="A11" s="116" t="s">
        <v>88</v>
      </c>
      <c r="B11" s="23">
        <v>9</v>
      </c>
      <c r="C11" s="23">
        <v>11</v>
      </c>
      <c r="D11" s="23">
        <v>11</v>
      </c>
      <c r="E11" s="23">
        <v>11</v>
      </c>
      <c r="F11" s="377" t="s">
        <v>143</v>
      </c>
    </row>
    <row r="12" spans="1:10" s="22" customFormat="1" ht="36.75" customHeight="1" thickBot="1">
      <c r="A12" s="115" t="s">
        <v>89</v>
      </c>
      <c r="B12" s="59">
        <v>7</v>
      </c>
      <c r="C12" s="59">
        <v>7</v>
      </c>
      <c r="D12" s="59">
        <v>7</v>
      </c>
      <c r="E12" s="59">
        <v>7</v>
      </c>
      <c r="F12" s="376" t="s">
        <v>144</v>
      </c>
      <c r="G12" s="19"/>
    </row>
    <row r="13" spans="1:10" s="22" customFormat="1" ht="36.75" customHeight="1">
      <c r="A13" s="145" t="s">
        <v>146</v>
      </c>
      <c r="B13" s="25">
        <v>4</v>
      </c>
      <c r="C13" s="25">
        <v>4</v>
      </c>
      <c r="D13" s="25">
        <v>6</v>
      </c>
      <c r="E13" s="25">
        <v>9</v>
      </c>
      <c r="F13" s="378" t="s">
        <v>145</v>
      </c>
    </row>
    <row r="14" spans="1:10" ht="24" customHeight="1">
      <c r="A14" s="117" t="s">
        <v>1</v>
      </c>
      <c r="B14" s="345">
        <f t="shared" ref="B14:C14" si="0">SUM(B9:B13)</f>
        <v>60</v>
      </c>
      <c r="C14" s="345">
        <f t="shared" si="0"/>
        <v>62</v>
      </c>
      <c r="D14" s="345">
        <f t="shared" ref="D14:E14" si="1">SUM(D9:D13)</f>
        <v>65</v>
      </c>
      <c r="E14" s="345">
        <f t="shared" si="1"/>
        <v>60</v>
      </c>
      <c r="F14" s="119" t="s">
        <v>46</v>
      </c>
    </row>
    <row r="15" spans="1:10" ht="64.5" customHeight="1">
      <c r="A15" s="513" t="s">
        <v>737</v>
      </c>
      <c r="B15" s="513"/>
      <c r="C15" s="513"/>
      <c r="D15" s="514" t="s">
        <v>736</v>
      </c>
      <c r="E15" s="514"/>
      <c r="F15" s="514"/>
    </row>
    <row r="33" spans="1:5" ht="15" thickBot="1">
      <c r="B33" s="118" t="s">
        <v>237</v>
      </c>
      <c r="C33" s="118" t="s">
        <v>355</v>
      </c>
      <c r="D33" s="118" t="s">
        <v>623</v>
      </c>
      <c r="E33" s="118" t="s">
        <v>648</v>
      </c>
    </row>
    <row r="34" spans="1:5" ht="43.5" thickBot="1">
      <c r="A34" s="22" t="s">
        <v>156</v>
      </c>
      <c r="B34" s="241">
        <f t="shared" ref="B34:E34" si="2">B13</f>
        <v>4</v>
      </c>
      <c r="C34" s="241">
        <f t="shared" si="2"/>
        <v>4</v>
      </c>
      <c r="D34" s="241">
        <f t="shared" ref="D34" si="3">D13</f>
        <v>6</v>
      </c>
      <c r="E34" s="241">
        <f t="shared" si="2"/>
        <v>9</v>
      </c>
    </row>
    <row r="35" spans="1:5" ht="57.75" thickBot="1">
      <c r="A35" s="22" t="s">
        <v>155</v>
      </c>
      <c r="B35" s="242">
        <f t="shared" ref="B35:E35" si="4">B12</f>
        <v>7</v>
      </c>
      <c r="C35" s="242">
        <f t="shared" si="4"/>
        <v>7</v>
      </c>
      <c r="D35" s="242">
        <f t="shared" ref="D35" si="5">D12</f>
        <v>7</v>
      </c>
      <c r="E35" s="242">
        <f t="shared" si="4"/>
        <v>7</v>
      </c>
    </row>
    <row r="36" spans="1:5" ht="57.75" thickBot="1">
      <c r="A36" s="22" t="s">
        <v>154</v>
      </c>
      <c r="B36" s="23">
        <f t="shared" ref="B36:E36" si="6">B11</f>
        <v>9</v>
      </c>
      <c r="C36" s="23">
        <f t="shared" si="6"/>
        <v>11</v>
      </c>
      <c r="D36" s="23">
        <f t="shared" ref="D36" si="7">D11</f>
        <v>11</v>
      </c>
      <c r="E36" s="23">
        <f t="shared" si="6"/>
        <v>11</v>
      </c>
    </row>
    <row r="37" spans="1:5" ht="57.75" thickBot="1">
      <c r="A37" s="22" t="s">
        <v>213</v>
      </c>
      <c r="B37" s="242">
        <f t="shared" ref="B37:E37" si="8">B10</f>
        <v>14</v>
      </c>
      <c r="C37" s="242">
        <f t="shared" si="8"/>
        <v>14</v>
      </c>
      <c r="D37" s="242">
        <f t="shared" ref="D37" si="9">D10</f>
        <v>15</v>
      </c>
      <c r="E37" s="242">
        <f t="shared" si="8"/>
        <v>5</v>
      </c>
    </row>
    <row r="38" spans="1:5" ht="29.25" thickBot="1">
      <c r="A38" s="22" t="s">
        <v>214</v>
      </c>
      <c r="B38" s="24">
        <f t="shared" ref="B38:E38" si="10">B9</f>
        <v>26</v>
      </c>
      <c r="C38" s="24">
        <f t="shared" si="10"/>
        <v>26</v>
      </c>
      <c r="D38" s="24">
        <f t="shared" ref="D38" si="11">D9</f>
        <v>26</v>
      </c>
      <c r="E38" s="24">
        <f t="shared" si="10"/>
        <v>28</v>
      </c>
    </row>
    <row r="40" spans="1:5">
      <c r="B40" s="243">
        <f t="shared" ref="B40:E40" si="12">SUM(B34:B39)</f>
        <v>60</v>
      </c>
      <c r="C40" s="243">
        <f t="shared" si="12"/>
        <v>62</v>
      </c>
      <c r="D40" s="243">
        <f t="shared" ref="D40" si="13">SUM(D34:D39)</f>
        <v>65</v>
      </c>
      <c r="E40" s="243">
        <f t="shared" si="12"/>
        <v>60</v>
      </c>
    </row>
  </sheetData>
  <mergeCells count="7">
    <mergeCell ref="A15:C15"/>
    <mergeCell ref="D15:F15"/>
    <mergeCell ref="A1:F1"/>
    <mergeCell ref="A3:F3"/>
    <mergeCell ref="A4:F4"/>
    <mergeCell ref="A5:F5"/>
    <mergeCell ref="A2:F2"/>
  </mergeCells>
  <printOptions horizontalCentered="1" verticalCentered="1"/>
  <pageMargins left="0" right="0" top="0" bottom="0" header="0" footer="0"/>
  <pageSetup paperSize="9" scale="95"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1"/>
  <sheetViews>
    <sheetView rightToLeft="1" view="pageBreakPreview" zoomScaleNormal="100" zoomScaleSheetLayoutView="100" workbookViewId="0">
      <selection sqref="A1:K1"/>
    </sheetView>
  </sheetViews>
  <sheetFormatPr defaultRowHeight="12.75"/>
  <cols>
    <col min="1" max="1" width="21.5703125" style="79" customWidth="1"/>
    <col min="2" max="2" width="12.42578125" style="79" customWidth="1"/>
    <col min="3" max="3" width="9.7109375" style="79" customWidth="1"/>
    <col min="4" max="4" width="10.140625" style="79" customWidth="1"/>
    <col min="5" max="6" width="9.5703125" style="79" customWidth="1"/>
    <col min="7" max="7" width="10.42578125" style="79" customWidth="1"/>
    <col min="8" max="8" width="9.5703125" style="79" customWidth="1"/>
    <col min="9" max="9" width="10.28515625" style="79" customWidth="1"/>
    <col min="10" max="10" width="9.5703125" style="79" customWidth="1"/>
    <col min="11" max="11" width="25.85546875" style="79" customWidth="1"/>
    <col min="12" max="17" width="9.140625" style="79"/>
    <col min="18" max="18" width="0.42578125" style="79" customWidth="1"/>
    <col min="19" max="20" width="9.140625" style="79" customWidth="1"/>
    <col min="21" max="25" width="9.140625" style="79"/>
    <col min="26" max="26" width="37.42578125" style="79" customWidth="1"/>
    <col min="27" max="27" width="5" style="480" customWidth="1"/>
    <col min="28" max="16384" width="9.140625" style="79"/>
  </cols>
  <sheetData>
    <row r="1" spans="1:27" ht="26.25" customHeight="1">
      <c r="A1" s="561" t="s">
        <v>818</v>
      </c>
      <c r="B1" s="561"/>
      <c r="C1" s="561"/>
      <c r="D1" s="561"/>
      <c r="E1" s="561"/>
      <c r="F1" s="561"/>
      <c r="G1" s="561"/>
      <c r="H1" s="561"/>
      <c r="I1" s="561"/>
      <c r="J1" s="561"/>
      <c r="K1" s="561"/>
      <c r="L1" s="1"/>
      <c r="M1" s="1"/>
      <c r="N1" s="1"/>
    </row>
    <row r="2" spans="1:27" s="7" customFormat="1" ht="18">
      <c r="A2" s="582" t="s">
        <v>650</v>
      </c>
      <c r="B2" s="582"/>
      <c r="C2" s="582"/>
      <c r="D2" s="582"/>
      <c r="E2" s="582"/>
      <c r="F2" s="582"/>
      <c r="G2" s="582"/>
      <c r="H2" s="582"/>
      <c r="I2" s="582"/>
      <c r="J2" s="582"/>
      <c r="K2" s="582"/>
      <c r="L2" s="479"/>
      <c r="M2" s="479"/>
      <c r="N2" s="479"/>
      <c r="AA2" s="38"/>
    </row>
    <row r="3" spans="1:27" s="7" customFormat="1" ht="15.75">
      <c r="A3" s="647" t="s">
        <v>792</v>
      </c>
      <c r="B3" s="647"/>
      <c r="C3" s="647"/>
      <c r="D3" s="647"/>
      <c r="E3" s="647"/>
      <c r="F3" s="647"/>
      <c r="G3" s="647"/>
      <c r="H3" s="647"/>
      <c r="I3" s="647"/>
      <c r="J3" s="647"/>
      <c r="K3" s="647"/>
      <c r="L3" s="479"/>
      <c r="M3" s="479"/>
      <c r="N3" s="479"/>
      <c r="AA3" s="38"/>
    </row>
    <row r="4" spans="1:27" s="7" customFormat="1" ht="15.75">
      <c r="A4" s="615" t="s">
        <v>648</v>
      </c>
      <c r="B4" s="615"/>
      <c r="C4" s="615"/>
      <c r="D4" s="615"/>
      <c r="E4" s="615"/>
      <c r="F4" s="615"/>
      <c r="G4" s="615"/>
      <c r="H4" s="615"/>
      <c r="I4" s="615"/>
      <c r="J4" s="615"/>
      <c r="K4" s="615"/>
      <c r="L4" s="479"/>
      <c r="M4" s="479"/>
      <c r="N4" s="479"/>
      <c r="AA4" s="38"/>
    </row>
    <row r="5" spans="1:27" ht="15.75" customHeight="1">
      <c r="A5" s="403" t="s">
        <v>852</v>
      </c>
      <c r="B5" s="357"/>
      <c r="C5" s="357"/>
      <c r="D5" s="357"/>
      <c r="E5" s="357"/>
      <c r="F5" s="357"/>
      <c r="G5" s="357"/>
      <c r="H5" s="357"/>
      <c r="I5" s="357"/>
      <c r="J5" s="357"/>
      <c r="K5" s="404" t="s">
        <v>851</v>
      </c>
      <c r="L5" s="1"/>
      <c r="M5" s="1"/>
      <c r="N5" s="1"/>
    </row>
    <row r="6" spans="1:27" ht="21.75" customHeight="1" thickBot="1">
      <c r="A6" s="648" t="s">
        <v>793</v>
      </c>
      <c r="B6" s="657" t="s">
        <v>768</v>
      </c>
      <c r="C6" s="654" t="s">
        <v>814</v>
      </c>
      <c r="D6" s="655"/>
      <c r="E6" s="655"/>
      <c r="F6" s="655"/>
      <c r="G6" s="655"/>
      <c r="H6" s="655"/>
      <c r="I6" s="655"/>
      <c r="J6" s="656"/>
      <c r="K6" s="659" t="s">
        <v>794</v>
      </c>
    </row>
    <row r="7" spans="1:27" ht="34.5" customHeight="1" thickBot="1">
      <c r="A7" s="649"/>
      <c r="B7" s="658"/>
      <c r="C7" s="472" t="s">
        <v>769</v>
      </c>
      <c r="D7" s="472" t="s">
        <v>770</v>
      </c>
      <c r="E7" s="472" t="s">
        <v>771</v>
      </c>
      <c r="F7" s="472" t="s">
        <v>772</v>
      </c>
      <c r="G7" s="472" t="s">
        <v>52</v>
      </c>
      <c r="H7" s="472" t="s">
        <v>773</v>
      </c>
      <c r="I7" s="472" t="s">
        <v>774</v>
      </c>
      <c r="J7" s="472" t="s">
        <v>1</v>
      </c>
      <c r="K7" s="660"/>
      <c r="AA7" s="511"/>
    </row>
    <row r="8" spans="1:27" ht="24" customHeight="1">
      <c r="A8" s="649"/>
      <c r="B8" s="42" t="s">
        <v>775</v>
      </c>
      <c r="C8" s="42" t="s">
        <v>172</v>
      </c>
      <c r="D8" s="42" t="s">
        <v>168</v>
      </c>
      <c r="E8" s="42" t="s">
        <v>170</v>
      </c>
      <c r="F8" s="42" t="s">
        <v>169</v>
      </c>
      <c r="G8" s="42" t="s">
        <v>53</v>
      </c>
      <c r="H8" s="42" t="s">
        <v>166</v>
      </c>
      <c r="I8" s="42" t="s">
        <v>776</v>
      </c>
      <c r="J8" s="40" t="s">
        <v>46</v>
      </c>
      <c r="K8" s="661"/>
    </row>
    <row r="9" spans="1:27" ht="27" customHeight="1" thickBot="1">
      <c r="A9" s="491" t="s">
        <v>795</v>
      </c>
      <c r="B9" s="52">
        <v>54</v>
      </c>
      <c r="C9" s="52">
        <v>21</v>
      </c>
      <c r="D9" s="52">
        <v>55</v>
      </c>
      <c r="E9" s="52">
        <v>55</v>
      </c>
      <c r="F9" s="52">
        <v>47</v>
      </c>
      <c r="G9" s="52">
        <v>2</v>
      </c>
      <c r="H9" s="52">
        <v>3</v>
      </c>
      <c r="I9" s="52">
        <v>55</v>
      </c>
      <c r="J9" s="148">
        <f>SUM(C9:I9)</f>
        <v>238</v>
      </c>
      <c r="K9" s="492" t="s">
        <v>796</v>
      </c>
    </row>
    <row r="10" spans="1:27" s="16" customFormat="1" ht="27" customHeight="1" thickBot="1">
      <c r="A10" s="493" t="s">
        <v>797</v>
      </c>
      <c r="B10" s="282">
        <v>73</v>
      </c>
      <c r="C10" s="282">
        <v>20</v>
      </c>
      <c r="D10" s="282">
        <v>79</v>
      </c>
      <c r="E10" s="282">
        <v>78</v>
      </c>
      <c r="F10" s="282">
        <v>68</v>
      </c>
      <c r="G10" s="282">
        <v>0</v>
      </c>
      <c r="H10" s="282">
        <v>6</v>
      </c>
      <c r="I10" s="282">
        <v>73</v>
      </c>
      <c r="J10" s="488">
        <f t="shared" ref="J10:J16" si="0">SUM(C10:I10)</f>
        <v>324</v>
      </c>
      <c r="K10" s="494" t="s">
        <v>798</v>
      </c>
      <c r="AA10" s="17"/>
    </row>
    <row r="11" spans="1:27" ht="27" customHeight="1" thickBot="1">
      <c r="A11" s="495" t="s">
        <v>799</v>
      </c>
      <c r="B11" s="33">
        <v>13</v>
      </c>
      <c r="C11" s="33">
        <v>6</v>
      </c>
      <c r="D11" s="33">
        <v>14</v>
      </c>
      <c r="E11" s="33">
        <v>13</v>
      </c>
      <c r="F11" s="33">
        <v>12</v>
      </c>
      <c r="G11" s="33">
        <v>0</v>
      </c>
      <c r="H11" s="33">
        <v>0</v>
      </c>
      <c r="I11" s="33">
        <v>13</v>
      </c>
      <c r="J11" s="489">
        <f t="shared" si="0"/>
        <v>58</v>
      </c>
      <c r="K11" s="496" t="s">
        <v>800</v>
      </c>
    </row>
    <row r="12" spans="1:27" s="16" customFormat="1" ht="27" customHeight="1" thickBot="1">
      <c r="A12" s="493" t="s">
        <v>801</v>
      </c>
      <c r="B12" s="282">
        <v>9</v>
      </c>
      <c r="C12" s="282">
        <v>2</v>
      </c>
      <c r="D12" s="282">
        <v>11</v>
      </c>
      <c r="E12" s="282">
        <v>11</v>
      </c>
      <c r="F12" s="282">
        <v>10</v>
      </c>
      <c r="G12" s="282">
        <v>0</v>
      </c>
      <c r="H12" s="282">
        <v>0</v>
      </c>
      <c r="I12" s="282">
        <v>9</v>
      </c>
      <c r="J12" s="488">
        <f t="shared" si="0"/>
        <v>43</v>
      </c>
      <c r="K12" s="494" t="s">
        <v>802</v>
      </c>
      <c r="AA12" s="17"/>
    </row>
    <row r="13" spans="1:27" ht="27" customHeight="1" thickBot="1">
      <c r="A13" s="495" t="s">
        <v>803</v>
      </c>
      <c r="B13" s="33">
        <v>13</v>
      </c>
      <c r="C13" s="33">
        <v>3</v>
      </c>
      <c r="D13" s="33">
        <v>15</v>
      </c>
      <c r="E13" s="33">
        <v>13</v>
      </c>
      <c r="F13" s="33">
        <v>13</v>
      </c>
      <c r="G13" s="33">
        <v>0</v>
      </c>
      <c r="H13" s="33">
        <v>3</v>
      </c>
      <c r="I13" s="33">
        <v>12</v>
      </c>
      <c r="J13" s="489">
        <f t="shared" si="0"/>
        <v>59</v>
      </c>
      <c r="K13" s="496" t="s">
        <v>804</v>
      </c>
    </row>
    <row r="14" spans="1:27" s="16" customFormat="1" ht="27" customHeight="1" thickBot="1">
      <c r="A14" s="493" t="s">
        <v>805</v>
      </c>
      <c r="B14" s="282">
        <v>6</v>
      </c>
      <c r="C14" s="282">
        <v>2</v>
      </c>
      <c r="D14" s="282">
        <v>4</v>
      </c>
      <c r="E14" s="282">
        <v>5</v>
      </c>
      <c r="F14" s="282">
        <v>5</v>
      </c>
      <c r="G14" s="282">
        <v>0</v>
      </c>
      <c r="H14" s="282">
        <v>0</v>
      </c>
      <c r="I14" s="282">
        <v>3</v>
      </c>
      <c r="J14" s="488">
        <f t="shared" si="0"/>
        <v>19</v>
      </c>
      <c r="K14" s="494" t="s">
        <v>806</v>
      </c>
      <c r="AA14" s="17"/>
    </row>
    <row r="15" spans="1:27" ht="27" customHeight="1" thickBot="1">
      <c r="A15" s="495" t="s">
        <v>807</v>
      </c>
      <c r="B15" s="33">
        <v>12</v>
      </c>
      <c r="C15" s="33">
        <v>3</v>
      </c>
      <c r="D15" s="33">
        <v>12</v>
      </c>
      <c r="E15" s="33">
        <v>13</v>
      </c>
      <c r="F15" s="33">
        <v>12</v>
      </c>
      <c r="G15" s="33">
        <v>0</v>
      </c>
      <c r="H15" s="33">
        <v>0</v>
      </c>
      <c r="I15" s="33">
        <v>12</v>
      </c>
      <c r="J15" s="489">
        <f t="shared" si="0"/>
        <v>52</v>
      </c>
      <c r="K15" s="496" t="s">
        <v>808</v>
      </c>
    </row>
    <row r="16" spans="1:27" s="16" customFormat="1" ht="27" customHeight="1">
      <c r="A16" s="497" t="s">
        <v>810</v>
      </c>
      <c r="B16" s="498">
        <v>12</v>
      </c>
      <c r="C16" s="498">
        <v>4</v>
      </c>
      <c r="D16" s="498">
        <v>13</v>
      </c>
      <c r="E16" s="498">
        <v>10</v>
      </c>
      <c r="F16" s="498">
        <v>9</v>
      </c>
      <c r="G16" s="498">
        <v>0</v>
      </c>
      <c r="H16" s="498">
        <v>3</v>
      </c>
      <c r="I16" s="498">
        <v>10</v>
      </c>
      <c r="J16" s="499">
        <f t="shared" si="0"/>
        <v>49</v>
      </c>
      <c r="K16" s="500" t="s">
        <v>806</v>
      </c>
      <c r="AA16" s="17"/>
    </row>
    <row r="17" spans="1:11" ht="27" customHeight="1">
      <c r="A17" s="501" t="s">
        <v>1</v>
      </c>
      <c r="B17" s="502">
        <f>SUM(B9:B16)</f>
        <v>192</v>
      </c>
      <c r="C17" s="502">
        <f t="shared" ref="C17:J17" si="1">SUM(C9:C16)</f>
        <v>61</v>
      </c>
      <c r="D17" s="502">
        <f t="shared" si="1"/>
        <v>203</v>
      </c>
      <c r="E17" s="502">
        <f t="shared" si="1"/>
        <v>198</v>
      </c>
      <c r="F17" s="502">
        <f t="shared" si="1"/>
        <v>176</v>
      </c>
      <c r="G17" s="502">
        <f t="shared" si="1"/>
        <v>2</v>
      </c>
      <c r="H17" s="502">
        <f t="shared" si="1"/>
        <v>15</v>
      </c>
      <c r="I17" s="502">
        <f t="shared" si="1"/>
        <v>187</v>
      </c>
      <c r="J17" s="502">
        <f t="shared" si="1"/>
        <v>842</v>
      </c>
      <c r="K17" s="503" t="s">
        <v>811</v>
      </c>
    </row>
    <row r="21" spans="1:11">
      <c r="A21" s="2"/>
    </row>
  </sheetData>
  <mergeCells count="8">
    <mergeCell ref="A1:K1"/>
    <mergeCell ref="A2:K2"/>
    <mergeCell ref="A3:K3"/>
    <mergeCell ref="A4:K4"/>
    <mergeCell ref="A6:A8"/>
    <mergeCell ref="K6:K8"/>
    <mergeCell ref="B6:B7"/>
    <mergeCell ref="C6:J6"/>
  </mergeCells>
  <printOptions horizontalCentered="1" verticalCentered="1"/>
  <pageMargins left="0" right="0" top="0" bottom="0" header="0" footer="0"/>
  <pageSetup paperSize="9" orientation="landscape" horizontalDpi="300" verticalDpi="300" r:id="rId1"/>
  <headerFooter alignWithMargins="0"/>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34"/>
  <sheetViews>
    <sheetView rightToLeft="1" view="pageBreakPreview" zoomScaleNormal="100" zoomScaleSheetLayoutView="100" workbookViewId="0">
      <selection sqref="A1:M1"/>
    </sheetView>
  </sheetViews>
  <sheetFormatPr defaultRowHeight="12.75"/>
  <cols>
    <col min="1" max="1" width="14.140625" style="146" customWidth="1"/>
    <col min="2" max="2" width="19.28515625" style="146" customWidth="1"/>
    <col min="3" max="11" width="8.85546875" style="146" customWidth="1"/>
    <col min="12" max="12" width="24.28515625" style="146" customWidth="1"/>
    <col min="13" max="13" width="17" style="19" customWidth="1"/>
    <col min="14" max="19" width="9.140625" style="146"/>
    <col min="20" max="20" width="0.42578125" style="146" customWidth="1"/>
    <col min="21" max="22" width="9.140625" style="146" customWidth="1"/>
    <col min="23" max="27" width="9.140625" style="146"/>
    <col min="28" max="28" width="37.42578125" style="146" customWidth="1"/>
    <col min="29" max="29" width="5" style="147" customWidth="1"/>
    <col min="30" max="16384" width="9.140625" style="146"/>
  </cols>
  <sheetData>
    <row r="1" spans="1:29" ht="26.25" customHeight="1">
      <c r="A1" s="568" t="s">
        <v>271</v>
      </c>
      <c r="B1" s="568"/>
      <c r="C1" s="568"/>
      <c r="D1" s="568"/>
      <c r="E1" s="568"/>
      <c r="F1" s="568"/>
      <c r="G1" s="568"/>
      <c r="H1" s="568"/>
      <c r="I1" s="568"/>
      <c r="J1" s="568"/>
      <c r="K1" s="568"/>
      <c r="L1" s="568"/>
      <c r="M1" s="568"/>
      <c r="N1" s="182"/>
      <c r="O1" s="182"/>
      <c r="P1" s="182"/>
    </row>
    <row r="2" spans="1:29" s="184" customFormat="1" ht="18">
      <c r="A2" s="573">
        <v>2014</v>
      </c>
      <c r="B2" s="573"/>
      <c r="C2" s="573"/>
      <c r="D2" s="573"/>
      <c r="E2" s="573"/>
      <c r="F2" s="573"/>
      <c r="G2" s="573"/>
      <c r="H2" s="573"/>
      <c r="I2" s="573"/>
      <c r="J2" s="573"/>
      <c r="K2" s="573"/>
      <c r="L2" s="573"/>
      <c r="M2" s="573"/>
      <c r="N2" s="183"/>
      <c r="O2" s="183"/>
      <c r="P2" s="183"/>
      <c r="AC2" s="185"/>
    </row>
    <row r="3" spans="1:29" s="184" customFormat="1" ht="15.75">
      <c r="A3" s="662" t="s">
        <v>600</v>
      </c>
      <c r="B3" s="662"/>
      <c r="C3" s="662"/>
      <c r="D3" s="662"/>
      <c r="E3" s="662"/>
      <c r="F3" s="662"/>
      <c r="G3" s="662"/>
      <c r="H3" s="662"/>
      <c r="I3" s="662"/>
      <c r="J3" s="662"/>
      <c r="K3" s="662"/>
      <c r="L3" s="662"/>
      <c r="M3" s="662"/>
      <c r="N3" s="183"/>
      <c r="O3" s="183"/>
      <c r="P3" s="183"/>
      <c r="AC3" s="185"/>
    </row>
    <row r="4" spans="1:29" s="184" customFormat="1" ht="15.75">
      <c r="A4" s="574">
        <v>2014</v>
      </c>
      <c r="B4" s="574"/>
      <c r="C4" s="574"/>
      <c r="D4" s="574"/>
      <c r="E4" s="574"/>
      <c r="F4" s="574"/>
      <c r="G4" s="574"/>
      <c r="H4" s="574"/>
      <c r="I4" s="574"/>
      <c r="J4" s="574"/>
      <c r="K4" s="574"/>
      <c r="L4" s="574"/>
      <c r="M4" s="574"/>
      <c r="N4" s="183"/>
      <c r="O4" s="183"/>
      <c r="P4" s="183"/>
      <c r="AC4" s="185"/>
    </row>
    <row r="5" spans="1:29" ht="15.75" customHeight="1">
      <c r="A5" s="356" t="s">
        <v>854</v>
      </c>
      <c r="B5" s="394"/>
      <c r="C5" s="394"/>
      <c r="D5" s="394"/>
      <c r="E5" s="394"/>
      <c r="F5" s="394"/>
      <c r="G5" s="394"/>
      <c r="H5" s="394"/>
      <c r="I5" s="394"/>
      <c r="J5" s="394"/>
      <c r="K5" s="394"/>
      <c r="L5" s="394"/>
      <c r="M5" s="358" t="s">
        <v>853</v>
      </c>
      <c r="N5" s="182"/>
      <c r="O5" s="182"/>
      <c r="P5" s="182"/>
    </row>
    <row r="6" spans="1:29" ht="34.5" customHeight="1" thickBot="1">
      <c r="A6" s="663" t="s">
        <v>719</v>
      </c>
      <c r="B6" s="671" t="s">
        <v>261</v>
      </c>
      <c r="C6" s="668" t="s">
        <v>266</v>
      </c>
      <c r="D6" s="669"/>
      <c r="E6" s="670"/>
      <c r="F6" s="668" t="s">
        <v>267</v>
      </c>
      <c r="G6" s="669"/>
      <c r="H6" s="670"/>
      <c r="I6" s="668" t="s">
        <v>199</v>
      </c>
      <c r="J6" s="669"/>
      <c r="K6" s="670"/>
      <c r="L6" s="677" t="s">
        <v>339</v>
      </c>
      <c r="M6" s="665" t="s">
        <v>340</v>
      </c>
    </row>
    <row r="7" spans="1:29" ht="15" customHeight="1" thickBot="1">
      <c r="A7" s="664"/>
      <c r="B7" s="672"/>
      <c r="C7" s="75" t="s">
        <v>112</v>
      </c>
      <c r="D7" s="75" t="s">
        <v>113</v>
      </c>
      <c r="E7" s="75" t="s">
        <v>1</v>
      </c>
      <c r="F7" s="75" t="s">
        <v>112</v>
      </c>
      <c r="G7" s="75" t="s">
        <v>113</v>
      </c>
      <c r="H7" s="75" t="s">
        <v>1</v>
      </c>
      <c r="I7" s="75" t="s">
        <v>112</v>
      </c>
      <c r="J7" s="75" t="s">
        <v>113</v>
      </c>
      <c r="K7" s="75" t="s">
        <v>1</v>
      </c>
      <c r="L7" s="678"/>
      <c r="M7" s="666"/>
    </row>
    <row r="8" spans="1:29" ht="13.5" customHeight="1">
      <c r="A8" s="664"/>
      <c r="B8" s="673"/>
      <c r="C8" s="42" t="s">
        <v>264</v>
      </c>
      <c r="D8" s="42" t="s">
        <v>265</v>
      </c>
      <c r="E8" s="42" t="s">
        <v>46</v>
      </c>
      <c r="F8" s="42" t="s">
        <v>264</v>
      </c>
      <c r="G8" s="42" t="s">
        <v>265</v>
      </c>
      <c r="H8" s="42" t="s">
        <v>46</v>
      </c>
      <c r="I8" s="42" t="s">
        <v>264</v>
      </c>
      <c r="J8" s="42" t="s">
        <v>265</v>
      </c>
      <c r="K8" s="42" t="s">
        <v>46</v>
      </c>
      <c r="L8" s="678"/>
      <c r="M8" s="667"/>
    </row>
    <row r="9" spans="1:29" ht="25.5" customHeight="1" thickBot="1">
      <c r="A9" s="674" t="s">
        <v>268</v>
      </c>
      <c r="B9" s="186" t="s">
        <v>262</v>
      </c>
      <c r="C9" s="207">
        <v>88</v>
      </c>
      <c r="D9" s="207">
        <v>28</v>
      </c>
      <c r="E9" s="232">
        <f>C9+D9</f>
        <v>116</v>
      </c>
      <c r="F9" s="207">
        <v>0</v>
      </c>
      <c r="G9" s="207">
        <v>0</v>
      </c>
      <c r="H9" s="232">
        <f>F9+G9</f>
        <v>0</v>
      </c>
      <c r="I9" s="207">
        <f>C9+F9</f>
        <v>88</v>
      </c>
      <c r="J9" s="207">
        <f>D9+G9</f>
        <v>28</v>
      </c>
      <c r="K9" s="232">
        <f>I9+J9</f>
        <v>116</v>
      </c>
      <c r="L9" s="181" t="s">
        <v>335</v>
      </c>
      <c r="M9" s="679" t="s">
        <v>270</v>
      </c>
    </row>
    <row r="10" spans="1:29" s="188" customFormat="1" ht="25.5" customHeight="1" thickBot="1">
      <c r="A10" s="675"/>
      <c r="B10" s="187" t="s">
        <v>263</v>
      </c>
      <c r="C10" s="208">
        <v>30</v>
      </c>
      <c r="D10" s="208">
        <v>68</v>
      </c>
      <c r="E10" s="233">
        <f t="shared" ref="E10:E12" si="0">C10+D10</f>
        <v>98</v>
      </c>
      <c r="F10" s="208">
        <v>0</v>
      </c>
      <c r="G10" s="208">
        <v>0</v>
      </c>
      <c r="H10" s="233">
        <f t="shared" ref="H10:H12" si="1">F10+G10</f>
        <v>0</v>
      </c>
      <c r="I10" s="208">
        <f t="shared" ref="I10:I12" si="2">C10+F10</f>
        <v>30</v>
      </c>
      <c r="J10" s="208">
        <f t="shared" ref="J10:J12" si="3">D10+G10</f>
        <v>68</v>
      </c>
      <c r="K10" s="233">
        <f t="shared" ref="K10:K22" si="4">I10+J10</f>
        <v>98</v>
      </c>
      <c r="L10" s="180" t="s">
        <v>336</v>
      </c>
      <c r="M10" s="680"/>
      <c r="AC10" s="189"/>
    </row>
    <row r="11" spans="1:29" ht="25.5" customHeight="1" thickBot="1">
      <c r="A11" s="675"/>
      <c r="B11" s="186" t="s">
        <v>350</v>
      </c>
      <c r="C11" s="207">
        <v>1</v>
      </c>
      <c r="D11" s="207">
        <v>7</v>
      </c>
      <c r="E11" s="232">
        <f t="shared" si="0"/>
        <v>8</v>
      </c>
      <c r="F11" s="207">
        <v>0</v>
      </c>
      <c r="G11" s="207">
        <v>0</v>
      </c>
      <c r="H11" s="232">
        <f t="shared" si="1"/>
        <v>0</v>
      </c>
      <c r="I11" s="207">
        <f t="shared" si="2"/>
        <v>1</v>
      </c>
      <c r="J11" s="207">
        <f t="shared" si="3"/>
        <v>7</v>
      </c>
      <c r="K11" s="232">
        <f t="shared" si="4"/>
        <v>8</v>
      </c>
      <c r="L11" s="181" t="s">
        <v>337</v>
      </c>
      <c r="M11" s="680"/>
    </row>
    <row r="12" spans="1:29" s="188" customFormat="1" ht="25.5" customHeight="1">
      <c r="A12" s="675"/>
      <c r="B12" s="190" t="s">
        <v>351</v>
      </c>
      <c r="C12" s="209">
        <v>43</v>
      </c>
      <c r="D12" s="209">
        <v>8</v>
      </c>
      <c r="E12" s="234">
        <f t="shared" si="0"/>
        <v>51</v>
      </c>
      <c r="F12" s="209">
        <v>0</v>
      </c>
      <c r="G12" s="209">
        <v>0</v>
      </c>
      <c r="H12" s="234">
        <f t="shared" si="1"/>
        <v>0</v>
      </c>
      <c r="I12" s="209">
        <f t="shared" si="2"/>
        <v>43</v>
      </c>
      <c r="J12" s="209">
        <f t="shared" si="3"/>
        <v>8</v>
      </c>
      <c r="K12" s="234">
        <f t="shared" si="4"/>
        <v>51</v>
      </c>
      <c r="L12" s="191" t="s">
        <v>338</v>
      </c>
      <c r="M12" s="680"/>
      <c r="AC12" s="189"/>
    </row>
    <row r="13" spans="1:29" ht="25.5" customHeight="1">
      <c r="A13" s="676"/>
      <c r="B13" s="397" t="s">
        <v>1</v>
      </c>
      <c r="C13" s="398">
        <f>SUM(C9:C12)</f>
        <v>162</v>
      </c>
      <c r="D13" s="398">
        <f t="shared" ref="D13:K13" si="5">SUM(D9:D12)</f>
        <v>111</v>
      </c>
      <c r="E13" s="398">
        <f t="shared" si="5"/>
        <v>273</v>
      </c>
      <c r="F13" s="398">
        <f t="shared" si="5"/>
        <v>0</v>
      </c>
      <c r="G13" s="398">
        <f t="shared" si="5"/>
        <v>0</v>
      </c>
      <c r="H13" s="398">
        <f t="shared" si="5"/>
        <v>0</v>
      </c>
      <c r="I13" s="398">
        <f t="shared" si="5"/>
        <v>162</v>
      </c>
      <c r="J13" s="398">
        <f t="shared" si="5"/>
        <v>111</v>
      </c>
      <c r="K13" s="398">
        <f t="shared" si="5"/>
        <v>273</v>
      </c>
      <c r="L13" s="399" t="s">
        <v>46</v>
      </c>
      <c r="M13" s="681"/>
    </row>
    <row r="14" spans="1:29" ht="25.5" customHeight="1" thickBot="1">
      <c r="A14" s="684" t="s">
        <v>269</v>
      </c>
      <c r="B14" s="192" t="s">
        <v>262</v>
      </c>
      <c r="C14" s="210">
        <v>102</v>
      </c>
      <c r="D14" s="210">
        <v>67</v>
      </c>
      <c r="E14" s="235">
        <f t="shared" ref="E14:E17" si="6">C14+D14</f>
        <v>169</v>
      </c>
      <c r="F14" s="210">
        <v>28</v>
      </c>
      <c r="G14" s="210">
        <v>19</v>
      </c>
      <c r="H14" s="235">
        <f t="shared" ref="H14:H17" si="7">F14+G14</f>
        <v>47</v>
      </c>
      <c r="I14" s="210">
        <f>C14+F14</f>
        <v>130</v>
      </c>
      <c r="J14" s="210">
        <f>D14+G14</f>
        <v>86</v>
      </c>
      <c r="K14" s="235">
        <f t="shared" si="4"/>
        <v>216</v>
      </c>
      <c r="L14" s="193" t="s">
        <v>335</v>
      </c>
      <c r="M14" s="677" t="s">
        <v>341</v>
      </c>
    </row>
    <row r="15" spans="1:29" s="188" customFormat="1" ht="25.5" customHeight="1" thickBot="1">
      <c r="A15" s="685"/>
      <c r="B15" s="186" t="s">
        <v>263</v>
      </c>
      <c r="C15" s="207">
        <v>2</v>
      </c>
      <c r="D15" s="207">
        <v>16</v>
      </c>
      <c r="E15" s="232">
        <v>18</v>
      </c>
      <c r="F15" s="207">
        <v>0</v>
      </c>
      <c r="G15" s="207">
        <v>0</v>
      </c>
      <c r="H15" s="232">
        <f t="shared" si="7"/>
        <v>0</v>
      </c>
      <c r="I15" s="207">
        <f t="shared" ref="I15:I17" si="8">C15+F15</f>
        <v>2</v>
      </c>
      <c r="J15" s="207">
        <f t="shared" ref="J15:J17" si="9">D15+G15</f>
        <v>16</v>
      </c>
      <c r="K15" s="232">
        <f t="shared" si="4"/>
        <v>18</v>
      </c>
      <c r="L15" s="181" t="s">
        <v>336</v>
      </c>
      <c r="M15" s="678"/>
      <c r="AC15" s="189"/>
    </row>
    <row r="16" spans="1:29" ht="25.5" customHeight="1" thickBot="1">
      <c r="A16" s="685"/>
      <c r="B16" s="187" t="s">
        <v>350</v>
      </c>
      <c r="C16" s="208">
        <v>0</v>
      </c>
      <c r="D16" s="208">
        <v>0</v>
      </c>
      <c r="E16" s="233">
        <v>0</v>
      </c>
      <c r="F16" s="208">
        <v>0</v>
      </c>
      <c r="G16" s="208">
        <v>0</v>
      </c>
      <c r="H16" s="233">
        <f t="shared" si="7"/>
        <v>0</v>
      </c>
      <c r="I16" s="208">
        <f t="shared" si="8"/>
        <v>0</v>
      </c>
      <c r="J16" s="208">
        <f t="shared" si="9"/>
        <v>0</v>
      </c>
      <c r="K16" s="233">
        <f t="shared" si="4"/>
        <v>0</v>
      </c>
      <c r="L16" s="180" t="s">
        <v>337</v>
      </c>
      <c r="M16" s="678"/>
    </row>
    <row r="17" spans="1:29" s="188" customFormat="1" ht="25.5" customHeight="1">
      <c r="A17" s="685"/>
      <c r="B17" s="194" t="s">
        <v>351</v>
      </c>
      <c r="C17" s="211">
        <v>112</v>
      </c>
      <c r="D17" s="211">
        <v>42</v>
      </c>
      <c r="E17" s="236">
        <f t="shared" si="6"/>
        <v>154</v>
      </c>
      <c r="F17" s="211">
        <v>0</v>
      </c>
      <c r="G17" s="211">
        <v>5</v>
      </c>
      <c r="H17" s="236">
        <f t="shared" si="7"/>
        <v>5</v>
      </c>
      <c r="I17" s="211">
        <f t="shared" si="8"/>
        <v>112</v>
      </c>
      <c r="J17" s="211">
        <f t="shared" si="9"/>
        <v>47</v>
      </c>
      <c r="K17" s="236">
        <f t="shared" si="4"/>
        <v>159</v>
      </c>
      <c r="L17" s="195" t="s">
        <v>338</v>
      </c>
      <c r="M17" s="678"/>
      <c r="AC17" s="189"/>
    </row>
    <row r="18" spans="1:29" ht="25.5" customHeight="1">
      <c r="A18" s="686"/>
      <c r="B18" s="400" t="s">
        <v>1</v>
      </c>
      <c r="C18" s="401">
        <f>SUM(C14:C17)</f>
        <v>216</v>
      </c>
      <c r="D18" s="401">
        <f t="shared" ref="D18:K18" si="10">SUM(D14:D17)</f>
        <v>125</v>
      </c>
      <c r="E18" s="401">
        <f t="shared" si="10"/>
        <v>341</v>
      </c>
      <c r="F18" s="401">
        <f t="shared" si="10"/>
        <v>28</v>
      </c>
      <c r="G18" s="401">
        <f t="shared" si="10"/>
        <v>24</v>
      </c>
      <c r="H18" s="401">
        <f t="shared" si="10"/>
        <v>52</v>
      </c>
      <c r="I18" s="401">
        <f t="shared" si="10"/>
        <v>244</v>
      </c>
      <c r="J18" s="401">
        <f t="shared" si="10"/>
        <v>149</v>
      </c>
      <c r="K18" s="401">
        <f t="shared" si="10"/>
        <v>393</v>
      </c>
      <c r="L18" s="402" t="s">
        <v>46</v>
      </c>
      <c r="M18" s="687"/>
    </row>
    <row r="19" spans="1:29" ht="25.5" customHeight="1" thickBot="1">
      <c r="A19" s="674" t="s">
        <v>272</v>
      </c>
      <c r="B19" s="196" t="s">
        <v>262</v>
      </c>
      <c r="C19" s="212">
        <f>C9+C14</f>
        <v>190</v>
      </c>
      <c r="D19" s="212">
        <f t="shared" ref="D19:J19" si="11">D9+D14</f>
        <v>95</v>
      </c>
      <c r="E19" s="237">
        <f t="shared" ref="E19:E22" si="12">C19+D19</f>
        <v>285</v>
      </c>
      <c r="F19" s="212">
        <f t="shared" si="11"/>
        <v>28</v>
      </c>
      <c r="G19" s="212">
        <f t="shared" si="11"/>
        <v>19</v>
      </c>
      <c r="H19" s="237">
        <f t="shared" ref="H19:H22" si="13">F19+G19</f>
        <v>47</v>
      </c>
      <c r="I19" s="212">
        <f t="shared" si="11"/>
        <v>218</v>
      </c>
      <c r="J19" s="212">
        <f t="shared" si="11"/>
        <v>114</v>
      </c>
      <c r="K19" s="237">
        <f t="shared" si="4"/>
        <v>332</v>
      </c>
      <c r="L19" s="181" t="s">
        <v>335</v>
      </c>
      <c r="M19" s="682" t="s">
        <v>273</v>
      </c>
    </row>
    <row r="20" spans="1:29" s="188" customFormat="1" ht="25.5" customHeight="1" thickBot="1">
      <c r="A20" s="675"/>
      <c r="B20" s="187" t="s">
        <v>263</v>
      </c>
      <c r="C20" s="208">
        <f t="shared" ref="C20:J22" si="14">C10+C15</f>
        <v>32</v>
      </c>
      <c r="D20" s="208">
        <f t="shared" si="14"/>
        <v>84</v>
      </c>
      <c r="E20" s="233">
        <f t="shared" si="12"/>
        <v>116</v>
      </c>
      <c r="F20" s="208">
        <f t="shared" si="14"/>
        <v>0</v>
      </c>
      <c r="G20" s="208">
        <f t="shared" si="14"/>
        <v>0</v>
      </c>
      <c r="H20" s="233">
        <f t="shared" si="13"/>
        <v>0</v>
      </c>
      <c r="I20" s="208">
        <f t="shared" si="14"/>
        <v>32</v>
      </c>
      <c r="J20" s="208">
        <f t="shared" si="14"/>
        <v>84</v>
      </c>
      <c r="K20" s="233">
        <f t="shared" si="4"/>
        <v>116</v>
      </c>
      <c r="L20" s="180" t="s">
        <v>336</v>
      </c>
      <c r="M20" s="682"/>
      <c r="AC20" s="189"/>
    </row>
    <row r="21" spans="1:29" ht="25.5" customHeight="1" thickBot="1">
      <c r="A21" s="675"/>
      <c r="B21" s="186" t="s">
        <v>350</v>
      </c>
      <c r="C21" s="207">
        <f t="shared" si="14"/>
        <v>1</v>
      </c>
      <c r="D21" s="207">
        <f t="shared" si="14"/>
        <v>7</v>
      </c>
      <c r="E21" s="232">
        <f t="shared" si="12"/>
        <v>8</v>
      </c>
      <c r="F21" s="207">
        <f t="shared" si="14"/>
        <v>0</v>
      </c>
      <c r="G21" s="207">
        <f t="shared" si="14"/>
        <v>0</v>
      </c>
      <c r="H21" s="232">
        <f t="shared" si="13"/>
        <v>0</v>
      </c>
      <c r="I21" s="207">
        <f t="shared" si="14"/>
        <v>1</v>
      </c>
      <c r="J21" s="207">
        <f t="shared" si="14"/>
        <v>7</v>
      </c>
      <c r="K21" s="232">
        <f t="shared" si="4"/>
        <v>8</v>
      </c>
      <c r="L21" s="181" t="s">
        <v>337</v>
      </c>
      <c r="M21" s="682"/>
    </row>
    <row r="22" spans="1:29" s="188" customFormat="1" ht="25.5" customHeight="1">
      <c r="A22" s="675"/>
      <c r="B22" s="190" t="s">
        <v>351</v>
      </c>
      <c r="C22" s="209">
        <f t="shared" si="14"/>
        <v>155</v>
      </c>
      <c r="D22" s="209">
        <f t="shared" si="14"/>
        <v>50</v>
      </c>
      <c r="E22" s="234">
        <f t="shared" si="12"/>
        <v>205</v>
      </c>
      <c r="F22" s="209">
        <f t="shared" si="14"/>
        <v>0</v>
      </c>
      <c r="G22" s="209">
        <f t="shared" si="14"/>
        <v>5</v>
      </c>
      <c r="H22" s="234">
        <f t="shared" si="13"/>
        <v>5</v>
      </c>
      <c r="I22" s="209">
        <f t="shared" si="14"/>
        <v>155</v>
      </c>
      <c r="J22" s="209">
        <f t="shared" si="14"/>
        <v>55</v>
      </c>
      <c r="K22" s="234">
        <f t="shared" si="4"/>
        <v>210</v>
      </c>
      <c r="L22" s="191" t="s">
        <v>338</v>
      </c>
      <c r="M22" s="682"/>
      <c r="AC22" s="189"/>
    </row>
    <row r="23" spans="1:29" ht="25.5" customHeight="1">
      <c r="A23" s="676"/>
      <c r="B23" s="397" t="s">
        <v>1</v>
      </c>
      <c r="C23" s="398">
        <f>C13+C18</f>
        <v>378</v>
      </c>
      <c r="D23" s="398">
        <f t="shared" ref="D23:K23" si="15">D13+D18</f>
        <v>236</v>
      </c>
      <c r="E23" s="398">
        <f t="shared" si="15"/>
        <v>614</v>
      </c>
      <c r="F23" s="398">
        <f t="shared" si="15"/>
        <v>28</v>
      </c>
      <c r="G23" s="398">
        <f t="shared" si="15"/>
        <v>24</v>
      </c>
      <c r="H23" s="398">
        <f t="shared" si="15"/>
        <v>52</v>
      </c>
      <c r="I23" s="398">
        <f t="shared" si="15"/>
        <v>406</v>
      </c>
      <c r="J23" s="398">
        <f t="shared" si="15"/>
        <v>260</v>
      </c>
      <c r="K23" s="398">
        <f t="shared" si="15"/>
        <v>666</v>
      </c>
      <c r="L23" s="399" t="s">
        <v>46</v>
      </c>
      <c r="M23" s="683"/>
    </row>
    <row r="24" spans="1:29">
      <c r="E24" s="238"/>
    </row>
    <row r="27" spans="1:29">
      <c r="A27" s="19"/>
    </row>
    <row r="31" spans="1:29" ht="51">
      <c r="I31" s="197" t="s">
        <v>335</v>
      </c>
      <c r="J31" s="198"/>
      <c r="K31" s="198"/>
      <c r="L31" s="198"/>
      <c r="M31" s="198"/>
      <c r="N31" s="198"/>
      <c r="O31" s="199"/>
    </row>
    <row r="32" spans="1:29" ht="63.75">
      <c r="I32" s="200" t="s">
        <v>336</v>
      </c>
      <c r="J32" s="201"/>
      <c r="K32" s="201"/>
      <c r="L32" s="201"/>
      <c r="M32" s="395"/>
      <c r="N32" s="201"/>
      <c r="O32" s="202"/>
    </row>
    <row r="33" spans="9:15">
      <c r="I33" s="203" t="s">
        <v>337</v>
      </c>
      <c r="J33" s="201"/>
      <c r="K33" s="201"/>
      <c r="L33" s="201"/>
      <c r="M33" s="395"/>
      <c r="N33" s="201"/>
      <c r="O33" s="202"/>
    </row>
    <row r="34" spans="9:15" ht="38.25">
      <c r="I34" s="204" t="s">
        <v>338</v>
      </c>
      <c r="J34" s="205"/>
      <c r="K34" s="205"/>
      <c r="L34" s="205"/>
      <c r="M34" s="396"/>
      <c r="N34" s="205"/>
      <c r="O34" s="206"/>
    </row>
  </sheetData>
  <mergeCells count="17">
    <mergeCell ref="A9:A13"/>
    <mergeCell ref="L6:L8"/>
    <mergeCell ref="M9:M13"/>
    <mergeCell ref="A19:A23"/>
    <mergeCell ref="M19:M23"/>
    <mergeCell ref="A14:A18"/>
    <mergeCell ref="M14:M18"/>
    <mergeCell ref="A1:M1"/>
    <mergeCell ref="A2:M2"/>
    <mergeCell ref="A3:M3"/>
    <mergeCell ref="A4:M4"/>
    <mergeCell ref="A6:A8"/>
    <mergeCell ref="M6:M8"/>
    <mergeCell ref="C6:E6"/>
    <mergeCell ref="F6:H6"/>
    <mergeCell ref="I6:K6"/>
    <mergeCell ref="B6:B8"/>
  </mergeCells>
  <printOptions horizontalCentered="1" verticalCentered="1"/>
  <pageMargins left="0" right="0" top="0" bottom="0" header="0" footer="0"/>
  <pageSetup paperSize="9" scale="90" orientation="landscape" r:id="rId1"/>
  <headerFooter alignWithMargins="0"/>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31"/>
  <sheetViews>
    <sheetView rightToLeft="1" view="pageBreakPreview" zoomScaleNormal="100" zoomScaleSheetLayoutView="100" workbookViewId="0">
      <selection sqref="A1:K1"/>
    </sheetView>
  </sheetViews>
  <sheetFormatPr defaultRowHeight="12.75"/>
  <cols>
    <col min="1" max="1" width="23.140625" style="79" customWidth="1"/>
    <col min="2" max="10" width="8.85546875" style="79" customWidth="1"/>
    <col min="11" max="11" width="23.140625" style="79" customWidth="1"/>
    <col min="12" max="17" width="9.140625" style="79"/>
    <col min="18" max="18" width="0.42578125" style="79" customWidth="1"/>
    <col min="19" max="20" width="9.140625" style="79" customWidth="1"/>
    <col min="21" max="25" width="9.140625" style="79"/>
    <col min="26" max="26" width="37.42578125" style="79" customWidth="1"/>
    <col min="27" max="27" width="5" style="261" customWidth="1"/>
    <col min="28" max="16384" width="9.140625" style="79"/>
  </cols>
  <sheetData>
    <row r="1" spans="1:27" ht="26.25" customHeight="1">
      <c r="A1" s="690" t="s">
        <v>717</v>
      </c>
      <c r="B1" s="690"/>
      <c r="C1" s="690"/>
      <c r="D1" s="690"/>
      <c r="E1" s="690"/>
      <c r="F1" s="690"/>
      <c r="G1" s="690"/>
      <c r="H1" s="690"/>
      <c r="I1" s="690"/>
      <c r="J1" s="690"/>
      <c r="K1" s="690"/>
      <c r="L1" s="1"/>
      <c r="M1" s="1"/>
      <c r="N1" s="1"/>
    </row>
    <row r="2" spans="1:27" s="7" customFormat="1" ht="18">
      <c r="A2" s="582" t="s">
        <v>672</v>
      </c>
      <c r="B2" s="582"/>
      <c r="C2" s="582"/>
      <c r="D2" s="582"/>
      <c r="E2" s="582"/>
      <c r="F2" s="582"/>
      <c r="G2" s="582"/>
      <c r="H2" s="582"/>
      <c r="I2" s="582"/>
      <c r="J2" s="582"/>
      <c r="K2" s="582"/>
      <c r="L2" s="260"/>
      <c r="M2" s="260"/>
      <c r="N2" s="260"/>
      <c r="AA2" s="38"/>
    </row>
    <row r="3" spans="1:27" s="7" customFormat="1" ht="15.75" customHeight="1">
      <c r="A3" s="697" t="s">
        <v>601</v>
      </c>
      <c r="B3" s="697"/>
      <c r="C3" s="697"/>
      <c r="D3" s="697"/>
      <c r="E3" s="697"/>
      <c r="F3" s="697"/>
      <c r="G3" s="697"/>
      <c r="H3" s="697"/>
      <c r="I3" s="697"/>
      <c r="J3" s="697"/>
      <c r="K3" s="697"/>
      <c r="L3" s="260"/>
      <c r="M3" s="260"/>
      <c r="N3" s="260"/>
      <c r="AA3" s="38"/>
    </row>
    <row r="4" spans="1:27" s="7" customFormat="1" ht="15.75">
      <c r="A4" s="615" t="s">
        <v>672</v>
      </c>
      <c r="B4" s="615"/>
      <c r="C4" s="615"/>
      <c r="D4" s="615"/>
      <c r="E4" s="615"/>
      <c r="F4" s="615"/>
      <c r="G4" s="615"/>
      <c r="H4" s="615"/>
      <c r="I4" s="615"/>
      <c r="J4" s="615"/>
      <c r="K4" s="615"/>
      <c r="L4" s="260"/>
      <c r="M4" s="260"/>
      <c r="N4" s="260"/>
      <c r="AA4" s="38"/>
    </row>
    <row r="5" spans="1:27" ht="15.75" customHeight="1">
      <c r="A5" s="403" t="s">
        <v>856</v>
      </c>
      <c r="B5" s="357"/>
      <c r="C5" s="357"/>
      <c r="D5" s="357"/>
      <c r="E5" s="357"/>
      <c r="F5" s="357"/>
      <c r="G5" s="357"/>
      <c r="H5" s="357"/>
      <c r="I5" s="357"/>
      <c r="J5" s="357"/>
      <c r="K5" s="404" t="s">
        <v>855</v>
      </c>
      <c r="L5" s="1"/>
      <c r="M5" s="1"/>
      <c r="N5" s="1"/>
    </row>
    <row r="6" spans="1:27" ht="34.5" customHeight="1">
      <c r="A6" s="691" t="s">
        <v>718</v>
      </c>
      <c r="B6" s="669" t="s">
        <v>274</v>
      </c>
      <c r="C6" s="669"/>
      <c r="D6" s="670"/>
      <c r="E6" s="668" t="s">
        <v>720</v>
      </c>
      <c r="F6" s="669"/>
      <c r="G6" s="670"/>
      <c r="H6" s="668" t="s">
        <v>199</v>
      </c>
      <c r="I6" s="669"/>
      <c r="J6" s="669"/>
      <c r="K6" s="694" t="s">
        <v>321</v>
      </c>
    </row>
    <row r="7" spans="1:27" ht="13.5" customHeight="1">
      <c r="A7" s="692"/>
      <c r="B7" s="103" t="s">
        <v>112</v>
      </c>
      <c r="C7" s="75" t="s">
        <v>113</v>
      </c>
      <c r="D7" s="75" t="s">
        <v>1</v>
      </c>
      <c r="E7" s="75" t="s">
        <v>112</v>
      </c>
      <c r="F7" s="75" t="s">
        <v>113</v>
      </c>
      <c r="G7" s="75" t="s">
        <v>1</v>
      </c>
      <c r="H7" s="75" t="s">
        <v>112</v>
      </c>
      <c r="I7" s="75" t="s">
        <v>113</v>
      </c>
      <c r="J7" s="102" t="s">
        <v>1</v>
      </c>
      <c r="K7" s="695"/>
    </row>
    <row r="8" spans="1:27" ht="12.75" customHeight="1">
      <c r="A8" s="693"/>
      <c r="B8" s="263" t="s">
        <v>264</v>
      </c>
      <c r="C8" s="42" t="s">
        <v>265</v>
      </c>
      <c r="D8" s="42" t="s">
        <v>46</v>
      </c>
      <c r="E8" s="42" t="s">
        <v>264</v>
      </c>
      <c r="F8" s="42" t="s">
        <v>265</v>
      </c>
      <c r="G8" s="42" t="s">
        <v>46</v>
      </c>
      <c r="H8" s="42" t="s">
        <v>264</v>
      </c>
      <c r="I8" s="42" t="s">
        <v>265</v>
      </c>
      <c r="J8" s="262" t="s">
        <v>46</v>
      </c>
      <c r="K8" s="696"/>
    </row>
    <row r="9" spans="1:27" ht="25.5" customHeight="1" thickBot="1">
      <c r="A9" s="226" t="s">
        <v>275</v>
      </c>
      <c r="B9" s="110">
        <v>35</v>
      </c>
      <c r="C9" s="110">
        <v>23</v>
      </c>
      <c r="D9" s="169">
        <f>B9+C9</f>
        <v>58</v>
      </c>
      <c r="E9" s="110">
        <v>62</v>
      </c>
      <c r="F9" s="110">
        <v>51</v>
      </c>
      <c r="G9" s="169">
        <f>E9+F9</f>
        <v>113</v>
      </c>
      <c r="H9" s="110">
        <f>B9+E9</f>
        <v>97</v>
      </c>
      <c r="I9" s="110">
        <f>C9+F9</f>
        <v>74</v>
      </c>
      <c r="J9" s="169">
        <f>H9+I9</f>
        <v>171</v>
      </c>
      <c r="K9" s="227" t="s">
        <v>319</v>
      </c>
    </row>
    <row r="10" spans="1:27" s="16" customFormat="1" ht="25.5" customHeight="1" thickBot="1">
      <c r="A10" s="228" t="s">
        <v>276</v>
      </c>
      <c r="B10" s="111">
        <v>27</v>
      </c>
      <c r="C10" s="111">
        <v>35</v>
      </c>
      <c r="D10" s="213">
        <f>SUM(B10:C10)</f>
        <v>62</v>
      </c>
      <c r="E10" s="111">
        <v>77</v>
      </c>
      <c r="F10" s="111">
        <v>40</v>
      </c>
      <c r="G10" s="213">
        <f t="shared" ref="G10:G13" si="0">E10+F10</f>
        <v>117</v>
      </c>
      <c r="H10" s="111">
        <f t="shared" ref="H10:I13" si="1">B10+E10</f>
        <v>104</v>
      </c>
      <c r="I10" s="111">
        <f t="shared" si="1"/>
        <v>75</v>
      </c>
      <c r="J10" s="213">
        <f>H10+I10</f>
        <v>179</v>
      </c>
      <c r="K10" s="229" t="s">
        <v>276</v>
      </c>
      <c r="AA10" s="17"/>
    </row>
    <row r="11" spans="1:27" ht="25.5" customHeight="1" thickBot="1">
      <c r="A11" s="226" t="s">
        <v>277</v>
      </c>
      <c r="B11" s="112">
        <v>21</v>
      </c>
      <c r="C11" s="112">
        <v>22</v>
      </c>
      <c r="D11" s="214">
        <f t="shared" ref="D11:D13" si="2">B11+C11</f>
        <v>43</v>
      </c>
      <c r="E11" s="112">
        <v>30</v>
      </c>
      <c r="F11" s="112">
        <v>24</v>
      </c>
      <c r="G11" s="214">
        <f t="shared" si="0"/>
        <v>54</v>
      </c>
      <c r="H11" s="112">
        <f t="shared" si="1"/>
        <v>51</v>
      </c>
      <c r="I11" s="112">
        <f t="shared" si="1"/>
        <v>46</v>
      </c>
      <c r="J11" s="214">
        <f t="shared" ref="J11:J13" si="3">H11+I11</f>
        <v>97</v>
      </c>
      <c r="K11" s="227" t="s">
        <v>320</v>
      </c>
    </row>
    <row r="12" spans="1:27" s="16" customFormat="1" ht="25.5" customHeight="1" thickBot="1">
      <c r="A12" s="228" t="s">
        <v>278</v>
      </c>
      <c r="B12" s="264">
        <v>30</v>
      </c>
      <c r="C12" s="264">
        <v>41</v>
      </c>
      <c r="D12" s="265">
        <f t="shared" si="2"/>
        <v>71</v>
      </c>
      <c r="E12" s="264">
        <v>80</v>
      </c>
      <c r="F12" s="264">
        <v>61</v>
      </c>
      <c r="G12" s="265">
        <f t="shared" si="0"/>
        <v>141</v>
      </c>
      <c r="H12" s="264">
        <f t="shared" si="1"/>
        <v>110</v>
      </c>
      <c r="I12" s="264">
        <f t="shared" si="1"/>
        <v>102</v>
      </c>
      <c r="J12" s="265">
        <f t="shared" si="3"/>
        <v>212</v>
      </c>
      <c r="K12" s="229" t="s">
        <v>278</v>
      </c>
      <c r="AA12" s="17"/>
    </row>
    <row r="13" spans="1:27" ht="25.5" customHeight="1">
      <c r="A13" s="226" t="s">
        <v>279</v>
      </c>
      <c r="B13" s="113">
        <v>27</v>
      </c>
      <c r="C13" s="113">
        <v>25</v>
      </c>
      <c r="D13" s="215">
        <f t="shared" si="2"/>
        <v>52</v>
      </c>
      <c r="E13" s="113">
        <v>41</v>
      </c>
      <c r="F13" s="113">
        <v>37</v>
      </c>
      <c r="G13" s="215">
        <f t="shared" si="0"/>
        <v>78</v>
      </c>
      <c r="H13" s="113">
        <f t="shared" si="1"/>
        <v>68</v>
      </c>
      <c r="I13" s="113">
        <f t="shared" si="1"/>
        <v>62</v>
      </c>
      <c r="J13" s="215">
        <f t="shared" si="3"/>
        <v>130</v>
      </c>
      <c r="K13" s="227" t="s">
        <v>279</v>
      </c>
    </row>
    <row r="14" spans="1:27" ht="25.5" customHeight="1">
      <c r="A14" s="266" t="s">
        <v>1</v>
      </c>
      <c r="B14" s="267">
        <f>SUM(B9:B13)</f>
        <v>140</v>
      </c>
      <c r="C14" s="267">
        <f t="shared" ref="C14:I14" si="4">SUM(C9:C13)</f>
        <v>146</v>
      </c>
      <c r="D14" s="267">
        <f t="shared" si="4"/>
        <v>286</v>
      </c>
      <c r="E14" s="267">
        <f t="shared" si="4"/>
        <v>290</v>
      </c>
      <c r="F14" s="267">
        <f t="shared" si="4"/>
        <v>213</v>
      </c>
      <c r="G14" s="267">
        <f t="shared" si="4"/>
        <v>503</v>
      </c>
      <c r="H14" s="267">
        <f t="shared" si="4"/>
        <v>430</v>
      </c>
      <c r="I14" s="267">
        <f t="shared" si="4"/>
        <v>359</v>
      </c>
      <c r="J14" s="267">
        <f>SUM(J9:J13)</f>
        <v>789</v>
      </c>
      <c r="K14" s="268" t="s">
        <v>1</v>
      </c>
    </row>
    <row r="15" spans="1:27" ht="20.25" customHeight="1">
      <c r="A15" s="688" t="s">
        <v>673</v>
      </c>
      <c r="B15" s="688"/>
      <c r="C15" s="688"/>
      <c r="D15" s="259"/>
      <c r="E15" s="259"/>
      <c r="F15" s="259"/>
      <c r="G15" s="259"/>
      <c r="H15" s="259"/>
      <c r="I15" s="689"/>
      <c r="J15" s="689"/>
      <c r="K15" s="689"/>
    </row>
    <row r="16" spans="1:27">
      <c r="A16" s="688"/>
      <c r="B16" s="688"/>
      <c r="C16" s="688"/>
      <c r="D16" s="259"/>
      <c r="E16" s="259"/>
      <c r="F16" s="259"/>
      <c r="G16" s="259"/>
      <c r="H16" s="259"/>
      <c r="I16" s="689"/>
      <c r="J16" s="689"/>
      <c r="K16" s="689"/>
    </row>
    <row r="31" spans="1:11">
      <c r="A31" s="688"/>
      <c r="B31" s="688"/>
      <c r="C31" s="688"/>
      <c r="D31" s="259"/>
      <c r="E31" s="259"/>
      <c r="F31" s="259"/>
      <c r="G31" s="259"/>
      <c r="H31" s="259"/>
      <c r="I31" s="689"/>
      <c r="J31" s="689"/>
      <c r="K31" s="689"/>
    </row>
  </sheetData>
  <mergeCells count="15">
    <mergeCell ref="A1:K1"/>
    <mergeCell ref="A2:K2"/>
    <mergeCell ref="A4:K4"/>
    <mergeCell ref="A6:A8"/>
    <mergeCell ref="B6:D6"/>
    <mergeCell ref="E6:G6"/>
    <mergeCell ref="H6:J6"/>
    <mergeCell ref="K6:K8"/>
    <mergeCell ref="A3:K3"/>
    <mergeCell ref="A31:C31"/>
    <mergeCell ref="I31:K31"/>
    <mergeCell ref="A15:C15"/>
    <mergeCell ref="I15:K15"/>
    <mergeCell ref="A16:C16"/>
    <mergeCell ref="I16:K16"/>
  </mergeCells>
  <printOptions horizontalCentered="1" verticalCentered="1"/>
  <pageMargins left="0" right="0" top="0" bottom="0" header="0" footer="0"/>
  <pageSetup paperSize="9" scale="90" orientation="landscape" r:id="rId1"/>
  <headerFooter alignWithMargins="0"/>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56"/>
  <sheetViews>
    <sheetView rightToLeft="1" view="pageBreakPreview" zoomScaleNormal="100" zoomScaleSheetLayoutView="100" workbookViewId="0">
      <selection sqref="A1:O1"/>
    </sheetView>
  </sheetViews>
  <sheetFormatPr defaultRowHeight="12.75"/>
  <cols>
    <col min="1" max="1" width="17.5703125" customWidth="1"/>
    <col min="2" max="13" width="8.140625" customWidth="1"/>
    <col min="14" max="14" width="9.28515625" bestFit="1" customWidth="1"/>
    <col min="15" max="15" width="20.85546875" style="2" customWidth="1"/>
    <col min="22" max="22" width="0.42578125" customWidth="1"/>
    <col min="23" max="24" width="9.140625" customWidth="1"/>
    <col min="30" max="30" width="37.42578125" customWidth="1"/>
    <col min="31" max="31" width="5" style="74" customWidth="1"/>
  </cols>
  <sheetData>
    <row r="1" spans="1:31" ht="26.25" customHeight="1">
      <c r="A1" s="690" t="s">
        <v>347</v>
      </c>
      <c r="B1" s="690"/>
      <c r="C1" s="690"/>
      <c r="D1" s="690"/>
      <c r="E1" s="690"/>
      <c r="F1" s="690"/>
      <c r="G1" s="690"/>
      <c r="H1" s="690"/>
      <c r="I1" s="690"/>
      <c r="J1" s="690"/>
      <c r="K1" s="690"/>
      <c r="L1" s="690"/>
      <c r="M1" s="690"/>
      <c r="N1" s="690"/>
      <c r="O1" s="690"/>
      <c r="P1" s="1"/>
      <c r="Q1" s="1"/>
      <c r="R1" s="1"/>
    </row>
    <row r="2" spans="1:31" s="7" customFormat="1" ht="18">
      <c r="A2" s="582">
        <v>2013</v>
      </c>
      <c r="B2" s="582"/>
      <c r="C2" s="582"/>
      <c r="D2" s="582"/>
      <c r="E2" s="582"/>
      <c r="F2" s="582"/>
      <c r="G2" s="582"/>
      <c r="H2" s="582"/>
      <c r="I2" s="582"/>
      <c r="J2" s="582"/>
      <c r="K2" s="582"/>
      <c r="L2" s="582"/>
      <c r="M2" s="582"/>
      <c r="N2" s="582"/>
      <c r="O2" s="582"/>
      <c r="P2" s="73"/>
      <c r="Q2" s="73"/>
      <c r="R2" s="73"/>
      <c r="AE2" s="38"/>
    </row>
    <row r="3" spans="1:31" s="7" customFormat="1" ht="15.75">
      <c r="A3" s="647" t="s">
        <v>602</v>
      </c>
      <c r="B3" s="647"/>
      <c r="C3" s="647"/>
      <c r="D3" s="647"/>
      <c r="E3" s="647"/>
      <c r="F3" s="647"/>
      <c r="G3" s="647"/>
      <c r="H3" s="647"/>
      <c r="I3" s="647"/>
      <c r="J3" s="647"/>
      <c r="K3" s="647"/>
      <c r="L3" s="647"/>
      <c r="M3" s="647"/>
      <c r="N3" s="647"/>
      <c r="O3" s="647"/>
      <c r="P3" s="73"/>
      <c r="Q3" s="73"/>
      <c r="R3" s="73"/>
      <c r="AE3" s="38"/>
    </row>
    <row r="4" spans="1:31" s="7" customFormat="1" ht="15.75">
      <c r="A4" s="615">
        <v>2013</v>
      </c>
      <c r="B4" s="615"/>
      <c r="C4" s="615"/>
      <c r="D4" s="615"/>
      <c r="E4" s="615"/>
      <c r="F4" s="615"/>
      <c r="G4" s="615"/>
      <c r="H4" s="615"/>
      <c r="I4" s="615"/>
      <c r="J4" s="615"/>
      <c r="K4" s="615"/>
      <c r="L4" s="615"/>
      <c r="M4" s="615"/>
      <c r="N4" s="615"/>
      <c r="O4" s="615"/>
      <c r="P4" s="73"/>
      <c r="Q4" s="73"/>
      <c r="R4" s="73"/>
      <c r="AE4" s="38"/>
    </row>
    <row r="5" spans="1:31" ht="15.75" customHeight="1">
      <c r="A5" s="356" t="s">
        <v>858</v>
      </c>
      <c r="B5" s="357"/>
      <c r="C5" s="357"/>
      <c r="D5" s="357"/>
      <c r="E5" s="357"/>
      <c r="F5" s="357"/>
      <c r="G5" s="357"/>
      <c r="H5" s="357"/>
      <c r="I5" s="357"/>
      <c r="J5" s="357"/>
      <c r="K5" s="357"/>
      <c r="L5" s="357"/>
      <c r="M5" s="357"/>
      <c r="N5" s="357"/>
      <c r="O5" s="358" t="s">
        <v>857</v>
      </c>
      <c r="P5" s="1"/>
      <c r="Q5" s="1"/>
      <c r="R5" s="1"/>
    </row>
    <row r="6" spans="1:31" ht="18.75" customHeight="1">
      <c r="A6" s="648" t="s">
        <v>305</v>
      </c>
      <c r="B6" s="447" t="s">
        <v>280</v>
      </c>
      <c r="C6" s="447" t="s">
        <v>281</v>
      </c>
      <c r="D6" s="447" t="s">
        <v>282</v>
      </c>
      <c r="E6" s="447" t="s">
        <v>283</v>
      </c>
      <c r="F6" s="447" t="s">
        <v>284</v>
      </c>
      <c r="G6" s="447" t="s">
        <v>285</v>
      </c>
      <c r="H6" s="447" t="s">
        <v>286</v>
      </c>
      <c r="I6" s="447" t="s">
        <v>287</v>
      </c>
      <c r="J6" s="447" t="s">
        <v>296</v>
      </c>
      <c r="K6" s="447" t="s">
        <v>297</v>
      </c>
      <c r="L6" s="447" t="s">
        <v>298</v>
      </c>
      <c r="M6" s="447" t="s">
        <v>299</v>
      </c>
      <c r="N6" s="472" t="s">
        <v>1</v>
      </c>
      <c r="O6" s="698" t="s">
        <v>345</v>
      </c>
    </row>
    <row r="7" spans="1:31" ht="18.75" customHeight="1">
      <c r="A7" s="650"/>
      <c r="B7" s="448" t="s">
        <v>288</v>
      </c>
      <c r="C7" s="448" t="s">
        <v>289</v>
      </c>
      <c r="D7" s="448" t="s">
        <v>290</v>
      </c>
      <c r="E7" s="448" t="s">
        <v>291</v>
      </c>
      <c r="F7" s="448" t="s">
        <v>292</v>
      </c>
      <c r="G7" s="448" t="s">
        <v>293</v>
      </c>
      <c r="H7" s="448" t="s">
        <v>294</v>
      </c>
      <c r="I7" s="448" t="s">
        <v>295</v>
      </c>
      <c r="J7" s="448" t="s">
        <v>300</v>
      </c>
      <c r="K7" s="448" t="s">
        <v>301</v>
      </c>
      <c r="L7" s="448" t="s">
        <v>302</v>
      </c>
      <c r="M7" s="448" t="s">
        <v>303</v>
      </c>
      <c r="N7" s="473" t="s">
        <v>46</v>
      </c>
      <c r="O7" s="699"/>
    </row>
    <row r="8" spans="1:31" ht="27" customHeight="1" thickBot="1">
      <c r="A8" s="384" t="s">
        <v>304</v>
      </c>
      <c r="B8" s="110">
        <v>1500</v>
      </c>
      <c r="C8" s="474">
        <v>1500</v>
      </c>
      <c r="D8" s="474">
        <v>1500</v>
      </c>
      <c r="E8" s="110">
        <v>1500</v>
      </c>
      <c r="F8" s="110">
        <v>1500</v>
      </c>
      <c r="G8" s="110">
        <v>1500</v>
      </c>
      <c r="H8" s="110">
        <v>1500</v>
      </c>
      <c r="I8" s="110">
        <v>1500</v>
      </c>
      <c r="J8" s="110">
        <v>1500</v>
      </c>
      <c r="K8" s="110">
        <v>1500</v>
      </c>
      <c r="L8" s="110">
        <v>1500</v>
      </c>
      <c r="M8" s="110">
        <v>1500</v>
      </c>
      <c r="N8" s="169">
        <f>SUM(B8:M8)</f>
        <v>18000</v>
      </c>
      <c r="O8" s="450" t="s">
        <v>322</v>
      </c>
    </row>
    <row r="9" spans="1:31" s="16" customFormat="1" ht="27" customHeight="1" thickBot="1">
      <c r="A9" s="385" t="s">
        <v>306</v>
      </c>
      <c r="B9" s="111">
        <v>1800</v>
      </c>
      <c r="C9" s="475">
        <v>1800</v>
      </c>
      <c r="D9" s="475">
        <v>1800</v>
      </c>
      <c r="E9" s="111">
        <v>1800</v>
      </c>
      <c r="F9" s="111">
        <v>1800</v>
      </c>
      <c r="G9" s="111">
        <v>1800</v>
      </c>
      <c r="H9" s="111">
        <v>1800</v>
      </c>
      <c r="I9" s="111">
        <v>1800</v>
      </c>
      <c r="J9" s="111">
        <v>1800</v>
      </c>
      <c r="K9" s="111">
        <v>1800</v>
      </c>
      <c r="L9" s="111">
        <v>1800</v>
      </c>
      <c r="M9" s="111">
        <v>1800</v>
      </c>
      <c r="N9" s="213">
        <f>SUM(B9:M9)</f>
        <v>21600</v>
      </c>
      <c r="O9" s="249" t="s">
        <v>323</v>
      </c>
      <c r="AE9" s="17"/>
    </row>
    <row r="10" spans="1:31" ht="27" customHeight="1" thickBot="1">
      <c r="A10" s="386" t="s">
        <v>307</v>
      </c>
      <c r="B10" s="112">
        <v>600</v>
      </c>
      <c r="C10" s="474">
        <v>600</v>
      </c>
      <c r="D10" s="474">
        <v>600</v>
      </c>
      <c r="E10" s="112">
        <v>550</v>
      </c>
      <c r="F10" s="112">
        <v>550</v>
      </c>
      <c r="G10" s="112">
        <v>550</v>
      </c>
      <c r="H10" s="112">
        <v>550</v>
      </c>
      <c r="I10" s="112">
        <v>550</v>
      </c>
      <c r="J10" s="112">
        <v>550</v>
      </c>
      <c r="K10" s="112">
        <v>600</v>
      </c>
      <c r="L10" s="112">
        <v>600</v>
      </c>
      <c r="M10" s="112">
        <v>600</v>
      </c>
      <c r="N10" s="214">
        <f t="shared" ref="N10:N19" si="0">SUM(B10:M10)</f>
        <v>6900</v>
      </c>
      <c r="O10" s="451" t="s">
        <v>324</v>
      </c>
    </row>
    <row r="11" spans="1:31" s="16" customFormat="1" ht="25.5" customHeight="1" thickBot="1">
      <c r="A11" s="385" t="s">
        <v>308</v>
      </c>
      <c r="B11" s="111">
        <v>12000</v>
      </c>
      <c r="C11" s="475">
        <v>15000</v>
      </c>
      <c r="D11" s="475">
        <v>14000</v>
      </c>
      <c r="E11" s="111">
        <v>15000</v>
      </c>
      <c r="F11" s="111">
        <v>18000</v>
      </c>
      <c r="G11" s="111">
        <v>17500</v>
      </c>
      <c r="H11" s="111">
        <v>13250</v>
      </c>
      <c r="I11" s="111">
        <v>11000</v>
      </c>
      <c r="J11" s="111">
        <v>8000</v>
      </c>
      <c r="K11" s="111">
        <v>1250</v>
      </c>
      <c r="L11" s="111">
        <v>14200</v>
      </c>
      <c r="M11" s="111">
        <v>13200</v>
      </c>
      <c r="N11" s="213">
        <f>SUM(B11:M11)</f>
        <v>152400</v>
      </c>
      <c r="O11" s="249" t="s">
        <v>325</v>
      </c>
      <c r="AE11" s="17"/>
    </row>
    <row r="12" spans="1:31" ht="27" customHeight="1" thickBot="1">
      <c r="A12" s="386" t="s">
        <v>309</v>
      </c>
      <c r="B12" s="112">
        <v>1500</v>
      </c>
      <c r="C12" s="474">
        <v>1500</v>
      </c>
      <c r="D12" s="474">
        <v>1500</v>
      </c>
      <c r="E12" s="112">
        <v>1500</v>
      </c>
      <c r="F12" s="112">
        <v>1500</v>
      </c>
      <c r="G12" s="112">
        <v>1500</v>
      </c>
      <c r="H12" s="112">
        <v>1500</v>
      </c>
      <c r="I12" s="112">
        <v>1500</v>
      </c>
      <c r="J12" s="112">
        <v>1500</v>
      </c>
      <c r="K12" s="112">
        <v>1500</v>
      </c>
      <c r="L12" s="112">
        <v>1500</v>
      </c>
      <c r="M12" s="112">
        <v>1500</v>
      </c>
      <c r="N12" s="214">
        <f t="shared" si="0"/>
        <v>18000</v>
      </c>
      <c r="O12" s="451" t="s">
        <v>326</v>
      </c>
    </row>
    <row r="13" spans="1:31" s="16" customFormat="1" ht="24.75" customHeight="1" thickBot="1">
      <c r="A13" s="385" t="s">
        <v>310</v>
      </c>
      <c r="B13" s="111">
        <v>3360</v>
      </c>
      <c r="C13" s="475">
        <v>3360</v>
      </c>
      <c r="D13" s="475">
        <v>3360</v>
      </c>
      <c r="E13" s="111">
        <v>3360</v>
      </c>
      <c r="F13" s="111">
        <v>3360</v>
      </c>
      <c r="G13" s="111">
        <v>3360</v>
      </c>
      <c r="H13" s="111">
        <v>3360</v>
      </c>
      <c r="I13" s="111">
        <v>3360</v>
      </c>
      <c r="J13" s="111">
        <v>3360</v>
      </c>
      <c r="K13" s="111">
        <v>3360</v>
      </c>
      <c r="L13" s="111">
        <v>3360</v>
      </c>
      <c r="M13" s="111">
        <v>3360</v>
      </c>
      <c r="N13" s="213">
        <f t="shared" si="0"/>
        <v>40320</v>
      </c>
      <c r="O13" s="249" t="s">
        <v>327</v>
      </c>
      <c r="AE13" s="17"/>
    </row>
    <row r="14" spans="1:31" ht="27" customHeight="1" thickBot="1">
      <c r="A14" s="386" t="s">
        <v>311</v>
      </c>
      <c r="B14" s="112">
        <v>2600</v>
      </c>
      <c r="C14" s="474">
        <v>2600</v>
      </c>
      <c r="D14" s="474">
        <v>2600</v>
      </c>
      <c r="E14" s="112">
        <v>2600</v>
      </c>
      <c r="F14" s="112">
        <v>2600</v>
      </c>
      <c r="G14" s="112">
        <v>2600</v>
      </c>
      <c r="H14" s="112">
        <v>2600</v>
      </c>
      <c r="I14" s="112">
        <v>2600</v>
      </c>
      <c r="J14" s="112">
        <v>2600</v>
      </c>
      <c r="K14" s="112">
        <v>2600</v>
      </c>
      <c r="L14" s="112">
        <v>2600</v>
      </c>
      <c r="M14" s="112">
        <v>2600</v>
      </c>
      <c r="N14" s="214">
        <f t="shared" si="0"/>
        <v>31200</v>
      </c>
      <c r="O14" s="451" t="s">
        <v>328</v>
      </c>
    </row>
    <row r="15" spans="1:31" s="16" customFormat="1" ht="27" customHeight="1" thickBot="1">
      <c r="A15" s="385" t="s">
        <v>312</v>
      </c>
      <c r="B15" s="111">
        <v>1400</v>
      </c>
      <c r="C15" s="475">
        <v>1400</v>
      </c>
      <c r="D15" s="475">
        <v>1400</v>
      </c>
      <c r="E15" s="111">
        <v>1400</v>
      </c>
      <c r="F15" s="111">
        <v>1400</v>
      </c>
      <c r="G15" s="111">
        <v>1400</v>
      </c>
      <c r="H15" s="111">
        <v>1400</v>
      </c>
      <c r="I15" s="111">
        <v>1400</v>
      </c>
      <c r="J15" s="111">
        <v>1400</v>
      </c>
      <c r="K15" s="111">
        <v>1400</v>
      </c>
      <c r="L15" s="111">
        <v>1400</v>
      </c>
      <c r="M15" s="111">
        <v>1400</v>
      </c>
      <c r="N15" s="213">
        <f t="shared" si="0"/>
        <v>16800</v>
      </c>
      <c r="O15" s="249" t="s">
        <v>329</v>
      </c>
      <c r="AE15" s="17"/>
    </row>
    <row r="16" spans="1:31" ht="27" customHeight="1" thickBot="1">
      <c r="A16" s="386" t="s">
        <v>313</v>
      </c>
      <c r="B16" s="112">
        <v>1200</v>
      </c>
      <c r="C16" s="474">
        <v>1200</v>
      </c>
      <c r="D16" s="474">
        <v>1200</v>
      </c>
      <c r="E16" s="112">
        <v>1200</v>
      </c>
      <c r="F16" s="112">
        <v>1200</v>
      </c>
      <c r="G16" s="112">
        <v>1200</v>
      </c>
      <c r="H16" s="112">
        <v>1200</v>
      </c>
      <c r="I16" s="112">
        <v>1200</v>
      </c>
      <c r="J16" s="112">
        <v>1200</v>
      </c>
      <c r="K16" s="112">
        <v>1200</v>
      </c>
      <c r="L16" s="112">
        <v>1200</v>
      </c>
      <c r="M16" s="112">
        <v>1200</v>
      </c>
      <c r="N16" s="214">
        <f t="shared" si="0"/>
        <v>14400</v>
      </c>
      <c r="O16" s="451" t="s">
        <v>330</v>
      </c>
    </row>
    <row r="17" spans="1:31" s="16" customFormat="1" ht="27" customHeight="1" thickBot="1">
      <c r="A17" s="385" t="s">
        <v>314</v>
      </c>
      <c r="B17" s="111">
        <v>1450</v>
      </c>
      <c r="C17" s="475">
        <v>1450</v>
      </c>
      <c r="D17" s="475">
        <v>1450</v>
      </c>
      <c r="E17" s="111">
        <v>1450</v>
      </c>
      <c r="F17" s="111">
        <v>1450</v>
      </c>
      <c r="G17" s="111">
        <v>1450</v>
      </c>
      <c r="H17" s="111">
        <v>1450</v>
      </c>
      <c r="I17" s="111">
        <v>1450</v>
      </c>
      <c r="J17" s="111">
        <v>1450</v>
      </c>
      <c r="K17" s="111">
        <v>1450</v>
      </c>
      <c r="L17" s="111">
        <v>1450</v>
      </c>
      <c r="M17" s="111">
        <v>1450</v>
      </c>
      <c r="N17" s="213">
        <f t="shared" si="0"/>
        <v>17400</v>
      </c>
      <c r="O17" s="249" t="s">
        <v>331</v>
      </c>
      <c r="AE17" s="17"/>
    </row>
    <row r="18" spans="1:31" ht="27" customHeight="1" thickBot="1">
      <c r="A18" s="386" t="s">
        <v>315</v>
      </c>
      <c r="B18" s="112">
        <v>1600</v>
      </c>
      <c r="C18" s="474">
        <v>1600</v>
      </c>
      <c r="D18" s="474">
        <v>1600</v>
      </c>
      <c r="E18" s="112">
        <v>1600</v>
      </c>
      <c r="F18" s="112">
        <v>1600</v>
      </c>
      <c r="G18" s="112">
        <v>1600</v>
      </c>
      <c r="H18" s="112">
        <v>1600</v>
      </c>
      <c r="I18" s="112">
        <v>1600</v>
      </c>
      <c r="J18" s="112">
        <v>1600</v>
      </c>
      <c r="K18" s="112">
        <v>1600</v>
      </c>
      <c r="L18" s="112">
        <v>1600</v>
      </c>
      <c r="M18" s="112">
        <v>1600</v>
      </c>
      <c r="N18" s="214">
        <f t="shared" si="0"/>
        <v>19200</v>
      </c>
      <c r="O18" s="451" t="s">
        <v>332</v>
      </c>
    </row>
    <row r="19" spans="1:31" s="16" customFormat="1" ht="27" customHeight="1" thickBot="1">
      <c r="A19" s="385" t="s">
        <v>316</v>
      </c>
      <c r="B19" s="111">
        <v>2700</v>
      </c>
      <c r="C19" s="475">
        <v>2700</v>
      </c>
      <c r="D19" s="475">
        <v>2700</v>
      </c>
      <c r="E19" s="111">
        <v>2100</v>
      </c>
      <c r="F19" s="111">
        <v>2100</v>
      </c>
      <c r="G19" s="111">
        <v>2100</v>
      </c>
      <c r="H19" s="111">
        <v>2100</v>
      </c>
      <c r="I19" s="111">
        <v>2100</v>
      </c>
      <c r="J19" s="111">
        <v>2100</v>
      </c>
      <c r="K19" s="111">
        <v>2700</v>
      </c>
      <c r="L19" s="111">
        <v>2700</v>
      </c>
      <c r="M19" s="111">
        <v>2700</v>
      </c>
      <c r="N19" s="213">
        <f t="shared" si="0"/>
        <v>28800</v>
      </c>
      <c r="O19" s="249" t="s">
        <v>333</v>
      </c>
      <c r="AE19" s="17"/>
    </row>
    <row r="20" spans="1:31" s="16" customFormat="1" ht="27" customHeight="1" thickBot="1">
      <c r="A20" s="387" t="s">
        <v>317</v>
      </c>
      <c r="B20" s="388">
        <v>1600</v>
      </c>
      <c r="C20" s="476">
        <v>1600</v>
      </c>
      <c r="D20" s="476">
        <v>1600</v>
      </c>
      <c r="E20" s="388">
        <v>1600</v>
      </c>
      <c r="F20" s="388">
        <v>1600</v>
      </c>
      <c r="G20" s="113">
        <v>1600</v>
      </c>
      <c r="H20" s="113">
        <v>1600</v>
      </c>
      <c r="I20" s="113">
        <v>1600</v>
      </c>
      <c r="J20" s="113">
        <v>1600</v>
      </c>
      <c r="K20" s="113">
        <v>1600</v>
      </c>
      <c r="L20" s="113">
        <v>1600</v>
      </c>
      <c r="M20" s="113">
        <v>1600</v>
      </c>
      <c r="N20" s="215">
        <f>SUM(B20:M20)</f>
        <v>19200</v>
      </c>
      <c r="O20" s="469" t="s">
        <v>352</v>
      </c>
      <c r="AE20" s="17"/>
    </row>
    <row r="21" spans="1:31" ht="27" customHeight="1">
      <c r="A21" s="477" t="s">
        <v>629</v>
      </c>
      <c r="B21" s="475">
        <v>4908</v>
      </c>
      <c r="C21" s="475">
        <v>4908</v>
      </c>
      <c r="D21" s="475">
        <v>4908</v>
      </c>
      <c r="E21" s="475">
        <v>4908</v>
      </c>
      <c r="F21" s="475">
        <v>4908</v>
      </c>
      <c r="G21" s="475">
        <v>4908</v>
      </c>
      <c r="H21" s="475">
        <v>4908</v>
      </c>
      <c r="I21" s="475">
        <v>4908</v>
      </c>
      <c r="J21" s="475">
        <v>4908</v>
      </c>
      <c r="K21" s="475">
        <v>4908</v>
      </c>
      <c r="L21" s="475">
        <v>4908</v>
      </c>
      <c r="M21" s="475">
        <v>4908</v>
      </c>
      <c r="N21" s="475">
        <f>SUM(B21:M21)</f>
        <v>58896</v>
      </c>
      <c r="O21" s="453" t="s">
        <v>630</v>
      </c>
    </row>
    <row r="22" spans="1:31" s="16" customFormat="1" ht="27" customHeight="1">
      <c r="A22" s="470" t="s">
        <v>1</v>
      </c>
      <c r="B22" s="366">
        <f>SUM(B8:B21)</f>
        <v>38218</v>
      </c>
      <c r="C22" s="366">
        <f t="shared" ref="C22:N22" si="1">SUM(C8:C21)</f>
        <v>41218</v>
      </c>
      <c r="D22" s="366">
        <f>SUM(D8:D21)</f>
        <v>40218</v>
      </c>
      <c r="E22" s="366">
        <f t="shared" si="1"/>
        <v>40568</v>
      </c>
      <c r="F22" s="366">
        <f t="shared" si="1"/>
        <v>43568</v>
      </c>
      <c r="G22" s="366">
        <f t="shared" si="1"/>
        <v>43068</v>
      </c>
      <c r="H22" s="366">
        <f t="shared" si="1"/>
        <v>38818</v>
      </c>
      <c r="I22" s="366">
        <f t="shared" si="1"/>
        <v>36568</v>
      </c>
      <c r="J22" s="366">
        <f t="shared" si="1"/>
        <v>33568</v>
      </c>
      <c r="K22" s="366">
        <f t="shared" si="1"/>
        <v>27468</v>
      </c>
      <c r="L22" s="366">
        <f t="shared" si="1"/>
        <v>40418</v>
      </c>
      <c r="M22" s="366">
        <f t="shared" si="1"/>
        <v>39418</v>
      </c>
      <c r="N22" s="366">
        <f t="shared" si="1"/>
        <v>463116</v>
      </c>
      <c r="O22" s="471" t="s">
        <v>46</v>
      </c>
      <c r="AE22" s="17"/>
    </row>
    <row r="23" spans="1:31" s="94" customFormat="1" ht="27" customHeight="1">
      <c r="A23" s="389" t="s">
        <v>318</v>
      </c>
      <c r="B23" s="366">
        <f>B22/31</f>
        <v>1232.8387096774193</v>
      </c>
      <c r="C23" s="366">
        <f t="shared" ref="C23:F23" si="2">C22/31</f>
        <v>1329.6129032258063</v>
      </c>
      <c r="D23" s="366">
        <f t="shared" si="2"/>
        <v>1297.3548387096773</v>
      </c>
      <c r="E23" s="366">
        <f t="shared" si="2"/>
        <v>1308.6451612903227</v>
      </c>
      <c r="F23" s="366">
        <f t="shared" si="2"/>
        <v>1405.4193548387098</v>
      </c>
      <c r="G23" s="366">
        <f>G22/31</f>
        <v>1389.2903225806451</v>
      </c>
      <c r="H23" s="366">
        <f>H22/31</f>
        <v>1252.1935483870968</v>
      </c>
      <c r="I23" s="366">
        <f>I22/31</f>
        <v>1179.6129032258063</v>
      </c>
      <c r="J23" s="366">
        <f>J22/30</f>
        <v>1118.9333333333334</v>
      </c>
      <c r="K23" s="366">
        <f>K22/31</f>
        <v>886.06451612903231</v>
      </c>
      <c r="L23" s="366">
        <f>L22/30</f>
        <v>1347.2666666666667</v>
      </c>
      <c r="M23" s="366">
        <f>M22/31</f>
        <v>1271.5483870967741</v>
      </c>
      <c r="N23" s="366">
        <f>N22/365</f>
        <v>1268.8109589041096</v>
      </c>
      <c r="O23" s="390" t="s">
        <v>334</v>
      </c>
      <c r="AE23" s="95"/>
    </row>
    <row r="24" spans="1:31">
      <c r="A24" s="504" t="s">
        <v>812</v>
      </c>
      <c r="O24" s="2" t="s">
        <v>813</v>
      </c>
    </row>
    <row r="25" spans="1:31">
      <c r="B25" s="77"/>
      <c r="C25" s="77"/>
      <c r="D25" s="77"/>
      <c r="E25" s="77"/>
      <c r="F25" s="77"/>
      <c r="G25" s="77"/>
      <c r="H25" s="77"/>
      <c r="I25" s="77"/>
      <c r="J25" s="77"/>
      <c r="K25" s="77"/>
      <c r="L25" s="77"/>
      <c r="M25" s="77"/>
      <c r="N25" s="77"/>
    </row>
    <row r="26" spans="1:31">
      <c r="A26" s="2"/>
      <c r="AA26" s="74"/>
      <c r="AE26"/>
    </row>
    <row r="27" spans="1:31">
      <c r="AA27" s="74"/>
      <c r="AE27"/>
    </row>
    <row r="28" spans="1:31" ht="13.5" customHeight="1">
      <c r="AA28" s="74"/>
      <c r="AE28"/>
    </row>
    <row r="29" spans="1:31" ht="12.75" customHeight="1">
      <c r="AA29" s="74"/>
      <c r="AE29"/>
    </row>
    <row r="30" spans="1:31">
      <c r="AA30" s="74"/>
      <c r="AE30"/>
    </row>
    <row r="31" spans="1:31">
      <c r="AA31" s="74"/>
      <c r="AE31"/>
    </row>
    <row r="32" spans="1:31">
      <c r="AA32" s="74"/>
      <c r="AE32"/>
    </row>
    <row r="33" spans="1:31">
      <c r="AA33" s="74"/>
      <c r="AE33"/>
    </row>
    <row r="34" spans="1:31">
      <c r="AA34" s="74"/>
      <c r="AE34"/>
    </row>
    <row r="35" spans="1:31">
      <c r="AA35" s="74"/>
      <c r="AE35"/>
    </row>
    <row r="36" spans="1:31">
      <c r="AA36" s="74"/>
      <c r="AE36"/>
    </row>
    <row r="37" spans="1:31">
      <c r="AA37" s="74"/>
      <c r="AE37"/>
    </row>
    <row r="38" spans="1:31">
      <c r="A38" s="79" t="str">
        <f>A8 &amp; O8</f>
        <v xml:space="preserve">فريج جنوب دحيلSouth Duhail </v>
      </c>
      <c r="B38" s="244">
        <f>N8</f>
        <v>18000</v>
      </c>
      <c r="AA38" s="74"/>
      <c r="AE38"/>
    </row>
    <row r="39" spans="1:31">
      <c r="A39" s="79" t="str">
        <f t="shared" ref="A39:A52" si="3">A9 &amp; O9</f>
        <v xml:space="preserve">فريج شمال دحيلNorth Duhail </v>
      </c>
      <c r="B39" s="244">
        <f t="shared" ref="B39:B51" si="4">N9</f>
        <v>21600</v>
      </c>
      <c r="AA39" s="74"/>
      <c r="AE39"/>
    </row>
    <row r="40" spans="1:31">
      <c r="A40" s="79" t="str">
        <f t="shared" si="3"/>
        <v xml:space="preserve">فريج المرخيةAl Markhiya  </v>
      </c>
      <c r="B40" s="244">
        <f t="shared" si="4"/>
        <v>6900</v>
      </c>
      <c r="AA40" s="74"/>
      <c r="AE40"/>
    </row>
    <row r="41" spans="1:31">
      <c r="A41" s="79" t="str">
        <f t="shared" si="3"/>
        <v xml:space="preserve">فريج مدينة خليفة الشماليةNorth Madinat Khalifa   </v>
      </c>
      <c r="B41" s="244">
        <f t="shared" si="4"/>
        <v>152400</v>
      </c>
    </row>
    <row r="42" spans="1:31">
      <c r="A42" s="79" t="str">
        <f t="shared" si="3"/>
        <v xml:space="preserve">فريج العزيزيةAl Azizya </v>
      </c>
      <c r="B42" s="244">
        <f t="shared" si="4"/>
        <v>18000</v>
      </c>
    </row>
    <row r="43" spans="1:31">
      <c r="A43" s="79" t="str">
        <f t="shared" si="3"/>
        <v xml:space="preserve">فريج أم صلالUm Salal </v>
      </c>
      <c r="B43" s="244">
        <f t="shared" si="4"/>
        <v>40320</v>
      </c>
    </row>
    <row r="44" spans="1:31">
      <c r="A44" s="79" t="str">
        <f t="shared" si="3"/>
        <v xml:space="preserve">فريج جبل الوكرةJabal Al Wakra </v>
      </c>
      <c r="B44" s="244">
        <f t="shared" si="4"/>
        <v>31200</v>
      </c>
    </row>
    <row r="45" spans="1:31">
      <c r="A45" s="79" t="str">
        <f t="shared" si="3"/>
        <v xml:space="preserve">فريج بو هامورBu Hamour </v>
      </c>
      <c r="B45" s="244">
        <f t="shared" si="4"/>
        <v>16800</v>
      </c>
    </row>
    <row r="46" spans="1:31">
      <c r="A46" s="79" t="str">
        <f t="shared" si="3"/>
        <v xml:space="preserve">فريج الثمامةAl Thumama </v>
      </c>
      <c r="B46" s="244">
        <f t="shared" si="4"/>
        <v>14400</v>
      </c>
    </row>
    <row r="47" spans="1:31">
      <c r="A47" s="79" t="str">
        <f t="shared" si="3"/>
        <v xml:space="preserve">فريج الذخيرةAl Thakira </v>
      </c>
      <c r="B47" s="244">
        <f t="shared" si="4"/>
        <v>17400</v>
      </c>
    </row>
    <row r="48" spans="1:31">
      <c r="A48" s="79" t="str">
        <f t="shared" si="3"/>
        <v xml:space="preserve">فريج غرب نعيجةWest Nuaija </v>
      </c>
      <c r="B48" s="244">
        <f t="shared" si="4"/>
        <v>19200</v>
      </c>
    </row>
    <row r="49" spans="1:2">
      <c r="A49" s="79" t="str">
        <f t="shared" si="3"/>
        <v xml:space="preserve">فريج شرق نعيجةEast Nuaija </v>
      </c>
      <c r="B49" s="244">
        <f t="shared" si="4"/>
        <v>28800</v>
      </c>
    </row>
    <row r="50" spans="1:2">
      <c r="A50" s="79" t="str">
        <f t="shared" si="3"/>
        <v>فريج عين خالدAin Khalid</v>
      </c>
      <c r="B50" s="244">
        <f t="shared" si="4"/>
        <v>19200</v>
      </c>
    </row>
    <row r="51" spans="1:2">
      <c r="A51" s="79" t="str">
        <f t="shared" si="3"/>
        <v>فريج الوكيرAl wokair</v>
      </c>
      <c r="B51" s="244">
        <f t="shared" si="4"/>
        <v>58896</v>
      </c>
    </row>
    <row r="52" spans="1:2">
      <c r="A52" s="79" t="str">
        <f t="shared" si="3"/>
        <v>المجموعTotal</v>
      </c>
      <c r="B52" s="244">
        <f>SUM(B38:B51)</f>
        <v>463116</v>
      </c>
    </row>
    <row r="53" spans="1:2">
      <c r="A53" s="79" t="str">
        <f>A24 &amp;O24</f>
        <v>* بيانات 2014 لم تتوفر من المصدر* Data of 2014 not available from the source.</v>
      </c>
    </row>
    <row r="54" spans="1:2">
      <c r="A54" s="79" t="str">
        <f>A25 &amp;O25</f>
        <v/>
      </c>
    </row>
    <row r="55" spans="1:2">
      <c r="A55" t="str">
        <f>A26 &amp; O26</f>
        <v/>
      </c>
    </row>
    <row r="56" spans="1:2">
      <c r="A56" t="str">
        <f>A27 &amp; O27</f>
        <v/>
      </c>
    </row>
  </sheetData>
  <sortState ref="A51:B63">
    <sortCondition descending="1" ref="B51"/>
  </sortState>
  <mergeCells count="6">
    <mergeCell ref="A1:O1"/>
    <mergeCell ref="A2:O2"/>
    <mergeCell ref="A3:O3"/>
    <mergeCell ref="A4:O4"/>
    <mergeCell ref="A6:A7"/>
    <mergeCell ref="O6:O7"/>
  </mergeCells>
  <printOptions horizontalCentered="1" verticalCentered="1"/>
  <pageMargins left="0" right="0" top="0" bottom="0" header="0" footer="0"/>
  <pageSetup paperSize="9" scale="95" orientation="landscape" r:id="rId1"/>
  <headerFooter alignWithMargins="0"/>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0"/>
  <sheetViews>
    <sheetView rightToLeft="1" tabSelected="1" view="pageBreakPreview" zoomScaleNormal="100" zoomScaleSheetLayoutView="100" workbookViewId="0">
      <selection activeCell="N15" sqref="N15"/>
    </sheetView>
  </sheetViews>
  <sheetFormatPr defaultRowHeight="14.25"/>
  <cols>
    <col min="1" max="1" width="10.140625" style="218" customWidth="1"/>
    <col min="2" max="2" width="23" style="218" customWidth="1"/>
    <col min="3" max="3" width="13.5703125" style="218" customWidth="1"/>
    <col min="4" max="4" width="9.85546875" style="218" bestFit="1" customWidth="1"/>
    <col min="5" max="5" width="13.28515625" style="218" customWidth="1"/>
    <col min="6" max="6" width="9.85546875" style="218" bestFit="1" customWidth="1"/>
    <col min="7" max="7" width="13.140625" style="218" customWidth="1"/>
    <col min="8" max="8" width="9.85546875" style="218" bestFit="1" customWidth="1"/>
    <col min="9" max="9" width="13.140625" style="218" customWidth="1"/>
    <col min="10" max="10" width="9.85546875" style="218" bestFit="1" customWidth="1"/>
    <col min="11" max="11" width="29.85546875" style="218" customWidth="1"/>
    <col min="12" max="16384" width="9.140625" style="218"/>
  </cols>
  <sheetData>
    <row r="1" spans="1:11" ht="18">
      <c r="A1" s="702" t="s">
        <v>363</v>
      </c>
      <c r="B1" s="702"/>
      <c r="C1" s="702"/>
      <c r="D1" s="702"/>
      <c r="E1" s="702"/>
      <c r="F1" s="702"/>
      <c r="G1" s="702"/>
      <c r="H1" s="702"/>
      <c r="I1" s="702"/>
      <c r="J1" s="702"/>
      <c r="K1" s="702"/>
    </row>
    <row r="2" spans="1:11" ht="18">
      <c r="A2" s="703" t="s">
        <v>651</v>
      </c>
      <c r="B2" s="703"/>
      <c r="C2" s="703"/>
      <c r="D2" s="703"/>
      <c r="E2" s="703"/>
      <c r="F2" s="703"/>
      <c r="G2" s="703"/>
      <c r="H2" s="703"/>
      <c r="I2" s="703"/>
      <c r="J2" s="703"/>
      <c r="K2" s="703"/>
    </row>
    <row r="3" spans="1:11" ht="15.75">
      <c r="A3" s="704" t="s">
        <v>603</v>
      </c>
      <c r="B3" s="704"/>
      <c r="C3" s="704"/>
      <c r="D3" s="704"/>
      <c r="E3" s="704"/>
      <c r="F3" s="704"/>
      <c r="G3" s="704"/>
      <c r="H3" s="704"/>
      <c r="I3" s="704"/>
      <c r="J3" s="704"/>
      <c r="K3" s="704"/>
    </row>
    <row r="4" spans="1:11" ht="15.75">
      <c r="A4" s="704" t="s">
        <v>651</v>
      </c>
      <c r="B4" s="704"/>
      <c r="C4" s="704"/>
      <c r="D4" s="704"/>
      <c r="E4" s="704"/>
      <c r="F4" s="704"/>
      <c r="G4" s="704"/>
      <c r="H4" s="704"/>
      <c r="I4" s="704"/>
      <c r="J4" s="704"/>
      <c r="K4" s="704"/>
    </row>
    <row r="5" spans="1:11" ht="20.25" customHeight="1">
      <c r="A5" s="709" t="s">
        <v>860</v>
      </c>
      <c r="B5" s="709"/>
      <c r="C5" s="405"/>
      <c r="D5" s="405"/>
      <c r="E5" s="405"/>
      <c r="F5" s="405"/>
      <c r="G5" s="405"/>
      <c r="H5" s="405"/>
      <c r="I5" s="405"/>
      <c r="J5" s="405"/>
      <c r="K5" s="406" t="s">
        <v>859</v>
      </c>
    </row>
    <row r="6" spans="1:11" ht="16.5" customHeight="1" thickBot="1">
      <c r="A6" s="700" t="s">
        <v>364</v>
      </c>
      <c r="B6" s="705" t="s">
        <v>346</v>
      </c>
      <c r="C6" s="705">
        <v>2011</v>
      </c>
      <c r="D6" s="705"/>
      <c r="E6" s="705">
        <v>2012</v>
      </c>
      <c r="F6" s="705"/>
      <c r="G6" s="705">
        <v>2013</v>
      </c>
      <c r="H6" s="705"/>
      <c r="I6" s="705">
        <v>2014</v>
      </c>
      <c r="J6" s="705"/>
      <c r="K6" s="707" t="s">
        <v>365</v>
      </c>
    </row>
    <row r="7" spans="1:11" ht="32.25" customHeight="1">
      <c r="A7" s="701"/>
      <c r="B7" s="706"/>
      <c r="C7" s="445" t="s">
        <v>641</v>
      </c>
      <c r="D7" s="446" t="s">
        <v>642</v>
      </c>
      <c r="E7" s="445" t="s">
        <v>641</v>
      </c>
      <c r="F7" s="446" t="s">
        <v>642</v>
      </c>
      <c r="G7" s="445" t="s">
        <v>641</v>
      </c>
      <c r="H7" s="446" t="s">
        <v>642</v>
      </c>
      <c r="I7" s="445" t="s">
        <v>641</v>
      </c>
      <c r="J7" s="446" t="s">
        <v>642</v>
      </c>
      <c r="K7" s="708"/>
    </row>
    <row r="8" spans="1:11" ht="15" thickBot="1">
      <c r="A8" s="426" t="s">
        <v>366</v>
      </c>
      <c r="B8" s="427" t="s">
        <v>367</v>
      </c>
      <c r="C8" s="280">
        <v>0</v>
      </c>
      <c r="D8" s="280">
        <v>0</v>
      </c>
      <c r="E8" s="271">
        <v>2877489</v>
      </c>
      <c r="F8" s="271">
        <v>13573.061320754718</v>
      </c>
      <c r="G8" s="271">
        <v>26005027.479999997</v>
      </c>
      <c r="H8" s="271">
        <v>32344.561542288553</v>
      </c>
      <c r="I8" s="271">
        <v>91325117</v>
      </c>
      <c r="J8" s="271">
        <v>121121</v>
      </c>
      <c r="K8" s="505" t="s">
        <v>368</v>
      </c>
    </row>
    <row r="9" spans="1:11" ht="15" thickBot="1">
      <c r="A9" s="428" t="s">
        <v>369</v>
      </c>
      <c r="B9" s="105" t="s">
        <v>367</v>
      </c>
      <c r="C9" s="219">
        <v>6806156</v>
      </c>
      <c r="D9" s="219">
        <v>18296.118279569891</v>
      </c>
      <c r="E9" s="219">
        <v>1820430.8</v>
      </c>
      <c r="F9" s="219">
        <v>10284.9197740113</v>
      </c>
      <c r="G9" s="219">
        <v>159000</v>
      </c>
      <c r="H9" s="219">
        <v>26500</v>
      </c>
      <c r="I9" s="219">
        <v>0</v>
      </c>
      <c r="J9" s="219">
        <v>0</v>
      </c>
      <c r="K9" s="506" t="s">
        <v>368</v>
      </c>
    </row>
    <row r="10" spans="1:11" ht="15" thickBot="1">
      <c r="A10" s="429" t="s">
        <v>370</v>
      </c>
      <c r="B10" s="104" t="s">
        <v>721</v>
      </c>
      <c r="C10" s="220">
        <v>8171885.4400000013</v>
      </c>
      <c r="D10" s="220">
        <v>367.37481747887074</v>
      </c>
      <c r="E10" s="220">
        <v>8981304.3819999956</v>
      </c>
      <c r="F10" s="220">
        <v>53.845396119857526</v>
      </c>
      <c r="G10" s="220">
        <v>13360819.431</v>
      </c>
      <c r="H10" s="220">
        <v>135.01641552391442</v>
      </c>
      <c r="I10" s="220">
        <v>9807361</v>
      </c>
      <c r="J10" s="220">
        <v>77</v>
      </c>
      <c r="K10" s="507" t="s">
        <v>371</v>
      </c>
    </row>
    <row r="11" spans="1:11" ht="26.25" thickBot="1">
      <c r="A11" s="428" t="s">
        <v>372</v>
      </c>
      <c r="B11" s="105" t="s">
        <v>722</v>
      </c>
      <c r="C11" s="219">
        <v>1215598.5799999998</v>
      </c>
      <c r="D11" s="219">
        <v>14.627965728450919</v>
      </c>
      <c r="E11" s="219">
        <v>1518332.1679999991</v>
      </c>
      <c r="F11" s="219">
        <v>33.745214206338602</v>
      </c>
      <c r="G11" s="219">
        <v>3483912.1380000012</v>
      </c>
      <c r="H11" s="219">
        <v>37.80081525524875</v>
      </c>
      <c r="I11" s="219">
        <v>2312235</v>
      </c>
      <c r="J11" s="219">
        <v>17</v>
      </c>
      <c r="K11" s="506" t="s">
        <v>373</v>
      </c>
    </row>
    <row r="12" spans="1:11" ht="15" thickBot="1">
      <c r="A12" s="429" t="s">
        <v>374</v>
      </c>
      <c r="B12" s="104" t="s">
        <v>723</v>
      </c>
      <c r="C12" s="220">
        <v>3842263.0000000028</v>
      </c>
      <c r="D12" s="220">
        <v>35.267267570470068</v>
      </c>
      <c r="E12" s="220">
        <v>3256984.9520000005</v>
      </c>
      <c r="F12" s="220">
        <v>10.333106868993875</v>
      </c>
      <c r="G12" s="220">
        <v>3303080.4709999994</v>
      </c>
      <c r="H12" s="220">
        <v>11.110970667482952</v>
      </c>
      <c r="I12" s="220">
        <v>3326280</v>
      </c>
      <c r="J12" s="220">
        <v>13</v>
      </c>
      <c r="K12" s="507" t="s">
        <v>375</v>
      </c>
    </row>
    <row r="13" spans="1:11" ht="15" thickBot="1">
      <c r="A13" s="428" t="s">
        <v>376</v>
      </c>
      <c r="B13" s="105" t="s">
        <v>377</v>
      </c>
      <c r="C13" s="219">
        <v>12527588.210000003</v>
      </c>
      <c r="D13" s="219">
        <v>239.3776170367257</v>
      </c>
      <c r="E13" s="219">
        <v>7549189.3899999997</v>
      </c>
      <c r="F13" s="219">
        <v>102.29669756223153</v>
      </c>
      <c r="G13" s="219">
        <v>7387715.1090000039</v>
      </c>
      <c r="H13" s="219">
        <v>38.591648822303384</v>
      </c>
      <c r="I13" s="219">
        <v>4462586</v>
      </c>
      <c r="J13" s="219">
        <v>29</v>
      </c>
      <c r="K13" s="506" t="s">
        <v>378</v>
      </c>
    </row>
    <row r="14" spans="1:11" ht="15" thickBot="1">
      <c r="A14" s="429" t="s">
        <v>379</v>
      </c>
      <c r="B14" s="104" t="s">
        <v>724</v>
      </c>
      <c r="C14" s="220">
        <v>1348388.2399999998</v>
      </c>
      <c r="D14" s="220">
        <v>374.44827547903355</v>
      </c>
      <c r="E14" s="220">
        <v>1960277.1140000001</v>
      </c>
      <c r="F14" s="220">
        <v>73.341705851541462</v>
      </c>
      <c r="G14" s="220">
        <v>2878751.7819999987</v>
      </c>
      <c r="H14" s="220">
        <v>73.544485144214775</v>
      </c>
      <c r="I14" s="220">
        <v>2687912</v>
      </c>
      <c r="J14" s="220">
        <v>90</v>
      </c>
      <c r="K14" s="507" t="s">
        <v>380</v>
      </c>
    </row>
    <row r="15" spans="1:11" ht="26.25" thickBot="1">
      <c r="A15" s="428" t="s">
        <v>381</v>
      </c>
      <c r="B15" s="105" t="s">
        <v>725</v>
      </c>
      <c r="C15" s="219">
        <v>532462.6100000001</v>
      </c>
      <c r="D15" s="219">
        <v>550.06467975206624</v>
      </c>
      <c r="E15" s="219">
        <v>231063.16</v>
      </c>
      <c r="F15" s="219">
        <v>29.423552782376163</v>
      </c>
      <c r="G15" s="219">
        <v>825916.1540000001</v>
      </c>
      <c r="H15" s="219">
        <v>253.89368398401479</v>
      </c>
      <c r="I15" s="219">
        <v>3712589</v>
      </c>
      <c r="J15" s="219">
        <v>91</v>
      </c>
      <c r="K15" s="506" t="s">
        <v>382</v>
      </c>
    </row>
    <row r="16" spans="1:11" ht="26.25" thickBot="1">
      <c r="A16" s="429" t="s">
        <v>383</v>
      </c>
      <c r="B16" s="104" t="s">
        <v>726</v>
      </c>
      <c r="C16" s="220">
        <v>294906.03000000003</v>
      </c>
      <c r="D16" s="220">
        <v>627.4596382978724</v>
      </c>
      <c r="E16" s="220">
        <v>96468.99</v>
      </c>
      <c r="F16" s="220">
        <v>251.22132812500001</v>
      </c>
      <c r="G16" s="220">
        <v>765074.03500000015</v>
      </c>
      <c r="H16" s="220">
        <v>114.51489821882954</v>
      </c>
      <c r="I16" s="220">
        <v>741819</v>
      </c>
      <c r="J16" s="220">
        <v>118</v>
      </c>
      <c r="K16" s="507" t="s">
        <v>384</v>
      </c>
    </row>
    <row r="17" spans="1:11" ht="15" thickBot="1">
      <c r="A17" s="428" t="s">
        <v>385</v>
      </c>
      <c r="B17" s="105" t="s">
        <v>727</v>
      </c>
      <c r="C17" s="219">
        <v>252195.61999999997</v>
      </c>
      <c r="D17" s="219">
        <v>4424.4845614035085</v>
      </c>
      <c r="E17" s="219">
        <v>131289.14200000002</v>
      </c>
      <c r="F17" s="219">
        <v>343.68885340314142</v>
      </c>
      <c r="G17" s="219">
        <v>82367.607000000004</v>
      </c>
      <c r="H17" s="219">
        <v>175.25022765957448</v>
      </c>
      <c r="I17" s="219">
        <v>132249</v>
      </c>
      <c r="J17" s="219">
        <v>29</v>
      </c>
      <c r="K17" s="506" t="s">
        <v>386</v>
      </c>
    </row>
    <row r="18" spans="1:11" ht="26.25" thickBot="1">
      <c r="A18" s="429" t="s">
        <v>387</v>
      </c>
      <c r="B18" s="104" t="s">
        <v>728</v>
      </c>
      <c r="C18" s="220">
        <v>457128.38</v>
      </c>
      <c r="D18" s="220">
        <v>574.28188442211058</v>
      </c>
      <c r="E18" s="220">
        <v>1393713.8810000005</v>
      </c>
      <c r="F18" s="220">
        <v>1205.6348451557099</v>
      </c>
      <c r="G18" s="220">
        <v>938226.83700000006</v>
      </c>
      <c r="H18" s="220">
        <v>109.22314749708964</v>
      </c>
      <c r="I18" s="220">
        <v>3054411</v>
      </c>
      <c r="J18" s="220">
        <v>504</v>
      </c>
      <c r="K18" s="507" t="s">
        <v>388</v>
      </c>
    </row>
    <row r="19" spans="1:11" ht="26.25" thickBot="1">
      <c r="A19" s="428" t="s">
        <v>389</v>
      </c>
      <c r="B19" s="105" t="s">
        <v>729</v>
      </c>
      <c r="C19" s="219">
        <v>119996.21</v>
      </c>
      <c r="D19" s="219">
        <v>38.251899904367235</v>
      </c>
      <c r="E19" s="219">
        <v>139194.59899999996</v>
      </c>
      <c r="F19" s="219">
        <v>126.19637262012689</v>
      </c>
      <c r="G19" s="219">
        <v>694410.88100000005</v>
      </c>
      <c r="H19" s="219">
        <v>125.0064592259226</v>
      </c>
      <c r="I19" s="219">
        <v>201837</v>
      </c>
      <c r="J19" s="219">
        <v>41</v>
      </c>
      <c r="K19" s="506" t="s">
        <v>390</v>
      </c>
    </row>
    <row r="20" spans="1:11" ht="26.25" thickBot="1">
      <c r="A20" s="429" t="s">
        <v>391</v>
      </c>
      <c r="B20" s="104" t="s">
        <v>730</v>
      </c>
      <c r="C20" s="220">
        <v>1917934.37</v>
      </c>
      <c r="D20" s="220">
        <v>307.0660214537304</v>
      </c>
      <c r="E20" s="220">
        <v>962284.83099999977</v>
      </c>
      <c r="F20" s="220">
        <v>130.46160940889368</v>
      </c>
      <c r="G20" s="220">
        <v>2026898.2770000009</v>
      </c>
      <c r="H20" s="220">
        <v>88.271852495427268</v>
      </c>
      <c r="I20" s="220">
        <v>2565536</v>
      </c>
      <c r="J20" s="220">
        <v>94</v>
      </c>
      <c r="K20" s="507" t="s">
        <v>392</v>
      </c>
    </row>
    <row r="21" spans="1:11" ht="26.25" thickBot="1">
      <c r="A21" s="428" t="s">
        <v>393</v>
      </c>
      <c r="B21" s="105" t="s">
        <v>394</v>
      </c>
      <c r="C21" s="219">
        <v>1353741.9799999997</v>
      </c>
      <c r="D21" s="219">
        <v>1015.5603750937732</v>
      </c>
      <c r="E21" s="219">
        <v>2035967.8580000002</v>
      </c>
      <c r="F21" s="219">
        <v>1493.7401746148205</v>
      </c>
      <c r="G21" s="219">
        <v>400168.40700000006</v>
      </c>
      <c r="H21" s="219">
        <v>32.162707522906288</v>
      </c>
      <c r="I21" s="219">
        <v>599984</v>
      </c>
      <c r="J21" s="219">
        <v>147</v>
      </c>
      <c r="K21" s="506" t="s">
        <v>395</v>
      </c>
    </row>
    <row r="22" spans="1:11" ht="15" thickBot="1">
      <c r="A22" s="429" t="s">
        <v>396</v>
      </c>
      <c r="B22" s="104" t="s">
        <v>397</v>
      </c>
      <c r="C22" s="220">
        <v>7754591.9399999967</v>
      </c>
      <c r="D22" s="220">
        <v>101.25470966899519</v>
      </c>
      <c r="E22" s="220">
        <v>11223686.137999993</v>
      </c>
      <c r="F22" s="220">
        <v>58.460656909061512</v>
      </c>
      <c r="G22" s="220">
        <v>11119761.762000004</v>
      </c>
      <c r="H22" s="220">
        <v>90.137087196530658</v>
      </c>
      <c r="I22" s="220">
        <v>32118911</v>
      </c>
      <c r="J22" s="220">
        <v>101</v>
      </c>
      <c r="K22" s="507" t="s">
        <v>398</v>
      </c>
    </row>
    <row r="23" spans="1:11" ht="15" thickBot="1">
      <c r="A23" s="428" t="s">
        <v>399</v>
      </c>
      <c r="B23" s="105" t="s">
        <v>400</v>
      </c>
      <c r="C23" s="219">
        <v>5610111.4800000042</v>
      </c>
      <c r="D23" s="219">
        <v>373.80806769722841</v>
      </c>
      <c r="E23" s="219">
        <v>4954296.1109999977</v>
      </c>
      <c r="F23" s="219">
        <v>196.48989097326873</v>
      </c>
      <c r="G23" s="219">
        <v>9741114.9819999915</v>
      </c>
      <c r="H23" s="219">
        <v>171.83127503968939</v>
      </c>
      <c r="I23" s="219">
        <v>49591798</v>
      </c>
      <c r="J23" s="219">
        <v>96</v>
      </c>
      <c r="K23" s="506" t="s">
        <v>401</v>
      </c>
    </row>
    <row r="24" spans="1:11" ht="15" thickBot="1">
      <c r="A24" s="429" t="s">
        <v>402</v>
      </c>
      <c r="B24" s="104" t="s">
        <v>403</v>
      </c>
      <c r="C24" s="220">
        <v>470068.37</v>
      </c>
      <c r="D24" s="220">
        <v>1335.4215056818182</v>
      </c>
      <c r="E24" s="220">
        <v>309627.76999999996</v>
      </c>
      <c r="F24" s="220">
        <v>961.57692546583837</v>
      </c>
      <c r="G24" s="220">
        <v>164761.87099999998</v>
      </c>
      <c r="H24" s="220">
        <v>55.438045423956929</v>
      </c>
      <c r="I24" s="220">
        <v>397659</v>
      </c>
      <c r="J24" s="220">
        <v>894</v>
      </c>
      <c r="K24" s="507" t="s">
        <v>404</v>
      </c>
    </row>
    <row r="25" spans="1:11" ht="15" thickBot="1">
      <c r="A25" s="428" t="s">
        <v>405</v>
      </c>
      <c r="B25" s="105" t="s">
        <v>406</v>
      </c>
      <c r="C25" s="430">
        <v>0</v>
      </c>
      <c r="D25" s="430">
        <v>0</v>
      </c>
      <c r="E25" s="430">
        <v>0</v>
      </c>
      <c r="F25" s="430">
        <v>0</v>
      </c>
      <c r="G25" s="430">
        <v>0</v>
      </c>
      <c r="H25" s="430">
        <v>0</v>
      </c>
      <c r="I25" s="430">
        <v>0</v>
      </c>
      <c r="J25" s="430">
        <v>0</v>
      </c>
      <c r="K25" s="506" t="s">
        <v>407</v>
      </c>
    </row>
    <row r="26" spans="1:11" ht="15" thickBot="1">
      <c r="A26" s="429" t="s">
        <v>408</v>
      </c>
      <c r="B26" s="104" t="s">
        <v>409</v>
      </c>
      <c r="C26" s="431">
        <v>0</v>
      </c>
      <c r="D26" s="431">
        <v>0</v>
      </c>
      <c r="E26" s="431">
        <v>0</v>
      </c>
      <c r="F26" s="431">
        <v>0</v>
      </c>
      <c r="G26" s="431">
        <v>0</v>
      </c>
      <c r="H26" s="431">
        <v>0</v>
      </c>
      <c r="I26" s="431">
        <v>0</v>
      </c>
      <c r="J26" s="431">
        <v>0</v>
      </c>
      <c r="K26" s="507" t="s">
        <v>410</v>
      </c>
    </row>
    <row r="27" spans="1:11" ht="15" thickBot="1">
      <c r="A27" s="428" t="s">
        <v>411</v>
      </c>
      <c r="B27" s="105" t="s">
        <v>406</v>
      </c>
      <c r="C27" s="219">
        <v>2691431.919999999</v>
      </c>
      <c r="D27" s="219">
        <v>319.11689826891143</v>
      </c>
      <c r="E27" s="219">
        <v>7192059.1919999989</v>
      </c>
      <c r="F27" s="219">
        <v>80.626658505414667</v>
      </c>
      <c r="G27" s="219">
        <v>5290914.676</v>
      </c>
      <c r="H27" s="219">
        <v>60.093300880231702</v>
      </c>
      <c r="I27" s="219">
        <v>6345049</v>
      </c>
      <c r="J27" s="219">
        <v>48</v>
      </c>
      <c r="K27" s="506" t="s">
        <v>407</v>
      </c>
    </row>
    <row r="28" spans="1:11" ht="15" thickBot="1">
      <c r="A28" s="429" t="s">
        <v>412</v>
      </c>
      <c r="B28" s="104" t="s">
        <v>409</v>
      </c>
      <c r="C28" s="220">
        <v>12676200.090000007</v>
      </c>
      <c r="D28" s="220">
        <v>194.22364002696668</v>
      </c>
      <c r="E28" s="220">
        <v>4903963.1599999983</v>
      </c>
      <c r="F28" s="220">
        <v>74.84338568136377</v>
      </c>
      <c r="G28" s="220">
        <v>3606726.9570000004</v>
      </c>
      <c r="H28" s="220">
        <v>54.307544562058638</v>
      </c>
      <c r="I28" s="220">
        <v>3584260</v>
      </c>
      <c r="J28" s="220">
        <v>162</v>
      </c>
      <c r="K28" s="507" t="s">
        <v>413</v>
      </c>
    </row>
    <row r="29" spans="1:11" ht="15" thickBot="1">
      <c r="A29" s="428" t="s">
        <v>414</v>
      </c>
      <c r="B29" s="105" t="s">
        <v>406</v>
      </c>
      <c r="C29" s="219">
        <v>1503976.4500000002</v>
      </c>
      <c r="D29" s="219">
        <v>73.389764797735822</v>
      </c>
      <c r="E29" s="219">
        <v>8037631.9080000026</v>
      </c>
      <c r="F29" s="219">
        <v>38.653053519474099</v>
      </c>
      <c r="G29" s="219">
        <v>5252057.5639999975</v>
      </c>
      <c r="H29" s="219">
        <v>44.244992283326575</v>
      </c>
      <c r="I29" s="219">
        <v>8835056</v>
      </c>
      <c r="J29" s="219">
        <v>41</v>
      </c>
      <c r="K29" s="506" t="s">
        <v>407</v>
      </c>
    </row>
    <row r="30" spans="1:11" ht="15" thickBot="1">
      <c r="A30" s="429" t="s">
        <v>415</v>
      </c>
      <c r="B30" s="104" t="s">
        <v>409</v>
      </c>
      <c r="C30" s="220">
        <v>10445461.920000006</v>
      </c>
      <c r="D30" s="220">
        <v>86.501995130596129</v>
      </c>
      <c r="E30" s="220">
        <v>3722838.1199999987</v>
      </c>
      <c r="F30" s="220">
        <v>67.404865383570794</v>
      </c>
      <c r="G30" s="220">
        <v>1019594.4500000002</v>
      </c>
      <c r="H30" s="220">
        <v>36.694538616569503</v>
      </c>
      <c r="I30" s="220">
        <v>1596089</v>
      </c>
      <c r="J30" s="220">
        <v>41</v>
      </c>
      <c r="K30" s="507" t="s">
        <v>413</v>
      </c>
    </row>
    <row r="31" spans="1:11" ht="15" thickBot="1">
      <c r="A31" s="428" t="s">
        <v>416</v>
      </c>
      <c r="B31" s="105" t="s">
        <v>406</v>
      </c>
      <c r="C31" s="219">
        <v>471249.39</v>
      </c>
      <c r="D31" s="219">
        <v>51.072872006069147</v>
      </c>
      <c r="E31" s="219">
        <v>749774.22000000009</v>
      </c>
      <c r="F31" s="219">
        <v>239.23874282067649</v>
      </c>
      <c r="G31" s="219">
        <v>683011.75199999998</v>
      </c>
      <c r="H31" s="219">
        <v>26.514431366459625</v>
      </c>
      <c r="I31" s="219">
        <v>1273732</v>
      </c>
      <c r="J31" s="219">
        <v>142</v>
      </c>
      <c r="K31" s="506" t="s">
        <v>407</v>
      </c>
    </row>
    <row r="32" spans="1:11" ht="15" thickBot="1">
      <c r="A32" s="429" t="s">
        <v>417</v>
      </c>
      <c r="B32" s="104" t="s">
        <v>409</v>
      </c>
      <c r="C32" s="220">
        <v>1768343.4700000004</v>
      </c>
      <c r="D32" s="220">
        <v>23.743165364268648</v>
      </c>
      <c r="E32" s="220">
        <v>1009981.5</v>
      </c>
      <c r="F32" s="220">
        <v>2056.9887983706722</v>
      </c>
      <c r="G32" s="220">
        <v>2812560.1340000005</v>
      </c>
      <c r="H32" s="220">
        <v>303.17561000323388</v>
      </c>
      <c r="I32" s="220">
        <v>2799363</v>
      </c>
      <c r="J32" s="220">
        <v>299</v>
      </c>
      <c r="K32" s="507" t="s">
        <v>418</v>
      </c>
    </row>
    <row r="33" spans="1:11" ht="25.5">
      <c r="A33" s="436" t="s">
        <v>419</v>
      </c>
      <c r="B33" s="269" t="s">
        <v>420</v>
      </c>
      <c r="C33" s="270">
        <v>27026.390000000003</v>
      </c>
      <c r="D33" s="270">
        <v>252.58308411214955</v>
      </c>
      <c r="E33" s="270">
        <v>276336.83800000005</v>
      </c>
      <c r="F33" s="270">
        <v>22.602391460821206</v>
      </c>
      <c r="G33" s="270">
        <v>30951.71</v>
      </c>
      <c r="H33" s="270">
        <v>382.11987654320984</v>
      </c>
      <c r="I33" s="437">
        <v>0</v>
      </c>
      <c r="J33" s="437">
        <v>0</v>
      </c>
      <c r="K33" s="508" t="s">
        <v>421</v>
      </c>
    </row>
    <row r="34" spans="1:11" ht="26.25" thickBot="1">
      <c r="A34" s="426" t="s">
        <v>422</v>
      </c>
      <c r="B34" s="427" t="s">
        <v>731</v>
      </c>
      <c r="C34" s="271">
        <v>4330552.9399999995</v>
      </c>
      <c r="D34" s="271">
        <v>337.45444868697882</v>
      </c>
      <c r="E34" s="271">
        <v>9900332.0250000041</v>
      </c>
      <c r="F34" s="271">
        <v>41.888791210418553</v>
      </c>
      <c r="G34" s="271">
        <v>9211147.3789999969</v>
      </c>
      <c r="H34" s="271">
        <v>103.81916052207428</v>
      </c>
      <c r="I34" s="271">
        <v>11988722</v>
      </c>
      <c r="J34" s="271">
        <v>139</v>
      </c>
      <c r="K34" s="505" t="s">
        <v>423</v>
      </c>
    </row>
    <row r="35" spans="1:11" ht="36.75" customHeight="1" thickBot="1">
      <c r="A35" s="428" t="s">
        <v>424</v>
      </c>
      <c r="B35" s="105" t="s">
        <v>732</v>
      </c>
      <c r="C35" s="219">
        <v>3079317.8100000015</v>
      </c>
      <c r="D35" s="219">
        <v>95.391029088318248</v>
      </c>
      <c r="E35" s="219">
        <v>3770208.3240000005</v>
      </c>
      <c r="F35" s="219">
        <v>74.651677570093469</v>
      </c>
      <c r="G35" s="219">
        <v>4959354.0589999994</v>
      </c>
      <c r="H35" s="219">
        <v>93.382429370339679</v>
      </c>
      <c r="I35" s="219">
        <v>11077291</v>
      </c>
      <c r="J35" s="219">
        <v>100</v>
      </c>
      <c r="K35" s="506" t="s">
        <v>425</v>
      </c>
    </row>
    <row r="36" spans="1:11" ht="26.25" thickBot="1">
      <c r="A36" s="429" t="s">
        <v>426</v>
      </c>
      <c r="B36" s="104" t="s">
        <v>733</v>
      </c>
      <c r="C36" s="220">
        <v>3858271.4299999997</v>
      </c>
      <c r="D36" s="220">
        <v>48.348660167165818</v>
      </c>
      <c r="E36" s="220">
        <v>7140364.0869999975</v>
      </c>
      <c r="F36" s="220">
        <v>62.774638993898662</v>
      </c>
      <c r="G36" s="220">
        <v>7506632.8000000017</v>
      </c>
      <c r="H36" s="220">
        <v>40.685474569657039</v>
      </c>
      <c r="I36" s="220">
        <v>11258542</v>
      </c>
      <c r="J36" s="220">
        <v>46</v>
      </c>
      <c r="K36" s="507" t="s">
        <v>427</v>
      </c>
    </row>
    <row r="37" spans="1:11" ht="26.25" thickBot="1">
      <c r="A37" s="428" t="s">
        <v>428</v>
      </c>
      <c r="B37" s="105" t="s">
        <v>429</v>
      </c>
      <c r="C37" s="219">
        <v>1115354.8599999999</v>
      </c>
      <c r="D37" s="219">
        <v>253.60501591632558</v>
      </c>
      <c r="E37" s="219">
        <v>1624968.7169999999</v>
      </c>
      <c r="F37" s="219">
        <v>69.993483675051692</v>
      </c>
      <c r="G37" s="219">
        <v>880432.68699999992</v>
      </c>
      <c r="H37" s="219">
        <v>48.615830314743228</v>
      </c>
      <c r="I37" s="219">
        <v>1040004</v>
      </c>
      <c r="J37" s="219">
        <v>54</v>
      </c>
      <c r="K37" s="506" t="s">
        <v>430</v>
      </c>
    </row>
    <row r="38" spans="1:11" ht="15" thickBot="1">
      <c r="A38" s="429" t="s">
        <v>431</v>
      </c>
      <c r="B38" s="104" t="s">
        <v>432</v>
      </c>
      <c r="C38" s="220">
        <v>4980755.17</v>
      </c>
      <c r="D38" s="220">
        <v>148.73697763311137</v>
      </c>
      <c r="E38" s="220">
        <v>4795368.3040000014</v>
      </c>
      <c r="F38" s="220">
        <v>163.69796900389164</v>
      </c>
      <c r="G38" s="220">
        <v>5328063.9890000001</v>
      </c>
      <c r="H38" s="220">
        <v>91.212106498442154</v>
      </c>
      <c r="I38" s="220">
        <v>7071866</v>
      </c>
      <c r="J38" s="220">
        <v>194</v>
      </c>
      <c r="K38" s="507" t="s">
        <v>433</v>
      </c>
    </row>
    <row r="39" spans="1:11" ht="15" thickBot="1">
      <c r="A39" s="428" t="s">
        <v>434</v>
      </c>
      <c r="B39" s="105" t="s">
        <v>435</v>
      </c>
      <c r="C39" s="219">
        <v>7447751.3600000013</v>
      </c>
      <c r="D39" s="219">
        <v>344.96300880037057</v>
      </c>
      <c r="E39" s="219">
        <v>9784696.7079999931</v>
      </c>
      <c r="F39" s="219">
        <v>86.54275271974663</v>
      </c>
      <c r="G39" s="219">
        <v>43312997.855999991</v>
      </c>
      <c r="H39" s="219">
        <v>121.02321343429543</v>
      </c>
      <c r="I39" s="219">
        <v>31078132</v>
      </c>
      <c r="J39" s="219">
        <v>93</v>
      </c>
      <c r="K39" s="506" t="s">
        <v>436</v>
      </c>
    </row>
    <row r="40" spans="1:11" ht="15" thickBot="1">
      <c r="A40" s="429"/>
      <c r="B40" s="104" t="s">
        <v>437</v>
      </c>
      <c r="C40" s="220">
        <v>21808593.729999982</v>
      </c>
      <c r="D40" s="220">
        <v>362.60630702979483</v>
      </c>
      <c r="E40" s="220">
        <v>24721600.286000002</v>
      </c>
      <c r="F40" s="220">
        <v>248.59320923918511</v>
      </c>
      <c r="G40" s="220">
        <v>34985144.492999986</v>
      </c>
      <c r="H40" s="220">
        <v>208.42107312728606</v>
      </c>
      <c r="I40" s="220">
        <v>28515726</v>
      </c>
      <c r="J40" s="220">
        <v>271</v>
      </c>
      <c r="K40" s="507" t="s">
        <v>438</v>
      </c>
    </row>
    <row r="41" spans="1:11" ht="26.25" thickBot="1">
      <c r="A41" s="428" t="s">
        <v>439</v>
      </c>
      <c r="B41" s="105" t="s">
        <v>440</v>
      </c>
      <c r="C41" s="219">
        <v>3754267.51</v>
      </c>
      <c r="D41" s="219">
        <v>1503.511217460953</v>
      </c>
      <c r="E41" s="219">
        <v>2119376.8500000006</v>
      </c>
      <c r="F41" s="219">
        <v>327.62047457103114</v>
      </c>
      <c r="G41" s="219">
        <v>534246.10699999996</v>
      </c>
      <c r="H41" s="219">
        <v>108.05948766181228</v>
      </c>
      <c r="I41" s="219">
        <v>2504673</v>
      </c>
      <c r="J41" s="219">
        <v>187</v>
      </c>
      <c r="K41" s="506" t="s">
        <v>430</v>
      </c>
    </row>
    <row r="42" spans="1:11" ht="15" thickBot="1">
      <c r="A42" s="429" t="s">
        <v>441</v>
      </c>
      <c r="B42" s="104" t="s">
        <v>734</v>
      </c>
      <c r="C42" s="220">
        <v>7868059.7299999995</v>
      </c>
      <c r="D42" s="220">
        <v>273.19651840277777</v>
      </c>
      <c r="E42" s="220">
        <v>4678995.29</v>
      </c>
      <c r="F42" s="220">
        <v>856.80192089360924</v>
      </c>
      <c r="G42" s="220">
        <v>2744310.2140000006</v>
      </c>
      <c r="H42" s="220">
        <v>148.04500264336195</v>
      </c>
      <c r="I42" s="220">
        <v>1600808</v>
      </c>
      <c r="J42" s="220">
        <v>427</v>
      </c>
      <c r="K42" s="507" t="s">
        <v>442</v>
      </c>
    </row>
    <row r="43" spans="1:11" ht="51.75" thickBot="1">
      <c r="A43" s="428" t="s">
        <v>443</v>
      </c>
      <c r="B43" s="105" t="s">
        <v>444</v>
      </c>
      <c r="C43" s="219">
        <v>24202072.580000006</v>
      </c>
      <c r="D43" s="219">
        <v>462.24211352610882</v>
      </c>
      <c r="E43" s="219">
        <v>39593817.01100003</v>
      </c>
      <c r="F43" s="219">
        <v>120.48254407276343</v>
      </c>
      <c r="G43" s="219">
        <v>36370387.884000018</v>
      </c>
      <c r="H43" s="219">
        <v>103.40163554226292</v>
      </c>
      <c r="I43" s="219">
        <v>33720992</v>
      </c>
      <c r="J43" s="219">
        <v>84</v>
      </c>
      <c r="K43" s="506" t="s">
        <v>445</v>
      </c>
    </row>
    <row r="44" spans="1:11" ht="15" thickBot="1">
      <c r="A44" s="429" t="s">
        <v>446</v>
      </c>
      <c r="B44" s="104" t="s">
        <v>447</v>
      </c>
      <c r="C44" s="220">
        <v>4073589.7799999993</v>
      </c>
      <c r="D44" s="220">
        <v>33.660467526028754</v>
      </c>
      <c r="E44" s="220">
        <v>2915461.4450000003</v>
      </c>
      <c r="F44" s="220">
        <v>38.453420625708937</v>
      </c>
      <c r="G44" s="220">
        <v>3975874.6649999996</v>
      </c>
      <c r="H44" s="220">
        <v>43.080232582078224</v>
      </c>
      <c r="I44" s="220">
        <v>5113399</v>
      </c>
      <c r="J44" s="220">
        <v>49</v>
      </c>
      <c r="K44" s="507" t="s">
        <v>448</v>
      </c>
    </row>
    <row r="45" spans="1:11" ht="15" thickBot="1">
      <c r="A45" s="428" t="s">
        <v>449</v>
      </c>
      <c r="B45" s="105" t="s">
        <v>450</v>
      </c>
      <c r="C45" s="219">
        <v>481476.36000000004</v>
      </c>
      <c r="D45" s="219">
        <v>14.01922781271838</v>
      </c>
      <c r="E45" s="219">
        <v>2065791.9679999999</v>
      </c>
      <c r="F45" s="219">
        <v>55.511150857204278</v>
      </c>
      <c r="G45" s="219">
        <v>3734483.4280000012</v>
      </c>
      <c r="H45" s="219">
        <v>48.538237148910191</v>
      </c>
      <c r="I45" s="219">
        <v>10327542</v>
      </c>
      <c r="J45" s="219">
        <v>67</v>
      </c>
      <c r="K45" s="506" t="s">
        <v>451</v>
      </c>
    </row>
    <row r="46" spans="1:11" ht="15" thickBot="1">
      <c r="A46" s="429" t="s">
        <v>452</v>
      </c>
      <c r="B46" s="104" t="s">
        <v>453</v>
      </c>
      <c r="C46" s="220">
        <v>2199806.8499999996</v>
      </c>
      <c r="D46" s="220">
        <v>88.221650290755946</v>
      </c>
      <c r="E46" s="220">
        <v>1314679.4180000005</v>
      </c>
      <c r="F46" s="220">
        <v>122.89020545896435</v>
      </c>
      <c r="G46" s="220">
        <v>460654.24900000013</v>
      </c>
      <c r="H46" s="220">
        <v>49.859752029440429</v>
      </c>
      <c r="I46" s="220">
        <v>883783</v>
      </c>
      <c r="J46" s="220">
        <v>155</v>
      </c>
      <c r="K46" s="507" t="s">
        <v>454</v>
      </c>
    </row>
    <row r="47" spans="1:11" ht="34.5" thickBot="1">
      <c r="A47" s="428" t="s">
        <v>455</v>
      </c>
      <c r="B47" s="105" t="s">
        <v>456</v>
      </c>
      <c r="C47" s="219">
        <v>1820629.139999999</v>
      </c>
      <c r="D47" s="219">
        <v>160.52099629694931</v>
      </c>
      <c r="E47" s="219">
        <v>3431051.2960000015</v>
      </c>
      <c r="F47" s="219">
        <v>38.781210959399601</v>
      </c>
      <c r="G47" s="219">
        <v>5316228.9109999994</v>
      </c>
      <c r="H47" s="219">
        <v>95.363497784634134</v>
      </c>
      <c r="I47" s="219">
        <v>3955017</v>
      </c>
      <c r="J47" s="219">
        <v>61</v>
      </c>
      <c r="K47" s="506" t="s">
        <v>457</v>
      </c>
    </row>
    <row r="48" spans="1:11" ht="54.75" customHeight="1" thickBot="1">
      <c r="A48" s="429" t="s">
        <v>458</v>
      </c>
      <c r="B48" s="104" t="s">
        <v>459</v>
      </c>
      <c r="C48" s="431">
        <v>0</v>
      </c>
      <c r="D48" s="220">
        <v>1394.9059742351048</v>
      </c>
      <c r="E48" s="220">
        <v>4554307.5609999998</v>
      </c>
      <c r="F48" s="220">
        <v>974.18343550802138</v>
      </c>
      <c r="G48" s="220">
        <v>58657175.166999973</v>
      </c>
      <c r="H48" s="220">
        <v>2913.4840891571039</v>
      </c>
      <c r="I48" s="220">
        <v>5457735</v>
      </c>
      <c r="J48" s="220">
        <v>774</v>
      </c>
      <c r="K48" s="507" t="s">
        <v>460</v>
      </c>
    </row>
    <row r="49" spans="1:11" ht="45.75" thickBot="1">
      <c r="A49" s="428" t="s">
        <v>461</v>
      </c>
      <c r="B49" s="105" t="s">
        <v>462</v>
      </c>
      <c r="C49" s="219">
        <v>4671275.12</v>
      </c>
      <c r="D49" s="219">
        <v>3087.4257237276934</v>
      </c>
      <c r="E49" s="219">
        <v>3987835.094</v>
      </c>
      <c r="F49" s="219">
        <v>549.8187086722736</v>
      </c>
      <c r="G49" s="219">
        <v>2269447.9609999997</v>
      </c>
      <c r="H49" s="219">
        <v>522.67341340396126</v>
      </c>
      <c r="I49" s="219">
        <v>1729896</v>
      </c>
      <c r="J49" s="219">
        <v>1359</v>
      </c>
      <c r="K49" s="506" t="s">
        <v>463</v>
      </c>
    </row>
    <row r="50" spans="1:11" ht="39" thickBot="1">
      <c r="A50" s="429" t="s">
        <v>464</v>
      </c>
      <c r="B50" s="104" t="s">
        <v>465</v>
      </c>
      <c r="C50" s="431">
        <v>0</v>
      </c>
      <c r="D50" s="431">
        <v>0</v>
      </c>
      <c r="E50" s="220">
        <v>64160</v>
      </c>
      <c r="F50" s="220">
        <v>32080</v>
      </c>
      <c r="G50" s="431">
        <v>0</v>
      </c>
      <c r="H50" s="431">
        <v>0</v>
      </c>
      <c r="I50" s="431">
        <v>0</v>
      </c>
      <c r="J50" s="431">
        <v>0</v>
      </c>
      <c r="K50" s="507" t="s">
        <v>466</v>
      </c>
    </row>
    <row r="51" spans="1:11" ht="25.5">
      <c r="A51" s="436" t="s">
        <v>467</v>
      </c>
      <c r="B51" s="269" t="s">
        <v>468</v>
      </c>
      <c r="C51" s="270">
        <v>8802295.6899999995</v>
      </c>
      <c r="D51" s="270">
        <v>30352.743758620687</v>
      </c>
      <c r="E51" s="270">
        <v>3853404.7370000002</v>
      </c>
      <c r="F51" s="270">
        <v>32111.706141666669</v>
      </c>
      <c r="G51" s="270">
        <v>3914247.1730000004</v>
      </c>
      <c r="H51" s="270">
        <v>21990.152657303373</v>
      </c>
      <c r="I51" s="270">
        <v>3775231</v>
      </c>
      <c r="J51" s="270">
        <v>10315</v>
      </c>
      <c r="K51" s="508" t="s">
        <v>469</v>
      </c>
    </row>
    <row r="52" spans="1:11" ht="39" thickBot="1">
      <c r="A52" s="435" t="s">
        <v>470</v>
      </c>
      <c r="B52" s="217" t="s">
        <v>471</v>
      </c>
      <c r="C52" s="216">
        <v>32656672.649999991</v>
      </c>
      <c r="D52" s="216">
        <v>167470.11615384612</v>
      </c>
      <c r="E52" s="216">
        <v>37742850.196999997</v>
      </c>
      <c r="F52" s="216">
        <v>46711.448263613856</v>
      </c>
      <c r="G52" s="216">
        <v>86789226.580000028</v>
      </c>
      <c r="H52" s="216">
        <v>327506.51539622655</v>
      </c>
      <c r="I52" s="216">
        <v>154934044</v>
      </c>
      <c r="J52" s="216">
        <v>539840</v>
      </c>
      <c r="K52" s="509" t="s">
        <v>472</v>
      </c>
    </row>
    <row r="53" spans="1:11" ht="39" thickBot="1">
      <c r="A53" s="428" t="s">
        <v>473</v>
      </c>
      <c r="B53" s="105" t="s">
        <v>474</v>
      </c>
      <c r="C53" s="219">
        <v>161337228.53999999</v>
      </c>
      <c r="D53" s="219">
        <v>943492.56456140347</v>
      </c>
      <c r="E53" s="219">
        <v>72518901.439999983</v>
      </c>
      <c r="F53" s="219">
        <v>29843.16931687242</v>
      </c>
      <c r="G53" s="219">
        <v>28669146.850999989</v>
      </c>
      <c r="H53" s="219">
        <v>9046.7487696434164</v>
      </c>
      <c r="I53" s="219">
        <v>38695767</v>
      </c>
      <c r="J53" s="219">
        <v>188760</v>
      </c>
      <c r="K53" s="506" t="s">
        <v>475</v>
      </c>
    </row>
    <row r="54" spans="1:11" ht="15" thickBot="1">
      <c r="A54" s="429" t="s">
        <v>476</v>
      </c>
      <c r="B54" s="104" t="s">
        <v>477</v>
      </c>
      <c r="C54" s="220">
        <v>5268818.4499999993</v>
      </c>
      <c r="D54" s="220">
        <v>39319.540671641786</v>
      </c>
      <c r="E54" s="220">
        <v>11245847.868999999</v>
      </c>
      <c r="F54" s="220">
        <v>40598.728768953064</v>
      </c>
      <c r="G54" s="220">
        <v>13951304.195999999</v>
      </c>
      <c r="H54" s="220">
        <v>19733.103530410182</v>
      </c>
      <c r="I54" s="220">
        <v>11257790</v>
      </c>
      <c r="J54" s="220">
        <v>38687</v>
      </c>
      <c r="K54" s="507" t="s">
        <v>478</v>
      </c>
    </row>
    <row r="55" spans="1:11" ht="15" thickBot="1">
      <c r="A55" s="428" t="s">
        <v>479</v>
      </c>
      <c r="B55" s="105" t="s">
        <v>480</v>
      </c>
      <c r="C55" s="430">
        <v>0</v>
      </c>
      <c r="D55" s="430">
        <v>0</v>
      </c>
      <c r="E55" s="219">
        <v>465445.73800000001</v>
      </c>
      <c r="F55" s="219">
        <v>13298.449657142857</v>
      </c>
      <c r="G55" s="219">
        <v>2871218.0960000004</v>
      </c>
      <c r="H55" s="219">
        <v>29298.143836734696</v>
      </c>
      <c r="I55" s="219">
        <v>8901047</v>
      </c>
      <c r="J55" s="219">
        <v>33716</v>
      </c>
      <c r="K55" s="506" t="s">
        <v>481</v>
      </c>
    </row>
    <row r="56" spans="1:11" ht="15" thickBot="1">
      <c r="A56" s="429" t="s">
        <v>482</v>
      </c>
      <c r="B56" s="104" t="s">
        <v>483</v>
      </c>
      <c r="C56" s="220">
        <v>47394999.780000031</v>
      </c>
      <c r="D56" s="220">
        <v>4287.200341926733</v>
      </c>
      <c r="E56" s="220">
        <v>19121310.202000014</v>
      </c>
      <c r="F56" s="220">
        <v>1127.5687110508322</v>
      </c>
      <c r="G56" s="220">
        <v>6925241.0560000008</v>
      </c>
      <c r="H56" s="220">
        <v>1667.1259162253252</v>
      </c>
      <c r="I56" s="220">
        <v>6331241</v>
      </c>
      <c r="J56" s="220">
        <v>539</v>
      </c>
      <c r="K56" s="507" t="s">
        <v>484</v>
      </c>
    </row>
    <row r="57" spans="1:11" ht="15" thickBot="1">
      <c r="A57" s="428" t="s">
        <v>485</v>
      </c>
      <c r="B57" s="105" t="s">
        <v>486</v>
      </c>
      <c r="C57" s="219">
        <v>6287930.4000000004</v>
      </c>
      <c r="D57" s="219">
        <v>4633.699631540162</v>
      </c>
      <c r="E57" s="219">
        <v>6278592.7400000002</v>
      </c>
      <c r="F57" s="219">
        <v>20653.265592105265</v>
      </c>
      <c r="G57" s="219">
        <v>1801311.91</v>
      </c>
      <c r="H57" s="219">
        <v>11773.280457516339</v>
      </c>
      <c r="I57" s="219">
        <v>814020</v>
      </c>
      <c r="J57" s="219">
        <v>454</v>
      </c>
      <c r="K57" s="506" t="s">
        <v>487</v>
      </c>
    </row>
    <row r="58" spans="1:11" ht="36.75" thickBot="1">
      <c r="A58" s="429" t="s">
        <v>488</v>
      </c>
      <c r="B58" s="432" t="s">
        <v>489</v>
      </c>
      <c r="C58" s="220">
        <v>1635649.23</v>
      </c>
      <c r="D58" s="220">
        <v>17778.79597826087</v>
      </c>
      <c r="E58" s="220">
        <v>1593985.7699999996</v>
      </c>
      <c r="F58" s="220">
        <v>5278.0985761589391</v>
      </c>
      <c r="G58" s="220">
        <v>465039.97200000001</v>
      </c>
      <c r="H58" s="220">
        <v>5602.8912289156624</v>
      </c>
      <c r="I58" s="220">
        <v>1328668</v>
      </c>
      <c r="J58" s="220">
        <v>1</v>
      </c>
      <c r="K58" s="507" t="s">
        <v>490</v>
      </c>
    </row>
    <row r="59" spans="1:11" ht="26.25" thickBot="1">
      <c r="A59" s="428" t="s">
        <v>491</v>
      </c>
      <c r="B59" s="105" t="s">
        <v>492</v>
      </c>
      <c r="C59" s="219">
        <v>239547.87</v>
      </c>
      <c r="D59" s="219">
        <v>21777.07909090909</v>
      </c>
      <c r="E59" s="219">
        <v>582368.86800000013</v>
      </c>
      <c r="F59" s="219">
        <v>11885.078938775512</v>
      </c>
      <c r="G59" s="219">
        <v>647209.58200000005</v>
      </c>
      <c r="H59" s="219">
        <v>7797.7058072289165</v>
      </c>
      <c r="I59" s="219">
        <v>438917</v>
      </c>
      <c r="J59" s="219">
        <v>1444</v>
      </c>
      <c r="K59" s="506" t="s">
        <v>493</v>
      </c>
    </row>
    <row r="60" spans="1:11" ht="15" thickBot="1">
      <c r="A60" s="429" t="s">
        <v>494</v>
      </c>
      <c r="B60" s="104" t="s">
        <v>495</v>
      </c>
      <c r="C60" s="220">
        <v>616426.29</v>
      </c>
      <c r="D60" s="220">
        <v>2047.9278737541529</v>
      </c>
      <c r="E60" s="220">
        <v>3581338.45</v>
      </c>
      <c r="F60" s="220">
        <v>295.44121844580104</v>
      </c>
      <c r="G60" s="220">
        <v>74725.463999999993</v>
      </c>
      <c r="H60" s="220">
        <v>1.4419362831175346</v>
      </c>
      <c r="I60" s="431">
        <v>0</v>
      </c>
      <c r="J60" s="431">
        <v>0</v>
      </c>
      <c r="K60" s="507" t="s">
        <v>496</v>
      </c>
    </row>
    <row r="61" spans="1:11" ht="26.25" thickBot="1">
      <c r="A61" s="428" t="s">
        <v>497</v>
      </c>
      <c r="B61" s="105" t="s">
        <v>735</v>
      </c>
      <c r="C61" s="219">
        <v>167490.03999999998</v>
      </c>
      <c r="D61" s="219">
        <v>4.3642201261139189</v>
      </c>
      <c r="E61" s="219">
        <v>162346.42000000001</v>
      </c>
      <c r="F61" s="219">
        <v>23.018066071175387</v>
      </c>
      <c r="G61" s="219">
        <v>8615740.9350000005</v>
      </c>
      <c r="H61" s="219">
        <v>17.899044638850572</v>
      </c>
      <c r="I61" s="219">
        <v>1239813</v>
      </c>
      <c r="J61" s="219">
        <v>2</v>
      </c>
      <c r="K61" s="506" t="s">
        <v>498</v>
      </c>
    </row>
    <row r="62" spans="1:11" ht="36.75" thickBot="1">
      <c r="A62" s="429" t="s">
        <v>499</v>
      </c>
      <c r="B62" s="432" t="s">
        <v>500</v>
      </c>
      <c r="C62" s="220">
        <v>7598025.7599999998</v>
      </c>
      <c r="D62" s="220">
        <v>2743.9601877934269</v>
      </c>
      <c r="E62" s="220">
        <v>926722.83000000007</v>
      </c>
      <c r="F62" s="220">
        <v>102.08447124917383</v>
      </c>
      <c r="G62" s="220">
        <v>11637.349999999999</v>
      </c>
      <c r="H62" s="220">
        <v>16.792712842712842</v>
      </c>
      <c r="I62" s="220">
        <v>210626</v>
      </c>
      <c r="J62" s="220">
        <v>86</v>
      </c>
      <c r="K62" s="507" t="s">
        <v>501</v>
      </c>
    </row>
    <row r="63" spans="1:11" ht="26.25" thickBot="1">
      <c r="A63" s="428" t="s">
        <v>502</v>
      </c>
      <c r="B63" s="105" t="s">
        <v>503</v>
      </c>
      <c r="C63" s="219">
        <v>154058.76999999999</v>
      </c>
      <c r="D63" s="219">
        <v>25.693590727151431</v>
      </c>
      <c r="E63" s="219">
        <v>312207.34999999998</v>
      </c>
      <c r="F63" s="219">
        <v>93.925195547533079</v>
      </c>
      <c r="G63" s="219">
        <v>102377</v>
      </c>
      <c r="H63" s="219">
        <v>118.9047619047619</v>
      </c>
      <c r="I63" s="219">
        <v>54395</v>
      </c>
      <c r="J63" s="219">
        <v>3</v>
      </c>
      <c r="K63" s="506" t="s">
        <v>504</v>
      </c>
    </row>
    <row r="64" spans="1:11" ht="26.25" thickBot="1">
      <c r="A64" s="429" t="s">
        <v>505</v>
      </c>
      <c r="B64" s="433" t="s">
        <v>506</v>
      </c>
      <c r="C64" s="220">
        <v>27947.460000000003</v>
      </c>
      <c r="D64" s="220">
        <v>2.7869425608296772</v>
      </c>
      <c r="E64" s="220">
        <v>35499.800000000003</v>
      </c>
      <c r="F64" s="220">
        <v>1.6121616712079929</v>
      </c>
      <c r="G64" s="220">
        <v>53596.36</v>
      </c>
      <c r="H64" s="220">
        <v>864.45741935483875</v>
      </c>
      <c r="I64" s="220">
        <v>42791</v>
      </c>
      <c r="J64" s="220">
        <v>910</v>
      </c>
      <c r="K64" s="507" t="s">
        <v>507</v>
      </c>
    </row>
    <row r="65" spans="1:11" ht="26.25" thickBot="1">
      <c r="A65" s="428" t="s">
        <v>508</v>
      </c>
      <c r="B65" s="105" t="s">
        <v>509</v>
      </c>
      <c r="C65" s="219">
        <v>1284575.8800000001</v>
      </c>
      <c r="D65" s="219">
        <v>42.47233856835841</v>
      </c>
      <c r="E65" s="219">
        <v>2862117.3569999998</v>
      </c>
      <c r="F65" s="219">
        <v>226.68440971012197</v>
      </c>
      <c r="G65" s="219">
        <v>17040330.918000001</v>
      </c>
      <c r="H65" s="219">
        <v>1.6759182228766658</v>
      </c>
      <c r="I65" s="219">
        <v>13419059</v>
      </c>
      <c r="J65" s="219">
        <v>6</v>
      </c>
      <c r="K65" s="506" t="s">
        <v>510</v>
      </c>
    </row>
    <row r="66" spans="1:11" ht="23.25" thickBot="1">
      <c r="A66" s="429" t="s">
        <v>511</v>
      </c>
      <c r="B66" s="104" t="s">
        <v>512</v>
      </c>
      <c r="C66" s="220">
        <v>453032.82</v>
      </c>
      <c r="D66" s="220">
        <v>22.578261649638673</v>
      </c>
      <c r="E66" s="220">
        <v>1137690.58</v>
      </c>
      <c r="F66" s="220">
        <v>11.372584217997161</v>
      </c>
      <c r="G66" s="431">
        <v>0</v>
      </c>
      <c r="H66" s="431">
        <v>0</v>
      </c>
      <c r="I66" s="220">
        <v>543900</v>
      </c>
      <c r="J66" s="431">
        <v>1</v>
      </c>
      <c r="K66" s="507" t="s">
        <v>513</v>
      </c>
    </row>
    <row r="67" spans="1:11" ht="15" thickBot="1">
      <c r="A67" s="428" t="s">
        <v>514</v>
      </c>
      <c r="B67" s="105" t="s">
        <v>515</v>
      </c>
      <c r="C67" s="219">
        <v>4300025.92</v>
      </c>
      <c r="D67" s="219">
        <v>6935.5256774193549</v>
      </c>
      <c r="E67" s="219">
        <v>183729.39</v>
      </c>
      <c r="F67" s="219">
        <v>3674.5878000000002</v>
      </c>
      <c r="G67" s="219">
        <v>10676725.5</v>
      </c>
      <c r="H67" s="219">
        <v>108946.17857142857</v>
      </c>
      <c r="I67" s="219">
        <v>379831</v>
      </c>
      <c r="J67" s="219">
        <v>915</v>
      </c>
      <c r="K67" s="506" t="s">
        <v>516</v>
      </c>
    </row>
    <row r="68" spans="1:11" ht="34.5" thickBot="1">
      <c r="A68" s="429" t="s">
        <v>517</v>
      </c>
      <c r="B68" s="104" t="s">
        <v>539</v>
      </c>
      <c r="C68" s="220">
        <v>53723741.089999951</v>
      </c>
      <c r="D68" s="220">
        <v>735.09579511247262</v>
      </c>
      <c r="E68" s="220">
        <v>76723709.057000071</v>
      </c>
      <c r="F68" s="220">
        <v>405.48214240339121</v>
      </c>
      <c r="G68" s="220">
        <v>80482512.854000032</v>
      </c>
      <c r="H68" s="220">
        <v>63.003117064872903</v>
      </c>
      <c r="I68" s="220">
        <v>130125862</v>
      </c>
      <c r="J68" s="220">
        <v>61</v>
      </c>
      <c r="K68" s="507" t="s">
        <v>518</v>
      </c>
    </row>
    <row r="69" spans="1:11" ht="15" thickBot="1">
      <c r="A69" s="428" t="s">
        <v>519</v>
      </c>
      <c r="B69" s="105" t="s">
        <v>520</v>
      </c>
      <c r="C69" s="219">
        <v>20845356.839999989</v>
      </c>
      <c r="D69" s="219">
        <v>88.749720450616863</v>
      </c>
      <c r="E69" s="219">
        <v>17287936.286000002</v>
      </c>
      <c r="F69" s="219">
        <v>207.70032181173787</v>
      </c>
      <c r="G69" s="219">
        <v>16020448.790000005</v>
      </c>
      <c r="H69" s="219">
        <v>121.70356508527371</v>
      </c>
      <c r="I69" s="219">
        <v>21199831</v>
      </c>
      <c r="J69" s="219">
        <v>112</v>
      </c>
      <c r="K69" s="506" t="s">
        <v>521</v>
      </c>
    </row>
    <row r="70" spans="1:11" ht="38.25">
      <c r="A70" s="434" t="s">
        <v>522</v>
      </c>
      <c r="B70" s="106" t="s">
        <v>523</v>
      </c>
      <c r="C70" s="221">
        <v>2336260.2599999998</v>
      </c>
      <c r="D70" s="221">
        <v>335.18798565279769</v>
      </c>
      <c r="E70" s="221">
        <v>621888.46999999986</v>
      </c>
      <c r="F70" s="221">
        <v>468.6424039186133</v>
      </c>
      <c r="G70" s="221">
        <v>377650.77999999991</v>
      </c>
      <c r="H70" s="221">
        <v>159.07783487784326</v>
      </c>
      <c r="I70" s="221">
        <v>851637</v>
      </c>
      <c r="J70" s="221">
        <v>83</v>
      </c>
      <c r="K70" s="510" t="s">
        <v>524</v>
      </c>
    </row>
  </sheetData>
  <mergeCells count="12">
    <mergeCell ref="A6:A7"/>
    <mergeCell ref="A1:K1"/>
    <mergeCell ref="A2:K2"/>
    <mergeCell ref="A3:K3"/>
    <mergeCell ref="A4:K4"/>
    <mergeCell ref="B6:B7"/>
    <mergeCell ref="C6:D6"/>
    <mergeCell ref="I6:J6"/>
    <mergeCell ref="K6:K7"/>
    <mergeCell ref="E6:F6"/>
    <mergeCell ref="A5:B5"/>
    <mergeCell ref="G6:H6"/>
  </mergeCells>
  <printOptions horizontalCentered="1" verticalCentered="1"/>
  <pageMargins left="0" right="0" top="0" bottom="0" header="0" footer="0"/>
  <pageSetup paperSize="9" scale="88" fitToHeight="0" orientation="landscape" r:id="rId1"/>
  <rowBreaks count="2" manualBreakCount="2">
    <brk id="33" max="10" man="1"/>
    <brk id="51" max="16383"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9"/>
  <sheetViews>
    <sheetView rightToLeft="1" view="pageBreakPreview" zoomScaleNormal="100" zoomScaleSheetLayoutView="100" workbookViewId="0">
      <selection sqref="A1:F1"/>
    </sheetView>
  </sheetViews>
  <sheetFormatPr defaultRowHeight="14.25"/>
  <cols>
    <col min="1" max="1" width="25.5703125" style="29" customWidth="1"/>
    <col min="2" max="5" width="12.7109375" style="29" customWidth="1"/>
    <col min="6" max="6" width="24.7109375" style="373" customWidth="1"/>
    <col min="7" max="7" width="9.140625" style="29"/>
    <col min="8" max="8" width="32.5703125" style="29" bestFit="1" customWidth="1"/>
    <col min="9" max="16384" width="9.140625" style="29"/>
  </cols>
  <sheetData>
    <row r="1" spans="1:12" ht="18">
      <c r="A1" s="523" t="s">
        <v>677</v>
      </c>
      <c r="B1" s="524"/>
      <c r="C1" s="524"/>
      <c r="D1" s="524"/>
      <c r="E1" s="524"/>
      <c r="F1" s="524"/>
      <c r="G1" s="2"/>
      <c r="H1" s="2"/>
      <c r="I1" s="2"/>
      <c r="J1" s="2"/>
      <c r="K1" s="2"/>
      <c r="L1" s="2"/>
    </row>
    <row r="2" spans="1:12" ht="18">
      <c r="A2" s="531" t="s">
        <v>647</v>
      </c>
      <c r="B2" s="531"/>
      <c r="C2" s="531"/>
      <c r="D2" s="531"/>
      <c r="E2" s="531"/>
      <c r="F2" s="531"/>
      <c r="G2" s="2"/>
      <c r="H2" s="2"/>
      <c r="I2" s="2"/>
      <c r="J2" s="2"/>
      <c r="K2" s="2"/>
      <c r="L2" s="2"/>
    </row>
    <row r="3" spans="1:12" ht="15.75">
      <c r="A3" s="532" t="s">
        <v>762</v>
      </c>
      <c r="B3" s="532"/>
      <c r="C3" s="532"/>
      <c r="D3" s="532"/>
      <c r="E3" s="532"/>
      <c r="F3" s="532"/>
      <c r="G3" s="2"/>
      <c r="H3" s="2"/>
      <c r="I3" s="2"/>
      <c r="J3" s="2"/>
      <c r="K3" s="2"/>
      <c r="L3" s="2"/>
    </row>
    <row r="4" spans="1:12" ht="19.5" customHeight="1">
      <c r="A4" s="534" t="s">
        <v>652</v>
      </c>
      <c r="B4" s="534"/>
      <c r="C4" s="534"/>
      <c r="D4" s="534"/>
      <c r="E4" s="534"/>
      <c r="F4" s="534"/>
      <c r="G4" s="2"/>
      <c r="H4" s="2"/>
      <c r="I4" s="2"/>
      <c r="J4" s="2"/>
      <c r="K4" s="2"/>
      <c r="L4" s="2"/>
    </row>
    <row r="5" spans="1:12" ht="19.5" customHeight="1">
      <c r="A5" s="325"/>
      <c r="B5" s="325"/>
      <c r="C5" s="325"/>
      <c r="D5" s="325"/>
      <c r="E5" s="325"/>
      <c r="F5" s="372"/>
      <c r="G5" s="2"/>
      <c r="H5" s="2"/>
      <c r="I5" s="2"/>
      <c r="J5" s="2"/>
      <c r="K5" s="2"/>
      <c r="L5" s="2"/>
    </row>
    <row r="6" spans="1:12" ht="15.75" customHeight="1">
      <c r="A6" s="326" t="s">
        <v>604</v>
      </c>
      <c r="B6" s="525"/>
      <c r="C6" s="525"/>
      <c r="D6" s="525"/>
      <c r="E6" s="526"/>
      <c r="F6" s="327" t="s">
        <v>824</v>
      </c>
      <c r="G6" s="2"/>
      <c r="H6" s="2"/>
      <c r="I6" s="2"/>
      <c r="J6" s="2"/>
      <c r="K6" s="2"/>
      <c r="L6" s="2"/>
    </row>
    <row r="7" spans="1:12" ht="17.25" customHeight="1" thickBot="1">
      <c r="A7" s="527" t="s">
        <v>47</v>
      </c>
      <c r="B7" s="521" t="s">
        <v>237</v>
      </c>
      <c r="C7" s="521" t="s">
        <v>355</v>
      </c>
      <c r="D7" s="521" t="s">
        <v>623</v>
      </c>
      <c r="E7" s="521" t="s">
        <v>648</v>
      </c>
      <c r="F7" s="529" t="s">
        <v>48</v>
      </c>
      <c r="G7" s="2"/>
      <c r="H7" s="2"/>
      <c r="I7" s="2"/>
      <c r="J7" s="2"/>
      <c r="K7" s="2"/>
      <c r="L7" s="2"/>
    </row>
    <row r="8" spans="1:12" ht="17.25" customHeight="1">
      <c r="A8" s="528"/>
      <c r="B8" s="533"/>
      <c r="C8" s="533"/>
      <c r="D8" s="522"/>
      <c r="E8" s="522"/>
      <c r="F8" s="530"/>
      <c r="G8" s="2"/>
      <c r="H8" s="2"/>
      <c r="I8" s="2"/>
      <c r="J8" s="2"/>
      <c r="K8" s="2"/>
      <c r="L8" s="2"/>
    </row>
    <row r="9" spans="1:12" ht="18" customHeight="1" thickBot="1">
      <c r="A9" s="438" t="s">
        <v>526</v>
      </c>
      <c r="B9" s="120">
        <v>12</v>
      </c>
      <c r="C9" s="120">
        <v>13</v>
      </c>
      <c r="D9" s="120">
        <v>12</v>
      </c>
      <c r="E9" s="120">
        <v>12</v>
      </c>
      <c r="F9" s="274" t="s">
        <v>49</v>
      </c>
    </row>
    <row r="10" spans="1:12" s="31" customFormat="1" ht="18" customHeight="1" thickBot="1">
      <c r="A10" s="439" t="s">
        <v>50</v>
      </c>
      <c r="B10" s="121">
        <v>94</v>
      </c>
      <c r="C10" s="121">
        <v>103</v>
      </c>
      <c r="D10" s="121">
        <v>105</v>
      </c>
      <c r="E10" s="121">
        <v>105</v>
      </c>
      <c r="F10" s="275" t="s">
        <v>51</v>
      </c>
    </row>
    <row r="11" spans="1:12" ht="18" customHeight="1" thickBot="1">
      <c r="A11" s="440" t="s">
        <v>52</v>
      </c>
      <c r="B11" s="122">
        <v>20</v>
      </c>
      <c r="C11" s="122">
        <v>24</v>
      </c>
      <c r="D11" s="122">
        <v>22</v>
      </c>
      <c r="E11" s="122">
        <v>22</v>
      </c>
      <c r="F11" s="276" t="s">
        <v>53</v>
      </c>
    </row>
    <row r="12" spans="1:12" s="31" customFormat="1" ht="18" customHeight="1" thickBot="1">
      <c r="A12" s="439" t="s">
        <v>694</v>
      </c>
      <c r="B12" s="121">
        <v>39</v>
      </c>
      <c r="C12" s="121">
        <v>32</v>
      </c>
      <c r="D12" s="121">
        <v>34</v>
      </c>
      <c r="E12" s="121">
        <v>34</v>
      </c>
      <c r="F12" s="275" t="s">
        <v>54</v>
      </c>
    </row>
    <row r="13" spans="1:12" ht="18" customHeight="1" thickBot="1">
      <c r="A13" s="440" t="s">
        <v>55</v>
      </c>
      <c r="B13" s="122">
        <v>9</v>
      </c>
      <c r="C13" s="122">
        <v>12</v>
      </c>
      <c r="D13" s="122">
        <v>14</v>
      </c>
      <c r="E13" s="122">
        <v>14</v>
      </c>
      <c r="F13" s="276" t="s">
        <v>56</v>
      </c>
    </row>
    <row r="14" spans="1:12" s="31" customFormat="1" ht="18" customHeight="1" thickBot="1">
      <c r="A14" s="439" t="s">
        <v>57</v>
      </c>
      <c r="B14" s="121">
        <v>11</v>
      </c>
      <c r="C14" s="121">
        <v>11</v>
      </c>
      <c r="D14" s="121">
        <v>13</v>
      </c>
      <c r="E14" s="121">
        <v>13</v>
      </c>
      <c r="F14" s="275" t="s">
        <v>58</v>
      </c>
    </row>
    <row r="15" spans="1:12" ht="18" customHeight="1" thickBot="1">
      <c r="A15" s="440" t="s">
        <v>59</v>
      </c>
      <c r="B15" s="122">
        <v>12</v>
      </c>
      <c r="C15" s="122">
        <v>10</v>
      </c>
      <c r="D15" s="122">
        <v>12</v>
      </c>
      <c r="E15" s="122">
        <v>12</v>
      </c>
      <c r="F15" s="276" t="s">
        <v>60</v>
      </c>
    </row>
    <row r="16" spans="1:12" s="31" customFormat="1" ht="18" customHeight="1" thickBot="1">
      <c r="A16" s="439" t="s">
        <v>61</v>
      </c>
      <c r="B16" s="121">
        <v>12</v>
      </c>
      <c r="C16" s="121">
        <v>2</v>
      </c>
      <c r="D16" s="121">
        <v>4</v>
      </c>
      <c r="E16" s="121">
        <v>4</v>
      </c>
      <c r="F16" s="275" t="s">
        <v>62</v>
      </c>
    </row>
    <row r="17" spans="1:6" ht="18" customHeight="1" thickBot="1">
      <c r="A17" s="440" t="s">
        <v>63</v>
      </c>
      <c r="B17" s="122">
        <v>3</v>
      </c>
      <c r="C17" s="122">
        <v>3</v>
      </c>
      <c r="D17" s="122">
        <v>2</v>
      </c>
      <c r="E17" s="122">
        <v>2</v>
      </c>
      <c r="F17" s="276" t="s">
        <v>64</v>
      </c>
    </row>
    <row r="18" spans="1:6" s="31" customFormat="1" ht="18" customHeight="1" thickBot="1">
      <c r="A18" s="439" t="s">
        <v>690</v>
      </c>
      <c r="B18" s="121">
        <v>13</v>
      </c>
      <c r="C18" s="121">
        <v>11</v>
      </c>
      <c r="D18" s="121">
        <v>12</v>
      </c>
      <c r="E18" s="121">
        <v>12</v>
      </c>
      <c r="F18" s="275" t="s">
        <v>65</v>
      </c>
    </row>
    <row r="19" spans="1:6" ht="18" customHeight="1" thickBot="1">
      <c r="A19" s="440" t="s">
        <v>66</v>
      </c>
      <c r="B19" s="122">
        <v>1</v>
      </c>
      <c r="C19" s="122">
        <v>1</v>
      </c>
      <c r="D19" s="122">
        <v>1</v>
      </c>
      <c r="E19" s="122">
        <v>1</v>
      </c>
      <c r="F19" s="276" t="s">
        <v>67</v>
      </c>
    </row>
    <row r="20" spans="1:6" s="31" customFormat="1" ht="18" customHeight="1" thickBot="1">
      <c r="A20" s="439" t="s">
        <v>68</v>
      </c>
      <c r="B20" s="121">
        <v>1</v>
      </c>
      <c r="C20" s="121">
        <v>1</v>
      </c>
      <c r="D20" s="121">
        <v>1</v>
      </c>
      <c r="E20" s="121">
        <v>1</v>
      </c>
      <c r="F20" s="275" t="s">
        <v>69</v>
      </c>
    </row>
    <row r="21" spans="1:6" ht="18" customHeight="1" thickBot="1">
      <c r="A21" s="440" t="s">
        <v>70</v>
      </c>
      <c r="B21" s="122">
        <v>3</v>
      </c>
      <c r="C21" s="122">
        <v>3</v>
      </c>
      <c r="D21" s="122">
        <v>3</v>
      </c>
      <c r="E21" s="122">
        <v>3</v>
      </c>
      <c r="F21" s="276" t="s">
        <v>71</v>
      </c>
    </row>
    <row r="22" spans="1:6" s="31" customFormat="1" ht="18" customHeight="1" thickBot="1">
      <c r="A22" s="439" t="s">
        <v>238</v>
      </c>
      <c r="B22" s="121">
        <v>1</v>
      </c>
      <c r="C22" s="121">
        <v>3</v>
      </c>
      <c r="D22" s="121">
        <v>3</v>
      </c>
      <c r="E22" s="121">
        <v>3</v>
      </c>
      <c r="F22" s="275" t="s">
        <v>239</v>
      </c>
    </row>
    <row r="23" spans="1:6" s="70" customFormat="1" ht="18" customHeight="1" thickBot="1">
      <c r="A23" s="441" t="s">
        <v>72</v>
      </c>
      <c r="B23" s="123">
        <v>4</v>
      </c>
      <c r="C23" s="123">
        <v>4</v>
      </c>
      <c r="D23" s="123">
        <v>4</v>
      </c>
      <c r="E23" s="123">
        <v>4</v>
      </c>
      <c r="F23" s="277" t="s">
        <v>73</v>
      </c>
    </row>
    <row r="24" spans="1:6" s="31" customFormat="1" ht="18" customHeight="1" thickBot="1">
      <c r="A24" s="439" t="s">
        <v>74</v>
      </c>
      <c r="B24" s="121">
        <v>11</v>
      </c>
      <c r="C24" s="121">
        <v>11</v>
      </c>
      <c r="D24" s="121">
        <v>11</v>
      </c>
      <c r="E24" s="121">
        <v>11</v>
      </c>
      <c r="F24" s="275" t="s">
        <v>75</v>
      </c>
    </row>
    <row r="25" spans="1:6" s="30" customFormat="1" ht="18" customHeight="1" thickBot="1">
      <c r="A25" s="442" t="s">
        <v>76</v>
      </c>
      <c r="B25" s="124">
        <v>20</v>
      </c>
      <c r="C25" s="124">
        <v>20</v>
      </c>
      <c r="D25" s="124">
        <v>4</v>
      </c>
      <c r="E25" s="124">
        <v>4</v>
      </c>
      <c r="F25" s="278" t="s">
        <v>77</v>
      </c>
    </row>
    <row r="26" spans="1:6" s="31" customFormat="1" ht="18" customHeight="1" thickBot="1">
      <c r="A26" s="439" t="s">
        <v>691</v>
      </c>
      <c r="B26" s="121">
        <v>25</v>
      </c>
      <c r="C26" s="121">
        <v>29</v>
      </c>
      <c r="D26" s="121">
        <v>29</v>
      </c>
      <c r="E26" s="121">
        <v>29</v>
      </c>
      <c r="F26" s="275" t="s">
        <v>78</v>
      </c>
    </row>
    <row r="27" spans="1:6" s="30" customFormat="1" ht="18" customHeight="1" thickBot="1">
      <c r="A27" s="442" t="s">
        <v>692</v>
      </c>
      <c r="B27" s="124">
        <v>23</v>
      </c>
      <c r="C27" s="124">
        <v>24</v>
      </c>
      <c r="D27" s="124">
        <v>27</v>
      </c>
      <c r="E27" s="124">
        <v>27</v>
      </c>
      <c r="F27" s="278" t="s">
        <v>79</v>
      </c>
    </row>
    <row r="28" spans="1:6" s="31" customFormat="1" ht="18" customHeight="1" thickBot="1">
      <c r="A28" s="439" t="s">
        <v>529</v>
      </c>
      <c r="B28" s="121">
        <v>3</v>
      </c>
      <c r="C28" s="121">
        <v>3</v>
      </c>
      <c r="D28" s="121">
        <v>3</v>
      </c>
      <c r="E28" s="121">
        <v>3</v>
      </c>
      <c r="F28" s="275" t="s">
        <v>80</v>
      </c>
    </row>
    <row r="29" spans="1:6" s="30" customFormat="1" ht="18" customHeight="1" thickBot="1">
      <c r="A29" s="442" t="s">
        <v>530</v>
      </c>
      <c r="B29" s="124">
        <v>1</v>
      </c>
      <c r="C29" s="124">
        <v>1</v>
      </c>
      <c r="D29" s="124">
        <v>1</v>
      </c>
      <c r="E29" s="124">
        <v>1</v>
      </c>
      <c r="F29" s="278" t="s">
        <v>81</v>
      </c>
    </row>
    <row r="30" spans="1:6" s="31" customFormat="1" ht="18" customHeight="1" thickBot="1">
      <c r="A30" s="439" t="s">
        <v>82</v>
      </c>
      <c r="B30" s="121">
        <v>1</v>
      </c>
      <c r="C30" s="121">
        <v>1</v>
      </c>
      <c r="D30" s="121">
        <v>1</v>
      </c>
      <c r="E30" s="121">
        <v>1</v>
      </c>
      <c r="F30" s="275" t="s">
        <v>83</v>
      </c>
    </row>
    <row r="31" spans="1:6" s="31" customFormat="1" ht="18" customHeight="1" thickBot="1">
      <c r="A31" s="443" t="s">
        <v>84</v>
      </c>
      <c r="B31" s="125">
        <v>1</v>
      </c>
      <c r="C31" s="125">
        <v>1</v>
      </c>
      <c r="D31" s="125">
        <v>1</v>
      </c>
      <c r="E31" s="125">
        <v>1</v>
      </c>
      <c r="F31" s="279" t="s">
        <v>85</v>
      </c>
    </row>
    <row r="32" spans="1:6" s="30" customFormat="1" ht="27.75" customHeight="1">
      <c r="A32" s="444" t="s">
        <v>755</v>
      </c>
      <c r="B32" s="248">
        <v>0</v>
      </c>
      <c r="C32" s="248">
        <v>0</v>
      </c>
      <c r="D32" s="248">
        <v>1</v>
      </c>
      <c r="E32" s="248">
        <v>1</v>
      </c>
      <c r="F32" s="457" t="s">
        <v>756</v>
      </c>
    </row>
    <row r="33" spans="1:6" s="31" customFormat="1" ht="26.25" customHeight="1">
      <c r="A33" s="350" t="s">
        <v>147</v>
      </c>
      <c r="B33" s="351">
        <f>SUM(B9:B32)</f>
        <v>320</v>
      </c>
      <c r="C33" s="351">
        <f t="shared" ref="C33" si="0">SUM(C9:C32)</f>
        <v>323</v>
      </c>
      <c r="D33" s="351">
        <v>320</v>
      </c>
      <c r="E33" s="351">
        <v>320</v>
      </c>
      <c r="F33" s="352" t="s">
        <v>86</v>
      </c>
    </row>
    <row r="34" spans="1:6" ht="47.25" customHeight="1">
      <c r="A34" s="513" t="s">
        <v>687</v>
      </c>
      <c r="B34" s="513"/>
      <c r="C34" s="513"/>
      <c r="D34" s="514" t="s">
        <v>699</v>
      </c>
      <c r="E34" s="514"/>
      <c r="F34" s="514"/>
    </row>
    <row r="36" spans="1:6">
      <c r="A36" s="29" t="s">
        <v>244</v>
      </c>
      <c r="B36" s="29">
        <v>1</v>
      </c>
    </row>
    <row r="37" spans="1:6">
      <c r="A37" s="29" t="s">
        <v>243</v>
      </c>
      <c r="B37" s="29">
        <v>1</v>
      </c>
    </row>
    <row r="38" spans="1:6">
      <c r="A38" s="29" t="s">
        <v>553</v>
      </c>
      <c r="B38" s="29">
        <v>1</v>
      </c>
    </row>
    <row r="39" spans="1:6">
      <c r="A39" s="29" t="s">
        <v>246</v>
      </c>
      <c r="B39" s="29">
        <v>1</v>
      </c>
    </row>
    <row r="40" spans="1:6">
      <c r="A40" s="29" t="s">
        <v>247</v>
      </c>
      <c r="B40" s="29">
        <v>1</v>
      </c>
    </row>
    <row r="41" spans="1:6" ht="42.75">
      <c r="A41" s="458" t="s">
        <v>757</v>
      </c>
      <c r="B41" s="29">
        <v>1</v>
      </c>
    </row>
    <row r="42" spans="1:6">
      <c r="A42" s="29" t="s">
        <v>248</v>
      </c>
      <c r="B42" s="29">
        <v>2</v>
      </c>
    </row>
    <row r="43" spans="1:6">
      <c r="A43" s="29" t="s">
        <v>249</v>
      </c>
      <c r="B43" s="29">
        <v>3</v>
      </c>
    </row>
    <row r="44" spans="1:6">
      <c r="A44" s="29" t="s">
        <v>245</v>
      </c>
      <c r="B44" s="29">
        <v>3</v>
      </c>
    </row>
    <row r="45" spans="1:6">
      <c r="A45" s="29" t="s">
        <v>250</v>
      </c>
      <c r="B45" s="29">
        <v>3</v>
      </c>
    </row>
    <row r="46" spans="1:6">
      <c r="A46" s="29" t="s">
        <v>255</v>
      </c>
      <c r="B46" s="29">
        <v>4</v>
      </c>
    </row>
    <row r="47" spans="1:6">
      <c r="A47" s="29" t="s">
        <v>251</v>
      </c>
      <c r="B47" s="29">
        <v>4</v>
      </c>
    </row>
    <row r="48" spans="1:6">
      <c r="A48" s="29" t="s">
        <v>256</v>
      </c>
      <c r="B48" s="29">
        <v>4</v>
      </c>
    </row>
    <row r="49" spans="1:2">
      <c r="A49" s="29" t="s">
        <v>253</v>
      </c>
      <c r="B49" s="29">
        <v>11</v>
      </c>
    </row>
    <row r="50" spans="1:2">
      <c r="A50" s="29" t="s">
        <v>624</v>
      </c>
      <c r="B50" s="29">
        <v>12</v>
      </c>
    </row>
    <row r="51" spans="1:2">
      <c r="A51" s="29" t="s">
        <v>254</v>
      </c>
      <c r="B51" s="29">
        <v>12</v>
      </c>
    </row>
    <row r="52" spans="1:2">
      <c r="A52" s="29" t="s">
        <v>693</v>
      </c>
      <c r="B52" s="29">
        <v>12</v>
      </c>
    </row>
    <row r="53" spans="1:2">
      <c r="A53" s="29" t="s">
        <v>626</v>
      </c>
      <c r="B53" s="29">
        <v>13</v>
      </c>
    </row>
    <row r="54" spans="1:2">
      <c r="A54" s="29" t="s">
        <v>252</v>
      </c>
      <c r="B54" s="29">
        <v>14</v>
      </c>
    </row>
    <row r="55" spans="1:2">
      <c r="A55" s="29" t="s">
        <v>625</v>
      </c>
      <c r="B55" s="29">
        <v>22</v>
      </c>
    </row>
    <row r="56" spans="1:2">
      <c r="A56" s="29" t="s">
        <v>695</v>
      </c>
      <c r="B56" s="29">
        <v>27</v>
      </c>
    </row>
    <row r="57" spans="1:2">
      <c r="A57" s="29" t="s">
        <v>696</v>
      </c>
      <c r="B57" s="29">
        <v>29</v>
      </c>
    </row>
    <row r="58" spans="1:2">
      <c r="A58" s="29" t="s">
        <v>257</v>
      </c>
      <c r="B58" s="29">
        <v>34</v>
      </c>
    </row>
    <row r="59" spans="1:2">
      <c r="A59" s="29" t="s">
        <v>258</v>
      </c>
      <c r="B59" s="29">
        <v>105</v>
      </c>
    </row>
  </sheetData>
  <sortState ref="A36:B60">
    <sortCondition ref="B36"/>
  </sortState>
  <mergeCells count="13">
    <mergeCell ref="A34:C34"/>
    <mergeCell ref="D34:F34"/>
    <mergeCell ref="E7:E8"/>
    <mergeCell ref="A1:F1"/>
    <mergeCell ref="B6:E6"/>
    <mergeCell ref="A7:A8"/>
    <mergeCell ref="F7:F8"/>
    <mergeCell ref="A2:F2"/>
    <mergeCell ref="A3:F3"/>
    <mergeCell ref="B7:B8"/>
    <mergeCell ref="A4:F4"/>
    <mergeCell ref="C7:C8"/>
    <mergeCell ref="D7:D8"/>
  </mergeCells>
  <printOptions horizontalCentered="1" verticalCentered="1"/>
  <pageMargins left="0" right="0" top="0" bottom="0" header="0" footer="0"/>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35"/>
  <sheetViews>
    <sheetView rightToLeft="1" view="pageBreakPreview" zoomScaleNormal="100" zoomScaleSheetLayoutView="100" workbookViewId="0">
      <selection activeCell="D14" sqref="D14"/>
    </sheetView>
  </sheetViews>
  <sheetFormatPr defaultRowHeight="14.25"/>
  <cols>
    <col min="1" max="1" width="20.140625" style="84" customWidth="1"/>
    <col min="2" max="2" width="12" style="84" customWidth="1"/>
    <col min="3" max="3" width="11" style="84" customWidth="1"/>
    <col min="4" max="4" width="9.28515625" style="84" customWidth="1"/>
    <col min="5" max="5" width="10.5703125" style="84" customWidth="1"/>
    <col min="6" max="6" width="7.140625" style="84" customWidth="1"/>
    <col min="7" max="7" width="9.28515625" style="84" customWidth="1"/>
    <col min="8" max="8" width="11.5703125" style="84" customWidth="1"/>
    <col min="9" max="10" width="9.7109375" style="84" customWidth="1"/>
    <col min="11" max="11" width="9.28515625" style="84" customWidth="1"/>
    <col min="12" max="12" width="9.85546875" style="84" customWidth="1"/>
    <col min="13" max="13" width="21.28515625" style="371" customWidth="1"/>
    <col min="14" max="16384" width="9.140625" style="84"/>
  </cols>
  <sheetData>
    <row r="1" spans="1:28" s="82" customFormat="1" ht="21.75" customHeight="1">
      <c r="A1" s="536" t="s">
        <v>678</v>
      </c>
      <c r="B1" s="536"/>
      <c r="C1" s="536"/>
      <c r="D1" s="536"/>
      <c r="E1" s="536"/>
      <c r="F1" s="536"/>
      <c r="G1" s="536"/>
      <c r="H1" s="536"/>
      <c r="I1" s="536"/>
      <c r="J1" s="536"/>
      <c r="K1" s="536"/>
      <c r="L1" s="536"/>
      <c r="M1" s="536"/>
      <c r="N1" s="32"/>
      <c r="O1" s="32"/>
      <c r="P1" s="32"/>
      <c r="Q1" s="32"/>
      <c r="R1" s="32"/>
      <c r="S1" s="32"/>
      <c r="T1" s="32"/>
      <c r="U1" s="32"/>
      <c r="V1" s="32"/>
      <c r="W1" s="32"/>
      <c r="X1" s="32"/>
      <c r="Y1" s="32"/>
      <c r="Z1" s="32"/>
      <c r="AA1" s="32"/>
      <c r="AB1" s="81"/>
    </row>
    <row r="2" spans="1:28" s="82" customFormat="1" ht="13.5" customHeight="1">
      <c r="A2" s="537" t="s">
        <v>649</v>
      </c>
      <c r="B2" s="537"/>
      <c r="C2" s="537"/>
      <c r="D2" s="537"/>
      <c r="E2" s="537"/>
      <c r="F2" s="537"/>
      <c r="G2" s="537"/>
      <c r="H2" s="537"/>
      <c r="I2" s="537"/>
      <c r="J2" s="537"/>
      <c r="K2" s="537"/>
      <c r="L2" s="537"/>
      <c r="M2" s="537"/>
      <c r="N2" s="32"/>
      <c r="O2" s="32"/>
      <c r="P2" s="32"/>
      <c r="Q2" s="32"/>
      <c r="R2" s="32"/>
      <c r="S2" s="32"/>
      <c r="T2" s="32"/>
      <c r="U2" s="32"/>
      <c r="V2" s="32"/>
      <c r="W2" s="32"/>
      <c r="X2" s="32"/>
      <c r="Y2" s="32"/>
      <c r="Z2" s="32"/>
      <c r="AA2" s="32"/>
      <c r="AB2" s="81"/>
    </row>
    <row r="3" spans="1:28" s="82" customFormat="1" ht="22.5" customHeight="1">
      <c r="A3" s="538" t="s">
        <v>763</v>
      </c>
      <c r="B3" s="538"/>
      <c r="C3" s="538"/>
      <c r="D3" s="538"/>
      <c r="E3" s="538"/>
      <c r="F3" s="538"/>
      <c r="G3" s="538"/>
      <c r="H3" s="538"/>
      <c r="I3" s="538"/>
      <c r="J3" s="538"/>
      <c r="K3" s="538"/>
      <c r="L3" s="538"/>
      <c r="M3" s="538"/>
      <c r="N3" s="32"/>
      <c r="O3" s="32"/>
      <c r="P3" s="32"/>
      <c r="Q3" s="32"/>
      <c r="R3" s="32"/>
      <c r="S3" s="32"/>
      <c r="T3" s="32"/>
      <c r="U3" s="32"/>
      <c r="V3" s="32"/>
      <c r="W3" s="32"/>
      <c r="X3" s="32"/>
      <c r="Y3" s="32"/>
      <c r="Z3" s="32"/>
      <c r="AA3" s="32"/>
      <c r="AB3" s="81"/>
    </row>
    <row r="4" spans="1:28" s="82" customFormat="1" ht="15.75">
      <c r="A4" s="539" t="s">
        <v>648</v>
      </c>
      <c r="B4" s="539"/>
      <c r="C4" s="539"/>
      <c r="D4" s="539"/>
      <c r="E4" s="539"/>
      <c r="F4" s="539"/>
      <c r="G4" s="539"/>
      <c r="H4" s="539"/>
      <c r="I4" s="539"/>
      <c r="J4" s="539"/>
      <c r="K4" s="539"/>
      <c r="L4" s="539"/>
      <c r="M4" s="539"/>
      <c r="N4" s="32"/>
      <c r="O4" s="32"/>
      <c r="P4" s="32"/>
      <c r="Q4" s="32"/>
      <c r="R4" s="32"/>
      <c r="S4" s="32"/>
      <c r="T4" s="32"/>
      <c r="U4" s="32"/>
      <c r="V4" s="32"/>
      <c r="W4" s="32"/>
      <c r="X4" s="32"/>
      <c r="Y4" s="32"/>
      <c r="Z4" s="32"/>
      <c r="AA4" s="32"/>
      <c r="AB4" s="81"/>
    </row>
    <row r="5" spans="1:28" ht="15" customHeight="1">
      <c r="A5" s="328" t="s">
        <v>825</v>
      </c>
      <c r="B5" s="329"/>
      <c r="C5" s="329"/>
      <c r="D5" s="329"/>
      <c r="E5" s="329"/>
      <c r="F5" s="329"/>
      <c r="G5" s="330"/>
      <c r="H5" s="329"/>
      <c r="I5" s="329"/>
      <c r="J5" s="329"/>
      <c r="K5" s="329"/>
      <c r="L5" s="329"/>
      <c r="M5" s="331" t="s">
        <v>826</v>
      </c>
      <c r="N5" s="2"/>
      <c r="O5" s="2"/>
      <c r="P5" s="2"/>
      <c r="Q5" s="2"/>
      <c r="R5" s="2"/>
      <c r="S5" s="2"/>
      <c r="T5" s="2"/>
      <c r="U5" s="2"/>
      <c r="V5" s="2"/>
      <c r="W5" s="2"/>
      <c r="X5" s="2"/>
      <c r="Y5" s="2"/>
      <c r="Z5" s="2"/>
      <c r="AA5" s="2"/>
      <c r="AB5" s="83"/>
    </row>
    <row r="6" spans="1:28" ht="29.25" customHeight="1">
      <c r="A6" s="540" t="s">
        <v>121</v>
      </c>
      <c r="B6" s="542" t="s">
        <v>232</v>
      </c>
      <c r="C6" s="542"/>
      <c r="D6" s="542"/>
      <c r="E6" s="543"/>
      <c r="F6" s="544" t="s">
        <v>230</v>
      </c>
      <c r="G6" s="546" t="s">
        <v>233</v>
      </c>
      <c r="H6" s="547"/>
      <c r="I6" s="547"/>
      <c r="J6" s="547"/>
      <c r="K6" s="548"/>
      <c r="L6" s="544" t="s">
        <v>231</v>
      </c>
      <c r="M6" s="549" t="s">
        <v>126</v>
      </c>
      <c r="N6" s="2"/>
      <c r="O6" s="2"/>
      <c r="P6" s="2"/>
      <c r="Q6" s="2"/>
      <c r="R6" s="2"/>
      <c r="S6" s="2"/>
      <c r="T6" s="2"/>
      <c r="U6" s="2"/>
      <c r="V6" s="2"/>
      <c r="W6" s="2"/>
      <c r="X6" s="2"/>
      <c r="Y6" s="2"/>
      <c r="Z6" s="2"/>
      <c r="AA6" s="2"/>
    </row>
    <row r="7" spans="1:28" ht="30.75" customHeight="1">
      <c r="A7" s="541"/>
      <c r="B7" s="323" t="s">
        <v>259</v>
      </c>
      <c r="C7" s="324" t="s">
        <v>125</v>
      </c>
      <c r="D7" s="324" t="s">
        <v>525</v>
      </c>
      <c r="E7" s="324" t="s">
        <v>1</v>
      </c>
      <c r="F7" s="545"/>
      <c r="G7" s="85" t="s">
        <v>122</v>
      </c>
      <c r="H7" s="85" t="s">
        <v>123</v>
      </c>
      <c r="I7" s="85" t="s">
        <v>124</v>
      </c>
      <c r="J7" s="305" t="s">
        <v>660</v>
      </c>
      <c r="K7" s="86" t="s">
        <v>1</v>
      </c>
      <c r="L7" s="545"/>
      <c r="M7" s="550"/>
    </row>
    <row r="8" spans="1:28" s="87" customFormat="1" ht="14.25" customHeight="1">
      <c r="A8" s="541"/>
      <c r="B8" s="321" t="s">
        <v>131</v>
      </c>
      <c r="C8" s="139" t="s">
        <v>132</v>
      </c>
      <c r="D8" s="322" t="s">
        <v>133</v>
      </c>
      <c r="E8" s="139" t="s">
        <v>46</v>
      </c>
      <c r="F8" s="136"/>
      <c r="G8" s="137" t="s">
        <v>127</v>
      </c>
      <c r="H8" s="138" t="s">
        <v>128</v>
      </c>
      <c r="I8" s="137" t="s">
        <v>129</v>
      </c>
      <c r="J8" s="306" t="s">
        <v>661</v>
      </c>
      <c r="K8" s="139" t="s">
        <v>130</v>
      </c>
      <c r="L8" s="545"/>
      <c r="M8" s="550"/>
    </row>
    <row r="9" spans="1:28" s="88" customFormat="1" ht="19.5" customHeight="1" thickBot="1">
      <c r="A9" s="460" t="s">
        <v>526</v>
      </c>
      <c r="B9" s="140">
        <v>10</v>
      </c>
      <c r="C9" s="140">
        <v>0</v>
      </c>
      <c r="D9" s="140">
        <v>1</v>
      </c>
      <c r="E9" s="141">
        <f>SUM(B9:D9)</f>
        <v>11</v>
      </c>
      <c r="F9" s="140">
        <v>1</v>
      </c>
      <c r="G9" s="140">
        <v>0</v>
      </c>
      <c r="H9" s="140">
        <v>0</v>
      </c>
      <c r="I9" s="140">
        <v>0</v>
      </c>
      <c r="J9" s="140">
        <v>0</v>
      </c>
      <c r="K9" s="141">
        <f t="shared" ref="K9:K32" si="0">SUM(G9:J9)</f>
        <v>0</v>
      </c>
      <c r="L9" s="141">
        <f t="shared" ref="L9:L32" si="1">E9+F9+K9</f>
        <v>12</v>
      </c>
      <c r="M9" s="367" t="s">
        <v>49</v>
      </c>
    </row>
    <row r="10" spans="1:28" s="90" customFormat="1" ht="19.5" customHeight="1" thickBot="1">
      <c r="A10" s="461" t="s">
        <v>50</v>
      </c>
      <c r="B10" s="89">
        <v>45</v>
      </c>
      <c r="C10" s="89">
        <v>16</v>
      </c>
      <c r="D10" s="89">
        <v>1</v>
      </c>
      <c r="E10" s="142">
        <f t="shared" ref="E10:E32" si="2">SUM(B10:D10)</f>
        <v>62</v>
      </c>
      <c r="F10" s="89">
        <v>12</v>
      </c>
      <c r="G10" s="89">
        <v>7</v>
      </c>
      <c r="H10" s="89">
        <v>5</v>
      </c>
      <c r="I10" s="89">
        <v>16</v>
      </c>
      <c r="J10" s="89">
        <v>3</v>
      </c>
      <c r="K10" s="142">
        <f t="shared" si="0"/>
        <v>31</v>
      </c>
      <c r="L10" s="142">
        <f t="shared" si="1"/>
        <v>105</v>
      </c>
      <c r="M10" s="368" t="s">
        <v>51</v>
      </c>
    </row>
    <row r="11" spans="1:28" s="88" customFormat="1" ht="19.5" customHeight="1" thickBot="1">
      <c r="A11" s="462" t="s">
        <v>52</v>
      </c>
      <c r="B11" s="143">
        <v>5</v>
      </c>
      <c r="C11" s="143">
        <v>1</v>
      </c>
      <c r="D11" s="143">
        <v>1</v>
      </c>
      <c r="E11" s="144">
        <f t="shared" si="2"/>
        <v>7</v>
      </c>
      <c r="F11" s="143">
        <v>12</v>
      </c>
      <c r="G11" s="143">
        <v>0</v>
      </c>
      <c r="H11" s="143">
        <v>3</v>
      </c>
      <c r="I11" s="143">
        <v>0</v>
      </c>
      <c r="J11" s="143">
        <v>0</v>
      </c>
      <c r="K11" s="144">
        <f t="shared" si="0"/>
        <v>3</v>
      </c>
      <c r="L11" s="144">
        <f t="shared" si="1"/>
        <v>22</v>
      </c>
      <c r="M11" s="369" t="s">
        <v>53</v>
      </c>
    </row>
    <row r="12" spans="1:28" s="90" customFormat="1" ht="27" customHeight="1" thickBot="1">
      <c r="A12" s="461" t="s">
        <v>697</v>
      </c>
      <c r="B12" s="89">
        <v>9</v>
      </c>
      <c r="C12" s="89">
        <v>0</v>
      </c>
      <c r="D12" s="89">
        <v>11</v>
      </c>
      <c r="E12" s="142">
        <f t="shared" si="2"/>
        <v>20</v>
      </c>
      <c r="F12" s="89">
        <v>8</v>
      </c>
      <c r="G12" s="89">
        <v>2</v>
      </c>
      <c r="H12" s="89">
        <v>4</v>
      </c>
      <c r="I12" s="89">
        <v>0</v>
      </c>
      <c r="J12" s="89">
        <v>0</v>
      </c>
      <c r="K12" s="142">
        <f t="shared" si="0"/>
        <v>6</v>
      </c>
      <c r="L12" s="142">
        <f t="shared" si="1"/>
        <v>34</v>
      </c>
      <c r="M12" s="368" t="s">
        <v>54</v>
      </c>
    </row>
    <row r="13" spans="1:28" s="88" customFormat="1" ht="19.5" customHeight="1" thickBot="1">
      <c r="A13" s="462" t="s">
        <v>55</v>
      </c>
      <c r="B13" s="143">
        <v>8</v>
      </c>
      <c r="C13" s="143">
        <v>0</v>
      </c>
      <c r="D13" s="143">
        <v>1</v>
      </c>
      <c r="E13" s="144">
        <f t="shared" si="2"/>
        <v>9</v>
      </c>
      <c r="F13" s="143">
        <v>1</v>
      </c>
      <c r="G13" s="143">
        <v>1</v>
      </c>
      <c r="H13" s="143">
        <v>1</v>
      </c>
      <c r="I13" s="143">
        <v>1</v>
      </c>
      <c r="J13" s="143">
        <v>1</v>
      </c>
      <c r="K13" s="144">
        <f t="shared" si="0"/>
        <v>4</v>
      </c>
      <c r="L13" s="144">
        <f t="shared" si="1"/>
        <v>14</v>
      </c>
      <c r="M13" s="369" t="s">
        <v>56</v>
      </c>
    </row>
    <row r="14" spans="1:28" s="90" customFormat="1" ht="19.5" customHeight="1" thickBot="1">
      <c r="A14" s="461" t="s">
        <v>57</v>
      </c>
      <c r="B14" s="89">
        <v>9</v>
      </c>
      <c r="C14" s="89">
        <v>0</v>
      </c>
      <c r="D14" s="89">
        <v>1</v>
      </c>
      <c r="E14" s="142">
        <f t="shared" si="2"/>
        <v>10</v>
      </c>
      <c r="F14" s="89">
        <v>0</v>
      </c>
      <c r="G14" s="89">
        <v>1</v>
      </c>
      <c r="H14" s="89">
        <v>0</v>
      </c>
      <c r="I14" s="89">
        <v>2</v>
      </c>
      <c r="J14" s="89">
        <v>0</v>
      </c>
      <c r="K14" s="142">
        <f t="shared" si="0"/>
        <v>3</v>
      </c>
      <c r="L14" s="142">
        <f t="shared" si="1"/>
        <v>13</v>
      </c>
      <c r="M14" s="368" t="s">
        <v>58</v>
      </c>
    </row>
    <row r="15" spans="1:28" s="88" customFormat="1" ht="19.5" customHeight="1" thickBot="1">
      <c r="A15" s="462" t="s">
        <v>59</v>
      </c>
      <c r="B15" s="143">
        <v>10</v>
      </c>
      <c r="C15" s="143">
        <v>0</v>
      </c>
      <c r="D15" s="143">
        <v>1</v>
      </c>
      <c r="E15" s="144">
        <f t="shared" si="2"/>
        <v>11</v>
      </c>
      <c r="F15" s="143">
        <v>0</v>
      </c>
      <c r="G15" s="143">
        <v>1</v>
      </c>
      <c r="H15" s="143">
        <v>0</v>
      </c>
      <c r="I15" s="143">
        <v>0</v>
      </c>
      <c r="J15" s="143">
        <v>0</v>
      </c>
      <c r="K15" s="144">
        <f t="shared" si="0"/>
        <v>1</v>
      </c>
      <c r="L15" s="144">
        <f t="shared" si="1"/>
        <v>12</v>
      </c>
      <c r="M15" s="369" t="s">
        <v>60</v>
      </c>
    </row>
    <row r="16" spans="1:28" s="90" customFormat="1" ht="19.5" customHeight="1" thickBot="1">
      <c r="A16" s="461" t="s">
        <v>61</v>
      </c>
      <c r="B16" s="89">
        <v>0</v>
      </c>
      <c r="C16" s="89">
        <v>0</v>
      </c>
      <c r="D16" s="89">
        <v>4</v>
      </c>
      <c r="E16" s="142">
        <f t="shared" si="2"/>
        <v>4</v>
      </c>
      <c r="F16" s="89">
        <v>0</v>
      </c>
      <c r="G16" s="89">
        <v>0</v>
      </c>
      <c r="H16" s="89">
        <v>0</v>
      </c>
      <c r="I16" s="89">
        <v>0</v>
      </c>
      <c r="J16" s="89">
        <v>0</v>
      </c>
      <c r="K16" s="142">
        <f t="shared" si="0"/>
        <v>0</v>
      </c>
      <c r="L16" s="142">
        <f t="shared" si="1"/>
        <v>4</v>
      </c>
      <c r="M16" s="368" t="s">
        <v>62</v>
      </c>
    </row>
    <row r="17" spans="1:13" s="88" customFormat="1" ht="19.5" customHeight="1" thickBot="1">
      <c r="A17" s="462" t="s">
        <v>63</v>
      </c>
      <c r="B17" s="143">
        <v>0</v>
      </c>
      <c r="C17" s="143">
        <v>0</v>
      </c>
      <c r="D17" s="143">
        <v>2</v>
      </c>
      <c r="E17" s="144">
        <f t="shared" si="2"/>
        <v>2</v>
      </c>
      <c r="F17" s="143">
        <v>0</v>
      </c>
      <c r="G17" s="143">
        <v>0</v>
      </c>
      <c r="H17" s="143">
        <v>0</v>
      </c>
      <c r="I17" s="143">
        <v>0</v>
      </c>
      <c r="J17" s="143">
        <v>0</v>
      </c>
      <c r="K17" s="144">
        <f t="shared" si="0"/>
        <v>0</v>
      </c>
      <c r="L17" s="144">
        <f t="shared" si="1"/>
        <v>2</v>
      </c>
      <c r="M17" s="369" t="s">
        <v>64</v>
      </c>
    </row>
    <row r="18" spans="1:13" s="90" customFormat="1" ht="19.5" customHeight="1" thickBot="1">
      <c r="A18" s="461" t="s">
        <v>527</v>
      </c>
      <c r="B18" s="89">
        <v>9</v>
      </c>
      <c r="C18" s="89">
        <v>0</v>
      </c>
      <c r="D18" s="89">
        <v>1</v>
      </c>
      <c r="E18" s="142">
        <f t="shared" si="2"/>
        <v>10</v>
      </c>
      <c r="F18" s="89">
        <v>2</v>
      </c>
      <c r="G18" s="89">
        <v>0</v>
      </c>
      <c r="H18" s="89">
        <v>0</v>
      </c>
      <c r="I18" s="89">
        <v>0</v>
      </c>
      <c r="J18" s="89">
        <v>0</v>
      </c>
      <c r="K18" s="142">
        <f t="shared" si="0"/>
        <v>0</v>
      </c>
      <c r="L18" s="142">
        <f t="shared" si="1"/>
        <v>12</v>
      </c>
      <c r="M18" s="368" t="s">
        <v>65</v>
      </c>
    </row>
    <row r="19" spans="1:13" s="88" customFormat="1" ht="19.5" customHeight="1" thickBot="1">
      <c r="A19" s="462" t="s">
        <v>66</v>
      </c>
      <c r="B19" s="143">
        <v>0</v>
      </c>
      <c r="C19" s="143">
        <v>0</v>
      </c>
      <c r="D19" s="143">
        <v>1</v>
      </c>
      <c r="E19" s="144">
        <f t="shared" si="2"/>
        <v>1</v>
      </c>
      <c r="F19" s="143">
        <v>0</v>
      </c>
      <c r="G19" s="143">
        <v>0</v>
      </c>
      <c r="H19" s="143">
        <v>0</v>
      </c>
      <c r="I19" s="143">
        <v>0</v>
      </c>
      <c r="J19" s="143">
        <v>0</v>
      </c>
      <c r="K19" s="144">
        <f t="shared" si="0"/>
        <v>0</v>
      </c>
      <c r="L19" s="144">
        <f t="shared" si="1"/>
        <v>1</v>
      </c>
      <c r="M19" s="369" t="s">
        <v>67</v>
      </c>
    </row>
    <row r="20" spans="1:13" s="90" customFormat="1" ht="19.5" customHeight="1" thickBot="1">
      <c r="A20" s="461" t="s">
        <v>68</v>
      </c>
      <c r="B20" s="89">
        <v>0</v>
      </c>
      <c r="C20" s="89">
        <v>0</v>
      </c>
      <c r="D20" s="89">
        <v>3</v>
      </c>
      <c r="E20" s="142">
        <f t="shared" si="2"/>
        <v>3</v>
      </c>
      <c r="F20" s="89">
        <v>0</v>
      </c>
      <c r="G20" s="89">
        <v>0</v>
      </c>
      <c r="H20" s="89">
        <v>0</v>
      </c>
      <c r="I20" s="89">
        <v>0</v>
      </c>
      <c r="J20" s="89">
        <v>0</v>
      </c>
      <c r="K20" s="142">
        <f t="shared" si="0"/>
        <v>0</v>
      </c>
      <c r="L20" s="142">
        <f t="shared" si="1"/>
        <v>3</v>
      </c>
      <c r="M20" s="368" t="s">
        <v>69</v>
      </c>
    </row>
    <row r="21" spans="1:13" s="88" customFormat="1" ht="19.5" customHeight="1" thickBot="1">
      <c r="A21" s="462" t="s">
        <v>70</v>
      </c>
      <c r="B21" s="143">
        <v>0</v>
      </c>
      <c r="C21" s="143">
        <v>0</v>
      </c>
      <c r="D21" s="143">
        <v>0</v>
      </c>
      <c r="E21" s="144">
        <f t="shared" si="2"/>
        <v>0</v>
      </c>
      <c r="F21" s="143">
        <v>0</v>
      </c>
      <c r="G21" s="143">
        <v>0</v>
      </c>
      <c r="H21" s="143">
        <v>0</v>
      </c>
      <c r="I21" s="143">
        <v>0</v>
      </c>
      <c r="J21" s="143">
        <v>0</v>
      </c>
      <c r="K21" s="144">
        <f t="shared" si="0"/>
        <v>0</v>
      </c>
      <c r="L21" s="144">
        <f t="shared" si="1"/>
        <v>0</v>
      </c>
      <c r="M21" s="369" t="s">
        <v>71</v>
      </c>
    </row>
    <row r="22" spans="1:13" s="90" customFormat="1" ht="19.5" customHeight="1" thickBot="1">
      <c r="A22" s="461" t="s">
        <v>238</v>
      </c>
      <c r="B22" s="89">
        <v>3</v>
      </c>
      <c r="C22" s="89">
        <v>0</v>
      </c>
      <c r="D22" s="89">
        <v>4</v>
      </c>
      <c r="E22" s="142">
        <f t="shared" si="2"/>
        <v>7</v>
      </c>
      <c r="F22" s="89">
        <v>0</v>
      </c>
      <c r="G22" s="89">
        <v>0</v>
      </c>
      <c r="H22" s="89">
        <v>0</v>
      </c>
      <c r="I22" s="89">
        <v>0</v>
      </c>
      <c r="J22" s="89">
        <v>0</v>
      </c>
      <c r="K22" s="142">
        <f t="shared" si="0"/>
        <v>0</v>
      </c>
      <c r="L22" s="142">
        <f t="shared" si="1"/>
        <v>7</v>
      </c>
      <c r="M22" s="368" t="s">
        <v>239</v>
      </c>
    </row>
    <row r="23" spans="1:13" s="88" customFormat="1" ht="19.5" customHeight="1" thickBot="1">
      <c r="A23" s="462" t="s">
        <v>72</v>
      </c>
      <c r="B23" s="143">
        <v>0</v>
      </c>
      <c r="C23" s="143">
        <v>0</v>
      </c>
      <c r="D23" s="143">
        <v>11</v>
      </c>
      <c r="E23" s="144">
        <f t="shared" si="2"/>
        <v>11</v>
      </c>
      <c r="F23" s="143">
        <v>0</v>
      </c>
      <c r="G23" s="143">
        <v>0</v>
      </c>
      <c r="H23" s="143">
        <v>0</v>
      </c>
      <c r="I23" s="143">
        <v>0</v>
      </c>
      <c r="J23" s="143">
        <v>0</v>
      </c>
      <c r="K23" s="144">
        <f t="shared" si="0"/>
        <v>0</v>
      </c>
      <c r="L23" s="144">
        <f t="shared" si="1"/>
        <v>11</v>
      </c>
      <c r="M23" s="369" t="s">
        <v>73</v>
      </c>
    </row>
    <row r="24" spans="1:13" s="90" customFormat="1" ht="19.5" customHeight="1" thickBot="1">
      <c r="A24" s="461" t="s">
        <v>74</v>
      </c>
      <c r="B24" s="89">
        <v>0</v>
      </c>
      <c r="C24" s="89">
        <v>0</v>
      </c>
      <c r="D24" s="89">
        <v>3</v>
      </c>
      <c r="E24" s="142">
        <f t="shared" si="2"/>
        <v>3</v>
      </c>
      <c r="F24" s="89">
        <v>1</v>
      </c>
      <c r="G24" s="89">
        <v>0</v>
      </c>
      <c r="H24" s="89">
        <v>0</v>
      </c>
      <c r="I24" s="89">
        <v>0</v>
      </c>
      <c r="J24" s="89">
        <v>0</v>
      </c>
      <c r="K24" s="142">
        <f t="shared" si="0"/>
        <v>0</v>
      </c>
      <c r="L24" s="142">
        <f t="shared" si="1"/>
        <v>4</v>
      </c>
      <c r="M24" s="368" t="s">
        <v>75</v>
      </c>
    </row>
    <row r="25" spans="1:13" s="88" customFormat="1" ht="19.5" customHeight="1" thickBot="1">
      <c r="A25" s="462" t="s">
        <v>76</v>
      </c>
      <c r="B25" s="143">
        <v>0</v>
      </c>
      <c r="C25" s="143">
        <v>0</v>
      </c>
      <c r="D25" s="143">
        <v>21</v>
      </c>
      <c r="E25" s="144">
        <f t="shared" si="2"/>
        <v>21</v>
      </c>
      <c r="F25" s="143">
        <v>2</v>
      </c>
      <c r="G25" s="143">
        <v>0</v>
      </c>
      <c r="H25" s="143">
        <v>2</v>
      </c>
      <c r="I25" s="143">
        <v>0</v>
      </c>
      <c r="J25" s="143">
        <v>0</v>
      </c>
      <c r="K25" s="144">
        <f t="shared" si="0"/>
        <v>2</v>
      </c>
      <c r="L25" s="144">
        <f t="shared" si="1"/>
        <v>25</v>
      </c>
      <c r="M25" s="369" t="s">
        <v>77</v>
      </c>
    </row>
    <row r="26" spans="1:13" s="90" customFormat="1" ht="19.5" customHeight="1" thickBot="1">
      <c r="A26" s="461" t="s">
        <v>698</v>
      </c>
      <c r="B26" s="89">
        <v>2</v>
      </c>
      <c r="C26" s="89">
        <v>0</v>
      </c>
      <c r="D26" s="89">
        <v>9</v>
      </c>
      <c r="E26" s="142">
        <f t="shared" si="2"/>
        <v>11</v>
      </c>
      <c r="F26" s="89">
        <v>8</v>
      </c>
      <c r="G26" s="89">
        <v>0</v>
      </c>
      <c r="H26" s="89">
        <v>0</v>
      </c>
      <c r="I26" s="89">
        <v>0</v>
      </c>
      <c r="J26" s="89">
        <v>2</v>
      </c>
      <c r="K26" s="142">
        <f t="shared" si="0"/>
        <v>2</v>
      </c>
      <c r="L26" s="142">
        <f t="shared" si="1"/>
        <v>21</v>
      </c>
      <c r="M26" s="368" t="s">
        <v>78</v>
      </c>
    </row>
    <row r="27" spans="1:13" s="88" customFormat="1" ht="19.5" customHeight="1" thickBot="1">
      <c r="A27" s="462" t="s">
        <v>528</v>
      </c>
      <c r="B27" s="143">
        <v>10</v>
      </c>
      <c r="C27" s="143">
        <v>0</v>
      </c>
      <c r="D27" s="143">
        <v>0</v>
      </c>
      <c r="E27" s="144">
        <f t="shared" si="2"/>
        <v>10</v>
      </c>
      <c r="F27" s="143">
        <v>0</v>
      </c>
      <c r="G27" s="143">
        <v>0</v>
      </c>
      <c r="H27" s="143">
        <v>0</v>
      </c>
      <c r="I27" s="143">
        <v>0</v>
      </c>
      <c r="J27" s="143">
        <v>0</v>
      </c>
      <c r="K27" s="144">
        <f t="shared" si="0"/>
        <v>0</v>
      </c>
      <c r="L27" s="144">
        <f t="shared" si="1"/>
        <v>10</v>
      </c>
      <c r="M27" s="369" t="s">
        <v>79</v>
      </c>
    </row>
    <row r="28" spans="1:13" s="90" customFormat="1" ht="19.5" customHeight="1" thickBot="1">
      <c r="A28" s="461" t="s">
        <v>529</v>
      </c>
      <c r="B28" s="89">
        <v>3</v>
      </c>
      <c r="C28" s="89">
        <v>0</v>
      </c>
      <c r="D28" s="89">
        <v>1</v>
      </c>
      <c r="E28" s="142">
        <f t="shared" si="2"/>
        <v>4</v>
      </c>
      <c r="F28" s="89">
        <v>0</v>
      </c>
      <c r="G28" s="89">
        <v>0</v>
      </c>
      <c r="H28" s="89">
        <v>0</v>
      </c>
      <c r="I28" s="89">
        <v>0</v>
      </c>
      <c r="J28" s="89">
        <v>0</v>
      </c>
      <c r="K28" s="142">
        <f t="shared" si="0"/>
        <v>0</v>
      </c>
      <c r="L28" s="142">
        <f t="shared" si="1"/>
        <v>4</v>
      </c>
      <c r="M28" s="368" t="s">
        <v>80</v>
      </c>
    </row>
    <row r="29" spans="1:13" s="88" customFormat="1" ht="19.5" customHeight="1" thickBot="1">
      <c r="A29" s="462" t="s">
        <v>530</v>
      </c>
      <c r="B29" s="143">
        <v>0</v>
      </c>
      <c r="C29" s="143">
        <v>0</v>
      </c>
      <c r="D29" s="143">
        <v>1</v>
      </c>
      <c r="E29" s="144">
        <f t="shared" si="2"/>
        <v>1</v>
      </c>
      <c r="F29" s="143">
        <v>0</v>
      </c>
      <c r="G29" s="143">
        <v>0</v>
      </c>
      <c r="H29" s="143">
        <v>0</v>
      </c>
      <c r="I29" s="143">
        <v>0</v>
      </c>
      <c r="J29" s="143">
        <v>0</v>
      </c>
      <c r="K29" s="144">
        <f t="shared" si="0"/>
        <v>0</v>
      </c>
      <c r="L29" s="144">
        <f t="shared" si="1"/>
        <v>1</v>
      </c>
      <c r="M29" s="369" t="s">
        <v>81</v>
      </c>
    </row>
    <row r="30" spans="1:13" s="90" customFormat="1" ht="19.5" customHeight="1" thickBot="1">
      <c r="A30" s="461" t="s">
        <v>82</v>
      </c>
      <c r="B30" s="89">
        <v>0</v>
      </c>
      <c r="C30" s="89">
        <v>0</v>
      </c>
      <c r="D30" s="89">
        <v>1</v>
      </c>
      <c r="E30" s="142">
        <f t="shared" si="2"/>
        <v>1</v>
      </c>
      <c r="F30" s="89">
        <v>0</v>
      </c>
      <c r="G30" s="89">
        <v>0</v>
      </c>
      <c r="H30" s="89">
        <v>0</v>
      </c>
      <c r="I30" s="89">
        <v>0</v>
      </c>
      <c r="J30" s="89">
        <v>0</v>
      </c>
      <c r="K30" s="142">
        <f t="shared" si="0"/>
        <v>0</v>
      </c>
      <c r="L30" s="142">
        <f t="shared" si="1"/>
        <v>1</v>
      </c>
      <c r="M30" s="368" t="s">
        <v>83</v>
      </c>
    </row>
    <row r="31" spans="1:13" s="88" customFormat="1" ht="19.5" customHeight="1" thickBot="1">
      <c r="A31" s="462" t="s">
        <v>84</v>
      </c>
      <c r="B31" s="143">
        <v>0</v>
      </c>
      <c r="C31" s="143">
        <v>0</v>
      </c>
      <c r="D31" s="143">
        <v>1</v>
      </c>
      <c r="E31" s="144">
        <f t="shared" ref="E31" si="3">SUM(B31:D31)</f>
        <v>1</v>
      </c>
      <c r="F31" s="143">
        <v>0</v>
      </c>
      <c r="G31" s="143">
        <v>0</v>
      </c>
      <c r="H31" s="143">
        <v>0</v>
      </c>
      <c r="I31" s="143">
        <v>0</v>
      </c>
      <c r="J31" s="143">
        <v>0</v>
      </c>
      <c r="K31" s="144">
        <f t="shared" si="0"/>
        <v>0</v>
      </c>
      <c r="L31" s="144">
        <f t="shared" si="1"/>
        <v>1</v>
      </c>
      <c r="M31" s="369" t="s">
        <v>85</v>
      </c>
    </row>
    <row r="32" spans="1:13" s="88" customFormat="1" ht="29.25" customHeight="1">
      <c r="A32" s="463" t="s">
        <v>755</v>
      </c>
      <c r="B32" s="149">
        <v>0</v>
      </c>
      <c r="C32" s="149">
        <v>0</v>
      </c>
      <c r="D32" s="149">
        <v>1</v>
      </c>
      <c r="E32" s="150">
        <f t="shared" si="2"/>
        <v>1</v>
      </c>
      <c r="F32" s="149">
        <v>0</v>
      </c>
      <c r="G32" s="149">
        <v>0</v>
      </c>
      <c r="H32" s="149">
        <v>0</v>
      </c>
      <c r="I32" s="149">
        <v>0</v>
      </c>
      <c r="J32" s="149">
        <v>0</v>
      </c>
      <c r="K32" s="150">
        <f t="shared" si="0"/>
        <v>0</v>
      </c>
      <c r="L32" s="150">
        <f t="shared" si="1"/>
        <v>1</v>
      </c>
      <c r="M32" s="459" t="s">
        <v>756</v>
      </c>
    </row>
    <row r="33" spans="1:13" ht="25.5" customHeight="1">
      <c r="A33" s="349" t="s">
        <v>147</v>
      </c>
      <c r="B33" s="335">
        <f>SUM(B9:B32)</f>
        <v>123</v>
      </c>
      <c r="C33" s="335">
        <f t="shared" ref="C33:L33" si="4">SUM(C9:C32)</f>
        <v>17</v>
      </c>
      <c r="D33" s="335">
        <f t="shared" si="4"/>
        <v>81</v>
      </c>
      <c r="E33" s="335">
        <f t="shared" si="4"/>
        <v>221</v>
      </c>
      <c r="F33" s="335">
        <f t="shared" si="4"/>
        <v>47</v>
      </c>
      <c r="G33" s="335">
        <f t="shared" si="4"/>
        <v>12</v>
      </c>
      <c r="H33" s="335">
        <f t="shared" si="4"/>
        <v>15</v>
      </c>
      <c r="I33" s="335">
        <f t="shared" si="4"/>
        <v>19</v>
      </c>
      <c r="J33" s="335">
        <f t="shared" si="4"/>
        <v>6</v>
      </c>
      <c r="K33" s="335">
        <f t="shared" si="4"/>
        <v>52</v>
      </c>
      <c r="L33" s="335">
        <f t="shared" si="4"/>
        <v>320</v>
      </c>
      <c r="M33" s="370" t="s">
        <v>86</v>
      </c>
    </row>
    <row r="34" spans="1:13" s="29" customFormat="1" ht="29.25" customHeight="1">
      <c r="A34" s="513" t="s">
        <v>687</v>
      </c>
      <c r="B34" s="513"/>
      <c r="C34" s="513"/>
      <c r="D34" s="513"/>
      <c r="E34" s="513"/>
      <c r="F34" s="513"/>
      <c r="G34" s="513"/>
      <c r="H34" s="535" t="s">
        <v>699</v>
      </c>
      <c r="I34" s="535"/>
      <c r="J34" s="535"/>
      <c r="K34" s="535"/>
      <c r="L34" s="535"/>
      <c r="M34" s="535"/>
    </row>
    <row r="35" spans="1:13" ht="15.75">
      <c r="A35" s="109"/>
      <c r="B35" s="109"/>
      <c r="C35" s="109"/>
      <c r="D35" s="109"/>
      <c r="E35" s="109"/>
      <c r="F35" s="109"/>
      <c r="G35" s="109"/>
      <c r="H35" s="109"/>
      <c r="I35" s="109"/>
      <c r="J35" s="109"/>
      <c r="K35" s="109"/>
    </row>
  </sheetData>
  <mergeCells count="12">
    <mergeCell ref="A34:G34"/>
    <mergeCell ref="H34:M34"/>
    <mergeCell ref="A1:M1"/>
    <mergeCell ref="A2:M2"/>
    <mergeCell ref="A3:M3"/>
    <mergeCell ref="A4:M4"/>
    <mergeCell ref="A6:A8"/>
    <mergeCell ref="B6:E6"/>
    <mergeCell ref="F6:F7"/>
    <mergeCell ref="G6:K6"/>
    <mergeCell ref="L6:L8"/>
    <mergeCell ref="M6:M8"/>
  </mergeCells>
  <printOptions horizontalCentered="1" verticalCentered="1"/>
  <pageMargins left="0" right="0" top="0" bottom="0" header="0" footer="0"/>
  <pageSetup paperSize="9" scale="83" orientation="landscape"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43"/>
  <sheetViews>
    <sheetView rightToLeft="1" view="pageBreakPreview" zoomScaleNormal="100" zoomScaleSheetLayoutView="100" workbookViewId="0">
      <selection activeCell="A3" sqref="A3:G3"/>
    </sheetView>
  </sheetViews>
  <sheetFormatPr defaultRowHeight="12.75"/>
  <cols>
    <col min="1" max="1" width="25.7109375" style="79" customWidth="1"/>
    <col min="2" max="6" width="8.7109375" style="79" customWidth="1"/>
    <col min="7" max="7" width="25.7109375" style="2" customWidth="1"/>
    <col min="8" max="12" width="9.140625" style="79"/>
    <col min="13" max="13" width="48" style="79" customWidth="1"/>
    <col min="14" max="15" width="9.140625" style="79" customWidth="1"/>
    <col min="16" max="20" width="9.140625" style="79"/>
    <col min="21" max="21" width="37.42578125" style="79" customWidth="1"/>
    <col min="22" max="22" width="5" style="247" customWidth="1"/>
    <col min="23" max="16384" width="9.140625" style="79"/>
  </cols>
  <sheetData>
    <row r="1" spans="1:22" ht="18">
      <c r="A1" s="561" t="s">
        <v>821</v>
      </c>
      <c r="B1" s="561"/>
      <c r="C1" s="561"/>
      <c r="D1" s="561"/>
      <c r="E1" s="561"/>
      <c r="F1" s="561"/>
      <c r="G1" s="561"/>
    </row>
    <row r="2" spans="1:22" ht="18">
      <c r="A2" s="537" t="s">
        <v>649</v>
      </c>
      <c r="B2" s="537"/>
      <c r="C2" s="537"/>
      <c r="D2" s="537"/>
      <c r="E2" s="537"/>
      <c r="F2" s="537"/>
      <c r="G2" s="537"/>
    </row>
    <row r="3" spans="1:22" s="9" customFormat="1" ht="31.5" customHeight="1">
      <c r="A3" s="562" t="s">
        <v>580</v>
      </c>
      <c r="B3" s="562"/>
      <c r="C3" s="562"/>
      <c r="D3" s="562"/>
      <c r="E3" s="562"/>
      <c r="F3" s="562"/>
      <c r="G3" s="562"/>
      <c r="P3" s="559"/>
      <c r="Q3" s="560"/>
      <c r="R3" s="560"/>
      <c r="S3" s="560"/>
    </row>
    <row r="4" spans="1:22" s="9" customFormat="1" ht="15.75">
      <c r="A4" s="563" t="s">
        <v>648</v>
      </c>
      <c r="B4" s="563"/>
      <c r="C4" s="563"/>
      <c r="D4" s="563"/>
      <c r="E4" s="563"/>
      <c r="F4" s="563"/>
      <c r="G4" s="563"/>
      <c r="P4" s="245"/>
      <c r="Q4" s="246"/>
      <c r="R4" s="246"/>
      <c r="S4" s="246"/>
    </row>
    <row r="5" spans="1:22" s="9" customFormat="1" ht="15.75" customHeight="1">
      <c r="A5" s="326" t="s">
        <v>605</v>
      </c>
      <c r="B5" s="362"/>
      <c r="C5" s="362"/>
      <c r="D5" s="362"/>
      <c r="E5" s="362"/>
      <c r="F5" s="362"/>
      <c r="G5" s="327" t="s">
        <v>827</v>
      </c>
      <c r="P5" s="245"/>
      <c r="Q5" s="246"/>
      <c r="R5" s="246"/>
      <c r="S5" s="246"/>
    </row>
    <row r="6" spans="1:22" ht="19.5" customHeight="1" thickBot="1">
      <c r="A6" s="555" t="s">
        <v>707</v>
      </c>
      <c r="B6" s="80" t="s">
        <v>90</v>
      </c>
      <c r="C6" s="80" t="s">
        <v>91</v>
      </c>
      <c r="D6" s="80" t="s">
        <v>92</v>
      </c>
      <c r="E6" s="80" t="s">
        <v>93</v>
      </c>
      <c r="F6" s="80" t="s">
        <v>1</v>
      </c>
      <c r="G6" s="557" t="s">
        <v>2</v>
      </c>
    </row>
    <row r="7" spans="1:22" s="2" customFormat="1" ht="15.75" customHeight="1">
      <c r="A7" s="556"/>
      <c r="B7" s="98" t="s">
        <v>240</v>
      </c>
      <c r="C7" s="98" t="s">
        <v>97</v>
      </c>
      <c r="D7" s="98" t="s">
        <v>98</v>
      </c>
      <c r="E7" s="98" t="s">
        <v>149</v>
      </c>
      <c r="F7" s="98" t="s">
        <v>46</v>
      </c>
      <c r="G7" s="558"/>
      <c r="M7" s="14" t="s">
        <v>148</v>
      </c>
      <c r="V7" s="15"/>
    </row>
    <row r="8" spans="1:22" ht="16.5" customHeight="1" thickBot="1">
      <c r="A8" s="126" t="s">
        <v>4</v>
      </c>
      <c r="B8" s="52">
        <v>0</v>
      </c>
      <c r="C8" s="52">
        <v>0</v>
      </c>
      <c r="D8" s="52">
        <v>0</v>
      </c>
      <c r="E8" s="52">
        <v>0</v>
      </c>
      <c r="F8" s="52">
        <f>B8+C8+D8+E8</f>
        <v>0</v>
      </c>
      <c r="G8" s="450" t="s">
        <v>172</v>
      </c>
    </row>
    <row r="9" spans="1:22" s="16" customFormat="1" ht="16.5" customHeight="1" thickBot="1">
      <c r="A9" s="127" t="s">
        <v>5</v>
      </c>
      <c r="B9" s="89">
        <v>3</v>
      </c>
      <c r="C9" s="89">
        <v>4</v>
      </c>
      <c r="D9" s="89">
        <v>1</v>
      </c>
      <c r="E9" s="89">
        <v>1</v>
      </c>
      <c r="F9" s="89">
        <f t="shared" ref="F9:F33" si="0">SUM(B9:E9)</f>
        <v>9</v>
      </c>
      <c r="G9" s="249" t="s">
        <v>234</v>
      </c>
      <c r="V9" s="17"/>
    </row>
    <row r="10" spans="1:22" ht="16.5" customHeight="1" thickBot="1">
      <c r="A10" s="129" t="s">
        <v>6</v>
      </c>
      <c r="B10" s="33">
        <v>0</v>
      </c>
      <c r="C10" s="33">
        <v>0</v>
      </c>
      <c r="D10" s="33">
        <v>0</v>
      </c>
      <c r="E10" s="33">
        <v>0</v>
      </c>
      <c r="F10" s="33">
        <f t="shared" si="0"/>
        <v>0</v>
      </c>
      <c r="G10" s="451" t="s">
        <v>170</v>
      </c>
    </row>
    <row r="11" spans="1:22" s="16" customFormat="1" ht="16.5" customHeight="1" thickBot="1">
      <c r="A11" s="127" t="s">
        <v>8</v>
      </c>
      <c r="B11" s="89">
        <v>2</v>
      </c>
      <c r="C11" s="89">
        <v>2</v>
      </c>
      <c r="D11" s="89">
        <v>0</v>
      </c>
      <c r="E11" s="89">
        <v>2</v>
      </c>
      <c r="F11" s="89">
        <f t="shared" si="0"/>
        <v>6</v>
      </c>
      <c r="G11" s="249" t="s">
        <v>169</v>
      </c>
      <c r="V11" s="17"/>
    </row>
    <row r="12" spans="1:22" ht="16.5" customHeight="1" thickBot="1">
      <c r="A12" s="129" t="s">
        <v>10</v>
      </c>
      <c r="B12" s="33">
        <v>3</v>
      </c>
      <c r="C12" s="33">
        <v>2</v>
      </c>
      <c r="D12" s="33">
        <v>2</v>
      </c>
      <c r="E12" s="33">
        <v>1</v>
      </c>
      <c r="F12" s="33">
        <f t="shared" si="0"/>
        <v>8</v>
      </c>
      <c r="G12" s="451" t="s">
        <v>168</v>
      </c>
    </row>
    <row r="13" spans="1:22" s="16" customFormat="1" ht="16.5" customHeight="1" thickBot="1">
      <c r="A13" s="127" t="s">
        <v>12</v>
      </c>
      <c r="B13" s="89">
        <v>5</v>
      </c>
      <c r="C13" s="89">
        <v>3</v>
      </c>
      <c r="D13" s="89">
        <v>3</v>
      </c>
      <c r="E13" s="89">
        <v>3</v>
      </c>
      <c r="F13" s="89">
        <f t="shared" si="0"/>
        <v>14</v>
      </c>
      <c r="G13" s="249" t="s">
        <v>167</v>
      </c>
      <c r="V13" s="17"/>
    </row>
    <row r="14" spans="1:22" ht="16.5" customHeight="1" thickBot="1">
      <c r="A14" s="129" t="s">
        <v>14</v>
      </c>
      <c r="B14" s="33">
        <v>1</v>
      </c>
      <c r="C14" s="33">
        <v>1</v>
      </c>
      <c r="D14" s="33">
        <v>1</v>
      </c>
      <c r="E14" s="33">
        <v>1</v>
      </c>
      <c r="F14" s="33">
        <f t="shared" si="0"/>
        <v>4</v>
      </c>
      <c r="G14" s="451" t="s">
        <v>15</v>
      </c>
    </row>
    <row r="15" spans="1:22" s="16" customFormat="1" ht="16.5" customHeight="1" thickBot="1">
      <c r="A15" s="127" t="s">
        <v>16</v>
      </c>
      <c r="B15" s="89">
        <v>0</v>
      </c>
      <c r="C15" s="89">
        <v>0</v>
      </c>
      <c r="D15" s="89">
        <v>0</v>
      </c>
      <c r="E15" s="89">
        <v>0</v>
      </c>
      <c r="F15" s="89">
        <f t="shared" si="0"/>
        <v>0</v>
      </c>
      <c r="G15" s="249" t="s">
        <v>166</v>
      </c>
      <c r="V15" s="17"/>
    </row>
    <row r="16" spans="1:22" ht="16.5" customHeight="1" thickBot="1">
      <c r="A16" s="129" t="s">
        <v>18</v>
      </c>
      <c r="B16" s="33">
        <v>1</v>
      </c>
      <c r="C16" s="33">
        <v>1</v>
      </c>
      <c r="D16" s="33">
        <v>3</v>
      </c>
      <c r="E16" s="33">
        <v>1</v>
      </c>
      <c r="F16" s="33">
        <f t="shared" si="0"/>
        <v>6</v>
      </c>
      <c r="G16" s="451" t="s">
        <v>165</v>
      </c>
    </row>
    <row r="17" spans="1:22" s="16" customFormat="1" ht="16.5" customHeight="1" thickBot="1">
      <c r="A17" s="127" t="s">
        <v>20</v>
      </c>
      <c r="B17" s="89">
        <v>2</v>
      </c>
      <c r="C17" s="89">
        <v>0</v>
      </c>
      <c r="D17" s="89">
        <v>1</v>
      </c>
      <c r="E17" s="89">
        <v>0</v>
      </c>
      <c r="F17" s="89">
        <f t="shared" si="0"/>
        <v>3</v>
      </c>
      <c r="G17" s="249" t="s">
        <v>164</v>
      </c>
      <c r="V17" s="17"/>
    </row>
    <row r="18" spans="1:22" ht="16.5" customHeight="1" thickBot="1">
      <c r="A18" s="129" t="s">
        <v>356</v>
      </c>
      <c r="B18" s="33">
        <v>5</v>
      </c>
      <c r="C18" s="33">
        <v>4</v>
      </c>
      <c r="D18" s="33">
        <v>1</v>
      </c>
      <c r="E18" s="33">
        <v>3</v>
      </c>
      <c r="F18" s="33">
        <f t="shared" si="0"/>
        <v>13</v>
      </c>
      <c r="G18" s="451" t="s">
        <v>22</v>
      </c>
    </row>
    <row r="19" spans="1:22" s="16" customFormat="1" ht="16.5" customHeight="1" thickBot="1">
      <c r="A19" s="127" t="s">
        <v>23</v>
      </c>
      <c r="B19" s="89">
        <v>3</v>
      </c>
      <c r="C19" s="89">
        <v>2</v>
      </c>
      <c r="D19" s="89">
        <v>2</v>
      </c>
      <c r="E19" s="89">
        <v>1</v>
      </c>
      <c r="F19" s="89">
        <f t="shared" si="0"/>
        <v>8</v>
      </c>
      <c r="G19" s="249" t="s">
        <v>173</v>
      </c>
      <c r="V19" s="17"/>
    </row>
    <row r="20" spans="1:22" ht="16.5" customHeight="1" thickBot="1">
      <c r="A20" s="129" t="s">
        <v>359</v>
      </c>
      <c r="B20" s="33">
        <v>4</v>
      </c>
      <c r="C20" s="33">
        <v>12</v>
      </c>
      <c r="D20" s="33">
        <v>1</v>
      </c>
      <c r="E20" s="33">
        <v>3</v>
      </c>
      <c r="F20" s="33">
        <f t="shared" si="0"/>
        <v>20</v>
      </c>
      <c r="G20" s="451" t="s">
        <v>174</v>
      </c>
    </row>
    <row r="21" spans="1:22" s="16" customFormat="1" ht="16.5" customHeight="1" thickBot="1">
      <c r="A21" s="127" t="s">
        <v>26</v>
      </c>
      <c r="B21" s="89">
        <v>3</v>
      </c>
      <c r="C21" s="89">
        <v>0</v>
      </c>
      <c r="D21" s="89">
        <v>0</v>
      </c>
      <c r="E21" s="89">
        <v>2</v>
      </c>
      <c r="F21" s="89">
        <f t="shared" si="0"/>
        <v>5</v>
      </c>
      <c r="G21" s="249" t="s">
        <v>175</v>
      </c>
      <c r="V21" s="17"/>
    </row>
    <row r="22" spans="1:22" ht="16.5" customHeight="1" thickBot="1">
      <c r="A22" s="129" t="s">
        <v>28</v>
      </c>
      <c r="B22" s="33">
        <v>2</v>
      </c>
      <c r="C22" s="33">
        <v>0</v>
      </c>
      <c r="D22" s="33">
        <v>2</v>
      </c>
      <c r="E22" s="33">
        <v>2</v>
      </c>
      <c r="F22" s="33">
        <f t="shared" si="0"/>
        <v>6</v>
      </c>
      <c r="G22" s="451" t="s">
        <v>235</v>
      </c>
    </row>
    <row r="23" spans="1:22" s="16" customFormat="1" ht="16.5" customHeight="1" thickBot="1">
      <c r="A23" s="127" t="s">
        <v>29</v>
      </c>
      <c r="B23" s="89">
        <v>0</v>
      </c>
      <c r="C23" s="89">
        <v>0</v>
      </c>
      <c r="D23" s="89">
        <v>0</v>
      </c>
      <c r="E23" s="89">
        <v>0</v>
      </c>
      <c r="F23" s="89">
        <f t="shared" si="0"/>
        <v>0</v>
      </c>
      <c r="G23" s="249" t="s">
        <v>30</v>
      </c>
      <c r="V23" s="17"/>
    </row>
    <row r="24" spans="1:22" ht="16.5" customHeight="1" thickBot="1">
      <c r="A24" s="129" t="s">
        <v>31</v>
      </c>
      <c r="B24" s="33">
        <v>2</v>
      </c>
      <c r="C24" s="33">
        <v>1</v>
      </c>
      <c r="D24" s="33">
        <v>1</v>
      </c>
      <c r="E24" s="33">
        <v>0</v>
      </c>
      <c r="F24" s="33">
        <f t="shared" si="0"/>
        <v>4</v>
      </c>
      <c r="G24" s="451" t="s">
        <v>177</v>
      </c>
    </row>
    <row r="25" spans="1:22" s="16" customFormat="1" ht="16.5" customHeight="1" thickBot="1">
      <c r="A25" s="127" t="s">
        <v>33</v>
      </c>
      <c r="B25" s="89">
        <v>5</v>
      </c>
      <c r="C25" s="89">
        <v>2</v>
      </c>
      <c r="D25" s="89">
        <v>0</v>
      </c>
      <c r="E25" s="89">
        <v>1</v>
      </c>
      <c r="F25" s="89">
        <f t="shared" si="0"/>
        <v>8</v>
      </c>
      <c r="G25" s="249" t="s">
        <v>178</v>
      </c>
      <c r="V25" s="17"/>
    </row>
    <row r="26" spans="1:22" ht="16.5" customHeight="1" thickBot="1">
      <c r="A26" s="129" t="s">
        <v>35</v>
      </c>
      <c r="B26" s="33">
        <v>1</v>
      </c>
      <c r="C26" s="33">
        <v>2</v>
      </c>
      <c r="D26" s="33">
        <v>2</v>
      </c>
      <c r="E26" s="33">
        <v>2</v>
      </c>
      <c r="F26" s="33">
        <f t="shared" si="0"/>
        <v>7</v>
      </c>
      <c r="G26" s="451" t="s">
        <v>179</v>
      </c>
    </row>
    <row r="27" spans="1:22" s="16" customFormat="1" ht="16.5" customHeight="1" thickBot="1">
      <c r="A27" s="127" t="s">
        <v>37</v>
      </c>
      <c r="B27" s="89">
        <v>2</v>
      </c>
      <c r="C27" s="89">
        <v>2</v>
      </c>
      <c r="D27" s="89">
        <v>0</v>
      </c>
      <c r="E27" s="89">
        <v>5</v>
      </c>
      <c r="F27" s="89">
        <f t="shared" si="0"/>
        <v>9</v>
      </c>
      <c r="G27" s="249" t="s">
        <v>38</v>
      </c>
      <c r="V27" s="17"/>
    </row>
    <row r="28" spans="1:22" ht="16.5" customHeight="1" thickBot="1">
      <c r="A28" s="129" t="s">
        <v>39</v>
      </c>
      <c r="B28" s="33">
        <v>3</v>
      </c>
      <c r="C28" s="33">
        <v>4</v>
      </c>
      <c r="D28" s="33">
        <v>3</v>
      </c>
      <c r="E28" s="33">
        <v>2</v>
      </c>
      <c r="F28" s="33">
        <f t="shared" si="0"/>
        <v>12</v>
      </c>
      <c r="G28" s="451" t="s">
        <v>40</v>
      </c>
    </row>
    <row r="29" spans="1:22" s="16" customFormat="1" ht="16.5" customHeight="1" thickBot="1">
      <c r="A29" s="127" t="s">
        <v>739</v>
      </c>
      <c r="B29" s="89">
        <v>3</v>
      </c>
      <c r="C29" s="89">
        <v>2</v>
      </c>
      <c r="D29" s="89">
        <v>3</v>
      </c>
      <c r="E29" s="89">
        <v>0</v>
      </c>
      <c r="F29" s="89">
        <f t="shared" si="0"/>
        <v>8</v>
      </c>
      <c r="G29" s="249" t="s">
        <v>740</v>
      </c>
      <c r="V29" s="17"/>
    </row>
    <row r="30" spans="1:22" ht="16.5" customHeight="1" thickBot="1">
      <c r="A30" s="129" t="s">
        <v>41</v>
      </c>
      <c r="B30" s="33">
        <v>0</v>
      </c>
      <c r="C30" s="33">
        <v>1</v>
      </c>
      <c r="D30" s="33">
        <v>2</v>
      </c>
      <c r="E30" s="33">
        <v>4</v>
      </c>
      <c r="F30" s="33">
        <f t="shared" si="0"/>
        <v>7</v>
      </c>
      <c r="G30" s="451" t="s">
        <v>181</v>
      </c>
    </row>
    <row r="31" spans="1:22" s="16" customFormat="1" ht="16.5" customHeight="1" thickBot="1">
      <c r="A31" s="127" t="s">
        <v>674</v>
      </c>
      <c r="B31" s="89">
        <v>4</v>
      </c>
      <c r="C31" s="89">
        <v>1</v>
      </c>
      <c r="D31" s="89">
        <v>2</v>
      </c>
      <c r="E31" s="89">
        <v>1</v>
      </c>
      <c r="F31" s="89">
        <f t="shared" si="0"/>
        <v>8</v>
      </c>
      <c r="G31" s="249" t="s">
        <v>182</v>
      </c>
      <c r="V31" s="17"/>
    </row>
    <row r="32" spans="1:22" ht="16.5" customHeight="1" thickBot="1">
      <c r="A32" s="129" t="s">
        <v>44</v>
      </c>
      <c r="B32" s="33">
        <v>1</v>
      </c>
      <c r="C32" s="33">
        <v>2</v>
      </c>
      <c r="D32" s="33">
        <v>1</v>
      </c>
      <c r="E32" s="33">
        <v>1</v>
      </c>
      <c r="F32" s="33">
        <f t="shared" si="0"/>
        <v>5</v>
      </c>
      <c r="G32" s="451" t="s">
        <v>236</v>
      </c>
    </row>
    <row r="33" spans="1:22" ht="16.5" customHeight="1" thickBot="1">
      <c r="A33" s="127" t="s">
        <v>663</v>
      </c>
      <c r="B33" s="282">
        <v>0</v>
      </c>
      <c r="C33" s="282">
        <v>0</v>
      </c>
      <c r="D33" s="282">
        <v>0</v>
      </c>
      <c r="E33" s="282">
        <v>0</v>
      </c>
      <c r="F33" s="282">
        <f t="shared" si="0"/>
        <v>0</v>
      </c>
      <c r="G33" s="249" t="s">
        <v>664</v>
      </c>
    </row>
    <row r="34" spans="1:22" ht="16.5" customHeight="1" thickBot="1">
      <c r="A34" s="283" t="s">
        <v>241</v>
      </c>
      <c r="B34" s="143">
        <v>1</v>
      </c>
      <c r="C34" s="143">
        <v>1</v>
      </c>
      <c r="D34" s="143">
        <v>1</v>
      </c>
      <c r="E34" s="143">
        <v>1</v>
      </c>
      <c r="F34" s="143">
        <f t="shared" ref="F34:F35" si="1">SUM(B34:E34)</f>
        <v>4</v>
      </c>
      <c r="G34" s="452" t="s">
        <v>242</v>
      </c>
    </row>
    <row r="35" spans="1:22" s="16" customFormat="1" ht="16.5" customHeight="1" thickBot="1">
      <c r="A35" s="251" t="s">
        <v>535</v>
      </c>
      <c r="B35" s="149">
        <v>0</v>
      </c>
      <c r="C35" s="149">
        <v>0</v>
      </c>
      <c r="D35" s="149">
        <v>0</v>
      </c>
      <c r="E35" s="149">
        <v>0</v>
      </c>
      <c r="F35" s="149">
        <f t="shared" si="1"/>
        <v>0</v>
      </c>
      <c r="G35" s="453" t="s">
        <v>534</v>
      </c>
      <c r="V35" s="17"/>
    </row>
    <row r="36" spans="1:22" ht="18" customHeight="1" thickBot="1">
      <c r="A36" s="129" t="s">
        <v>627</v>
      </c>
      <c r="B36" s="33">
        <v>1</v>
      </c>
      <c r="C36" s="33">
        <v>0</v>
      </c>
      <c r="D36" s="33">
        <v>1</v>
      </c>
      <c r="E36" s="33">
        <v>0</v>
      </c>
      <c r="F36" s="33">
        <f t="shared" ref="F36" si="2">SUM(B36:E36)</f>
        <v>2</v>
      </c>
      <c r="G36" s="451" t="s">
        <v>628</v>
      </c>
    </row>
    <row r="37" spans="1:22" s="146" customFormat="1" ht="28.5" customHeight="1">
      <c r="A37" s="251" t="s">
        <v>758</v>
      </c>
      <c r="B37" s="149">
        <v>0</v>
      </c>
      <c r="C37" s="149">
        <v>0</v>
      </c>
      <c r="D37" s="149">
        <v>0</v>
      </c>
      <c r="E37" s="149">
        <v>1</v>
      </c>
      <c r="F37" s="149">
        <f t="shared" ref="F37" si="3">SUM(B37:E37)</f>
        <v>1</v>
      </c>
      <c r="G37" s="453" t="s">
        <v>754</v>
      </c>
      <c r="V37" s="147"/>
    </row>
    <row r="38" spans="1:22" ht="17.25" customHeight="1">
      <c r="A38" s="346" t="s">
        <v>147</v>
      </c>
      <c r="B38" s="347">
        <f>SUM(B8:B37)</f>
        <v>57</v>
      </c>
      <c r="C38" s="347">
        <f>SUM(C8:C37)</f>
        <v>49</v>
      </c>
      <c r="D38" s="347">
        <f>SUM(D8:D37)</f>
        <v>33</v>
      </c>
      <c r="E38" s="347">
        <f>SUM(E8:E37)</f>
        <v>38</v>
      </c>
      <c r="F38" s="347">
        <f>SUM(F8:F37)</f>
        <v>177</v>
      </c>
      <c r="G38" s="348" t="s">
        <v>46</v>
      </c>
    </row>
    <row r="39" spans="1:22" ht="17.25" customHeight="1">
      <c r="A39" s="554" t="s">
        <v>575</v>
      </c>
      <c r="B39" s="554"/>
      <c r="C39" s="554"/>
      <c r="D39" s="553" t="s">
        <v>759</v>
      </c>
      <c r="E39" s="553"/>
      <c r="F39" s="553"/>
      <c r="G39" s="553"/>
    </row>
    <row r="40" spans="1:22" ht="34.5" customHeight="1">
      <c r="A40" s="551" t="s">
        <v>752</v>
      </c>
      <c r="B40" s="551"/>
      <c r="C40" s="551"/>
      <c r="D40" s="552" t="s">
        <v>753</v>
      </c>
      <c r="E40" s="552"/>
      <c r="F40" s="552"/>
      <c r="G40" s="552"/>
      <c r="H40" s="464"/>
    </row>
    <row r="42" spans="1:22">
      <c r="A42" s="2"/>
    </row>
    <row r="43" spans="1:22">
      <c r="B43" s="53"/>
    </row>
  </sheetData>
  <mergeCells count="11">
    <mergeCell ref="P3:S3"/>
    <mergeCell ref="A1:G1"/>
    <mergeCell ref="A2:G2"/>
    <mergeCell ref="A3:G3"/>
    <mergeCell ref="A4:G4"/>
    <mergeCell ref="A40:C40"/>
    <mergeCell ref="D40:G40"/>
    <mergeCell ref="D39:G39"/>
    <mergeCell ref="A39:C39"/>
    <mergeCell ref="A6:A7"/>
    <mergeCell ref="G6:G7"/>
  </mergeCells>
  <printOptions horizontalCentered="1" verticalCentered="1"/>
  <pageMargins left="0" right="0" top="0" bottom="0" header="0" footer="0"/>
  <pageSetup paperSize="9" scale="89"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41"/>
  <sheetViews>
    <sheetView rightToLeft="1" view="pageBreakPreview" zoomScaleNormal="100" zoomScaleSheetLayoutView="100" workbookViewId="0">
      <selection activeCell="A3" sqref="A3:H3"/>
    </sheetView>
  </sheetViews>
  <sheetFormatPr defaultRowHeight="12.75"/>
  <cols>
    <col min="1" max="1" width="18.7109375" bestFit="1" customWidth="1"/>
    <col min="2" max="7" width="9.28515625" customWidth="1"/>
    <col min="8" max="8" width="25.7109375" style="2" customWidth="1"/>
    <col min="14" max="15" width="9.140625" customWidth="1"/>
    <col min="21" max="21" width="37.42578125" customWidth="1"/>
    <col min="22" max="22" width="5" style="3" customWidth="1"/>
  </cols>
  <sheetData>
    <row r="1" spans="1:22" ht="18" customHeight="1">
      <c r="A1" s="568" t="s">
        <v>822</v>
      </c>
      <c r="B1" s="568"/>
      <c r="C1" s="568"/>
      <c r="D1" s="568"/>
      <c r="E1" s="568"/>
      <c r="F1" s="568"/>
      <c r="G1" s="568"/>
      <c r="H1" s="568"/>
      <c r="I1" s="1"/>
      <c r="J1" s="566"/>
      <c r="K1" s="566"/>
      <c r="L1" s="566"/>
      <c r="M1" s="566"/>
      <c r="N1" s="566"/>
      <c r="O1" s="566"/>
      <c r="P1" s="566"/>
      <c r="Q1" s="566"/>
      <c r="R1" s="566"/>
      <c r="S1" s="566"/>
      <c r="T1" s="566"/>
    </row>
    <row r="2" spans="1:22" ht="18">
      <c r="A2" s="573" t="s">
        <v>650</v>
      </c>
      <c r="B2" s="573"/>
      <c r="C2" s="573"/>
      <c r="D2" s="573"/>
      <c r="E2" s="573"/>
      <c r="F2" s="573"/>
      <c r="G2" s="573"/>
      <c r="H2" s="573"/>
      <c r="I2" s="1"/>
      <c r="J2" s="26"/>
      <c r="K2" s="26"/>
      <c r="L2" s="26"/>
      <c r="M2" s="26"/>
      <c r="N2" s="26"/>
      <c r="O2" s="26"/>
      <c r="P2" s="26"/>
      <c r="Q2" s="26"/>
      <c r="R2" s="26"/>
      <c r="S2" s="26"/>
      <c r="T2" s="26"/>
      <c r="V2" s="26"/>
    </row>
    <row r="3" spans="1:22" ht="33.75" customHeight="1">
      <c r="A3" s="574" t="s">
        <v>581</v>
      </c>
      <c r="B3" s="574"/>
      <c r="C3" s="574"/>
      <c r="D3" s="574"/>
      <c r="E3" s="574"/>
      <c r="F3" s="574"/>
      <c r="G3" s="574"/>
      <c r="H3" s="574"/>
      <c r="I3" s="1"/>
      <c r="J3" s="26"/>
      <c r="K3" s="26"/>
      <c r="L3" s="26"/>
      <c r="M3" s="26"/>
      <c r="N3" s="26"/>
      <c r="O3" s="26"/>
      <c r="P3" s="26"/>
      <c r="Q3" s="26"/>
      <c r="R3" s="26"/>
      <c r="S3" s="26"/>
      <c r="T3" s="26"/>
      <c r="V3" s="26"/>
    </row>
    <row r="4" spans="1:22" ht="15.75">
      <c r="A4" s="575" t="s">
        <v>648</v>
      </c>
      <c r="B4" s="575"/>
      <c r="C4" s="575"/>
      <c r="D4" s="575"/>
      <c r="E4" s="575"/>
      <c r="F4" s="575"/>
      <c r="G4" s="575"/>
      <c r="H4" s="575"/>
      <c r="I4" s="1"/>
      <c r="J4" s="26"/>
      <c r="K4" s="26"/>
      <c r="L4" s="26"/>
      <c r="M4" s="26"/>
      <c r="N4" s="26"/>
      <c r="O4" s="26"/>
      <c r="P4" s="26"/>
      <c r="Q4" s="26"/>
      <c r="R4" s="26"/>
      <c r="S4" s="26"/>
      <c r="T4" s="26"/>
      <c r="V4" s="26"/>
    </row>
    <row r="5" spans="1:22" ht="12.75" customHeight="1">
      <c r="A5" s="328" t="s">
        <v>606</v>
      </c>
      <c r="B5" s="567"/>
      <c r="C5" s="567"/>
      <c r="D5" s="567"/>
      <c r="E5" s="567"/>
      <c r="F5" s="567"/>
      <c r="G5" s="567"/>
      <c r="H5" s="331" t="s">
        <v>828</v>
      </c>
      <c r="I5" s="1"/>
      <c r="J5" s="3"/>
      <c r="K5" s="3"/>
      <c r="L5" s="3"/>
      <c r="M5" s="3"/>
      <c r="N5" s="3"/>
      <c r="O5" s="3"/>
      <c r="P5" s="3"/>
      <c r="Q5" s="3"/>
      <c r="R5" s="3"/>
      <c r="S5" s="3"/>
      <c r="T5" s="3"/>
    </row>
    <row r="6" spans="1:22" ht="15" customHeight="1">
      <c r="A6" s="569" t="s">
        <v>707</v>
      </c>
      <c r="B6" s="80" t="s">
        <v>94</v>
      </c>
      <c r="C6" s="80" t="s">
        <v>90</v>
      </c>
      <c r="D6" s="80" t="s">
        <v>91</v>
      </c>
      <c r="E6" s="80" t="s">
        <v>92</v>
      </c>
      <c r="F6" s="80" t="s">
        <v>93</v>
      </c>
      <c r="G6" s="80" t="s">
        <v>1</v>
      </c>
      <c r="H6" s="571" t="s">
        <v>2</v>
      </c>
    </row>
    <row r="7" spans="1:22" ht="12" customHeight="1">
      <c r="A7" s="570"/>
      <c r="B7" s="98" t="s">
        <v>95</v>
      </c>
      <c r="C7" s="98" t="s">
        <v>96</v>
      </c>
      <c r="D7" s="98" t="s">
        <v>97</v>
      </c>
      <c r="E7" s="98" t="s">
        <v>98</v>
      </c>
      <c r="F7" s="98" t="s">
        <v>99</v>
      </c>
      <c r="G7" s="98" t="s">
        <v>46</v>
      </c>
      <c r="H7" s="572"/>
    </row>
    <row r="8" spans="1:22" ht="19.5" customHeight="1" thickBot="1">
      <c r="A8" s="126" t="s">
        <v>4</v>
      </c>
      <c r="B8" s="52">
        <v>2</v>
      </c>
      <c r="C8" s="52">
        <v>0</v>
      </c>
      <c r="D8" s="52">
        <v>0</v>
      </c>
      <c r="E8" s="52">
        <v>0</v>
      </c>
      <c r="F8" s="52">
        <v>0</v>
      </c>
      <c r="G8" s="148">
        <f>SUM(B8:F8)</f>
        <v>2</v>
      </c>
      <c r="H8" s="230" t="s">
        <v>172</v>
      </c>
    </row>
    <row r="9" spans="1:22" s="16" customFormat="1" ht="19.5" customHeight="1" thickBot="1">
      <c r="A9" s="127" t="s">
        <v>5</v>
      </c>
      <c r="B9" s="89">
        <v>0</v>
      </c>
      <c r="C9" s="89">
        <v>46</v>
      </c>
      <c r="D9" s="89">
        <v>0</v>
      </c>
      <c r="E9" s="89">
        <v>0</v>
      </c>
      <c r="F9" s="89">
        <v>0</v>
      </c>
      <c r="G9" s="142">
        <f t="shared" ref="G9:G36" si="0">SUM(B9:F9)</f>
        <v>46</v>
      </c>
      <c r="H9" s="133" t="s">
        <v>171</v>
      </c>
      <c r="V9" s="17"/>
    </row>
    <row r="10" spans="1:22" ht="19.5" customHeight="1" thickBot="1">
      <c r="A10" s="129" t="s">
        <v>6</v>
      </c>
      <c r="B10" s="52">
        <v>0</v>
      </c>
      <c r="C10" s="52">
        <v>7</v>
      </c>
      <c r="D10" s="52">
        <v>4</v>
      </c>
      <c r="E10" s="52">
        <v>0</v>
      </c>
      <c r="F10" s="52">
        <v>0</v>
      </c>
      <c r="G10" s="148">
        <f t="shared" si="0"/>
        <v>11</v>
      </c>
      <c r="H10" s="130" t="s">
        <v>7</v>
      </c>
    </row>
    <row r="11" spans="1:22" s="16" customFormat="1" ht="19.5" customHeight="1" thickBot="1">
      <c r="A11" s="127" t="s">
        <v>8</v>
      </c>
      <c r="B11" s="89">
        <v>11</v>
      </c>
      <c r="C11" s="89">
        <v>16</v>
      </c>
      <c r="D11" s="89">
        <v>0</v>
      </c>
      <c r="E11" s="89">
        <v>0</v>
      </c>
      <c r="F11" s="89">
        <v>0</v>
      </c>
      <c r="G11" s="142">
        <f t="shared" si="0"/>
        <v>27</v>
      </c>
      <c r="H11" s="131" t="s">
        <v>9</v>
      </c>
      <c r="V11" s="17"/>
    </row>
    <row r="12" spans="1:22" ht="19.5" customHeight="1" thickBot="1">
      <c r="A12" s="129" t="s">
        <v>10</v>
      </c>
      <c r="B12" s="52">
        <v>1</v>
      </c>
      <c r="C12" s="52">
        <v>5</v>
      </c>
      <c r="D12" s="52">
        <v>1</v>
      </c>
      <c r="E12" s="52">
        <v>0</v>
      </c>
      <c r="F12" s="52">
        <v>0</v>
      </c>
      <c r="G12" s="148">
        <f t="shared" si="0"/>
        <v>7</v>
      </c>
      <c r="H12" s="130" t="s">
        <v>11</v>
      </c>
    </row>
    <row r="13" spans="1:22" s="16" customFormat="1" ht="19.5" customHeight="1" thickBot="1">
      <c r="A13" s="127" t="s">
        <v>12</v>
      </c>
      <c r="B13" s="89">
        <v>2</v>
      </c>
      <c r="C13" s="89">
        <v>1</v>
      </c>
      <c r="D13" s="89">
        <v>1</v>
      </c>
      <c r="E13" s="89">
        <v>0</v>
      </c>
      <c r="F13" s="89">
        <v>0</v>
      </c>
      <c r="G13" s="142">
        <f t="shared" si="0"/>
        <v>4</v>
      </c>
      <c r="H13" s="131" t="s">
        <v>13</v>
      </c>
      <c r="V13" s="17"/>
    </row>
    <row r="14" spans="1:22" ht="19.5" customHeight="1" thickBot="1">
      <c r="A14" s="129" t="s">
        <v>14</v>
      </c>
      <c r="B14" s="52">
        <v>0</v>
      </c>
      <c r="C14" s="52">
        <v>0</v>
      </c>
      <c r="D14" s="52">
        <v>0</v>
      </c>
      <c r="E14" s="52">
        <v>0</v>
      </c>
      <c r="F14" s="52">
        <v>0</v>
      </c>
      <c r="G14" s="148">
        <f t="shared" si="0"/>
        <v>0</v>
      </c>
      <c r="H14" s="132" t="s">
        <v>543</v>
      </c>
    </row>
    <row r="15" spans="1:22" s="16" customFormat="1" ht="19.5" customHeight="1" thickBot="1">
      <c r="A15" s="127" t="s">
        <v>16</v>
      </c>
      <c r="B15" s="89">
        <v>0</v>
      </c>
      <c r="C15" s="89">
        <v>0</v>
      </c>
      <c r="D15" s="89">
        <v>0</v>
      </c>
      <c r="E15" s="89">
        <v>0</v>
      </c>
      <c r="F15" s="89">
        <v>0</v>
      </c>
      <c r="G15" s="142">
        <f t="shared" si="0"/>
        <v>0</v>
      </c>
      <c r="H15" s="131" t="s">
        <v>17</v>
      </c>
      <c r="V15" s="17"/>
    </row>
    <row r="16" spans="1:22" ht="19.5" customHeight="1" thickBot="1">
      <c r="A16" s="129" t="s">
        <v>18</v>
      </c>
      <c r="B16" s="52">
        <v>0</v>
      </c>
      <c r="C16" s="52">
        <v>0</v>
      </c>
      <c r="D16" s="52">
        <v>1</v>
      </c>
      <c r="E16" s="52">
        <v>0</v>
      </c>
      <c r="F16" s="52">
        <v>0</v>
      </c>
      <c r="G16" s="148">
        <f t="shared" si="0"/>
        <v>1</v>
      </c>
      <c r="H16" s="130" t="s">
        <v>19</v>
      </c>
    </row>
    <row r="17" spans="1:22" s="16" customFormat="1" ht="19.5" customHeight="1" thickBot="1">
      <c r="A17" s="127" t="s">
        <v>20</v>
      </c>
      <c r="B17" s="89">
        <v>0</v>
      </c>
      <c r="C17" s="89">
        <v>0</v>
      </c>
      <c r="D17" s="89">
        <v>0</v>
      </c>
      <c r="E17" s="89">
        <v>1</v>
      </c>
      <c r="F17" s="89">
        <v>0</v>
      </c>
      <c r="G17" s="142">
        <f t="shared" si="0"/>
        <v>1</v>
      </c>
      <c r="H17" s="131" t="s">
        <v>21</v>
      </c>
      <c r="V17" s="17"/>
    </row>
    <row r="18" spans="1:22" ht="19.5" customHeight="1" thickBot="1">
      <c r="A18" s="129" t="s">
        <v>356</v>
      </c>
      <c r="B18" s="52">
        <v>0</v>
      </c>
      <c r="C18" s="52">
        <v>8</v>
      </c>
      <c r="D18" s="52">
        <v>2</v>
      </c>
      <c r="E18" s="52">
        <v>0</v>
      </c>
      <c r="F18" s="52">
        <v>1</v>
      </c>
      <c r="G18" s="148">
        <f t="shared" si="0"/>
        <v>11</v>
      </c>
      <c r="H18" s="130" t="s">
        <v>548</v>
      </c>
    </row>
    <row r="19" spans="1:22" s="16" customFormat="1" ht="19.5" customHeight="1" thickBot="1">
      <c r="A19" s="127" t="s">
        <v>23</v>
      </c>
      <c r="B19" s="89">
        <v>0</v>
      </c>
      <c r="C19" s="89">
        <v>4</v>
      </c>
      <c r="D19" s="89">
        <v>0</v>
      </c>
      <c r="E19" s="89">
        <v>0</v>
      </c>
      <c r="F19" s="89">
        <v>0</v>
      </c>
      <c r="G19" s="142">
        <f t="shared" si="0"/>
        <v>4</v>
      </c>
      <c r="H19" s="133" t="s">
        <v>24</v>
      </c>
      <c r="V19" s="17"/>
    </row>
    <row r="20" spans="1:22" s="16" customFormat="1" ht="19.5" customHeight="1" thickBot="1">
      <c r="A20" s="129" t="s">
        <v>359</v>
      </c>
      <c r="B20" s="52">
        <v>8</v>
      </c>
      <c r="C20" s="52">
        <v>0</v>
      </c>
      <c r="D20" s="52">
        <v>1</v>
      </c>
      <c r="E20" s="52">
        <v>0</v>
      </c>
      <c r="F20" s="52">
        <v>0</v>
      </c>
      <c r="G20" s="148">
        <f t="shared" si="0"/>
        <v>9</v>
      </c>
      <c r="H20" s="130" t="s">
        <v>25</v>
      </c>
      <c r="V20" s="17"/>
    </row>
    <row r="21" spans="1:22" ht="19.5" customHeight="1" thickBot="1">
      <c r="A21" s="127" t="s">
        <v>26</v>
      </c>
      <c r="B21" s="89">
        <v>3</v>
      </c>
      <c r="C21" s="89">
        <v>12</v>
      </c>
      <c r="D21" s="89">
        <v>0</v>
      </c>
      <c r="E21" s="89">
        <v>0</v>
      </c>
      <c r="F21" s="89">
        <v>0</v>
      </c>
      <c r="G21" s="142">
        <f t="shared" si="0"/>
        <v>15</v>
      </c>
      <c r="H21" s="131" t="s">
        <v>27</v>
      </c>
    </row>
    <row r="22" spans="1:22" s="16" customFormat="1" ht="19.5" customHeight="1" thickBot="1">
      <c r="A22" s="129" t="s">
        <v>28</v>
      </c>
      <c r="B22" s="52">
        <v>1</v>
      </c>
      <c r="C22" s="52">
        <v>1</v>
      </c>
      <c r="D22" s="52">
        <v>0</v>
      </c>
      <c r="E22" s="52">
        <v>0</v>
      </c>
      <c r="F22" s="52">
        <v>2</v>
      </c>
      <c r="G22" s="148">
        <f t="shared" si="0"/>
        <v>4</v>
      </c>
      <c r="H22" s="130" t="s">
        <v>100</v>
      </c>
      <c r="V22" s="17"/>
    </row>
    <row r="23" spans="1:22" ht="19.5" customHeight="1" thickBot="1">
      <c r="A23" s="127" t="s">
        <v>29</v>
      </c>
      <c r="B23" s="89">
        <v>0</v>
      </c>
      <c r="C23" s="89">
        <v>0</v>
      </c>
      <c r="D23" s="89">
        <v>0</v>
      </c>
      <c r="E23" s="89">
        <v>0</v>
      </c>
      <c r="F23" s="89">
        <v>0</v>
      </c>
      <c r="G23" s="142">
        <f t="shared" si="0"/>
        <v>0</v>
      </c>
      <c r="H23" s="131" t="s">
        <v>544</v>
      </c>
    </row>
    <row r="24" spans="1:22" s="16" customFormat="1" ht="19.5" customHeight="1" thickBot="1">
      <c r="A24" s="129" t="s">
        <v>31</v>
      </c>
      <c r="B24" s="52">
        <v>0</v>
      </c>
      <c r="C24" s="52">
        <v>3</v>
      </c>
      <c r="D24" s="52">
        <v>0</v>
      </c>
      <c r="E24" s="52">
        <v>0</v>
      </c>
      <c r="F24" s="52">
        <v>0</v>
      </c>
      <c r="G24" s="148">
        <f t="shared" si="0"/>
        <v>3</v>
      </c>
      <c r="H24" s="130" t="s">
        <v>32</v>
      </c>
      <c r="V24" s="17"/>
    </row>
    <row r="25" spans="1:22" ht="19.5" customHeight="1" thickBot="1">
      <c r="A25" s="127" t="s">
        <v>33</v>
      </c>
      <c r="B25" s="89">
        <v>1</v>
      </c>
      <c r="C25" s="89">
        <v>3</v>
      </c>
      <c r="D25" s="89">
        <v>1</v>
      </c>
      <c r="E25" s="89">
        <v>0</v>
      </c>
      <c r="F25" s="89">
        <v>0</v>
      </c>
      <c r="G25" s="142">
        <f t="shared" si="0"/>
        <v>5</v>
      </c>
      <c r="H25" s="131" t="s">
        <v>34</v>
      </c>
    </row>
    <row r="26" spans="1:22" s="16" customFormat="1" ht="19.5" customHeight="1" thickBot="1">
      <c r="A26" s="129" t="s">
        <v>35</v>
      </c>
      <c r="B26" s="52">
        <v>2</v>
      </c>
      <c r="C26" s="52">
        <v>0</v>
      </c>
      <c r="D26" s="52">
        <v>0</v>
      </c>
      <c r="E26" s="52">
        <v>1</v>
      </c>
      <c r="F26" s="52">
        <v>0</v>
      </c>
      <c r="G26" s="148">
        <f t="shared" si="0"/>
        <v>3</v>
      </c>
      <c r="H26" s="130" t="s">
        <v>36</v>
      </c>
      <c r="V26" s="17"/>
    </row>
    <row r="27" spans="1:22" ht="19.5" customHeight="1" thickBot="1">
      <c r="A27" s="127" t="s">
        <v>37</v>
      </c>
      <c r="B27" s="89">
        <v>0</v>
      </c>
      <c r="C27" s="89">
        <v>2</v>
      </c>
      <c r="D27" s="89">
        <v>0</v>
      </c>
      <c r="E27" s="89">
        <v>0</v>
      </c>
      <c r="F27" s="89">
        <v>0</v>
      </c>
      <c r="G27" s="142">
        <f t="shared" si="0"/>
        <v>2</v>
      </c>
      <c r="H27" s="131" t="s">
        <v>38</v>
      </c>
    </row>
    <row r="28" spans="1:22" s="16" customFormat="1" ht="19.5" customHeight="1" thickBot="1">
      <c r="A28" s="129" t="s">
        <v>39</v>
      </c>
      <c r="B28" s="52">
        <v>2</v>
      </c>
      <c r="C28" s="52">
        <v>1</v>
      </c>
      <c r="D28" s="52">
        <v>2</v>
      </c>
      <c r="E28" s="52">
        <v>3</v>
      </c>
      <c r="F28" s="52">
        <v>2</v>
      </c>
      <c r="G28" s="148">
        <f t="shared" si="0"/>
        <v>10</v>
      </c>
      <c r="H28" s="130" t="s">
        <v>545</v>
      </c>
      <c r="V28" s="17"/>
    </row>
    <row r="29" spans="1:22" ht="19.5" customHeight="1" thickBot="1">
      <c r="A29" s="127" t="s">
        <v>739</v>
      </c>
      <c r="B29" s="89">
        <v>0</v>
      </c>
      <c r="C29" s="89">
        <v>3</v>
      </c>
      <c r="D29" s="89">
        <v>0</v>
      </c>
      <c r="E29" s="89">
        <v>0</v>
      </c>
      <c r="F29" s="89">
        <v>0</v>
      </c>
      <c r="G29" s="142">
        <f t="shared" si="0"/>
        <v>3</v>
      </c>
      <c r="H29" s="131" t="s">
        <v>740</v>
      </c>
    </row>
    <row r="30" spans="1:22" s="16" customFormat="1" ht="19.5" customHeight="1" thickBot="1">
      <c r="A30" s="129" t="s">
        <v>41</v>
      </c>
      <c r="B30" s="52">
        <v>0</v>
      </c>
      <c r="C30" s="52">
        <v>2</v>
      </c>
      <c r="D30" s="52">
        <v>0</v>
      </c>
      <c r="E30" s="52">
        <v>0</v>
      </c>
      <c r="F30" s="52">
        <v>1</v>
      </c>
      <c r="G30" s="148">
        <f t="shared" si="0"/>
        <v>3</v>
      </c>
      <c r="H30" s="130" t="s">
        <v>42</v>
      </c>
      <c r="V30" s="17"/>
    </row>
    <row r="31" spans="1:22" ht="19.5" customHeight="1" thickBot="1">
      <c r="A31" s="127" t="s">
        <v>665</v>
      </c>
      <c r="B31" s="89">
        <v>2</v>
      </c>
      <c r="C31" s="89">
        <v>1</v>
      </c>
      <c r="D31" s="89">
        <v>0</v>
      </c>
      <c r="E31" s="89">
        <v>0</v>
      </c>
      <c r="F31" s="89">
        <v>0</v>
      </c>
      <c r="G31" s="142">
        <f t="shared" si="0"/>
        <v>3</v>
      </c>
      <c r="H31" s="131" t="s">
        <v>43</v>
      </c>
    </row>
    <row r="32" spans="1:22" ht="19.5" customHeight="1" thickBot="1">
      <c r="A32" s="129" t="s">
        <v>44</v>
      </c>
      <c r="B32" s="52">
        <v>0</v>
      </c>
      <c r="C32" s="52">
        <v>2</v>
      </c>
      <c r="D32" s="52">
        <v>0</v>
      </c>
      <c r="E32" s="52">
        <v>0</v>
      </c>
      <c r="F32" s="52">
        <v>0</v>
      </c>
      <c r="G32" s="144">
        <f t="shared" si="0"/>
        <v>2</v>
      </c>
      <c r="H32" s="130" t="s">
        <v>45</v>
      </c>
      <c r="V32" s="69"/>
    </row>
    <row r="33" spans="1:22" s="79" customFormat="1" ht="19.5" customHeight="1" thickBot="1">
      <c r="A33" s="127" t="s">
        <v>663</v>
      </c>
      <c r="B33" s="282">
        <v>0</v>
      </c>
      <c r="C33" s="282">
        <v>0</v>
      </c>
      <c r="D33" s="282">
        <v>0</v>
      </c>
      <c r="E33" s="282">
        <v>0</v>
      </c>
      <c r="F33" s="282">
        <f t="shared" ref="F33" si="1">SUM(B33:E33)</f>
        <v>0</v>
      </c>
      <c r="G33" s="142">
        <f t="shared" si="0"/>
        <v>0</v>
      </c>
      <c r="H33" s="250" t="s">
        <v>664</v>
      </c>
      <c r="V33" s="281"/>
    </row>
    <row r="34" spans="1:22" ht="19.5" customHeight="1" thickBot="1">
      <c r="A34" s="283" t="s">
        <v>241</v>
      </c>
      <c r="B34" s="286">
        <v>12</v>
      </c>
      <c r="C34" s="286">
        <v>1</v>
      </c>
      <c r="D34" s="143">
        <v>2</v>
      </c>
      <c r="E34" s="143">
        <v>2</v>
      </c>
      <c r="F34" s="143">
        <v>0</v>
      </c>
      <c r="G34" s="144">
        <f t="shared" si="0"/>
        <v>17</v>
      </c>
      <c r="H34" s="284" t="s">
        <v>546</v>
      </c>
      <c r="V34" s="78"/>
    </row>
    <row r="35" spans="1:22" s="16" customFormat="1" ht="19.5" customHeight="1" thickBot="1">
      <c r="A35" s="285" t="s">
        <v>535</v>
      </c>
      <c r="B35" s="89">
        <v>2</v>
      </c>
      <c r="C35" s="89">
        <v>2</v>
      </c>
      <c r="D35" s="89">
        <v>3</v>
      </c>
      <c r="E35" s="89">
        <v>2</v>
      </c>
      <c r="F35" s="89">
        <v>0</v>
      </c>
      <c r="G35" s="150">
        <f t="shared" ref="G35" si="2">SUM(B35:F35)</f>
        <v>9</v>
      </c>
      <c r="H35" s="134" t="s">
        <v>547</v>
      </c>
      <c r="V35" s="17"/>
    </row>
    <row r="36" spans="1:22" ht="19.5" customHeight="1">
      <c r="A36" s="338" t="s">
        <v>627</v>
      </c>
      <c r="B36" s="339">
        <v>0</v>
      </c>
      <c r="C36" s="339">
        <v>1</v>
      </c>
      <c r="D36" s="292">
        <v>0</v>
      </c>
      <c r="E36" s="292">
        <v>0</v>
      </c>
      <c r="F36" s="292">
        <v>0</v>
      </c>
      <c r="G36" s="340">
        <f t="shared" si="0"/>
        <v>1</v>
      </c>
      <c r="H36" s="341" t="s">
        <v>628</v>
      </c>
    </row>
    <row r="37" spans="1:22" ht="20.25" customHeight="1">
      <c r="A37" s="342" t="s">
        <v>1</v>
      </c>
      <c r="B37" s="343">
        <f t="shared" ref="B37:G37" si="3">SUM(B8:B36)</f>
        <v>49</v>
      </c>
      <c r="C37" s="343">
        <f t="shared" si="3"/>
        <v>121</v>
      </c>
      <c r="D37" s="343">
        <f t="shared" si="3"/>
        <v>18</v>
      </c>
      <c r="E37" s="343">
        <f t="shared" si="3"/>
        <v>9</v>
      </c>
      <c r="F37" s="343">
        <f t="shared" si="3"/>
        <v>6</v>
      </c>
      <c r="G37" s="343">
        <f t="shared" si="3"/>
        <v>203</v>
      </c>
      <c r="H37" s="344" t="s">
        <v>549</v>
      </c>
    </row>
    <row r="38" spans="1:22" ht="21.75" customHeight="1">
      <c r="A38" s="564" t="s">
        <v>741</v>
      </c>
      <c r="B38" s="564"/>
      <c r="C38" s="564"/>
      <c r="D38" s="564"/>
      <c r="E38" s="565" t="s">
        <v>742</v>
      </c>
      <c r="F38" s="565"/>
      <c r="G38" s="565"/>
      <c r="H38" s="565"/>
    </row>
    <row r="41" spans="1:22" ht="12.95" customHeight="1">
      <c r="A41" s="2"/>
      <c r="E41" s="79"/>
    </row>
  </sheetData>
  <mergeCells count="10">
    <mergeCell ref="A38:D38"/>
    <mergeCell ref="E38:H38"/>
    <mergeCell ref="J1:T1"/>
    <mergeCell ref="B5:G5"/>
    <mergeCell ref="A1:H1"/>
    <mergeCell ref="A6:A7"/>
    <mergeCell ref="H6:H7"/>
    <mergeCell ref="A2:H2"/>
    <mergeCell ref="A3:H3"/>
    <mergeCell ref="A4:H4"/>
  </mergeCells>
  <printOptions horizontalCentered="1" verticalCentered="1"/>
  <pageMargins left="0" right="0" top="0" bottom="0" header="0" footer="0"/>
  <pageSetup paperSize="9" scale="97" orientation="portrait" r:id="rId1"/>
  <headerFooter alignWithMargins="0"/>
  <colBreaks count="1" manualBreakCount="1">
    <brk id="8" max="1048575" man="1"/>
  </col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41"/>
  <sheetViews>
    <sheetView rightToLeft="1" view="pageBreakPreview" zoomScaleNormal="100" zoomScaleSheetLayoutView="100" workbookViewId="0">
      <selection activeCell="A3" sqref="A3:K3"/>
    </sheetView>
  </sheetViews>
  <sheetFormatPr defaultRowHeight="12.75"/>
  <cols>
    <col min="1" max="1" width="21.28515625" customWidth="1"/>
    <col min="2" max="5" width="6.7109375" customWidth="1"/>
    <col min="6" max="6" width="6.85546875" customWidth="1"/>
    <col min="7" max="7" width="6.28515625" customWidth="1"/>
    <col min="8" max="10" width="6.7109375" customWidth="1"/>
    <col min="11" max="11" width="21.42578125" style="2" customWidth="1"/>
  </cols>
  <sheetData>
    <row r="1" spans="1:24" ht="45.75" customHeight="1">
      <c r="A1" s="577" t="s">
        <v>574</v>
      </c>
      <c r="B1" s="577"/>
      <c r="C1" s="577"/>
      <c r="D1" s="577"/>
      <c r="E1" s="577"/>
      <c r="F1" s="577"/>
      <c r="G1" s="577"/>
      <c r="H1" s="577"/>
      <c r="I1" s="577"/>
      <c r="J1" s="577"/>
      <c r="K1" s="578"/>
      <c r="L1" s="566"/>
      <c r="M1" s="566"/>
      <c r="N1" s="566"/>
      <c r="O1" s="566"/>
      <c r="P1" s="566"/>
      <c r="Q1" s="566"/>
      <c r="R1" s="566"/>
      <c r="S1" s="566"/>
      <c r="T1" s="566"/>
      <c r="U1" s="566"/>
      <c r="V1" s="566"/>
      <c r="W1" s="566"/>
      <c r="X1" s="566"/>
    </row>
    <row r="2" spans="1:24" ht="18">
      <c r="A2" s="582" t="s">
        <v>650</v>
      </c>
      <c r="B2" s="582"/>
      <c r="C2" s="582"/>
      <c r="D2" s="582"/>
      <c r="E2" s="582"/>
      <c r="F2" s="582"/>
      <c r="G2" s="582"/>
      <c r="H2" s="582"/>
      <c r="I2" s="582"/>
      <c r="J2" s="582"/>
      <c r="K2" s="582"/>
      <c r="L2" s="26"/>
      <c r="M2" s="26"/>
      <c r="N2" s="26"/>
      <c r="O2" s="26"/>
      <c r="P2" s="26"/>
      <c r="Q2" s="26"/>
      <c r="R2" s="26"/>
      <c r="S2" s="26"/>
      <c r="T2" s="26"/>
      <c r="U2" s="26"/>
      <c r="V2" s="26"/>
      <c r="W2" s="26"/>
      <c r="X2" s="26"/>
    </row>
    <row r="3" spans="1:24" ht="32.25" customHeight="1">
      <c r="A3" s="583" t="s">
        <v>862</v>
      </c>
      <c r="B3" s="584"/>
      <c r="C3" s="584"/>
      <c r="D3" s="584"/>
      <c r="E3" s="584"/>
      <c r="F3" s="584"/>
      <c r="G3" s="584"/>
      <c r="H3" s="584"/>
      <c r="I3" s="584"/>
      <c r="J3" s="584"/>
      <c r="K3" s="584"/>
      <c r="L3" s="26"/>
      <c r="M3" s="26"/>
      <c r="N3" s="26"/>
      <c r="O3" s="26"/>
      <c r="P3" s="26"/>
      <c r="Q3" s="26"/>
      <c r="R3" s="26"/>
      <c r="S3" s="26"/>
      <c r="T3" s="26"/>
      <c r="U3" s="26"/>
      <c r="V3" s="26"/>
      <c r="W3" s="26"/>
      <c r="X3" s="26"/>
    </row>
    <row r="4" spans="1:24" ht="15.75" customHeight="1">
      <c r="A4" s="585" t="s">
        <v>648</v>
      </c>
      <c r="B4" s="585"/>
      <c r="C4" s="585"/>
      <c r="D4" s="585"/>
      <c r="E4" s="585"/>
      <c r="F4" s="585"/>
      <c r="G4" s="585"/>
      <c r="H4" s="585"/>
      <c r="I4" s="585"/>
      <c r="J4" s="585"/>
      <c r="K4" s="585"/>
      <c r="L4" s="26"/>
      <c r="M4" s="26"/>
      <c r="N4" s="26"/>
      <c r="O4" s="26"/>
      <c r="P4" s="26"/>
      <c r="Q4" s="26"/>
      <c r="R4" s="26"/>
      <c r="S4" s="26"/>
      <c r="T4" s="26"/>
      <c r="U4" s="26"/>
      <c r="V4" s="26"/>
      <c r="W4" s="26"/>
      <c r="X4" s="26"/>
    </row>
    <row r="5" spans="1:24" ht="16.5" customHeight="1">
      <c r="A5" s="328" t="s">
        <v>607</v>
      </c>
      <c r="B5" s="360"/>
      <c r="C5" s="360"/>
      <c r="D5" s="360"/>
      <c r="E5" s="360"/>
      <c r="F5" s="360"/>
      <c r="G5" s="360"/>
      <c r="H5" s="360"/>
      <c r="I5" s="360"/>
      <c r="J5" s="361"/>
      <c r="K5" s="331" t="s">
        <v>829</v>
      </c>
      <c r="L5" s="3"/>
      <c r="M5" s="3"/>
      <c r="N5" s="3"/>
      <c r="O5" s="3"/>
      <c r="P5" s="3"/>
      <c r="Q5" s="3"/>
      <c r="R5" s="3"/>
      <c r="S5" s="3"/>
      <c r="T5" s="3"/>
      <c r="U5" s="3"/>
      <c r="V5" s="3"/>
      <c r="W5" s="3"/>
      <c r="X5" s="3"/>
    </row>
    <row r="6" spans="1:24" ht="15.75" customHeight="1" thickBot="1">
      <c r="A6" s="555" t="s">
        <v>707</v>
      </c>
      <c r="B6" s="580" t="s">
        <v>0</v>
      </c>
      <c r="C6" s="580"/>
      <c r="D6" s="581"/>
      <c r="E6" s="580" t="s">
        <v>151</v>
      </c>
      <c r="F6" s="580"/>
      <c r="G6" s="581"/>
      <c r="H6" s="580" t="s">
        <v>1</v>
      </c>
      <c r="I6" s="581"/>
      <c r="J6" s="581"/>
      <c r="K6" s="557" t="s">
        <v>2</v>
      </c>
    </row>
    <row r="7" spans="1:24" ht="12.75" customHeight="1" thickBot="1">
      <c r="A7" s="586"/>
      <c r="B7" s="590" t="s">
        <v>576</v>
      </c>
      <c r="C7" s="591"/>
      <c r="D7" s="592"/>
      <c r="E7" s="579" t="s">
        <v>150</v>
      </c>
      <c r="F7" s="579"/>
      <c r="G7" s="579"/>
      <c r="H7" s="579" t="s">
        <v>46</v>
      </c>
      <c r="I7" s="579"/>
      <c r="J7" s="579"/>
      <c r="K7" s="588"/>
    </row>
    <row r="8" spans="1:24" ht="13.5" customHeight="1" thickBot="1">
      <c r="A8" s="586"/>
      <c r="B8" s="34" t="s">
        <v>3</v>
      </c>
      <c r="C8" s="34" t="s">
        <v>101</v>
      </c>
      <c r="D8" s="34" t="s">
        <v>1</v>
      </c>
      <c r="E8" s="34" t="s">
        <v>3</v>
      </c>
      <c r="F8" s="34" t="s">
        <v>101</v>
      </c>
      <c r="G8" s="34" t="s">
        <v>1</v>
      </c>
      <c r="H8" s="34" t="s">
        <v>3</v>
      </c>
      <c r="I8" s="34" t="s">
        <v>101</v>
      </c>
      <c r="J8" s="34" t="s">
        <v>1</v>
      </c>
      <c r="K8" s="588"/>
    </row>
    <row r="9" spans="1:24" ht="23.25" customHeight="1">
      <c r="A9" s="587"/>
      <c r="B9" s="99" t="s">
        <v>152</v>
      </c>
      <c r="C9" s="99" t="s">
        <v>153</v>
      </c>
      <c r="D9" s="99" t="s">
        <v>46</v>
      </c>
      <c r="E9" s="99" t="s">
        <v>152</v>
      </c>
      <c r="F9" s="99" t="s">
        <v>153</v>
      </c>
      <c r="G9" s="99" t="s">
        <v>46</v>
      </c>
      <c r="H9" s="99" t="s">
        <v>152</v>
      </c>
      <c r="I9" s="99" t="s">
        <v>153</v>
      </c>
      <c r="J9" s="99" t="s">
        <v>46</v>
      </c>
      <c r="K9" s="589"/>
    </row>
    <row r="10" spans="1:24" ht="18" customHeight="1" thickBot="1">
      <c r="A10" s="126" t="s">
        <v>4</v>
      </c>
      <c r="B10" s="52">
        <v>0</v>
      </c>
      <c r="C10" s="52">
        <v>0</v>
      </c>
      <c r="D10" s="148">
        <f>B10+C10</f>
        <v>0</v>
      </c>
      <c r="E10" s="52">
        <v>110</v>
      </c>
      <c r="F10" s="52">
        <v>263</v>
      </c>
      <c r="G10" s="148">
        <f>E10+F10</f>
        <v>373</v>
      </c>
      <c r="H10" s="52">
        <f>B10+E10</f>
        <v>110</v>
      </c>
      <c r="I10" s="52">
        <f>C10+F10</f>
        <v>263</v>
      </c>
      <c r="J10" s="148">
        <f>H10+I10</f>
        <v>373</v>
      </c>
      <c r="K10" s="151" t="s">
        <v>172</v>
      </c>
    </row>
    <row r="11" spans="1:24" s="16" customFormat="1" ht="18" customHeight="1" thickBot="1">
      <c r="A11" s="127" t="s">
        <v>5</v>
      </c>
      <c r="B11" s="89">
        <v>4</v>
      </c>
      <c r="C11" s="89">
        <v>0</v>
      </c>
      <c r="D11" s="290">
        <f t="shared" ref="D11:D39" si="0">B11+C11</f>
        <v>4</v>
      </c>
      <c r="E11" s="89">
        <v>0</v>
      </c>
      <c r="F11" s="89">
        <v>0</v>
      </c>
      <c r="G11" s="290">
        <f t="shared" ref="G11:G39" si="1">E11+F11</f>
        <v>0</v>
      </c>
      <c r="H11" s="289">
        <f t="shared" ref="H11:H39" si="2">B11+E11</f>
        <v>4</v>
      </c>
      <c r="I11" s="289">
        <f t="shared" ref="I11:I39" si="3">C11+F11</f>
        <v>0</v>
      </c>
      <c r="J11" s="290">
        <f t="shared" ref="J11:J39" si="4">H11+I11</f>
        <v>4</v>
      </c>
      <c r="K11" s="128" t="s">
        <v>234</v>
      </c>
    </row>
    <row r="12" spans="1:24" ht="18" customHeight="1" thickBot="1">
      <c r="A12" s="129" t="s">
        <v>6</v>
      </c>
      <c r="B12" s="52">
        <v>4</v>
      </c>
      <c r="C12" s="52">
        <v>0</v>
      </c>
      <c r="D12" s="148">
        <f t="shared" si="0"/>
        <v>4</v>
      </c>
      <c r="E12" s="52">
        <v>21</v>
      </c>
      <c r="F12" s="52">
        <v>37</v>
      </c>
      <c r="G12" s="148">
        <f t="shared" si="1"/>
        <v>58</v>
      </c>
      <c r="H12" s="52">
        <f t="shared" si="2"/>
        <v>25</v>
      </c>
      <c r="I12" s="52">
        <f t="shared" si="3"/>
        <v>37</v>
      </c>
      <c r="J12" s="148">
        <f t="shared" si="4"/>
        <v>62</v>
      </c>
      <c r="K12" s="152" t="s">
        <v>170</v>
      </c>
    </row>
    <row r="13" spans="1:24" s="16" customFormat="1" ht="18" customHeight="1" thickBot="1">
      <c r="A13" s="127" t="s">
        <v>8</v>
      </c>
      <c r="B13" s="89">
        <v>6</v>
      </c>
      <c r="C13" s="89">
        <v>1</v>
      </c>
      <c r="D13" s="290">
        <f t="shared" si="0"/>
        <v>7</v>
      </c>
      <c r="E13" s="89">
        <v>5</v>
      </c>
      <c r="F13" s="89">
        <v>49</v>
      </c>
      <c r="G13" s="290">
        <f t="shared" si="1"/>
        <v>54</v>
      </c>
      <c r="H13" s="289">
        <f t="shared" si="2"/>
        <v>11</v>
      </c>
      <c r="I13" s="289">
        <f t="shared" si="3"/>
        <v>50</v>
      </c>
      <c r="J13" s="290">
        <f t="shared" si="4"/>
        <v>61</v>
      </c>
      <c r="K13" s="128" t="s">
        <v>169</v>
      </c>
    </row>
    <row r="14" spans="1:24" ht="18" customHeight="1" thickBot="1">
      <c r="A14" s="129" t="s">
        <v>10</v>
      </c>
      <c r="B14" s="52">
        <v>6</v>
      </c>
      <c r="C14" s="52">
        <v>0</v>
      </c>
      <c r="D14" s="148">
        <f t="shared" si="0"/>
        <v>6</v>
      </c>
      <c r="E14" s="52">
        <v>11</v>
      </c>
      <c r="F14" s="52">
        <v>0</v>
      </c>
      <c r="G14" s="148">
        <f t="shared" si="1"/>
        <v>11</v>
      </c>
      <c r="H14" s="52">
        <f t="shared" si="2"/>
        <v>17</v>
      </c>
      <c r="I14" s="52">
        <f t="shared" si="3"/>
        <v>0</v>
      </c>
      <c r="J14" s="148">
        <f t="shared" si="4"/>
        <v>17</v>
      </c>
      <c r="K14" s="152" t="s">
        <v>168</v>
      </c>
    </row>
    <row r="15" spans="1:24" s="16" customFormat="1" ht="18" customHeight="1" thickBot="1">
      <c r="A15" s="127" t="s">
        <v>12</v>
      </c>
      <c r="B15" s="89">
        <v>3</v>
      </c>
      <c r="C15" s="89">
        <v>0</v>
      </c>
      <c r="D15" s="290">
        <f t="shared" si="0"/>
        <v>3</v>
      </c>
      <c r="E15" s="89">
        <v>13</v>
      </c>
      <c r="F15" s="89">
        <v>14</v>
      </c>
      <c r="G15" s="290">
        <f t="shared" si="1"/>
        <v>27</v>
      </c>
      <c r="H15" s="289">
        <f t="shared" si="2"/>
        <v>16</v>
      </c>
      <c r="I15" s="289">
        <f t="shared" si="3"/>
        <v>14</v>
      </c>
      <c r="J15" s="290">
        <f t="shared" si="4"/>
        <v>30</v>
      </c>
      <c r="K15" s="128" t="s">
        <v>167</v>
      </c>
    </row>
    <row r="16" spans="1:24" ht="18" customHeight="1" thickBot="1">
      <c r="A16" s="129" t="s">
        <v>14</v>
      </c>
      <c r="B16" s="52">
        <v>1</v>
      </c>
      <c r="C16" s="52">
        <v>0</v>
      </c>
      <c r="D16" s="148">
        <f t="shared" si="0"/>
        <v>1</v>
      </c>
      <c r="E16" s="52">
        <v>0</v>
      </c>
      <c r="F16" s="52">
        <v>0</v>
      </c>
      <c r="G16" s="148">
        <f t="shared" si="1"/>
        <v>0</v>
      </c>
      <c r="H16" s="52">
        <f t="shared" si="2"/>
        <v>1</v>
      </c>
      <c r="I16" s="52">
        <f t="shared" si="3"/>
        <v>0</v>
      </c>
      <c r="J16" s="148">
        <f t="shared" si="4"/>
        <v>1</v>
      </c>
      <c r="K16" s="152" t="s">
        <v>15</v>
      </c>
    </row>
    <row r="17" spans="1:11" s="16" customFormat="1" ht="18" customHeight="1" thickBot="1">
      <c r="A17" s="127" t="s">
        <v>16</v>
      </c>
      <c r="B17" s="89">
        <v>8</v>
      </c>
      <c r="C17" s="89">
        <v>3</v>
      </c>
      <c r="D17" s="290">
        <f t="shared" si="0"/>
        <v>11</v>
      </c>
      <c r="E17" s="89">
        <v>0</v>
      </c>
      <c r="F17" s="89">
        <v>0</v>
      </c>
      <c r="G17" s="290">
        <f t="shared" si="1"/>
        <v>0</v>
      </c>
      <c r="H17" s="289">
        <f t="shared" si="2"/>
        <v>8</v>
      </c>
      <c r="I17" s="289">
        <f t="shared" si="3"/>
        <v>3</v>
      </c>
      <c r="J17" s="290">
        <f t="shared" si="4"/>
        <v>11</v>
      </c>
      <c r="K17" s="128" t="s">
        <v>166</v>
      </c>
    </row>
    <row r="18" spans="1:11" ht="18" customHeight="1" thickBot="1">
      <c r="A18" s="129" t="s">
        <v>18</v>
      </c>
      <c r="B18" s="52">
        <v>5</v>
      </c>
      <c r="C18" s="52">
        <v>0</v>
      </c>
      <c r="D18" s="148">
        <f t="shared" si="0"/>
        <v>5</v>
      </c>
      <c r="E18" s="52">
        <v>0</v>
      </c>
      <c r="F18" s="52">
        <v>0</v>
      </c>
      <c r="G18" s="148">
        <f t="shared" si="1"/>
        <v>0</v>
      </c>
      <c r="H18" s="52">
        <f t="shared" si="2"/>
        <v>5</v>
      </c>
      <c r="I18" s="52">
        <f t="shared" si="3"/>
        <v>0</v>
      </c>
      <c r="J18" s="148">
        <f t="shared" si="4"/>
        <v>5</v>
      </c>
      <c r="K18" s="152" t="s">
        <v>165</v>
      </c>
    </row>
    <row r="19" spans="1:11" s="16" customFormat="1" ht="18" customHeight="1" thickBot="1">
      <c r="A19" s="127" t="s">
        <v>20</v>
      </c>
      <c r="B19" s="89">
        <v>1</v>
      </c>
      <c r="C19" s="89">
        <v>0</v>
      </c>
      <c r="D19" s="290">
        <f t="shared" si="0"/>
        <v>1</v>
      </c>
      <c r="E19" s="89">
        <v>0</v>
      </c>
      <c r="F19" s="89">
        <v>0</v>
      </c>
      <c r="G19" s="290">
        <f t="shared" si="1"/>
        <v>0</v>
      </c>
      <c r="H19" s="289">
        <f t="shared" si="2"/>
        <v>1</v>
      </c>
      <c r="I19" s="289">
        <f t="shared" si="3"/>
        <v>0</v>
      </c>
      <c r="J19" s="290">
        <f t="shared" si="4"/>
        <v>1</v>
      </c>
      <c r="K19" s="128" t="s">
        <v>164</v>
      </c>
    </row>
    <row r="20" spans="1:11" ht="18" customHeight="1" thickBot="1">
      <c r="A20" s="129" t="s">
        <v>356</v>
      </c>
      <c r="B20" s="52">
        <v>5</v>
      </c>
      <c r="C20" s="52">
        <v>0</v>
      </c>
      <c r="D20" s="148">
        <f t="shared" si="0"/>
        <v>5</v>
      </c>
      <c r="E20" s="52">
        <v>0</v>
      </c>
      <c r="F20" s="52">
        <v>0</v>
      </c>
      <c r="G20" s="148">
        <f t="shared" si="1"/>
        <v>0</v>
      </c>
      <c r="H20" s="52">
        <f t="shared" si="2"/>
        <v>5</v>
      </c>
      <c r="I20" s="52">
        <f t="shared" si="3"/>
        <v>0</v>
      </c>
      <c r="J20" s="148">
        <f t="shared" si="4"/>
        <v>5</v>
      </c>
      <c r="K20" s="152" t="s">
        <v>22</v>
      </c>
    </row>
    <row r="21" spans="1:11" s="16" customFormat="1" ht="18" customHeight="1" thickBot="1">
      <c r="A21" s="127" t="s">
        <v>23</v>
      </c>
      <c r="B21" s="89">
        <v>5</v>
      </c>
      <c r="C21" s="89">
        <v>0</v>
      </c>
      <c r="D21" s="290">
        <f t="shared" si="0"/>
        <v>5</v>
      </c>
      <c r="E21" s="89">
        <v>0</v>
      </c>
      <c r="F21" s="89">
        <v>0</v>
      </c>
      <c r="G21" s="290">
        <f t="shared" si="1"/>
        <v>0</v>
      </c>
      <c r="H21" s="289">
        <f t="shared" si="2"/>
        <v>5</v>
      </c>
      <c r="I21" s="289">
        <f t="shared" si="3"/>
        <v>0</v>
      </c>
      <c r="J21" s="290">
        <f t="shared" si="4"/>
        <v>5</v>
      </c>
      <c r="K21" s="128" t="s">
        <v>173</v>
      </c>
    </row>
    <row r="22" spans="1:11" ht="18" customHeight="1" thickBot="1">
      <c r="A22" s="129" t="s">
        <v>359</v>
      </c>
      <c r="B22" s="52">
        <v>5</v>
      </c>
      <c r="C22" s="52">
        <v>1</v>
      </c>
      <c r="D22" s="148">
        <f t="shared" si="0"/>
        <v>6</v>
      </c>
      <c r="E22" s="52">
        <v>0</v>
      </c>
      <c r="F22" s="52">
        <v>0</v>
      </c>
      <c r="G22" s="148">
        <f t="shared" si="1"/>
        <v>0</v>
      </c>
      <c r="H22" s="52">
        <f t="shared" si="2"/>
        <v>5</v>
      </c>
      <c r="I22" s="52">
        <f t="shared" si="3"/>
        <v>1</v>
      </c>
      <c r="J22" s="148">
        <f t="shared" si="4"/>
        <v>6</v>
      </c>
      <c r="K22" s="152" t="s">
        <v>174</v>
      </c>
    </row>
    <row r="23" spans="1:11" s="16" customFormat="1" ht="18" customHeight="1" thickBot="1">
      <c r="A23" s="127" t="s">
        <v>26</v>
      </c>
      <c r="B23" s="89">
        <v>4</v>
      </c>
      <c r="C23" s="89">
        <v>0</v>
      </c>
      <c r="D23" s="290">
        <f t="shared" si="0"/>
        <v>4</v>
      </c>
      <c r="E23" s="89">
        <v>0</v>
      </c>
      <c r="F23" s="89">
        <v>0</v>
      </c>
      <c r="G23" s="290">
        <f t="shared" si="1"/>
        <v>0</v>
      </c>
      <c r="H23" s="289">
        <f t="shared" si="2"/>
        <v>4</v>
      </c>
      <c r="I23" s="289">
        <f t="shared" si="3"/>
        <v>0</v>
      </c>
      <c r="J23" s="290">
        <f t="shared" si="4"/>
        <v>4</v>
      </c>
      <c r="K23" s="128" t="s">
        <v>175</v>
      </c>
    </row>
    <row r="24" spans="1:11" ht="18" customHeight="1" thickBot="1">
      <c r="A24" s="129" t="s">
        <v>28</v>
      </c>
      <c r="B24" s="52">
        <v>4</v>
      </c>
      <c r="C24" s="52">
        <v>0</v>
      </c>
      <c r="D24" s="148">
        <f t="shared" si="0"/>
        <v>4</v>
      </c>
      <c r="E24" s="52">
        <v>0</v>
      </c>
      <c r="F24" s="52">
        <v>0</v>
      </c>
      <c r="G24" s="148">
        <f t="shared" si="1"/>
        <v>0</v>
      </c>
      <c r="H24" s="52">
        <f t="shared" si="2"/>
        <v>4</v>
      </c>
      <c r="I24" s="52">
        <f t="shared" si="3"/>
        <v>0</v>
      </c>
      <c r="J24" s="148">
        <f t="shared" si="4"/>
        <v>4</v>
      </c>
      <c r="K24" s="152" t="s">
        <v>235</v>
      </c>
    </row>
    <row r="25" spans="1:11" s="16" customFormat="1" ht="18" customHeight="1" thickBot="1">
      <c r="A25" s="127" t="s">
        <v>29</v>
      </c>
      <c r="B25" s="89">
        <v>5</v>
      </c>
      <c r="C25" s="89">
        <v>0</v>
      </c>
      <c r="D25" s="290">
        <f t="shared" si="0"/>
        <v>5</v>
      </c>
      <c r="E25" s="89">
        <v>0</v>
      </c>
      <c r="F25" s="89">
        <v>0</v>
      </c>
      <c r="G25" s="290">
        <f t="shared" si="1"/>
        <v>0</v>
      </c>
      <c r="H25" s="289">
        <f t="shared" si="2"/>
        <v>5</v>
      </c>
      <c r="I25" s="289">
        <f t="shared" si="3"/>
        <v>0</v>
      </c>
      <c r="J25" s="290">
        <f t="shared" si="4"/>
        <v>5</v>
      </c>
      <c r="K25" s="128" t="s">
        <v>30</v>
      </c>
    </row>
    <row r="26" spans="1:11" ht="18" customHeight="1" thickBot="1">
      <c r="A26" s="129" t="s">
        <v>31</v>
      </c>
      <c r="B26" s="52">
        <v>5</v>
      </c>
      <c r="C26" s="52">
        <v>0</v>
      </c>
      <c r="D26" s="148">
        <f t="shared" si="0"/>
        <v>5</v>
      </c>
      <c r="E26" s="52">
        <v>0</v>
      </c>
      <c r="F26" s="52">
        <v>0</v>
      </c>
      <c r="G26" s="148">
        <f t="shared" si="1"/>
        <v>0</v>
      </c>
      <c r="H26" s="52">
        <f t="shared" si="2"/>
        <v>5</v>
      </c>
      <c r="I26" s="52">
        <f t="shared" si="3"/>
        <v>0</v>
      </c>
      <c r="J26" s="148">
        <f t="shared" si="4"/>
        <v>5</v>
      </c>
      <c r="K26" s="152" t="s">
        <v>177</v>
      </c>
    </row>
    <row r="27" spans="1:11" s="16" customFormat="1" ht="18" customHeight="1" thickBot="1">
      <c r="A27" s="127" t="s">
        <v>33</v>
      </c>
      <c r="B27" s="89">
        <v>6</v>
      </c>
      <c r="C27" s="89">
        <v>10</v>
      </c>
      <c r="D27" s="290">
        <f t="shared" si="0"/>
        <v>16</v>
      </c>
      <c r="E27" s="89">
        <v>0</v>
      </c>
      <c r="F27" s="89">
        <v>0</v>
      </c>
      <c r="G27" s="290">
        <f t="shared" si="1"/>
        <v>0</v>
      </c>
      <c r="H27" s="289">
        <f t="shared" si="2"/>
        <v>6</v>
      </c>
      <c r="I27" s="289">
        <f t="shared" si="3"/>
        <v>10</v>
      </c>
      <c r="J27" s="290">
        <f t="shared" si="4"/>
        <v>16</v>
      </c>
      <c r="K27" s="128" t="s">
        <v>178</v>
      </c>
    </row>
    <row r="28" spans="1:11" ht="18" customHeight="1" thickBot="1">
      <c r="A28" s="129" t="s">
        <v>35</v>
      </c>
      <c r="B28" s="52">
        <v>4</v>
      </c>
      <c r="C28" s="52">
        <v>0</v>
      </c>
      <c r="D28" s="148">
        <f t="shared" si="0"/>
        <v>4</v>
      </c>
      <c r="E28" s="52">
        <v>0</v>
      </c>
      <c r="F28" s="52">
        <v>0</v>
      </c>
      <c r="G28" s="148">
        <f t="shared" si="1"/>
        <v>0</v>
      </c>
      <c r="H28" s="52">
        <f t="shared" si="2"/>
        <v>4</v>
      </c>
      <c r="I28" s="52">
        <f t="shared" si="3"/>
        <v>0</v>
      </c>
      <c r="J28" s="148">
        <f t="shared" si="4"/>
        <v>4</v>
      </c>
      <c r="K28" s="152" t="s">
        <v>179</v>
      </c>
    </row>
    <row r="29" spans="1:11" s="16" customFormat="1" ht="18" customHeight="1" thickBot="1">
      <c r="A29" s="127" t="s">
        <v>37</v>
      </c>
      <c r="B29" s="89">
        <v>2</v>
      </c>
      <c r="C29" s="89">
        <v>0</v>
      </c>
      <c r="D29" s="290">
        <f t="shared" si="0"/>
        <v>2</v>
      </c>
      <c r="E29" s="89">
        <v>0</v>
      </c>
      <c r="F29" s="89">
        <v>0</v>
      </c>
      <c r="G29" s="290">
        <f t="shared" si="1"/>
        <v>0</v>
      </c>
      <c r="H29" s="289">
        <f t="shared" si="2"/>
        <v>2</v>
      </c>
      <c r="I29" s="289">
        <f t="shared" si="3"/>
        <v>0</v>
      </c>
      <c r="J29" s="290">
        <f t="shared" si="4"/>
        <v>2</v>
      </c>
      <c r="K29" s="128" t="s">
        <v>180</v>
      </c>
    </row>
    <row r="30" spans="1:11" ht="23.25" customHeight="1" thickBot="1">
      <c r="A30" s="129" t="s">
        <v>39</v>
      </c>
      <c r="B30" s="52">
        <v>5</v>
      </c>
      <c r="C30" s="52">
        <v>0</v>
      </c>
      <c r="D30" s="148">
        <f t="shared" si="0"/>
        <v>5</v>
      </c>
      <c r="E30" s="52">
        <v>5</v>
      </c>
      <c r="F30" s="52">
        <v>0</v>
      </c>
      <c r="G30" s="148">
        <f t="shared" si="1"/>
        <v>5</v>
      </c>
      <c r="H30" s="52">
        <f t="shared" si="2"/>
        <v>10</v>
      </c>
      <c r="I30" s="52">
        <f t="shared" si="3"/>
        <v>0</v>
      </c>
      <c r="J30" s="148">
        <f t="shared" si="4"/>
        <v>10</v>
      </c>
      <c r="K30" s="152" t="s">
        <v>40</v>
      </c>
    </row>
    <row r="31" spans="1:11" s="16" customFormat="1" ht="18" customHeight="1" thickBot="1">
      <c r="A31" s="127" t="s">
        <v>739</v>
      </c>
      <c r="B31" s="89">
        <v>5</v>
      </c>
      <c r="C31" s="89">
        <v>0</v>
      </c>
      <c r="D31" s="290">
        <f t="shared" si="0"/>
        <v>5</v>
      </c>
      <c r="E31" s="89">
        <v>0</v>
      </c>
      <c r="F31" s="89">
        <v>0</v>
      </c>
      <c r="G31" s="290">
        <f t="shared" si="1"/>
        <v>0</v>
      </c>
      <c r="H31" s="289">
        <f t="shared" si="2"/>
        <v>5</v>
      </c>
      <c r="I31" s="289">
        <f t="shared" si="3"/>
        <v>0</v>
      </c>
      <c r="J31" s="290">
        <f t="shared" si="4"/>
        <v>5</v>
      </c>
      <c r="K31" s="128" t="s">
        <v>740</v>
      </c>
    </row>
    <row r="32" spans="1:11" ht="18" customHeight="1" thickBot="1">
      <c r="A32" s="129" t="s">
        <v>41</v>
      </c>
      <c r="B32" s="52">
        <v>3</v>
      </c>
      <c r="C32" s="52">
        <v>0</v>
      </c>
      <c r="D32" s="148">
        <f t="shared" si="0"/>
        <v>3</v>
      </c>
      <c r="E32" s="52">
        <v>0</v>
      </c>
      <c r="F32" s="52">
        <v>0</v>
      </c>
      <c r="G32" s="148">
        <f t="shared" si="1"/>
        <v>0</v>
      </c>
      <c r="H32" s="52">
        <f t="shared" si="2"/>
        <v>3</v>
      </c>
      <c r="I32" s="52">
        <f t="shared" si="3"/>
        <v>0</v>
      </c>
      <c r="J32" s="148">
        <f t="shared" si="4"/>
        <v>3</v>
      </c>
      <c r="K32" s="152" t="s">
        <v>181</v>
      </c>
    </row>
    <row r="33" spans="1:12" s="16" customFormat="1" ht="18" customHeight="1" thickBot="1">
      <c r="A33" s="127" t="s">
        <v>662</v>
      </c>
      <c r="B33" s="89">
        <v>2</v>
      </c>
      <c r="C33" s="89">
        <v>0</v>
      </c>
      <c r="D33" s="290">
        <f t="shared" si="0"/>
        <v>2</v>
      </c>
      <c r="E33" s="89">
        <v>0</v>
      </c>
      <c r="F33" s="89">
        <v>0</v>
      </c>
      <c r="G33" s="290">
        <f t="shared" si="1"/>
        <v>0</v>
      </c>
      <c r="H33" s="289">
        <f t="shared" si="2"/>
        <v>2</v>
      </c>
      <c r="I33" s="289">
        <f t="shared" si="3"/>
        <v>0</v>
      </c>
      <c r="J33" s="290">
        <f t="shared" si="4"/>
        <v>2</v>
      </c>
      <c r="K33" s="128" t="s">
        <v>182</v>
      </c>
    </row>
    <row r="34" spans="1:12" ht="18" customHeight="1" thickBot="1">
      <c r="A34" s="129" t="s">
        <v>44</v>
      </c>
      <c r="B34" s="52">
        <v>0</v>
      </c>
      <c r="C34" s="52">
        <v>0</v>
      </c>
      <c r="D34" s="148">
        <f t="shared" si="0"/>
        <v>0</v>
      </c>
      <c r="E34" s="52">
        <v>0</v>
      </c>
      <c r="F34" s="52">
        <v>0</v>
      </c>
      <c r="G34" s="148">
        <f t="shared" si="1"/>
        <v>0</v>
      </c>
      <c r="H34" s="52">
        <f t="shared" si="2"/>
        <v>0</v>
      </c>
      <c r="I34" s="52">
        <f t="shared" si="3"/>
        <v>0</v>
      </c>
      <c r="J34" s="148">
        <f t="shared" si="4"/>
        <v>0</v>
      </c>
      <c r="K34" s="152" t="s">
        <v>236</v>
      </c>
    </row>
    <row r="35" spans="1:12" s="79" customFormat="1" ht="18" customHeight="1" thickBot="1">
      <c r="A35" s="127" t="s">
        <v>663</v>
      </c>
      <c r="B35" s="287">
        <v>0</v>
      </c>
      <c r="C35" s="287">
        <v>0</v>
      </c>
      <c r="D35" s="290">
        <f t="shared" si="0"/>
        <v>0</v>
      </c>
      <c r="E35" s="287">
        <v>0</v>
      </c>
      <c r="F35" s="287">
        <v>0</v>
      </c>
      <c r="G35" s="290">
        <f t="shared" si="1"/>
        <v>0</v>
      </c>
      <c r="H35" s="289">
        <f t="shared" si="2"/>
        <v>0</v>
      </c>
      <c r="I35" s="289">
        <f t="shared" si="3"/>
        <v>0</v>
      </c>
      <c r="J35" s="290">
        <f t="shared" si="4"/>
        <v>0</v>
      </c>
      <c r="K35" s="128" t="s">
        <v>664</v>
      </c>
    </row>
    <row r="36" spans="1:12" ht="18" customHeight="1" thickBot="1">
      <c r="A36" s="283" t="s">
        <v>241</v>
      </c>
      <c r="B36" s="143">
        <v>1</v>
      </c>
      <c r="C36" s="143">
        <v>2</v>
      </c>
      <c r="D36" s="148">
        <f t="shared" si="0"/>
        <v>3</v>
      </c>
      <c r="E36" s="143">
        <v>0</v>
      </c>
      <c r="F36" s="143">
        <v>0</v>
      </c>
      <c r="G36" s="148">
        <f t="shared" si="1"/>
        <v>0</v>
      </c>
      <c r="H36" s="52">
        <f t="shared" si="2"/>
        <v>1</v>
      </c>
      <c r="I36" s="52">
        <f t="shared" si="3"/>
        <v>2</v>
      </c>
      <c r="J36" s="148">
        <f t="shared" si="4"/>
        <v>3</v>
      </c>
      <c r="K36" s="288" t="s">
        <v>242</v>
      </c>
    </row>
    <row r="37" spans="1:12" s="79" customFormat="1" ht="18" customHeight="1" thickBot="1">
      <c r="A37" s="251" t="s">
        <v>533</v>
      </c>
      <c r="B37" s="89">
        <v>12</v>
      </c>
      <c r="C37" s="89">
        <v>4</v>
      </c>
      <c r="D37" s="290">
        <f t="shared" si="0"/>
        <v>16</v>
      </c>
      <c r="E37" s="89">
        <v>0</v>
      </c>
      <c r="F37" s="89">
        <v>0</v>
      </c>
      <c r="G37" s="290">
        <f t="shared" si="1"/>
        <v>0</v>
      </c>
      <c r="H37" s="289">
        <f t="shared" si="2"/>
        <v>12</v>
      </c>
      <c r="I37" s="289">
        <f t="shared" si="3"/>
        <v>4</v>
      </c>
      <c r="J37" s="290">
        <f t="shared" si="4"/>
        <v>16</v>
      </c>
      <c r="K37" s="252" t="s">
        <v>534</v>
      </c>
    </row>
    <row r="38" spans="1:12" s="79" customFormat="1" ht="18" customHeight="1" thickBot="1">
      <c r="A38" s="308" t="s">
        <v>627</v>
      </c>
      <c r="B38" s="319">
        <v>0</v>
      </c>
      <c r="C38" s="319">
        <v>1</v>
      </c>
      <c r="D38" s="320">
        <f>B38+C38</f>
        <v>1</v>
      </c>
      <c r="E38" s="319">
        <v>0</v>
      </c>
      <c r="F38" s="319">
        <v>0</v>
      </c>
      <c r="G38" s="320">
        <f>E38+F38</f>
        <v>0</v>
      </c>
      <c r="H38" s="319">
        <f>B38+E38</f>
        <v>0</v>
      </c>
      <c r="I38" s="319">
        <f>C38+F38</f>
        <v>1</v>
      </c>
      <c r="J38" s="320">
        <f>H38+I38</f>
        <v>1</v>
      </c>
      <c r="K38" s="307" t="s">
        <v>628</v>
      </c>
    </row>
    <row r="39" spans="1:12" s="16" customFormat="1" ht="18" customHeight="1">
      <c r="A39" s="251" t="s">
        <v>666</v>
      </c>
      <c r="B39" s="332">
        <v>3</v>
      </c>
      <c r="C39" s="332">
        <v>2</v>
      </c>
      <c r="D39" s="333">
        <f t="shared" si="0"/>
        <v>5</v>
      </c>
      <c r="E39" s="332">
        <v>3</v>
      </c>
      <c r="F39" s="332">
        <v>1</v>
      </c>
      <c r="G39" s="333">
        <f t="shared" si="1"/>
        <v>4</v>
      </c>
      <c r="H39" s="332">
        <f t="shared" si="2"/>
        <v>6</v>
      </c>
      <c r="I39" s="332">
        <f t="shared" si="3"/>
        <v>3</v>
      </c>
      <c r="J39" s="333">
        <f t="shared" si="4"/>
        <v>9</v>
      </c>
      <c r="K39" s="252" t="s">
        <v>667</v>
      </c>
    </row>
    <row r="40" spans="1:12" ht="19.5" customHeight="1">
      <c r="A40" s="334" t="s">
        <v>1</v>
      </c>
      <c r="B40" s="335">
        <f>SUM(B10:B39)</f>
        <v>114</v>
      </c>
      <c r="C40" s="335">
        <f>SUM(C10:C39)</f>
        <v>24</v>
      </c>
      <c r="D40" s="336">
        <f>B40+C40</f>
        <v>138</v>
      </c>
      <c r="E40" s="335">
        <f>SUM(E10:E39)</f>
        <v>168</v>
      </c>
      <c r="F40" s="335">
        <f>SUM(F10:F39)</f>
        <v>364</v>
      </c>
      <c r="G40" s="336">
        <f>E40+F40</f>
        <v>532</v>
      </c>
      <c r="H40" s="336">
        <f>B40+E40</f>
        <v>282</v>
      </c>
      <c r="I40" s="336">
        <f>C40+F40</f>
        <v>388</v>
      </c>
      <c r="J40" s="336">
        <f>H40+I40</f>
        <v>670</v>
      </c>
      <c r="K40" s="337" t="s">
        <v>46</v>
      </c>
      <c r="L40" s="53"/>
    </row>
    <row r="41" spans="1:12" ht="22.5" customHeight="1">
      <c r="A41" s="564" t="s">
        <v>741</v>
      </c>
      <c r="B41" s="564"/>
      <c r="C41" s="564"/>
      <c r="D41" s="564"/>
      <c r="E41" s="564"/>
      <c r="F41" s="576" t="s">
        <v>742</v>
      </c>
      <c r="G41" s="576"/>
      <c r="H41" s="576"/>
      <c r="I41" s="576"/>
      <c r="J41" s="576"/>
      <c r="K41" s="576"/>
    </row>
  </sheetData>
  <mergeCells count="15">
    <mergeCell ref="F41:K41"/>
    <mergeCell ref="A41:E41"/>
    <mergeCell ref="A1:K1"/>
    <mergeCell ref="L1:X1"/>
    <mergeCell ref="E7:G7"/>
    <mergeCell ref="H7:J7"/>
    <mergeCell ref="B6:D6"/>
    <mergeCell ref="E6:G6"/>
    <mergeCell ref="H6:J6"/>
    <mergeCell ref="A2:K2"/>
    <mergeCell ref="A3:K3"/>
    <mergeCell ref="A4:K4"/>
    <mergeCell ref="A6:A9"/>
    <mergeCell ref="K6:K9"/>
    <mergeCell ref="B7:D7"/>
  </mergeCells>
  <printOptions horizontalCentered="1" verticalCentered="1"/>
  <pageMargins left="0" right="0" top="0" bottom="0" header="0" footer="0"/>
  <pageSetup paperSize="9" scale="95" orientation="portrait" r:id="rId1"/>
  <headerFooter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40"/>
  <sheetViews>
    <sheetView rightToLeft="1" view="pageBreakPreview" zoomScaleNormal="100" zoomScaleSheetLayoutView="100" workbookViewId="0">
      <selection activeCell="A3" sqref="A3:K3"/>
    </sheetView>
  </sheetViews>
  <sheetFormatPr defaultRowHeight="12.75"/>
  <cols>
    <col min="1" max="1" width="20.7109375" customWidth="1"/>
    <col min="2" max="10" width="6.7109375" customWidth="1"/>
    <col min="11" max="11" width="22.5703125" style="2" customWidth="1"/>
  </cols>
  <sheetData>
    <row r="1" spans="1:24" ht="37.5" customHeight="1">
      <c r="A1" s="577" t="s">
        <v>622</v>
      </c>
      <c r="B1" s="577"/>
      <c r="C1" s="577"/>
      <c r="D1" s="577"/>
      <c r="E1" s="577"/>
      <c r="F1" s="577"/>
      <c r="G1" s="577"/>
      <c r="H1" s="577"/>
      <c r="I1" s="577"/>
      <c r="J1" s="577"/>
      <c r="K1" s="578"/>
      <c r="L1" s="566"/>
      <c r="M1" s="566"/>
      <c r="N1" s="566"/>
      <c r="O1" s="566"/>
      <c r="P1" s="566"/>
      <c r="Q1" s="566"/>
      <c r="R1" s="566"/>
      <c r="S1" s="566"/>
      <c r="T1" s="566"/>
      <c r="U1" s="566"/>
      <c r="V1" s="566"/>
      <c r="W1" s="566"/>
      <c r="X1" s="566"/>
    </row>
    <row r="2" spans="1:24" ht="18">
      <c r="A2" s="582" t="s">
        <v>649</v>
      </c>
      <c r="B2" s="582"/>
      <c r="C2" s="582"/>
      <c r="D2" s="582"/>
      <c r="E2" s="582"/>
      <c r="F2" s="582"/>
      <c r="G2" s="582"/>
      <c r="H2" s="582"/>
      <c r="I2" s="582"/>
      <c r="J2" s="582"/>
      <c r="K2" s="582"/>
      <c r="L2" s="26"/>
      <c r="M2" s="26"/>
      <c r="N2" s="26"/>
      <c r="O2" s="26"/>
      <c r="P2" s="26"/>
      <c r="Q2" s="26"/>
      <c r="R2" s="26"/>
      <c r="S2" s="26"/>
      <c r="T2" s="26"/>
      <c r="U2" s="26"/>
      <c r="V2" s="26"/>
      <c r="W2" s="26"/>
      <c r="X2" s="26"/>
    </row>
    <row r="3" spans="1:24" ht="32.25" customHeight="1">
      <c r="A3" s="583" t="s">
        <v>582</v>
      </c>
      <c r="B3" s="584"/>
      <c r="C3" s="584"/>
      <c r="D3" s="584"/>
      <c r="E3" s="584"/>
      <c r="F3" s="584"/>
      <c r="G3" s="584"/>
      <c r="H3" s="584"/>
      <c r="I3" s="584"/>
      <c r="J3" s="584"/>
      <c r="K3" s="584"/>
      <c r="L3" s="26"/>
      <c r="M3" s="26"/>
      <c r="N3" s="26"/>
      <c r="O3" s="26"/>
      <c r="P3" s="26"/>
      <c r="Q3" s="26"/>
      <c r="R3" s="26"/>
      <c r="S3" s="26"/>
      <c r="T3" s="26"/>
      <c r="U3" s="26"/>
      <c r="V3" s="26"/>
      <c r="W3" s="26"/>
      <c r="X3" s="26"/>
    </row>
    <row r="4" spans="1:24" ht="18" customHeight="1">
      <c r="A4" s="585" t="s">
        <v>648</v>
      </c>
      <c r="B4" s="585"/>
      <c r="C4" s="585"/>
      <c r="D4" s="585"/>
      <c r="E4" s="585"/>
      <c r="F4" s="585"/>
      <c r="G4" s="585"/>
      <c r="H4" s="585"/>
      <c r="I4" s="585"/>
      <c r="J4" s="585"/>
      <c r="K4" s="585"/>
      <c r="L4" s="26"/>
      <c r="M4" s="26"/>
      <c r="N4" s="26"/>
      <c r="O4" s="26"/>
      <c r="P4" s="26"/>
      <c r="Q4" s="26"/>
      <c r="R4" s="26"/>
      <c r="S4" s="26"/>
      <c r="T4" s="26"/>
      <c r="U4" s="26"/>
      <c r="V4" s="26"/>
      <c r="W4" s="26"/>
      <c r="X4" s="26"/>
    </row>
    <row r="5" spans="1:24" ht="15" customHeight="1">
      <c r="A5" s="328" t="s">
        <v>608</v>
      </c>
      <c r="B5" s="360"/>
      <c r="C5" s="360"/>
      <c r="D5" s="360"/>
      <c r="E5" s="360"/>
      <c r="F5" s="360"/>
      <c r="G5" s="360"/>
      <c r="H5" s="360"/>
      <c r="I5" s="360"/>
      <c r="J5" s="361"/>
      <c r="K5" s="331" t="s">
        <v>830</v>
      </c>
      <c r="L5" s="26"/>
      <c r="M5" s="26"/>
      <c r="N5" s="26"/>
      <c r="O5" s="26"/>
      <c r="P5" s="26"/>
      <c r="Q5" s="26"/>
      <c r="R5" s="26"/>
      <c r="S5" s="26"/>
      <c r="T5" s="26"/>
      <c r="U5" s="26"/>
      <c r="V5" s="26"/>
      <c r="W5" s="26"/>
      <c r="X5" s="26"/>
    </row>
    <row r="6" spans="1:24" ht="15.75" customHeight="1" thickBot="1">
      <c r="A6" s="593" t="s">
        <v>707</v>
      </c>
      <c r="B6" s="580" t="s">
        <v>0</v>
      </c>
      <c r="C6" s="580"/>
      <c r="D6" s="581"/>
      <c r="E6" s="580" t="s">
        <v>151</v>
      </c>
      <c r="F6" s="580"/>
      <c r="G6" s="581"/>
      <c r="H6" s="580" t="s">
        <v>1</v>
      </c>
      <c r="I6" s="581"/>
      <c r="J6" s="581"/>
      <c r="K6" s="557" t="s">
        <v>2</v>
      </c>
    </row>
    <row r="7" spans="1:24" ht="10.5" customHeight="1" thickBot="1">
      <c r="A7" s="594"/>
      <c r="B7" s="590" t="s">
        <v>576</v>
      </c>
      <c r="C7" s="591"/>
      <c r="D7" s="592"/>
      <c r="E7" s="579" t="s">
        <v>150</v>
      </c>
      <c r="F7" s="579"/>
      <c r="G7" s="579"/>
      <c r="H7" s="579" t="s">
        <v>46</v>
      </c>
      <c r="I7" s="579"/>
      <c r="J7" s="579"/>
      <c r="K7" s="588"/>
    </row>
    <row r="8" spans="1:24" ht="13.5" customHeight="1" thickBot="1">
      <c r="A8" s="594"/>
      <c r="B8" s="34" t="s">
        <v>3</v>
      </c>
      <c r="C8" s="34" t="s">
        <v>101</v>
      </c>
      <c r="D8" s="34" t="s">
        <v>1</v>
      </c>
      <c r="E8" s="34" t="s">
        <v>3</v>
      </c>
      <c r="F8" s="34" t="s">
        <v>101</v>
      </c>
      <c r="G8" s="34" t="s">
        <v>1</v>
      </c>
      <c r="H8" s="34" t="s">
        <v>3</v>
      </c>
      <c r="I8" s="34" t="s">
        <v>101</v>
      </c>
      <c r="J8" s="34" t="s">
        <v>1</v>
      </c>
      <c r="K8" s="588"/>
    </row>
    <row r="9" spans="1:24" ht="23.25" customHeight="1">
      <c r="A9" s="595"/>
      <c r="B9" s="99" t="s">
        <v>152</v>
      </c>
      <c r="C9" s="99" t="s">
        <v>153</v>
      </c>
      <c r="D9" s="99" t="s">
        <v>46</v>
      </c>
      <c r="E9" s="99" t="s">
        <v>152</v>
      </c>
      <c r="F9" s="99" t="s">
        <v>153</v>
      </c>
      <c r="G9" s="99" t="s">
        <v>46</v>
      </c>
      <c r="H9" s="99" t="s">
        <v>152</v>
      </c>
      <c r="I9" s="99" t="s">
        <v>153</v>
      </c>
      <c r="J9" s="99" t="s">
        <v>46</v>
      </c>
      <c r="K9" s="589"/>
    </row>
    <row r="10" spans="1:24" ht="17.25" customHeight="1" thickBot="1">
      <c r="A10" s="153" t="s">
        <v>4</v>
      </c>
      <c r="B10" s="52">
        <v>0</v>
      </c>
      <c r="C10" s="52">
        <v>14</v>
      </c>
      <c r="D10" s="148">
        <f>SUM(B10:C10)</f>
        <v>14</v>
      </c>
      <c r="E10" s="52">
        <v>0</v>
      </c>
      <c r="F10" s="52">
        <v>14</v>
      </c>
      <c r="G10" s="148">
        <f>SUM(E10:F10)</f>
        <v>14</v>
      </c>
      <c r="H10" s="52">
        <f>B10+E10</f>
        <v>0</v>
      </c>
      <c r="I10" s="52">
        <f>C10+F10</f>
        <v>28</v>
      </c>
      <c r="J10" s="148">
        <f>SUM(H10:I10)</f>
        <v>28</v>
      </c>
      <c r="K10" s="154" t="s">
        <v>172</v>
      </c>
    </row>
    <row r="11" spans="1:24" s="16" customFormat="1" ht="17.25" customHeight="1" thickBot="1">
      <c r="A11" s="155" t="s">
        <v>5</v>
      </c>
      <c r="B11" s="89">
        <v>0</v>
      </c>
      <c r="C11" s="89">
        <v>0</v>
      </c>
      <c r="D11" s="142">
        <f t="shared" ref="D11:D34" si="0">SUM(B11:C11)</f>
        <v>0</v>
      </c>
      <c r="E11" s="89">
        <v>0</v>
      </c>
      <c r="F11" s="89">
        <v>0</v>
      </c>
      <c r="G11" s="142">
        <f t="shared" ref="G11:G34" si="1">SUM(E11:F11)</f>
        <v>0</v>
      </c>
      <c r="H11" s="89">
        <f t="shared" ref="H11:H34" si="2">B11+E11</f>
        <v>0</v>
      </c>
      <c r="I11" s="89">
        <f t="shared" ref="I11:I34" si="3">C11+F11</f>
        <v>0</v>
      </c>
      <c r="J11" s="142">
        <f t="shared" ref="J11:J34" si="4">SUM(H11:I11)</f>
        <v>0</v>
      </c>
      <c r="K11" s="156" t="s">
        <v>234</v>
      </c>
    </row>
    <row r="12" spans="1:24" ht="17.25" customHeight="1" thickBot="1">
      <c r="A12" s="96" t="s">
        <v>6</v>
      </c>
      <c r="B12" s="52">
        <v>0</v>
      </c>
      <c r="C12" s="52">
        <v>3</v>
      </c>
      <c r="D12" s="148">
        <f t="shared" si="0"/>
        <v>3</v>
      </c>
      <c r="E12" s="52">
        <v>0</v>
      </c>
      <c r="F12" s="52">
        <v>12</v>
      </c>
      <c r="G12" s="148">
        <f t="shared" si="1"/>
        <v>12</v>
      </c>
      <c r="H12" s="52">
        <f t="shared" si="2"/>
        <v>0</v>
      </c>
      <c r="I12" s="52">
        <f t="shared" si="3"/>
        <v>15</v>
      </c>
      <c r="J12" s="148">
        <f t="shared" si="4"/>
        <v>15</v>
      </c>
      <c r="K12" s="157" t="s">
        <v>170</v>
      </c>
    </row>
    <row r="13" spans="1:24" s="16" customFormat="1" ht="17.25" customHeight="1" thickBot="1">
      <c r="A13" s="155" t="s">
        <v>8</v>
      </c>
      <c r="B13" s="89">
        <v>0</v>
      </c>
      <c r="C13" s="89">
        <v>7</v>
      </c>
      <c r="D13" s="142">
        <f t="shared" si="0"/>
        <v>7</v>
      </c>
      <c r="E13" s="89">
        <v>0</v>
      </c>
      <c r="F13" s="89">
        <v>0</v>
      </c>
      <c r="G13" s="142">
        <f t="shared" si="1"/>
        <v>0</v>
      </c>
      <c r="H13" s="89">
        <f t="shared" si="2"/>
        <v>0</v>
      </c>
      <c r="I13" s="89">
        <f t="shared" si="3"/>
        <v>7</v>
      </c>
      <c r="J13" s="142">
        <f t="shared" si="4"/>
        <v>7</v>
      </c>
      <c r="K13" s="156" t="s">
        <v>169</v>
      </c>
    </row>
    <row r="14" spans="1:24" ht="17.25" customHeight="1" thickBot="1">
      <c r="A14" s="96" t="s">
        <v>10</v>
      </c>
      <c r="B14" s="52">
        <v>0</v>
      </c>
      <c r="C14" s="52">
        <v>6</v>
      </c>
      <c r="D14" s="148">
        <f t="shared" si="0"/>
        <v>6</v>
      </c>
      <c r="E14" s="52">
        <v>0</v>
      </c>
      <c r="F14" s="52">
        <v>13</v>
      </c>
      <c r="G14" s="148">
        <f t="shared" si="1"/>
        <v>13</v>
      </c>
      <c r="H14" s="52">
        <f t="shared" si="2"/>
        <v>0</v>
      </c>
      <c r="I14" s="52">
        <f t="shared" si="3"/>
        <v>19</v>
      </c>
      <c r="J14" s="148">
        <f t="shared" si="4"/>
        <v>19</v>
      </c>
      <c r="K14" s="157" t="s">
        <v>168</v>
      </c>
    </row>
    <row r="15" spans="1:24" s="16" customFormat="1" ht="17.25" customHeight="1" thickBot="1">
      <c r="A15" s="155" t="s">
        <v>12</v>
      </c>
      <c r="B15" s="89">
        <v>0</v>
      </c>
      <c r="C15" s="89">
        <v>1</v>
      </c>
      <c r="D15" s="142">
        <f t="shared" si="0"/>
        <v>1</v>
      </c>
      <c r="E15" s="89">
        <v>0</v>
      </c>
      <c r="F15" s="89">
        <v>0</v>
      </c>
      <c r="G15" s="142">
        <f t="shared" si="1"/>
        <v>0</v>
      </c>
      <c r="H15" s="89">
        <f t="shared" si="2"/>
        <v>0</v>
      </c>
      <c r="I15" s="89">
        <f t="shared" si="3"/>
        <v>1</v>
      </c>
      <c r="J15" s="142">
        <f t="shared" si="4"/>
        <v>1</v>
      </c>
      <c r="K15" s="156" t="s">
        <v>167</v>
      </c>
    </row>
    <row r="16" spans="1:24" ht="17.25" customHeight="1" thickBot="1">
      <c r="A16" s="96" t="s">
        <v>14</v>
      </c>
      <c r="B16" s="52">
        <v>0</v>
      </c>
      <c r="C16" s="52">
        <v>1</v>
      </c>
      <c r="D16" s="148">
        <f t="shared" si="0"/>
        <v>1</v>
      </c>
      <c r="E16" s="52">
        <v>0</v>
      </c>
      <c r="F16" s="52">
        <v>0</v>
      </c>
      <c r="G16" s="148">
        <f t="shared" si="1"/>
        <v>0</v>
      </c>
      <c r="H16" s="52">
        <f t="shared" si="2"/>
        <v>0</v>
      </c>
      <c r="I16" s="52">
        <f t="shared" si="3"/>
        <v>1</v>
      </c>
      <c r="J16" s="148">
        <f t="shared" si="4"/>
        <v>1</v>
      </c>
      <c r="K16" s="157" t="s">
        <v>15</v>
      </c>
    </row>
    <row r="17" spans="1:11" s="16" customFormat="1" ht="17.25" customHeight="1" thickBot="1">
      <c r="A17" s="155" t="s">
        <v>16</v>
      </c>
      <c r="B17" s="89">
        <v>0</v>
      </c>
      <c r="C17" s="89">
        <v>0</v>
      </c>
      <c r="D17" s="142">
        <f t="shared" si="0"/>
        <v>0</v>
      </c>
      <c r="E17" s="89">
        <v>0</v>
      </c>
      <c r="F17" s="89">
        <v>0</v>
      </c>
      <c r="G17" s="142">
        <f t="shared" si="1"/>
        <v>0</v>
      </c>
      <c r="H17" s="89">
        <f t="shared" si="2"/>
        <v>0</v>
      </c>
      <c r="I17" s="89">
        <f t="shared" si="3"/>
        <v>0</v>
      </c>
      <c r="J17" s="142">
        <f t="shared" si="4"/>
        <v>0</v>
      </c>
      <c r="K17" s="156" t="s">
        <v>166</v>
      </c>
    </row>
    <row r="18" spans="1:11" ht="17.25" customHeight="1" thickBot="1">
      <c r="A18" s="96" t="s">
        <v>18</v>
      </c>
      <c r="B18" s="52">
        <v>0</v>
      </c>
      <c r="C18" s="52">
        <v>1</v>
      </c>
      <c r="D18" s="148">
        <f t="shared" si="0"/>
        <v>1</v>
      </c>
      <c r="E18" s="52">
        <v>0</v>
      </c>
      <c r="F18" s="52">
        <v>0</v>
      </c>
      <c r="G18" s="148">
        <f t="shared" si="1"/>
        <v>0</v>
      </c>
      <c r="H18" s="52">
        <f t="shared" si="2"/>
        <v>0</v>
      </c>
      <c r="I18" s="52">
        <f t="shared" si="3"/>
        <v>1</v>
      </c>
      <c r="J18" s="148">
        <f t="shared" si="4"/>
        <v>1</v>
      </c>
      <c r="K18" s="157" t="s">
        <v>165</v>
      </c>
    </row>
    <row r="19" spans="1:11" s="16" customFormat="1" ht="17.25" customHeight="1" thickBot="1">
      <c r="A19" s="155" t="s">
        <v>20</v>
      </c>
      <c r="B19" s="89">
        <v>0</v>
      </c>
      <c r="C19" s="89">
        <v>0</v>
      </c>
      <c r="D19" s="142">
        <f t="shared" si="0"/>
        <v>0</v>
      </c>
      <c r="E19" s="89">
        <v>0</v>
      </c>
      <c r="F19" s="89">
        <v>0</v>
      </c>
      <c r="G19" s="142">
        <f t="shared" si="1"/>
        <v>0</v>
      </c>
      <c r="H19" s="89">
        <f t="shared" si="2"/>
        <v>0</v>
      </c>
      <c r="I19" s="89">
        <f t="shared" si="3"/>
        <v>0</v>
      </c>
      <c r="J19" s="142">
        <f t="shared" si="4"/>
        <v>0</v>
      </c>
      <c r="K19" s="156" t="s">
        <v>164</v>
      </c>
    </row>
    <row r="20" spans="1:11" ht="17.25" customHeight="1" thickBot="1">
      <c r="A20" s="96" t="s">
        <v>356</v>
      </c>
      <c r="B20" s="52">
        <v>0</v>
      </c>
      <c r="C20" s="52">
        <v>5</v>
      </c>
      <c r="D20" s="148">
        <f t="shared" si="0"/>
        <v>5</v>
      </c>
      <c r="E20" s="52">
        <v>0</v>
      </c>
      <c r="F20" s="52">
        <v>0</v>
      </c>
      <c r="G20" s="148">
        <f t="shared" si="1"/>
        <v>0</v>
      </c>
      <c r="H20" s="52">
        <f t="shared" si="2"/>
        <v>0</v>
      </c>
      <c r="I20" s="52">
        <f t="shared" si="3"/>
        <v>5</v>
      </c>
      <c r="J20" s="148">
        <f t="shared" si="4"/>
        <v>5</v>
      </c>
      <c r="K20" s="157" t="s">
        <v>22</v>
      </c>
    </row>
    <row r="21" spans="1:11" s="16" customFormat="1" ht="17.25" customHeight="1" thickBot="1">
      <c r="A21" s="155" t="s">
        <v>23</v>
      </c>
      <c r="B21" s="89">
        <v>0</v>
      </c>
      <c r="C21" s="89">
        <v>0</v>
      </c>
      <c r="D21" s="142">
        <v>0</v>
      </c>
      <c r="E21" s="89">
        <v>0</v>
      </c>
      <c r="F21" s="89">
        <v>0</v>
      </c>
      <c r="G21" s="142">
        <f t="shared" si="1"/>
        <v>0</v>
      </c>
      <c r="H21" s="89">
        <f t="shared" si="2"/>
        <v>0</v>
      </c>
      <c r="I21" s="89">
        <f t="shared" si="3"/>
        <v>0</v>
      </c>
      <c r="J21" s="142">
        <f t="shared" si="4"/>
        <v>0</v>
      </c>
      <c r="K21" s="156" t="s">
        <v>173</v>
      </c>
    </row>
    <row r="22" spans="1:11" ht="17.25" customHeight="1" thickBot="1">
      <c r="A22" s="96" t="s">
        <v>359</v>
      </c>
      <c r="B22" s="52">
        <v>0</v>
      </c>
      <c r="C22" s="52">
        <v>0</v>
      </c>
      <c r="D22" s="148">
        <f t="shared" si="0"/>
        <v>0</v>
      </c>
      <c r="E22" s="52">
        <v>0</v>
      </c>
      <c r="F22" s="52">
        <v>0</v>
      </c>
      <c r="G22" s="148">
        <f t="shared" si="1"/>
        <v>0</v>
      </c>
      <c r="H22" s="52">
        <f t="shared" si="2"/>
        <v>0</v>
      </c>
      <c r="I22" s="52">
        <f t="shared" si="3"/>
        <v>0</v>
      </c>
      <c r="J22" s="148">
        <f t="shared" si="4"/>
        <v>0</v>
      </c>
      <c r="K22" s="157" t="s">
        <v>174</v>
      </c>
    </row>
    <row r="23" spans="1:11" s="16" customFormat="1" ht="17.25" customHeight="1" thickBot="1">
      <c r="A23" s="155" t="s">
        <v>26</v>
      </c>
      <c r="B23" s="89">
        <v>0</v>
      </c>
      <c r="C23" s="89">
        <v>5</v>
      </c>
      <c r="D23" s="142">
        <f t="shared" si="0"/>
        <v>5</v>
      </c>
      <c r="E23" s="89">
        <v>0</v>
      </c>
      <c r="F23" s="89">
        <v>0</v>
      </c>
      <c r="G23" s="142">
        <f t="shared" si="1"/>
        <v>0</v>
      </c>
      <c r="H23" s="89">
        <f t="shared" si="2"/>
        <v>0</v>
      </c>
      <c r="I23" s="89">
        <f t="shared" si="3"/>
        <v>5</v>
      </c>
      <c r="J23" s="142">
        <f t="shared" si="4"/>
        <v>5</v>
      </c>
      <c r="K23" s="156" t="s">
        <v>175</v>
      </c>
    </row>
    <row r="24" spans="1:11" ht="17.25" customHeight="1" thickBot="1">
      <c r="A24" s="96" t="s">
        <v>28</v>
      </c>
      <c r="B24" s="52">
        <v>0</v>
      </c>
      <c r="C24" s="52">
        <v>2</v>
      </c>
      <c r="D24" s="148">
        <f t="shared" si="0"/>
        <v>2</v>
      </c>
      <c r="E24" s="52">
        <v>0</v>
      </c>
      <c r="F24" s="52">
        <v>0</v>
      </c>
      <c r="G24" s="148">
        <f t="shared" si="1"/>
        <v>0</v>
      </c>
      <c r="H24" s="52">
        <f t="shared" si="2"/>
        <v>0</v>
      </c>
      <c r="I24" s="52">
        <f t="shared" si="3"/>
        <v>2</v>
      </c>
      <c r="J24" s="148">
        <f t="shared" si="4"/>
        <v>2</v>
      </c>
      <c r="K24" s="157" t="s">
        <v>235</v>
      </c>
    </row>
    <row r="25" spans="1:11" s="16" customFormat="1" ht="17.25" customHeight="1" thickBot="1">
      <c r="A25" s="155" t="s">
        <v>29</v>
      </c>
      <c r="B25" s="89">
        <v>2</v>
      </c>
      <c r="C25" s="89">
        <v>0</v>
      </c>
      <c r="D25" s="142">
        <f t="shared" si="0"/>
        <v>2</v>
      </c>
      <c r="E25" s="89">
        <v>0</v>
      </c>
      <c r="F25" s="89">
        <v>0</v>
      </c>
      <c r="G25" s="142">
        <f t="shared" si="1"/>
        <v>0</v>
      </c>
      <c r="H25" s="89">
        <f t="shared" si="2"/>
        <v>2</v>
      </c>
      <c r="I25" s="89">
        <f t="shared" si="3"/>
        <v>0</v>
      </c>
      <c r="J25" s="142">
        <f t="shared" si="4"/>
        <v>2</v>
      </c>
      <c r="K25" s="156" t="s">
        <v>30</v>
      </c>
    </row>
    <row r="26" spans="1:11" ht="17.25" customHeight="1" thickBot="1">
      <c r="A26" s="96" t="s">
        <v>31</v>
      </c>
      <c r="B26" s="52">
        <v>0</v>
      </c>
      <c r="C26" s="52">
        <v>2</v>
      </c>
      <c r="D26" s="148">
        <f t="shared" si="0"/>
        <v>2</v>
      </c>
      <c r="E26" s="52">
        <v>0</v>
      </c>
      <c r="F26" s="52">
        <v>0</v>
      </c>
      <c r="G26" s="148">
        <f t="shared" si="1"/>
        <v>0</v>
      </c>
      <c r="H26" s="52">
        <f t="shared" si="2"/>
        <v>0</v>
      </c>
      <c r="I26" s="52">
        <f t="shared" si="3"/>
        <v>2</v>
      </c>
      <c r="J26" s="148">
        <f t="shared" si="4"/>
        <v>2</v>
      </c>
      <c r="K26" s="157" t="s">
        <v>177</v>
      </c>
    </row>
    <row r="27" spans="1:11" s="16" customFormat="1" ht="17.25" customHeight="1" thickBot="1">
      <c r="A27" s="155" t="s">
        <v>33</v>
      </c>
      <c r="B27" s="89">
        <v>0</v>
      </c>
      <c r="C27" s="89">
        <v>5</v>
      </c>
      <c r="D27" s="142">
        <f t="shared" si="0"/>
        <v>5</v>
      </c>
      <c r="E27" s="89">
        <v>0</v>
      </c>
      <c r="F27" s="89">
        <v>0</v>
      </c>
      <c r="G27" s="142">
        <f t="shared" si="1"/>
        <v>0</v>
      </c>
      <c r="H27" s="89">
        <f t="shared" si="2"/>
        <v>0</v>
      </c>
      <c r="I27" s="89">
        <f t="shared" si="3"/>
        <v>5</v>
      </c>
      <c r="J27" s="142">
        <f t="shared" si="4"/>
        <v>5</v>
      </c>
      <c r="K27" s="156" t="s">
        <v>178</v>
      </c>
    </row>
    <row r="28" spans="1:11" ht="17.25" customHeight="1" thickBot="1">
      <c r="A28" s="96" t="s">
        <v>35</v>
      </c>
      <c r="B28" s="52">
        <v>0</v>
      </c>
      <c r="C28" s="52">
        <v>4</v>
      </c>
      <c r="D28" s="148">
        <f t="shared" si="0"/>
        <v>4</v>
      </c>
      <c r="E28" s="52">
        <v>0</v>
      </c>
      <c r="F28" s="52">
        <v>0</v>
      </c>
      <c r="G28" s="148">
        <f t="shared" si="1"/>
        <v>0</v>
      </c>
      <c r="H28" s="52">
        <f t="shared" si="2"/>
        <v>0</v>
      </c>
      <c r="I28" s="52">
        <f t="shared" si="3"/>
        <v>4</v>
      </c>
      <c r="J28" s="148">
        <f t="shared" si="4"/>
        <v>4</v>
      </c>
      <c r="K28" s="157" t="s">
        <v>179</v>
      </c>
    </row>
    <row r="29" spans="1:11" s="16" customFormat="1" ht="17.25" customHeight="1" thickBot="1">
      <c r="A29" s="155" t="s">
        <v>37</v>
      </c>
      <c r="B29" s="89">
        <v>0</v>
      </c>
      <c r="C29" s="89">
        <v>2</v>
      </c>
      <c r="D29" s="142">
        <f t="shared" si="0"/>
        <v>2</v>
      </c>
      <c r="E29" s="89">
        <v>0</v>
      </c>
      <c r="F29" s="89">
        <v>0</v>
      </c>
      <c r="G29" s="142">
        <f t="shared" si="1"/>
        <v>0</v>
      </c>
      <c r="H29" s="89">
        <f t="shared" si="2"/>
        <v>0</v>
      </c>
      <c r="I29" s="89">
        <f t="shared" si="3"/>
        <v>2</v>
      </c>
      <c r="J29" s="142">
        <f t="shared" si="4"/>
        <v>2</v>
      </c>
      <c r="K29" s="156" t="s">
        <v>180</v>
      </c>
    </row>
    <row r="30" spans="1:11" ht="17.25" customHeight="1" thickBot="1">
      <c r="A30" s="96" t="s">
        <v>39</v>
      </c>
      <c r="B30" s="52">
        <v>0</v>
      </c>
      <c r="C30" s="52">
        <v>2</v>
      </c>
      <c r="D30" s="148">
        <f t="shared" si="0"/>
        <v>2</v>
      </c>
      <c r="E30" s="52">
        <v>0</v>
      </c>
      <c r="F30" s="52">
        <v>0</v>
      </c>
      <c r="G30" s="148">
        <f t="shared" si="1"/>
        <v>0</v>
      </c>
      <c r="H30" s="52">
        <f t="shared" si="2"/>
        <v>0</v>
      </c>
      <c r="I30" s="52">
        <f t="shared" si="3"/>
        <v>2</v>
      </c>
      <c r="J30" s="148">
        <f t="shared" si="4"/>
        <v>2</v>
      </c>
      <c r="K30" s="157" t="s">
        <v>40</v>
      </c>
    </row>
    <row r="31" spans="1:11" s="16" customFormat="1" ht="17.25" customHeight="1" thickBot="1">
      <c r="A31" s="127" t="s">
        <v>739</v>
      </c>
      <c r="B31" s="89">
        <v>0</v>
      </c>
      <c r="C31" s="89">
        <v>2</v>
      </c>
      <c r="D31" s="142">
        <f t="shared" si="0"/>
        <v>2</v>
      </c>
      <c r="E31" s="89">
        <v>0</v>
      </c>
      <c r="F31" s="89">
        <v>0</v>
      </c>
      <c r="G31" s="142">
        <f t="shared" si="1"/>
        <v>0</v>
      </c>
      <c r="H31" s="89">
        <f t="shared" si="2"/>
        <v>0</v>
      </c>
      <c r="I31" s="89">
        <f t="shared" si="3"/>
        <v>2</v>
      </c>
      <c r="J31" s="142">
        <f t="shared" si="4"/>
        <v>2</v>
      </c>
      <c r="K31" s="128" t="s">
        <v>740</v>
      </c>
    </row>
    <row r="32" spans="1:11" ht="17.25" customHeight="1" thickBot="1">
      <c r="A32" s="96" t="s">
        <v>41</v>
      </c>
      <c r="B32" s="52">
        <v>0</v>
      </c>
      <c r="C32" s="52">
        <v>3</v>
      </c>
      <c r="D32" s="148">
        <f t="shared" si="0"/>
        <v>3</v>
      </c>
      <c r="E32" s="52">
        <v>0</v>
      </c>
      <c r="F32" s="52">
        <v>0</v>
      </c>
      <c r="G32" s="148">
        <f t="shared" si="1"/>
        <v>0</v>
      </c>
      <c r="H32" s="52">
        <f t="shared" si="2"/>
        <v>0</v>
      </c>
      <c r="I32" s="52">
        <f t="shared" si="3"/>
        <v>3</v>
      </c>
      <c r="J32" s="148">
        <f t="shared" si="4"/>
        <v>3</v>
      </c>
      <c r="K32" s="157" t="s">
        <v>181</v>
      </c>
    </row>
    <row r="33" spans="1:11" s="16" customFormat="1" ht="17.25" customHeight="1" thickBot="1">
      <c r="A33" s="155" t="s">
        <v>662</v>
      </c>
      <c r="B33" s="89">
        <v>0</v>
      </c>
      <c r="C33" s="89">
        <v>2</v>
      </c>
      <c r="D33" s="142">
        <f t="shared" si="0"/>
        <v>2</v>
      </c>
      <c r="E33" s="89">
        <v>0</v>
      </c>
      <c r="F33" s="89">
        <v>0</v>
      </c>
      <c r="G33" s="142">
        <f t="shared" si="1"/>
        <v>0</v>
      </c>
      <c r="H33" s="89">
        <f t="shared" si="2"/>
        <v>0</v>
      </c>
      <c r="I33" s="89">
        <f t="shared" si="3"/>
        <v>2</v>
      </c>
      <c r="J33" s="142">
        <f t="shared" si="4"/>
        <v>2</v>
      </c>
      <c r="K33" s="156" t="s">
        <v>182</v>
      </c>
    </row>
    <row r="34" spans="1:11" ht="17.25" customHeight="1" thickBot="1">
      <c r="A34" s="96" t="s">
        <v>44</v>
      </c>
      <c r="B34" s="52">
        <v>0</v>
      </c>
      <c r="C34" s="52">
        <v>0</v>
      </c>
      <c r="D34" s="148">
        <f t="shared" si="0"/>
        <v>0</v>
      </c>
      <c r="E34" s="52">
        <v>0</v>
      </c>
      <c r="F34" s="52">
        <v>0</v>
      </c>
      <c r="G34" s="148">
        <f t="shared" si="1"/>
        <v>0</v>
      </c>
      <c r="H34" s="52">
        <f t="shared" si="2"/>
        <v>0</v>
      </c>
      <c r="I34" s="52">
        <f t="shared" si="3"/>
        <v>0</v>
      </c>
      <c r="J34" s="148">
        <f t="shared" si="4"/>
        <v>0</v>
      </c>
      <c r="K34" s="157" t="s">
        <v>236</v>
      </c>
    </row>
    <row r="35" spans="1:11" s="79" customFormat="1" ht="17.25" customHeight="1" thickBot="1">
      <c r="A35" s="127" t="s">
        <v>663</v>
      </c>
      <c r="B35" s="89">
        <v>0</v>
      </c>
      <c r="C35" s="89">
        <v>0</v>
      </c>
      <c r="D35" s="142">
        <f t="shared" ref="D35" si="5">SUM(B35:C35)</f>
        <v>0</v>
      </c>
      <c r="E35" s="89">
        <v>0</v>
      </c>
      <c r="F35" s="89">
        <v>0</v>
      </c>
      <c r="G35" s="142">
        <f t="shared" ref="G35" si="6">SUM(E35:F35)</f>
        <v>0</v>
      </c>
      <c r="H35" s="89">
        <f t="shared" ref="H35" si="7">B35+E35</f>
        <v>0</v>
      </c>
      <c r="I35" s="89">
        <f t="shared" ref="I35" si="8">C35+F35</f>
        <v>0</v>
      </c>
      <c r="J35" s="142">
        <f t="shared" ref="J35" si="9">SUM(H35:I35)</f>
        <v>0</v>
      </c>
      <c r="K35" s="156" t="s">
        <v>664</v>
      </c>
    </row>
    <row r="36" spans="1:11" ht="17.25" customHeight="1" thickBot="1">
      <c r="A36" s="291" t="s">
        <v>241</v>
      </c>
      <c r="B36" s="143">
        <v>0</v>
      </c>
      <c r="C36" s="143">
        <v>0</v>
      </c>
      <c r="D36" s="144">
        <f t="shared" ref="D36:D37" si="10">SUM(B36:C36)</f>
        <v>0</v>
      </c>
      <c r="E36" s="143">
        <v>0</v>
      </c>
      <c r="F36" s="143">
        <v>0</v>
      </c>
      <c r="G36" s="144">
        <f t="shared" ref="G36:G37" si="11">SUM(E36:F36)</f>
        <v>0</v>
      </c>
      <c r="H36" s="143">
        <f t="shared" ref="H36:H37" si="12">B36+E36</f>
        <v>0</v>
      </c>
      <c r="I36" s="143">
        <f t="shared" ref="I36:I37" si="13">C36+F36</f>
        <v>0</v>
      </c>
      <c r="J36" s="144">
        <f t="shared" ref="J36:J37" si="14">SUM(H36:I36)</f>
        <v>0</v>
      </c>
      <c r="K36" s="256" t="s">
        <v>242</v>
      </c>
    </row>
    <row r="37" spans="1:11" s="79" customFormat="1" ht="17.25" customHeight="1" thickBot="1">
      <c r="A37" s="155" t="s">
        <v>540</v>
      </c>
      <c r="B37" s="89">
        <v>0</v>
      </c>
      <c r="C37" s="89">
        <v>12</v>
      </c>
      <c r="D37" s="142">
        <f t="shared" si="10"/>
        <v>12</v>
      </c>
      <c r="E37" s="89">
        <v>0</v>
      </c>
      <c r="F37" s="89">
        <v>0</v>
      </c>
      <c r="G37" s="142">
        <f t="shared" si="11"/>
        <v>0</v>
      </c>
      <c r="H37" s="89">
        <f t="shared" si="12"/>
        <v>0</v>
      </c>
      <c r="I37" s="89">
        <f t="shared" si="13"/>
        <v>12</v>
      </c>
      <c r="J37" s="142">
        <f t="shared" si="14"/>
        <v>12</v>
      </c>
      <c r="K37" s="156" t="s">
        <v>541</v>
      </c>
    </row>
    <row r="38" spans="1:11" s="16" customFormat="1" ht="17.25" customHeight="1">
      <c r="A38" s="96" t="s">
        <v>627</v>
      </c>
      <c r="B38" s="292">
        <v>0</v>
      </c>
      <c r="C38" s="292">
        <v>0</v>
      </c>
      <c r="D38" s="293">
        <f t="shared" ref="D38" si="15">SUM(B38:C38)</f>
        <v>0</v>
      </c>
      <c r="E38" s="292">
        <v>0</v>
      </c>
      <c r="F38" s="292"/>
      <c r="G38" s="293">
        <f t="shared" ref="G38" si="16">SUM(E38:F38)</f>
        <v>0</v>
      </c>
      <c r="H38" s="292">
        <f t="shared" ref="H38" si="17">B38+E38</f>
        <v>0</v>
      </c>
      <c r="I38" s="292">
        <f t="shared" ref="I38" si="18">C38+F38</f>
        <v>0</v>
      </c>
      <c r="J38" s="293">
        <f t="shared" ref="J38" si="19">SUM(H38:I38)</f>
        <v>0</v>
      </c>
      <c r="K38" s="157" t="s">
        <v>628</v>
      </c>
    </row>
    <row r="39" spans="1:11" ht="21" customHeight="1">
      <c r="A39" s="353" t="s">
        <v>1</v>
      </c>
      <c r="B39" s="354">
        <f>SUM(B10:B38)</f>
        <v>2</v>
      </c>
      <c r="C39" s="354">
        <f t="shared" ref="C39:J39" si="20">SUM(C10:C38)</f>
        <v>79</v>
      </c>
      <c r="D39" s="354">
        <f t="shared" si="20"/>
        <v>81</v>
      </c>
      <c r="E39" s="354">
        <f t="shared" si="20"/>
        <v>0</v>
      </c>
      <c r="F39" s="354">
        <f t="shared" si="20"/>
        <v>39</v>
      </c>
      <c r="G39" s="354">
        <f t="shared" si="20"/>
        <v>39</v>
      </c>
      <c r="H39" s="354">
        <f t="shared" si="20"/>
        <v>2</v>
      </c>
      <c r="I39" s="354">
        <f t="shared" si="20"/>
        <v>118</v>
      </c>
      <c r="J39" s="354">
        <f t="shared" si="20"/>
        <v>120</v>
      </c>
      <c r="K39" s="355" t="s">
        <v>46</v>
      </c>
    </row>
    <row r="40" spans="1:11" ht="20.25" customHeight="1">
      <c r="A40" s="564" t="s">
        <v>741</v>
      </c>
      <c r="B40" s="564"/>
      <c r="C40" s="564"/>
      <c r="D40" s="564"/>
      <c r="E40" s="564"/>
      <c r="F40" s="576" t="s">
        <v>742</v>
      </c>
      <c r="G40" s="576"/>
      <c r="H40" s="576"/>
      <c r="I40" s="576"/>
      <c r="J40" s="576"/>
      <c r="K40" s="576"/>
    </row>
  </sheetData>
  <mergeCells count="15">
    <mergeCell ref="A40:E40"/>
    <mergeCell ref="F40:K40"/>
    <mergeCell ref="L1:X1"/>
    <mergeCell ref="A2:K2"/>
    <mergeCell ref="A3:K3"/>
    <mergeCell ref="A4:K4"/>
    <mergeCell ref="A6:A9"/>
    <mergeCell ref="B6:D6"/>
    <mergeCell ref="E6:G6"/>
    <mergeCell ref="H6:J6"/>
    <mergeCell ref="K6:K9"/>
    <mergeCell ref="E7:G7"/>
    <mergeCell ref="H7:J7"/>
    <mergeCell ref="A1:K1"/>
    <mergeCell ref="B7:D7"/>
  </mergeCells>
  <printOptions horizontalCentered="1" verticalCentered="1"/>
  <pageMargins left="0" right="0" top="0" bottom="0" header="0" footer="0"/>
  <pageSetup paperSize="9" scale="95" orientation="portrait" r:id="rId1"/>
  <headerFooter alignWithMargins="0"/>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Statistical Document" ma:contentTypeID="0x01010050FBC1E32FA8C5438369190EAFFED8CE008E9E875BE8CF634D9CBE11DB22534CB8" ma:contentTypeVersion="14" ma:contentTypeDescription="" ma:contentTypeScope="" ma:versionID="17a002555d79378b90fe5728b46b7d8e">
  <xsd:schema xmlns:xsd="http://www.w3.org/2001/XMLSchema" xmlns:xs="http://www.w3.org/2001/XMLSchema" xmlns:p="http://schemas.microsoft.com/office/2006/metadata/properties" xmlns:ns1="http://schemas.microsoft.com/sharepoint/v3" xmlns:ns2="1b323878-974e-4c19-bf08-965c80d4ad54" xmlns:ns3="http://schemas.microsoft.com/sharepoint.v3" targetNamespace="http://schemas.microsoft.com/office/2006/metadata/properties" ma:root="true" ma:fieldsID="f7a0ebd2d0adb9b11918aa894ed174ef" ns1:_="" ns2:_="" ns3:_="">
    <xsd:import namespace="http://schemas.microsoft.com/sharepoint/v3"/>
    <xsd:import namespace="1b323878-974e-4c19-bf08-965c80d4ad54"/>
    <xsd:import namespace="http://schemas.microsoft.com/sharepoint.v3"/>
    <xsd:element name="properties">
      <xsd:complexType>
        <xsd:sequence>
          <xsd:element name="documentManagement">
            <xsd:complexType>
              <xsd:all>
                <xsd:element ref="ns2:Title_Ar"/>
                <xsd:element ref="ns2:Description_Ar"/>
                <xsd:element ref="ns1:Language"/>
                <xsd:element ref="ns2:o322c83fb95240b8896db068e57a2bc9" minOccurs="0"/>
                <xsd:element ref="ns2:TaxCatchAll" minOccurs="0"/>
                <xsd:element ref="ns2:TaxCatchAllLabel" minOccurs="0"/>
                <xsd:element ref="ns2:Enabled" minOccurs="0"/>
                <xsd:element ref="ns2:PublishingDate"/>
                <xsd:element ref="ns3:CategoryDescription"/>
                <xsd:element ref="ns2: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Language" ma:index="10" ma:displayName="Language" ma:default="Both" ma:format="Dropdown" ma:internalName="Language">
      <xsd:simpleType>
        <xsd:union memberTypes="dms:Text">
          <xsd:simpleType>
            <xsd:restriction base="dms:Choice">
              <xsd:enumeration value="Arabic"/>
              <xsd:enumeration value="English"/>
              <xsd:enumeration value="Both"/>
            </xsd:restriction>
          </xsd:simpleType>
        </xsd:union>
      </xsd:simpleType>
    </xsd:element>
  </xsd:schema>
  <xsd:schema xmlns:xsd="http://www.w3.org/2001/XMLSchema" xmlns:xs="http://www.w3.org/2001/XMLSchema" xmlns:dms="http://schemas.microsoft.com/office/2006/documentManagement/types" xmlns:pc="http://schemas.microsoft.com/office/infopath/2007/PartnerControls" targetNamespace="1b323878-974e-4c19-bf08-965c80d4ad54" elementFormDefault="qualified">
    <xsd:import namespace="http://schemas.microsoft.com/office/2006/documentManagement/types"/>
    <xsd:import namespace="http://schemas.microsoft.com/office/infopath/2007/PartnerControls"/>
    <xsd:element name="Title_Ar" ma:index="8" ma:displayName="Title Arabic" ma:internalName="Title_Ar">
      <xsd:simpleType>
        <xsd:restriction base="dms:Text">
          <xsd:maxLength value="255"/>
        </xsd:restriction>
      </xsd:simpleType>
    </xsd:element>
    <xsd:element name="Description_Ar" ma:index="9" ma:displayName="Description Arabic" ma:internalName="Description_Ar">
      <xsd:simpleType>
        <xsd:restriction base="dms:Note"/>
      </xsd:simpleType>
    </xsd:element>
    <xsd:element name="o322c83fb95240b8896db068e57a2bc9" ma:index="11" ma:taxonomy="true" ma:internalName="o322c83fb95240b8896db068e57a2bc9" ma:taxonomyFieldName="Hashtags" ma:displayName="Hashtags" ma:readOnly="false" ma:default="" ma:fieldId="{8322c83f-b952-40b8-896d-b068e57a2bc9}" ma:taxonomyMulti="true" ma:sspId="34a39cc5-1caf-4cea-90b7-be21fbdce737" ma:termSetId="5d44732f-90c8-4b9f-86a4-ac5d66f274df" ma:anchorId="00000000-0000-0000-0000-000000000000" ma:open="false" ma:isKeyword="false">
      <xsd:complexType>
        <xsd:sequence>
          <xsd:element ref="pc:Terms" minOccurs="0" maxOccurs="1"/>
        </xsd:sequence>
      </xsd:complexType>
    </xsd:element>
    <xsd:element name="TaxCatchAll" ma:index="12" nillable="true" ma:displayName="Taxonomy Catch All Column" ma:hidden="true" ma:list="{64927028-7187-4dcd-a3e9-d5b72e20ea14}" ma:internalName="TaxCatchAll" ma:showField="CatchAllData" ma:web="1b323878-974e-4c19-bf08-965c80d4ad54">
      <xsd:complexType>
        <xsd:complexContent>
          <xsd:extension base="dms:MultiChoiceLookup">
            <xsd:sequence>
              <xsd:element name="Value" type="dms:Lookup" maxOccurs="unbounded" minOccurs="0" nillable="true"/>
            </xsd:sequence>
          </xsd:extension>
        </xsd:complexContent>
      </xsd:complexType>
    </xsd:element>
    <xsd:element name="TaxCatchAllLabel" ma:index="13" nillable="true" ma:displayName="Taxonomy Catch All Column1" ma:hidden="true" ma:list="{64927028-7187-4dcd-a3e9-d5b72e20ea14}" ma:internalName="TaxCatchAllLabel" ma:readOnly="true" ma:showField="CatchAllDataLabel" ma:web="1b323878-974e-4c19-bf08-965c80d4ad54">
      <xsd:complexType>
        <xsd:complexContent>
          <xsd:extension base="dms:MultiChoiceLookup">
            <xsd:sequence>
              <xsd:element name="Value" type="dms:Lookup" maxOccurs="unbounded" minOccurs="0" nillable="true"/>
            </xsd:sequence>
          </xsd:extension>
        </xsd:complexContent>
      </xsd:complexType>
    </xsd:element>
    <xsd:element name="Enabled" ma:index="15" nillable="true" ma:displayName="Enabled" ma:default="1" ma:internalName="Enabled">
      <xsd:simpleType>
        <xsd:restriction base="dms:Boolean"/>
      </xsd:simpleType>
    </xsd:element>
    <xsd:element name="PublishingDate" ma:index="17" ma:displayName="PublishingDate" ma:default="[today]" ma:format="DateOnly" ma:internalName="PublishingDate" ma:readOnly="false">
      <xsd:simpleType>
        <xsd:restriction base="dms:DateTime"/>
      </xsd:simpleType>
    </xsd:element>
    <xsd:element name="SharedWithUsers" ma:index="2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ategoryDescription" ma:index="20" ma:displayName="Description" ma:internalName="CategoryDescription">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1b323878-974e-4c19-bf08-965c80d4ad54">
      <Value>58</Value>
    </TaxCatchAll>
    <Title_Ar xmlns="1b323878-974e-4c19-bf08-965c80d4ad54">احصاءات الرياضة الفصل الثاني عشر 2014</Title_Ar>
    <Language xmlns="http://schemas.microsoft.com/sharepoint/v3">Both</Language>
    <o322c83fb95240b8896db068e57a2bc9 xmlns="1b323878-974e-4c19-bf08-965c80d4ad54">
      <Terms xmlns="http://schemas.microsoft.com/office/infopath/2007/PartnerControls">
        <TermInfo xmlns="http://schemas.microsoft.com/office/infopath/2007/PartnerControls">
          <TermName xmlns="http://schemas.microsoft.com/office/infopath/2007/PartnerControls">StatisticalAbstract</TermName>
          <TermId xmlns="http://schemas.microsoft.com/office/infopath/2007/PartnerControls">c2f418c2-a295-4bd1-af99-d5d586494613</TermId>
        </TermInfo>
      </Terms>
    </o322c83fb95240b8896db068e57a2bc9>
    <Description_Ar xmlns="1b323878-974e-4c19-bf08-965c80d4ad54">احصاءات الرياضة الفصل الثاني عشر 2014</Description_Ar>
    <Enabled xmlns="1b323878-974e-4c19-bf08-965c80d4ad54">true</Enabled>
    <PublishingDate xmlns="1b323878-974e-4c19-bf08-965c80d4ad54">2017-04-20T08:44:58+00:00</PublishingDate>
    <CategoryDescription xmlns="http://schemas.microsoft.com/sharepoint.v3">Sport statistics chapter 12-2014</CategoryDescription>
  </documentManagement>
</p:properties>
</file>

<file path=customXml/itemProps1.xml><?xml version="1.0" encoding="utf-8"?>
<ds:datastoreItem xmlns:ds="http://schemas.openxmlformats.org/officeDocument/2006/customXml" ds:itemID="{120B9A76-5C35-4C10-A2CE-C2A3545B5058}"/>
</file>

<file path=customXml/itemProps2.xml><?xml version="1.0" encoding="utf-8"?>
<ds:datastoreItem xmlns:ds="http://schemas.openxmlformats.org/officeDocument/2006/customXml" ds:itemID="{830EFD53-0B27-4139-8EC3-314765E19319}"/>
</file>

<file path=customXml/itemProps3.xml><?xml version="1.0" encoding="utf-8"?>
<ds:datastoreItem xmlns:ds="http://schemas.openxmlformats.org/officeDocument/2006/customXml" ds:itemID="{5A2EFDCB-D80D-4F79-949E-7C2DC448A643}"/>
</file>

<file path=docMetadata/LabelInfo.xml><?xml version="1.0" encoding="utf-8"?>
<clbl:labelList xmlns:clbl="http://schemas.microsoft.com/office/2020/mipLabelMetadata">
  <clbl:label id="{87ba5c36-b7cf-4793-bbc2-bd5b3a9f95ca}" enabled="1" method="Privileged" siteId="{72f988bf-86f1-41af-91ab-2d7cd011db47}"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Worksheets</vt:lpstr>
      </vt:variant>
      <vt:variant>
        <vt:i4>34</vt:i4>
      </vt:variant>
      <vt:variant>
        <vt:lpstr>Charts</vt:lpstr>
      </vt:variant>
      <vt:variant>
        <vt:i4>5</vt:i4>
      </vt:variant>
      <vt:variant>
        <vt:lpstr>Named Ranges</vt:lpstr>
      </vt:variant>
      <vt:variant>
        <vt:i4>33</vt:i4>
      </vt:variant>
    </vt:vector>
  </HeadingPairs>
  <TitlesOfParts>
    <vt:vector size="72" baseType="lpstr">
      <vt:lpstr>المقدمة</vt:lpstr>
      <vt:lpstr>التقديم</vt:lpstr>
      <vt:lpstr>246</vt:lpstr>
      <vt:lpstr>247</vt:lpstr>
      <vt:lpstr>248</vt:lpstr>
      <vt:lpstr>249</vt:lpstr>
      <vt:lpstr>250</vt:lpstr>
      <vt:lpstr>251</vt:lpstr>
      <vt:lpstr>252</vt:lpstr>
      <vt:lpstr>253</vt:lpstr>
      <vt:lpstr>254</vt:lpstr>
      <vt:lpstr>255</vt:lpstr>
      <vt:lpstr>256</vt:lpstr>
      <vt:lpstr>257</vt:lpstr>
      <vt:lpstr>258</vt:lpstr>
      <vt:lpstr>259</vt:lpstr>
      <vt:lpstr>260</vt:lpstr>
      <vt:lpstr>261</vt:lpstr>
      <vt:lpstr>262</vt:lpstr>
      <vt:lpstr>263</vt:lpstr>
      <vt:lpstr>264</vt:lpstr>
      <vt:lpstr>265</vt:lpstr>
      <vt:lpstr>266</vt:lpstr>
      <vt:lpstr>267</vt:lpstr>
      <vt:lpstr>268</vt:lpstr>
      <vt:lpstr>269</vt:lpstr>
      <vt:lpstr>270</vt:lpstr>
      <vt:lpstr>271</vt:lpstr>
      <vt:lpstr>272</vt:lpstr>
      <vt:lpstr>273</vt:lpstr>
      <vt:lpstr>274</vt:lpstr>
      <vt:lpstr>275</vt:lpstr>
      <vt:lpstr>276</vt:lpstr>
      <vt:lpstr>277</vt:lpstr>
      <vt:lpstr>GR-53</vt:lpstr>
      <vt:lpstr>GR-54</vt:lpstr>
      <vt:lpstr>GR-55</vt:lpstr>
      <vt:lpstr>GR-56</vt:lpstr>
      <vt:lpstr>GR-57</vt:lpstr>
      <vt:lpstr>'246'!Print_Area</vt:lpstr>
      <vt:lpstr>'247'!Print_Area</vt:lpstr>
      <vt:lpstr>'248'!Print_Area</vt:lpstr>
      <vt:lpstr>'249'!Print_Area</vt:lpstr>
      <vt:lpstr>'250'!Print_Area</vt:lpstr>
      <vt:lpstr>'251'!Print_Area</vt:lpstr>
      <vt:lpstr>'252'!Print_Area</vt:lpstr>
      <vt:lpstr>'253'!Print_Area</vt:lpstr>
      <vt:lpstr>'254'!Print_Area</vt:lpstr>
      <vt:lpstr>'255'!Print_Area</vt:lpstr>
      <vt:lpstr>'256'!Print_Area</vt:lpstr>
      <vt:lpstr>'257'!Print_Area</vt:lpstr>
      <vt:lpstr>'258'!Print_Area</vt:lpstr>
      <vt:lpstr>'259'!Print_Area</vt:lpstr>
      <vt:lpstr>'260'!Print_Area</vt:lpstr>
      <vt:lpstr>'261'!Print_Area</vt:lpstr>
      <vt:lpstr>'262'!Print_Area</vt:lpstr>
      <vt:lpstr>'263'!Print_Area</vt:lpstr>
      <vt:lpstr>'264'!Print_Area</vt:lpstr>
      <vt:lpstr>'265'!Print_Area</vt:lpstr>
      <vt:lpstr>'266'!Print_Area</vt:lpstr>
      <vt:lpstr>'267'!Print_Area</vt:lpstr>
      <vt:lpstr>'268'!Print_Area</vt:lpstr>
      <vt:lpstr>'269'!Print_Area</vt:lpstr>
      <vt:lpstr>'270'!Print_Area</vt:lpstr>
      <vt:lpstr>'271'!Print_Area</vt:lpstr>
      <vt:lpstr>'272'!Print_Area</vt:lpstr>
      <vt:lpstr>'273'!Print_Area</vt:lpstr>
      <vt:lpstr>'274'!Print_Area</vt:lpstr>
      <vt:lpstr>'275'!Print_Area</vt:lpstr>
      <vt:lpstr>'276'!Print_Area</vt:lpstr>
      <vt:lpstr>المقدمة!Print_Area</vt:lpstr>
      <vt:lpstr>'277'!Print_Titles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Sport statistics chapter 12-2014</dc:title>
  <dc:creator>Neama Mohammed  Neama</dc:creator>
  <cp:lastModifiedBy>Amjad Ahmed Abdelwahab</cp:lastModifiedBy>
  <cp:lastPrinted>2017-02-02T06:33:58Z</cp:lastPrinted>
  <dcterms:created xsi:type="dcterms:W3CDTF">2011-10-12T06:38:53Z</dcterms:created>
  <dcterms:modified xsi:type="dcterms:W3CDTF">2017-02-02T06:42:09Z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0x01010050FBC1E32FA8C5438369190EAFFED8CE008E9E875BE8CF634D9CBE11DB22534CB8</vt:lpwstr>
  </property>
  <property fmtid="{D5CDD505-2E9C-101B-9397-08002B2CF9AE}" pid="3" name="TaxKeyword">
    <vt:lpwstr/>
  </property>
  <property fmtid="{D5CDD505-2E9C-101B-9397-08002B2CF9AE}" pid="4" name="DisplayOnHP">
    <vt:bool>true</vt:bool>
  </property>
  <property fmtid="{D5CDD505-2E9C-101B-9397-08002B2CF9AE}" pid="5" name="CategoryDescription">
    <vt:lpwstr>Sport statistics chapter 12-2014</vt:lpwstr>
  </property>
  <property fmtid="{D5CDD505-2E9C-101B-9397-08002B2CF9AE}" pid="6" name="Hashtags">
    <vt:lpwstr>58;#StatisticalAbstract|c2f418c2-a295-4bd1-af99-d5d586494613</vt:lpwstr>
  </property>
</Properties>
</file>