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16.xml" ContentType="application/vnd.openxmlformats-officedocument.drawingml.chartshapes+xml"/>
  <Override PartName="/xl/drawings/drawing47.xml" ContentType="application/vnd.openxmlformats-officedocument.drawingml.chartshapes+xml"/>
  <Override PartName="/xl/drawings/drawing73.xml" ContentType="application/vnd.openxmlformats-officedocument.drawingml.chartshapes+xml"/>
  <Override PartName="/xl/drawings/drawing21.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drawings/drawing69.xml" ContentType="application/vnd.openxmlformats-officedocument.drawing+xml"/>
  <Override PartName="/xl/drawings/drawing68.xml" ContentType="application/vnd.openxmlformats-officedocument.drawing+xml"/>
  <Override PartName="/xl/drawings/drawing67.xml" ContentType="application/vnd.openxmlformats-officedocument.drawing+xml"/>
  <Override PartName="/xl/drawings/drawing66.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charts/chart5.xml" ContentType="application/vnd.openxmlformats-officedocument.drawingml.chart+xml"/>
  <Override PartName="/xl/worksheets/sheet8.xml" ContentType="application/vnd.openxmlformats-officedocument.spreadsheetml.worksheet+xml"/>
  <Override PartName="/xl/drawings/drawing74.xml" ContentType="application/vnd.openxmlformats-officedocument.drawing+xml"/>
  <Override PartName="/xl/drawings/drawing65.xml" ContentType="application/vnd.openxmlformats-officedocument.drawing+xml"/>
  <Override PartName="/xl/drawings/drawing64.xml" ContentType="application/vnd.openxmlformats-officedocument.drawing+xml"/>
  <Override PartName="/xl/drawings/drawing6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53.xml" ContentType="application/vnd.openxmlformats-officedocument.drawing+xml"/>
  <Override PartName="/xl/worksheets/sheet1.xml" ContentType="application/vnd.openxmlformats-officedocument.spreadsheetml.worksheet+xml"/>
  <Override PartName="/xl/drawings/drawing52.xml" ContentType="application/vnd.openxmlformats-officedocument.drawing+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1.xml" ContentType="application/vnd.openxmlformats-officedocument.spreadsheetml.worksheet+xml"/>
  <Override PartName="/xl/worksheets/sheet70.xml" ContentType="application/vnd.openxmlformats-officedocument.spreadsheetml.worksheet+xml"/>
  <Override PartName="/xl/chartsheets/sheet5.xml" ContentType="application/vnd.openxmlformats-officedocument.spreadsheetml.chart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13.xml" ContentType="application/vnd.openxmlformats-officedocument.drawing+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xml" ContentType="application/vnd.openxmlformats-officedocument.drawingml.chart+xml"/>
  <Override PartName="/xl/worksheets/sheet11.xml" ContentType="application/vnd.openxmlformats-officedocument.spreadsheetml.worksheet+xml"/>
  <Override PartName="/xl/drawings/drawing17.xml" ContentType="application/vnd.openxmlformats-officedocument.drawing+xml"/>
  <Override PartName="/xl/drawings/drawing8.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59.xml" ContentType="application/vnd.openxmlformats-officedocument.spreadsheetml.worksheet+xml"/>
  <Override PartName="/xl/worksheets/sheet58.xml" ContentType="application/vnd.openxmlformats-officedocument.spreadsheetml.worksheet+xml"/>
  <Override PartName="/xl/worksheets/sheet5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22.xml" ContentType="application/vnd.openxmlformats-officedocument.spreadsheetml.worksheet+xml"/>
  <Override PartName="/xl/chartsheets/sheet3.xml" ContentType="application/vnd.openxmlformats-officedocument.spreadsheetml.chartsheet+xml"/>
  <Override PartName="/xl/worksheets/sheet2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hartsheets/sheet1.xml" ContentType="application/vnd.openxmlformats-officedocument.spreadsheetml.chartsheet+xml"/>
  <Override PartName="/xl/worksheets/sheet20.xml" ContentType="application/vnd.openxmlformats-officedocument.spreadsheetml.worksheet+xml"/>
  <Override PartName="/xl/chartsheets/sheet2.xml" ContentType="application/vnd.openxmlformats-officedocument.spreadsheetml.chart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46.xml" ContentType="application/vnd.openxmlformats-officedocument.spreadsheetml.worksheet+xml"/>
  <Override PartName="/xl/chartsheets/sheet4.xml" ContentType="application/vnd.openxmlformats-officedocument.spreadsheetml.chartsheet+xml"/>
  <Override PartName="/xl/worksheets/sheet4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drawings/drawing18.xml" ContentType="application/vnd.openxmlformats-officedocument.drawing+xml"/>
  <Override PartName="/xl/drawings/drawing12.xml" ContentType="application/vnd.openxmlformats-officedocument.drawing+xml"/>
  <Override PartName="/xl/drawings/drawing51.xml" ContentType="application/vnd.openxmlformats-officedocument.drawing+xml"/>
  <Override PartName="/xl/drawings/drawing35.xml" ContentType="application/vnd.openxmlformats-officedocument.drawing+xml"/>
  <Override PartName="/xl/charts/chart2.xml" ContentType="application/vnd.openxmlformats-officedocument.drawingml.chart+xml"/>
  <Override PartName="/xl/drawings/drawing37.xml" ContentType="application/vnd.openxmlformats-officedocument.drawing+xml"/>
  <Override PartName="/xl/drawings/drawing38.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worksheets/sheet9.xml" ContentType="application/vnd.openxmlformats-officedocument.spreadsheetml.worksheet+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harts/chart4.xml" ContentType="application/vnd.openxmlformats-officedocument.drawingml.chart+xml"/>
  <Override PartName="/xl/drawings/drawing46.xml" ContentType="application/vnd.openxmlformats-officedocument.drawing+xml"/>
  <Override PartName="/xl/drawings/drawing45.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27.xml" ContentType="application/vnd.openxmlformats-officedocument.drawing+xml"/>
  <Override PartName="/xl/drawings/drawing36.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worksheets/sheet10.xml" ContentType="application/vnd.openxmlformats-officedocument.spreadsheetml.worksheet+xml"/>
  <Override PartName="/xl/drawings/drawing24.xml" ContentType="application/vnd.openxmlformats-officedocument.drawing+xml"/>
  <Override PartName="/xl/charts/chart3.xml" ContentType="application/vnd.openxmlformats-officedocument.drawingml.chart+xml"/>
  <Override PartName="/xl/drawings/drawing22.xml" ContentType="application/vnd.openxmlformats-officedocument.drawing+xml"/>
  <Override PartName="/xl/drawings/drawing26.xml" ContentType="application/vnd.openxmlformats-officedocument.drawing+xml"/>
  <Override PartName="/xl/drawings/drawing23.xml" ContentType="application/vnd.openxmlformats-officedocument.drawing+xml"/>
  <Override PartName="/xl/drawings/drawing25.xml" ContentType="application/vnd.openxmlformats-officedocument.drawing+xml"/>
  <Override PartName="/xl/externalLinks/externalLink4.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270" windowWidth="13125" windowHeight="9705" tabRatio="735" firstSheet="58" activeTab="80"/>
  </bookViews>
  <sheets>
    <sheet name="النشرة السنوية" sheetId="125" r:id="rId1"/>
    <sheet name="تقديم" sheetId="126" r:id="rId2"/>
    <sheet name="مقدمة" sheetId="130" r:id="rId3"/>
    <sheet name="تعاريف" sheetId="127" r:id="rId4"/>
    <sheet name="المُحتويات" sheetId="131" r:id="rId5"/>
    <sheet name="Tables Index" sheetId="151" r:id="rId6"/>
    <sheet name="Graphs Index" sheetId="152" r:id="rId7"/>
    <sheet name="الخريطة" sheetId="150" r:id="rId8"/>
    <sheet name="الباب الاول" sheetId="133" r:id="rId9"/>
    <sheet name="1" sheetId="80" r:id="rId10"/>
    <sheet name="2" sheetId="81" r:id="rId11"/>
    <sheet name="3" sheetId="82" r:id="rId12"/>
    <sheet name="4" sheetId="83" r:id="rId13"/>
    <sheet name="5" sheetId="84" r:id="rId14"/>
    <sheet name="6" sheetId="85" r:id="rId15"/>
    <sheet name="7" sheetId="88" r:id="rId16"/>
    <sheet name="8" sheetId="89" r:id="rId17"/>
    <sheet name="الباب الثاني" sheetId="134" r:id="rId18"/>
    <sheet name="9" sheetId="30" r:id="rId19"/>
    <sheet name="Chart1" sheetId="31" r:id="rId20"/>
    <sheet name="10" sheetId="2" r:id="rId21"/>
    <sheet name="Chart2" sheetId="90" r:id="rId22"/>
    <sheet name="11" sheetId="91" r:id="rId23"/>
    <sheet name="Chart3" sheetId="92" r:id="rId24"/>
    <sheet name="12" sheetId="93" r:id="rId25"/>
    <sheet name="13" sheetId="77" r:id="rId26"/>
    <sheet name="14" sheetId="94" r:id="rId27"/>
    <sheet name="15" sheetId="8" r:id="rId28"/>
    <sheet name="16" sheetId="95" r:id="rId29"/>
    <sheet name="17" sheetId="18" r:id="rId30"/>
    <sheet name="18" sheetId="96" r:id="rId31"/>
    <sheet name="19" sheetId="4" r:id="rId32"/>
    <sheet name="20" sheetId="97" r:id="rId33"/>
    <sheet name="21" sheetId="33" r:id="rId34"/>
    <sheet name="22" sheetId="98" r:id="rId35"/>
    <sheet name="23" sheetId="16" r:id="rId36"/>
    <sheet name="24" sheetId="99" r:id="rId37"/>
    <sheet name="25" sheetId="22" r:id="rId38"/>
    <sheet name="26" sheetId="100" r:id="rId39"/>
    <sheet name="27" sheetId="34" r:id="rId40"/>
    <sheet name="28" sheetId="101" r:id="rId41"/>
    <sheet name="29" sheetId="35" r:id="rId42"/>
    <sheet name="30" sheetId="102" r:id="rId43"/>
    <sheet name="31" sheetId="36" r:id="rId44"/>
    <sheet name="32" sheetId="103" r:id="rId45"/>
    <sheet name="33" sheetId="37" r:id="rId46"/>
    <sheet name="34" sheetId="104" r:id="rId47"/>
    <sheet name="35" sheetId="38" r:id="rId48"/>
    <sheet name="Chart4" sheetId="52" r:id="rId49"/>
    <sheet name="36" sheetId="105" r:id="rId50"/>
    <sheet name="37" sheetId="57" r:id="rId51"/>
    <sheet name="38" sheetId="106" r:id="rId52"/>
    <sheet name="39" sheetId="39" r:id="rId53"/>
    <sheet name="40" sheetId="107" r:id="rId54"/>
    <sheet name="41" sheetId="40" r:id="rId55"/>
    <sheet name="42" sheetId="108" r:id="rId56"/>
    <sheet name="43" sheetId="41" r:id="rId57"/>
    <sheet name="44" sheetId="109" r:id="rId58"/>
    <sheet name="45" sheetId="42" r:id="rId59"/>
    <sheet name="46" sheetId="110" r:id="rId60"/>
    <sheet name="47" sheetId="43" r:id="rId61"/>
    <sheet name="48" sheetId="111" r:id="rId62"/>
    <sheet name="49" sheetId="44" r:id="rId63"/>
    <sheet name="50" sheetId="112" r:id="rId64"/>
    <sheet name="51" sheetId="45" r:id="rId65"/>
    <sheet name="52" sheetId="113" r:id="rId66"/>
    <sheet name="53" sheetId="46" r:id="rId67"/>
    <sheet name="54" sheetId="114" r:id="rId68"/>
    <sheet name="55" sheetId="47" r:id="rId69"/>
    <sheet name="56" sheetId="115" r:id="rId70"/>
    <sheet name="57" sheetId="48" r:id="rId71"/>
    <sheet name="58" sheetId="116" r:id="rId72"/>
    <sheet name="59" sheetId="49" r:id="rId73"/>
    <sheet name="Chart5" sheetId="117" r:id="rId74"/>
    <sheet name="الباب الثالث" sheetId="135" r:id="rId75"/>
    <sheet name="60" sheetId="118" r:id="rId76"/>
    <sheet name="61" sheetId="79" r:id="rId77"/>
    <sheet name="62" sheetId="78" r:id="rId78"/>
    <sheet name="الباب الرابع" sheetId="136" r:id="rId79"/>
    <sheet name="63" sheetId="119" r:id="rId80"/>
    <sheet name="64" sheetId="121" r:id="rId81"/>
    <sheet name="65" sheetId="122" r:id="rId82"/>
    <sheet name="الباب الخامس" sheetId="137" r:id="rId83"/>
    <sheet name="66" sheetId="123" r:id="rId84"/>
  </sheets>
  <externalReferences>
    <externalReference r:id="rId85"/>
    <externalReference r:id="rId86"/>
    <externalReference r:id="rId87"/>
    <externalReference r:id="rId88"/>
  </externalReferences>
  <definedNames>
    <definedName name="eddfg" localSheetId="59">'[1]1'!#REF!</definedName>
    <definedName name="eddfg" localSheetId="6">'[1]1'!#REF!</definedName>
    <definedName name="eddfg" localSheetId="5">'[1]1'!#REF!</definedName>
    <definedName name="eddfg" localSheetId="8">'[1]1'!#REF!</definedName>
    <definedName name="eddfg" localSheetId="74">'[1]1'!#REF!</definedName>
    <definedName name="eddfg" localSheetId="17">'[1]1'!#REF!</definedName>
    <definedName name="eddfg" localSheetId="82">'[1]1'!#REF!</definedName>
    <definedName name="eddfg" localSheetId="78">'[1]1'!#REF!</definedName>
    <definedName name="eddfg" localSheetId="7">'[1]1'!#REF!</definedName>
    <definedName name="eddfg" localSheetId="4">'[1]1'!#REF!</definedName>
    <definedName name="eddfg" localSheetId="3">'[1]1'!#REF!</definedName>
    <definedName name="eddfg" localSheetId="2">'[1]1'!#REF!</definedName>
    <definedName name="eddfg">'[1]1'!#REF!</definedName>
    <definedName name="_xlnm.Print_Area" localSheetId="9">'1'!$A$1:$D$12</definedName>
    <definedName name="_xlnm.Print_Area" localSheetId="20">'10'!$A$1:$F$31</definedName>
    <definedName name="_xlnm.Print_Area" localSheetId="22">'11'!$A$1:$C$21</definedName>
    <definedName name="_xlnm.Print_Area" localSheetId="24">'12'!$A$1:$L$33</definedName>
    <definedName name="_xlnm.Print_Area" localSheetId="25">'13'!$A$1:$N$14</definedName>
    <definedName name="_xlnm.Print_Area" localSheetId="26">'14'!$A$1:$G$41</definedName>
    <definedName name="_xlnm.Print_Area" localSheetId="27">'15'!$A$1:$G$12</definedName>
    <definedName name="_xlnm.Print_Area" localSheetId="28">'16'!$A$1:$H$39</definedName>
    <definedName name="_xlnm.Print_Area" localSheetId="29">'17'!$A$1:$H$12</definedName>
    <definedName name="_xlnm.Print_Area" localSheetId="30">'18'!$A$1:$K$43</definedName>
    <definedName name="_xlnm.Print_Area" localSheetId="31">'19'!$A$1:$K$14</definedName>
    <definedName name="_xlnm.Print_Area" localSheetId="10">'2'!$A$1:$C$15</definedName>
    <definedName name="_xlnm.Print_Area" localSheetId="32">'20'!$A$1:$K$43</definedName>
    <definedName name="_xlnm.Print_Area" localSheetId="33">'21'!$A$1:$K$14</definedName>
    <definedName name="_xlnm.Print_Area" localSheetId="34">'22'!$A$1:$O$43</definedName>
    <definedName name="_xlnm.Print_Area" localSheetId="35">'23'!$A$1:$O$14</definedName>
    <definedName name="_xlnm.Print_Area" localSheetId="36">'24'!$A$1:$H$43</definedName>
    <definedName name="_xlnm.Print_Area" localSheetId="37">'25'!$A$1:$H$12</definedName>
    <definedName name="_xlnm.Print_Area" localSheetId="38">'26'!$A$1:$H$43</definedName>
    <definedName name="_xlnm.Print_Area" localSheetId="39">'27'!$A$1:$H$12</definedName>
    <definedName name="_xlnm.Print_Area" localSheetId="40">'28'!$A$1:$H$43</definedName>
    <definedName name="_xlnm.Print_Area" localSheetId="41">'29'!$A$1:$H$12</definedName>
    <definedName name="_xlnm.Print_Area" localSheetId="11">'3'!$A$1:$V$35</definedName>
    <definedName name="_xlnm.Print_Area" localSheetId="42">'30'!$A$1:$H$43</definedName>
    <definedName name="_xlnm.Print_Area" localSheetId="43">'31'!$A$1:$H$12</definedName>
    <definedName name="_xlnm.Print_Area" localSheetId="44">'32'!$A$1:$H$43</definedName>
    <definedName name="_xlnm.Print_Area" localSheetId="45">'33'!$A$1:$H$12</definedName>
    <definedName name="_xlnm.Print_Area" localSheetId="46">'34'!$A$1:$H$43</definedName>
    <definedName name="_xlnm.Print_Area" localSheetId="47">'35'!$A$1:$H$12</definedName>
    <definedName name="_xlnm.Print_Area" localSheetId="49">'36'!$A$1:$G$43</definedName>
    <definedName name="_xlnm.Print_Area" localSheetId="50">'37'!$A$1:$G$12</definedName>
    <definedName name="_xlnm.Print_Area" localSheetId="51">'38'!$A$1:$H$43</definedName>
    <definedName name="_xlnm.Print_Area" localSheetId="52">'39'!$A$1:$H$12</definedName>
    <definedName name="_xlnm.Print_Area" localSheetId="12">'4'!$A$1:$E$10</definedName>
    <definedName name="_xlnm.Print_Area" localSheetId="53">'40'!$A$1:$H$43</definedName>
    <definedName name="_xlnm.Print_Area" localSheetId="54">'41'!$A$1:$H$12</definedName>
    <definedName name="_xlnm.Print_Area" localSheetId="55">'42'!$A$1:$H$43</definedName>
    <definedName name="_xlnm.Print_Area" localSheetId="56">'43'!$A$1:$H$12</definedName>
    <definedName name="_xlnm.Print_Area" localSheetId="57">'44'!$A$1:$H$43</definedName>
    <definedName name="_xlnm.Print_Area" localSheetId="58">'45'!$A$1:$H$12</definedName>
    <definedName name="_xlnm.Print_Area" localSheetId="59">'46'!$A$1:$H$43</definedName>
    <definedName name="_xlnm.Print_Area" localSheetId="60">'47'!$A$1:$H$12</definedName>
    <definedName name="_xlnm.Print_Area" localSheetId="61">'48'!$A$1:$K$45</definedName>
    <definedName name="_xlnm.Print_Area" localSheetId="62">'49'!$A$1:$K$14</definedName>
    <definedName name="_xlnm.Print_Area" localSheetId="13">'5'!$A$1:$R$35</definedName>
    <definedName name="_xlnm.Print_Area" localSheetId="63">'50'!$A$1:$K$44</definedName>
    <definedName name="_xlnm.Print_Area" localSheetId="64">'51'!$A$1:$K$14</definedName>
    <definedName name="_xlnm.Print_Area" localSheetId="65">'52'!$A$1:$H$41</definedName>
    <definedName name="_xlnm.Print_Area" localSheetId="66">'53'!$A$1:$H$12</definedName>
    <definedName name="_xlnm.Print_Area" localSheetId="67">'54'!$A$1:$M$42</definedName>
    <definedName name="_xlnm.Print_Area" localSheetId="68">'55'!$A$1:$M$14</definedName>
    <definedName name="_xlnm.Print_Area" localSheetId="69">'56'!$A$1:$H$40</definedName>
    <definedName name="_xlnm.Print_Area" localSheetId="70">'57'!$A$1:$H$12</definedName>
    <definedName name="_xlnm.Print_Area" localSheetId="71">'58'!$A$1:$O$14</definedName>
    <definedName name="_xlnm.Print_Area" localSheetId="72">'59'!$A$1:$O$13</definedName>
    <definedName name="_xlnm.Print_Area" localSheetId="14">'6'!$A$1:$K$21</definedName>
    <definedName name="_xlnm.Print_Area" localSheetId="75">'60'!$A$1:$K$14</definedName>
    <definedName name="_xlnm.Print_Area" localSheetId="76">'61'!$A$1:$K$17</definedName>
    <definedName name="_xlnm.Print_Area" localSheetId="77">'62'!$A$1:$K$12</definedName>
    <definedName name="_xlnm.Print_Area" localSheetId="79">'63'!$A$1:$K$13</definedName>
    <definedName name="_xlnm.Print_Area" localSheetId="80">'64'!$A$1:$J$12</definedName>
    <definedName name="_xlnm.Print_Area" localSheetId="81">'65'!$A$1:$E$10</definedName>
    <definedName name="_xlnm.Print_Area" localSheetId="83">'66'!$A$1:$K$67</definedName>
    <definedName name="_xlnm.Print_Area" localSheetId="15">'7'!$A$1:$C$28</definedName>
    <definedName name="_xlnm.Print_Area" localSheetId="16">'8'!$A$1:$D$18</definedName>
    <definedName name="_xlnm.Print_Area" localSheetId="18">'9'!$A$1:$F$13</definedName>
    <definedName name="_xlnm.Print_Area" localSheetId="6">'Graphs Index'!$A$1:$D$7</definedName>
    <definedName name="_xlnm.Print_Area" localSheetId="5">'Tables Index'!$A$1:$D$76</definedName>
    <definedName name="_xlnm.Print_Area" localSheetId="8">'الباب الاول'!$A$1</definedName>
    <definedName name="_xlnm.Print_Area" localSheetId="74">'الباب الثالث'!$A$1</definedName>
    <definedName name="_xlnm.Print_Area" localSheetId="82">'الباب الخامس'!$A$1</definedName>
    <definedName name="_xlnm.Print_Area" localSheetId="78">'الباب الرابع'!$A$1</definedName>
    <definedName name="_xlnm.Print_Area" localSheetId="7">الخريطة!$A$1:$K$56</definedName>
    <definedName name="_xlnm.Print_Area" localSheetId="4">المُحتويات!$A$1:$A$1</definedName>
    <definedName name="_xlnm.Print_Area" localSheetId="0">'النشرة السنوية'!$A$1:$A$22</definedName>
    <definedName name="_xlnm.Print_Area" localSheetId="3">تعاريف!$A$1:$C$12</definedName>
    <definedName name="_xlnm.Print_Area" localSheetId="1">تقديم!$A$1:$C$10</definedName>
    <definedName name="_xlnm.Print_Area" localSheetId="2">مقدمة!$A$1:$C$6</definedName>
    <definedName name="_xlnm.Print_Titles" localSheetId="67">'54'!$1:$9</definedName>
    <definedName name="_xlnm.Print_Titles" localSheetId="83">'66'!$1:$7</definedName>
    <definedName name="_xlnm.Print_Titles" localSheetId="6">'Graphs Index'!$1:$2</definedName>
    <definedName name="_xlnm.Print_Titles" localSheetId="5">'Tables Index'!$1:$2</definedName>
    <definedName name="sheet00" localSheetId="55">'[1]1'!#REF!</definedName>
    <definedName name="sheet00" localSheetId="57">'[1]1'!#REF!</definedName>
    <definedName name="sheet00" localSheetId="59">'[1]1'!#REF!</definedName>
    <definedName name="sheet00" localSheetId="15">'[1]1'!#REF!</definedName>
    <definedName name="sheet00" localSheetId="16">'[1]1'!#REF!</definedName>
    <definedName name="sheet00" localSheetId="6">'[1]1'!#REF!</definedName>
    <definedName name="sheet00" localSheetId="5">'[1]1'!#REF!</definedName>
    <definedName name="sheet00" localSheetId="8">'[1]1'!#REF!</definedName>
    <definedName name="sheet00" localSheetId="74">'[1]1'!#REF!</definedName>
    <definedName name="sheet00" localSheetId="17">'[1]1'!#REF!</definedName>
    <definedName name="sheet00" localSheetId="82">'[1]1'!#REF!</definedName>
    <definedName name="sheet00" localSheetId="78">'[1]1'!#REF!</definedName>
    <definedName name="sheet00" localSheetId="7">'[1]1'!#REF!</definedName>
    <definedName name="sheet00" localSheetId="4">'[1]1'!#REF!</definedName>
    <definedName name="sheet00" localSheetId="0">'[1]1'!#REF!</definedName>
    <definedName name="sheet00" localSheetId="3">'[1]1'!#REF!</definedName>
    <definedName name="sheet00" localSheetId="1">'[1]1'!#REF!</definedName>
    <definedName name="sheet00" localSheetId="2">'[1]1'!#REF!</definedName>
    <definedName name="sheet00">'[1]1'!#REF!</definedName>
    <definedName name="sheet000" localSheetId="55">'[1]1'!#REF!</definedName>
    <definedName name="sheet000" localSheetId="57">'[1]1'!#REF!</definedName>
    <definedName name="sheet000" localSheetId="59">'[1]1'!#REF!</definedName>
    <definedName name="sheet000" localSheetId="6">'[1]1'!#REF!</definedName>
    <definedName name="sheet000" localSheetId="5">'[1]1'!#REF!</definedName>
    <definedName name="sheet000" localSheetId="8">'[1]1'!#REF!</definedName>
    <definedName name="sheet000" localSheetId="74">'[1]1'!#REF!</definedName>
    <definedName name="sheet000" localSheetId="17">'[1]1'!#REF!</definedName>
    <definedName name="sheet000" localSheetId="82">'[1]1'!#REF!</definedName>
    <definedName name="sheet000" localSheetId="78">'[1]1'!#REF!</definedName>
    <definedName name="sheet000" localSheetId="7">'[1]1'!#REF!</definedName>
    <definedName name="sheet000" localSheetId="4">'[1]1'!#REF!</definedName>
    <definedName name="sheet000" localSheetId="0">'[1]1'!#REF!</definedName>
    <definedName name="sheet000" localSheetId="3">'[1]1'!#REF!</definedName>
    <definedName name="sheet000" localSheetId="1">'[1]1'!#REF!</definedName>
    <definedName name="sheet000" localSheetId="2">'[1]1'!#REF!</definedName>
    <definedName name="sheet000">'[1]1'!#REF!</definedName>
    <definedName name="sheet1" localSheetId="9">'[1]1'!#REF!</definedName>
    <definedName name="sheet1" localSheetId="22">'[1]1'!#REF!</definedName>
    <definedName name="sheet1" localSheetId="24">'[1]1'!#REF!</definedName>
    <definedName name="sheet1" localSheetId="25">'[2]1'!#REF!</definedName>
    <definedName name="sheet1" localSheetId="26">'[3]1'!#REF!</definedName>
    <definedName name="sheet1" localSheetId="28">'[3]1'!#REF!</definedName>
    <definedName name="sheet1" localSheetId="30">'[3]1'!#REF!</definedName>
    <definedName name="sheet1" localSheetId="10">'[1]1'!#REF!</definedName>
    <definedName name="sheet1" localSheetId="32">'[3]1'!#REF!</definedName>
    <definedName name="sheet1" localSheetId="34">'[3]1'!#REF!</definedName>
    <definedName name="sheet1" localSheetId="36">'[3]1'!#REF!</definedName>
    <definedName name="sheet1" localSheetId="38">'[3]1'!#REF!</definedName>
    <definedName name="sheet1" localSheetId="40">'[3]1'!#REF!</definedName>
    <definedName name="sheet1" localSheetId="11">'[1]1'!#REF!</definedName>
    <definedName name="sheet1" localSheetId="42">'[3]1'!#REF!</definedName>
    <definedName name="sheet1" localSheetId="44">'[3]1'!#REF!</definedName>
    <definedName name="sheet1" localSheetId="46">'[3]1'!#REF!</definedName>
    <definedName name="sheet1" localSheetId="49">'[3]1'!#REF!</definedName>
    <definedName name="sheet1" localSheetId="50">'[2]1'!#REF!</definedName>
    <definedName name="sheet1" localSheetId="51">'[3]1'!#REF!</definedName>
    <definedName name="sheet1" localSheetId="12">'[1]1'!#REF!</definedName>
    <definedName name="sheet1" localSheetId="53">'[3]1'!#REF!</definedName>
    <definedName name="sheet1" localSheetId="55">'[3]1'!#REF!</definedName>
    <definedName name="sheet1" localSheetId="57">'[3]1'!#REF!</definedName>
    <definedName name="sheet1" localSheetId="59">'[3]1'!#REF!</definedName>
    <definedName name="sheet1" localSheetId="61">'[3]1'!#REF!</definedName>
    <definedName name="sheet1" localSheetId="13">'[1]1'!#REF!</definedName>
    <definedName name="sheet1" localSheetId="63">'[3]1'!#REF!</definedName>
    <definedName name="sheet1" localSheetId="65">'[3]1'!#REF!</definedName>
    <definedName name="sheet1" localSheetId="67">'[3]1'!#REF!</definedName>
    <definedName name="sheet1" localSheetId="69">'[3]1'!#REF!</definedName>
    <definedName name="sheet1" localSheetId="71">'[3]1'!#REF!</definedName>
    <definedName name="sheet1" localSheetId="14">'[1]1'!#REF!</definedName>
    <definedName name="sheet1" localSheetId="75">'[3]1'!#REF!</definedName>
    <definedName name="sheet1" localSheetId="76">'[2]1'!#REF!</definedName>
    <definedName name="sheet1" localSheetId="77">'[2]1'!#REF!</definedName>
    <definedName name="sheet1" localSheetId="79">'[1]1'!#REF!</definedName>
    <definedName name="sheet1" localSheetId="80">'[1]1'!#REF!</definedName>
    <definedName name="sheet1" localSheetId="81">'[1]1'!#REF!</definedName>
    <definedName name="sheet1" localSheetId="83">'[1]1'!#REF!</definedName>
    <definedName name="sheet1" localSheetId="15">'[1]1'!#REF!</definedName>
    <definedName name="sheet1" localSheetId="16">'[1]1'!#REF!</definedName>
    <definedName name="sheet1" localSheetId="6">'[2]1'!#REF!</definedName>
    <definedName name="sheet1" localSheetId="5">'[2]1'!#REF!</definedName>
    <definedName name="sheet1" localSheetId="8">'[1]1'!#REF!</definedName>
    <definedName name="sheet1" localSheetId="74">'[1]1'!#REF!</definedName>
    <definedName name="sheet1" localSheetId="17">'[1]1'!#REF!</definedName>
    <definedName name="sheet1" localSheetId="82">'[1]1'!#REF!</definedName>
    <definedName name="sheet1" localSheetId="78">'[1]1'!#REF!</definedName>
    <definedName name="sheet1" localSheetId="7">'[1]1'!#REF!</definedName>
    <definedName name="sheet1" localSheetId="4">'[1]1'!#REF!</definedName>
    <definedName name="sheet1" localSheetId="0">'[4]1'!#REF!</definedName>
    <definedName name="sheet1" localSheetId="3">'[1]1'!#REF!</definedName>
    <definedName name="sheet1" localSheetId="1">'[1]1'!#REF!</definedName>
    <definedName name="sheet1" localSheetId="2">'[1]1'!#REF!</definedName>
    <definedName name="sheet1">'[2]1'!#REF!</definedName>
    <definedName name="sheet1." localSheetId="55">'[1]1'!#REF!</definedName>
    <definedName name="sheet1." localSheetId="57">'[1]1'!#REF!</definedName>
    <definedName name="sheet1." localSheetId="59">'[1]1'!#REF!</definedName>
    <definedName name="sheet1." localSheetId="15">'[1]1'!#REF!</definedName>
    <definedName name="sheet1." localSheetId="16">'[1]1'!#REF!</definedName>
    <definedName name="sheet1." localSheetId="6">'[1]1'!#REF!</definedName>
    <definedName name="sheet1." localSheetId="5">'[1]1'!#REF!</definedName>
    <definedName name="sheet1." localSheetId="8">'[1]1'!#REF!</definedName>
    <definedName name="sheet1." localSheetId="74">'[1]1'!#REF!</definedName>
    <definedName name="sheet1." localSheetId="17">'[1]1'!#REF!</definedName>
    <definedName name="sheet1." localSheetId="82">'[1]1'!#REF!</definedName>
    <definedName name="sheet1." localSheetId="78">'[1]1'!#REF!</definedName>
    <definedName name="sheet1." localSheetId="7">'[1]1'!#REF!</definedName>
    <definedName name="sheet1." localSheetId="4">'[1]1'!#REF!</definedName>
    <definedName name="sheet1." localSheetId="3">'[1]1'!#REF!</definedName>
    <definedName name="sheet1." localSheetId="2">'[1]1'!#REF!</definedName>
    <definedName name="sheet1.">'[1]1'!#REF!</definedName>
    <definedName name="sheet10" localSheetId="55">'[1]1'!#REF!</definedName>
    <definedName name="sheet10" localSheetId="57">'[1]1'!#REF!</definedName>
    <definedName name="sheet10" localSheetId="59">'[1]1'!#REF!</definedName>
    <definedName name="sheet10" localSheetId="15">'[1]1'!#REF!</definedName>
    <definedName name="sheet10" localSheetId="16">'[1]1'!#REF!</definedName>
    <definedName name="sheet10" localSheetId="6">'[1]1'!#REF!</definedName>
    <definedName name="sheet10" localSheetId="8">'[1]1'!#REF!</definedName>
    <definedName name="sheet10" localSheetId="74">'[1]1'!#REF!</definedName>
    <definedName name="sheet10" localSheetId="17">'[1]1'!#REF!</definedName>
    <definedName name="sheet10" localSheetId="82">'[1]1'!#REF!</definedName>
    <definedName name="sheet10" localSheetId="78">'[1]1'!#REF!</definedName>
    <definedName name="sheet10" localSheetId="7">'[1]1'!#REF!</definedName>
    <definedName name="sheet10" localSheetId="4">'[1]1'!#REF!</definedName>
    <definedName name="sheet10" localSheetId="3">'[1]1'!#REF!</definedName>
    <definedName name="sheet10" localSheetId="2">'[1]1'!#REF!</definedName>
    <definedName name="sheet10">'[1]1'!#REF!</definedName>
    <definedName name="sheet102" localSheetId="55">'[1]1'!#REF!</definedName>
    <definedName name="sheet102" localSheetId="57">'[1]1'!#REF!</definedName>
    <definedName name="sheet102" localSheetId="59">'[1]1'!#REF!</definedName>
    <definedName name="sheet102" localSheetId="6">'[1]1'!#REF!</definedName>
    <definedName name="sheet102" localSheetId="8">'[1]1'!#REF!</definedName>
    <definedName name="sheet102" localSheetId="74">'[1]1'!#REF!</definedName>
    <definedName name="sheet102" localSheetId="17">'[1]1'!#REF!</definedName>
    <definedName name="sheet102" localSheetId="82">'[1]1'!#REF!</definedName>
    <definedName name="sheet102" localSheetId="78">'[1]1'!#REF!</definedName>
    <definedName name="sheet102" localSheetId="7">'[1]1'!#REF!</definedName>
    <definedName name="sheet102" localSheetId="4">'[1]1'!#REF!</definedName>
    <definedName name="sheet102" localSheetId="3">'[1]1'!#REF!</definedName>
    <definedName name="sheet102" localSheetId="2">'[1]1'!#REF!</definedName>
    <definedName name="sheet102">'[1]1'!#REF!</definedName>
    <definedName name="sheet11" localSheetId="55">'[1]1'!#REF!</definedName>
    <definedName name="sheet11" localSheetId="57">'[1]1'!#REF!</definedName>
    <definedName name="sheet11" localSheetId="59">'[1]1'!#REF!</definedName>
    <definedName name="sheet11" localSheetId="15">'[1]1'!#REF!</definedName>
    <definedName name="sheet11" localSheetId="16">'[1]1'!#REF!</definedName>
    <definedName name="sheet11" localSheetId="6">'[1]1'!#REF!</definedName>
    <definedName name="sheet11" localSheetId="8">'[1]1'!#REF!</definedName>
    <definedName name="sheet11" localSheetId="74">'[1]1'!#REF!</definedName>
    <definedName name="sheet11" localSheetId="17">'[1]1'!#REF!</definedName>
    <definedName name="sheet11" localSheetId="82">'[1]1'!#REF!</definedName>
    <definedName name="sheet11" localSheetId="78">'[1]1'!#REF!</definedName>
    <definedName name="sheet11" localSheetId="7">'[1]1'!#REF!</definedName>
    <definedName name="sheet11" localSheetId="4">'[1]1'!#REF!</definedName>
    <definedName name="sheet11" localSheetId="3">'[1]1'!#REF!</definedName>
    <definedName name="sheet11" localSheetId="2">'[1]1'!#REF!</definedName>
    <definedName name="sheet11">'[1]1'!#REF!</definedName>
    <definedName name="sheet111" localSheetId="55">'[1]1'!#REF!</definedName>
    <definedName name="sheet111" localSheetId="57">'[1]1'!#REF!</definedName>
    <definedName name="sheet111" localSheetId="59">'[1]1'!#REF!</definedName>
    <definedName name="sheet111" localSheetId="6">'[1]1'!#REF!</definedName>
    <definedName name="sheet111" localSheetId="8">'[1]1'!#REF!</definedName>
    <definedName name="sheet111" localSheetId="74">'[1]1'!#REF!</definedName>
    <definedName name="sheet111" localSheetId="17">'[1]1'!#REF!</definedName>
    <definedName name="sheet111" localSheetId="82">'[1]1'!#REF!</definedName>
    <definedName name="sheet111" localSheetId="78">'[1]1'!#REF!</definedName>
    <definedName name="sheet111" localSheetId="7">'[1]1'!#REF!</definedName>
    <definedName name="sheet111" localSheetId="4">'[1]1'!#REF!</definedName>
    <definedName name="sheet111" localSheetId="3">'[1]1'!#REF!</definedName>
    <definedName name="sheet111" localSheetId="2">'[1]1'!#REF!</definedName>
    <definedName name="sheet111">'[1]1'!#REF!</definedName>
    <definedName name="sheet112" localSheetId="59">'[1]1'!#REF!</definedName>
    <definedName name="sheet112" localSheetId="6">'[1]1'!#REF!</definedName>
    <definedName name="sheet112" localSheetId="8">'[1]1'!#REF!</definedName>
    <definedName name="sheet112" localSheetId="74">'[1]1'!#REF!</definedName>
    <definedName name="sheet112" localSheetId="17">'[1]1'!#REF!</definedName>
    <definedName name="sheet112" localSheetId="82">'[1]1'!#REF!</definedName>
    <definedName name="sheet112" localSheetId="78">'[1]1'!#REF!</definedName>
    <definedName name="sheet112" localSheetId="7">'[1]1'!#REF!</definedName>
    <definedName name="sheet112" localSheetId="4">'[1]1'!#REF!</definedName>
    <definedName name="sheet112" localSheetId="3">'[1]1'!#REF!</definedName>
    <definedName name="sheet112" localSheetId="2">'[1]1'!#REF!</definedName>
    <definedName name="sheet112">'[1]1'!#REF!</definedName>
    <definedName name="sheet12" localSheetId="55">'[1]1'!#REF!</definedName>
    <definedName name="sheet12" localSheetId="57">'[1]1'!#REF!</definedName>
    <definedName name="sheet12" localSheetId="59">'[1]1'!#REF!</definedName>
    <definedName name="sheet12" localSheetId="15">'[1]1'!#REF!</definedName>
    <definedName name="sheet12" localSheetId="16">'[1]1'!#REF!</definedName>
    <definedName name="sheet12" localSheetId="6">'[1]1'!#REF!</definedName>
    <definedName name="sheet12" localSheetId="8">'[1]1'!#REF!</definedName>
    <definedName name="sheet12" localSheetId="74">'[1]1'!#REF!</definedName>
    <definedName name="sheet12" localSheetId="17">'[1]1'!#REF!</definedName>
    <definedName name="sheet12" localSheetId="82">'[1]1'!#REF!</definedName>
    <definedName name="sheet12" localSheetId="78">'[1]1'!#REF!</definedName>
    <definedName name="sheet12" localSheetId="7">'[1]1'!#REF!</definedName>
    <definedName name="sheet12" localSheetId="4">'[1]1'!#REF!</definedName>
    <definedName name="sheet12" localSheetId="3">'[1]1'!#REF!</definedName>
    <definedName name="sheet12" localSheetId="2">'[1]1'!#REF!</definedName>
    <definedName name="sheet12">'[1]1'!#REF!</definedName>
    <definedName name="sheet13" localSheetId="55">'[1]1'!#REF!</definedName>
    <definedName name="sheet13" localSheetId="57">'[1]1'!#REF!</definedName>
    <definedName name="sheet13" localSheetId="59">'[1]1'!#REF!</definedName>
    <definedName name="sheet13" localSheetId="15">'[1]1'!#REF!</definedName>
    <definedName name="sheet13" localSheetId="16">'[1]1'!#REF!</definedName>
    <definedName name="sheet13" localSheetId="6">'[1]1'!#REF!</definedName>
    <definedName name="sheet13" localSheetId="8">'[1]1'!#REF!</definedName>
    <definedName name="sheet13" localSheetId="74">'[1]1'!#REF!</definedName>
    <definedName name="sheet13" localSheetId="17">'[1]1'!#REF!</definedName>
    <definedName name="sheet13" localSheetId="82">'[1]1'!#REF!</definedName>
    <definedName name="sheet13" localSheetId="78">'[1]1'!#REF!</definedName>
    <definedName name="sheet13" localSheetId="7">'[1]1'!#REF!</definedName>
    <definedName name="sheet13" localSheetId="4">'[1]1'!#REF!</definedName>
    <definedName name="sheet13" localSheetId="3">'[1]1'!#REF!</definedName>
    <definedName name="sheet13" localSheetId="2">'[1]1'!#REF!</definedName>
    <definedName name="sheet13">'[1]1'!#REF!</definedName>
    <definedName name="sheet14" localSheetId="55">'[1]1'!#REF!</definedName>
    <definedName name="sheet14" localSheetId="57">'[1]1'!#REF!</definedName>
    <definedName name="sheet14" localSheetId="59">'[1]1'!#REF!</definedName>
    <definedName name="sheet14" localSheetId="15">'[1]1'!#REF!</definedName>
    <definedName name="sheet14" localSheetId="16">'[1]1'!#REF!</definedName>
    <definedName name="sheet14" localSheetId="6">'[1]1'!#REF!</definedName>
    <definedName name="sheet14" localSheetId="8">'[1]1'!#REF!</definedName>
    <definedName name="sheet14" localSheetId="74">'[1]1'!#REF!</definedName>
    <definedName name="sheet14" localSheetId="17">'[1]1'!#REF!</definedName>
    <definedName name="sheet14" localSheetId="82">'[1]1'!#REF!</definedName>
    <definedName name="sheet14" localSheetId="78">'[1]1'!#REF!</definedName>
    <definedName name="sheet14" localSheetId="7">'[1]1'!#REF!</definedName>
    <definedName name="sheet14" localSheetId="4">'[1]1'!#REF!</definedName>
    <definedName name="sheet14" localSheetId="3">'[1]1'!#REF!</definedName>
    <definedName name="sheet14" localSheetId="2">'[1]1'!#REF!</definedName>
    <definedName name="sheet14">'[1]1'!#REF!</definedName>
    <definedName name="sheet15" localSheetId="55">'[1]1'!#REF!</definedName>
    <definedName name="sheet15" localSheetId="57">'[1]1'!#REF!</definedName>
    <definedName name="sheet15" localSheetId="59">'[1]1'!#REF!</definedName>
    <definedName name="sheet15" localSheetId="15">'[1]1'!#REF!</definedName>
    <definedName name="sheet15" localSheetId="6">'[1]1'!#REF!</definedName>
    <definedName name="sheet15" localSheetId="8">'[1]1'!#REF!</definedName>
    <definedName name="sheet15" localSheetId="74">'[1]1'!#REF!</definedName>
    <definedName name="sheet15" localSheetId="17">'[1]1'!#REF!</definedName>
    <definedName name="sheet15" localSheetId="82">'[1]1'!#REF!</definedName>
    <definedName name="sheet15" localSheetId="78">'[1]1'!#REF!</definedName>
    <definedName name="sheet15" localSheetId="7">'[1]1'!#REF!</definedName>
    <definedName name="sheet15" localSheetId="4">'[1]1'!#REF!</definedName>
    <definedName name="sheet15" localSheetId="3">'[1]1'!#REF!</definedName>
    <definedName name="sheet15" localSheetId="2">'[1]1'!#REF!</definedName>
    <definedName name="sheet15">'[1]1'!#REF!</definedName>
    <definedName name="sheet16" localSheetId="55">'[1]1'!#REF!</definedName>
    <definedName name="sheet16" localSheetId="57">'[1]1'!#REF!</definedName>
    <definedName name="sheet16" localSheetId="59">'[1]1'!#REF!</definedName>
    <definedName name="sheet16" localSheetId="6">'[1]1'!#REF!</definedName>
    <definedName name="sheet16" localSheetId="8">'[1]1'!#REF!</definedName>
    <definedName name="sheet16" localSheetId="74">'[1]1'!#REF!</definedName>
    <definedName name="sheet16" localSheetId="17">'[1]1'!#REF!</definedName>
    <definedName name="sheet16" localSheetId="82">'[1]1'!#REF!</definedName>
    <definedName name="sheet16" localSheetId="78">'[1]1'!#REF!</definedName>
    <definedName name="sheet16" localSheetId="7">'[1]1'!#REF!</definedName>
    <definedName name="sheet16" localSheetId="4">'[1]1'!#REF!</definedName>
    <definedName name="sheet16" localSheetId="3">'[1]1'!#REF!</definedName>
    <definedName name="sheet16" localSheetId="2">'[1]1'!#REF!</definedName>
    <definedName name="sheet16">'[1]1'!#REF!</definedName>
    <definedName name="sheet17" localSheetId="55">'[1]1'!#REF!</definedName>
    <definedName name="sheet17" localSheetId="57">'[1]1'!#REF!</definedName>
    <definedName name="sheet17" localSheetId="59">'[1]1'!#REF!</definedName>
    <definedName name="sheet17" localSheetId="6">'[1]1'!#REF!</definedName>
    <definedName name="sheet17" localSheetId="8">'[1]1'!#REF!</definedName>
    <definedName name="sheet17" localSheetId="74">'[1]1'!#REF!</definedName>
    <definedName name="sheet17" localSheetId="17">'[1]1'!#REF!</definedName>
    <definedName name="sheet17" localSheetId="82">'[1]1'!#REF!</definedName>
    <definedName name="sheet17" localSheetId="78">'[1]1'!#REF!</definedName>
    <definedName name="sheet17" localSheetId="7">'[1]1'!#REF!</definedName>
    <definedName name="sheet17" localSheetId="4">'[1]1'!#REF!</definedName>
    <definedName name="sheet17" localSheetId="3">'[1]1'!#REF!</definedName>
    <definedName name="sheet17" localSheetId="2">'[1]1'!#REF!</definedName>
    <definedName name="sheet17">'[1]1'!#REF!</definedName>
    <definedName name="sheet18" localSheetId="55">'[1]1'!#REF!</definedName>
    <definedName name="sheet18" localSheetId="57">'[1]1'!#REF!</definedName>
    <definedName name="sheet18" localSheetId="59">'[1]1'!#REF!</definedName>
    <definedName name="sheet18" localSheetId="6">'[1]1'!#REF!</definedName>
    <definedName name="sheet18" localSheetId="8">'[1]1'!#REF!</definedName>
    <definedName name="sheet18" localSheetId="74">'[1]1'!#REF!</definedName>
    <definedName name="sheet18" localSheetId="17">'[1]1'!#REF!</definedName>
    <definedName name="sheet18" localSheetId="82">'[1]1'!#REF!</definedName>
    <definedName name="sheet18" localSheetId="78">'[1]1'!#REF!</definedName>
    <definedName name="sheet18" localSheetId="7">'[1]1'!#REF!</definedName>
    <definedName name="sheet18" localSheetId="4">'[1]1'!#REF!</definedName>
    <definedName name="sheet18" localSheetId="3">'[1]1'!#REF!</definedName>
    <definedName name="sheet18" localSheetId="2">'[1]1'!#REF!</definedName>
    <definedName name="sheet18">'[1]1'!#REF!</definedName>
    <definedName name="sheet19" localSheetId="55">'[1]1'!#REF!</definedName>
    <definedName name="sheet19" localSheetId="57">'[1]1'!#REF!</definedName>
    <definedName name="sheet19" localSheetId="59">'[1]1'!#REF!</definedName>
    <definedName name="sheet19" localSheetId="6">'[1]1'!#REF!</definedName>
    <definedName name="sheet19" localSheetId="8">'[1]1'!#REF!</definedName>
    <definedName name="sheet19" localSheetId="74">'[1]1'!#REF!</definedName>
    <definedName name="sheet19" localSheetId="17">'[1]1'!#REF!</definedName>
    <definedName name="sheet19" localSheetId="82">'[1]1'!#REF!</definedName>
    <definedName name="sheet19" localSheetId="78">'[1]1'!#REF!</definedName>
    <definedName name="sheet19" localSheetId="7">'[1]1'!#REF!</definedName>
    <definedName name="sheet19" localSheetId="4">'[1]1'!#REF!</definedName>
    <definedName name="sheet19" localSheetId="3">'[1]1'!#REF!</definedName>
    <definedName name="sheet19" localSheetId="2">'[1]1'!#REF!</definedName>
    <definedName name="sheet19">'[1]1'!#REF!</definedName>
    <definedName name="sheet2" localSheetId="55">'[1]1'!#REF!</definedName>
    <definedName name="sheet2" localSheetId="57">'[1]1'!#REF!</definedName>
    <definedName name="sheet2" localSheetId="59">'[1]1'!#REF!</definedName>
    <definedName name="sheet2" localSheetId="14">'[1]1'!#REF!</definedName>
    <definedName name="sheet2" localSheetId="15">'[1]1'!#REF!</definedName>
    <definedName name="sheet2" localSheetId="16">'[1]1'!#REF!</definedName>
    <definedName name="sheet2" localSheetId="6">'[1]1'!#REF!</definedName>
    <definedName name="sheet2" localSheetId="8">'[1]1'!#REF!</definedName>
    <definedName name="sheet2" localSheetId="74">'[1]1'!#REF!</definedName>
    <definedName name="sheet2" localSheetId="17">'[1]1'!#REF!</definedName>
    <definedName name="sheet2" localSheetId="82">'[1]1'!#REF!</definedName>
    <definedName name="sheet2" localSheetId="78">'[1]1'!#REF!</definedName>
    <definedName name="sheet2" localSheetId="7">'[1]1'!#REF!</definedName>
    <definedName name="sheet2" localSheetId="4">'[1]1'!#REF!</definedName>
    <definedName name="sheet2" localSheetId="3">'[1]1'!#REF!</definedName>
    <definedName name="sheet2" localSheetId="2">'[1]1'!#REF!</definedName>
    <definedName name="sheet2">'[1]1'!#REF!</definedName>
    <definedName name="sheet20" localSheetId="55">'[1]1'!#REF!</definedName>
    <definedName name="sheet20" localSheetId="57">'[1]1'!#REF!</definedName>
    <definedName name="sheet20" localSheetId="59">'[1]1'!#REF!</definedName>
    <definedName name="sheet20" localSheetId="6">'[1]1'!#REF!</definedName>
    <definedName name="sheet20" localSheetId="8">'[1]1'!#REF!</definedName>
    <definedName name="sheet20" localSheetId="74">'[1]1'!#REF!</definedName>
    <definedName name="sheet20" localSheetId="17">'[1]1'!#REF!</definedName>
    <definedName name="sheet20" localSheetId="82">'[1]1'!#REF!</definedName>
    <definedName name="sheet20" localSheetId="78">'[1]1'!#REF!</definedName>
    <definedName name="sheet20" localSheetId="7">'[1]1'!#REF!</definedName>
    <definedName name="sheet20" localSheetId="4">'[1]1'!#REF!</definedName>
    <definedName name="sheet20" localSheetId="3">'[1]1'!#REF!</definedName>
    <definedName name="sheet20" localSheetId="2">'[1]1'!#REF!</definedName>
    <definedName name="sheet20">'[1]1'!#REF!</definedName>
    <definedName name="sheet21" localSheetId="55">'[1]1'!#REF!</definedName>
    <definedName name="sheet21" localSheetId="57">'[1]1'!#REF!</definedName>
    <definedName name="sheet21" localSheetId="59">'[1]1'!#REF!</definedName>
    <definedName name="sheet21" localSheetId="6">'[1]1'!#REF!</definedName>
    <definedName name="sheet21" localSheetId="8">'[1]1'!#REF!</definedName>
    <definedName name="sheet21" localSheetId="74">'[1]1'!#REF!</definedName>
    <definedName name="sheet21" localSheetId="17">'[1]1'!#REF!</definedName>
    <definedName name="sheet21" localSheetId="82">'[1]1'!#REF!</definedName>
    <definedName name="sheet21" localSheetId="78">'[1]1'!#REF!</definedName>
    <definedName name="sheet21" localSheetId="7">'[1]1'!#REF!</definedName>
    <definedName name="sheet21" localSheetId="4">'[1]1'!#REF!</definedName>
    <definedName name="sheet21" localSheetId="3">'[1]1'!#REF!</definedName>
    <definedName name="sheet21" localSheetId="2">'[1]1'!#REF!</definedName>
    <definedName name="sheet21">'[1]1'!#REF!</definedName>
    <definedName name="sheet22" localSheetId="55">'[1]1'!#REF!</definedName>
    <definedName name="sheet22" localSheetId="57">'[1]1'!#REF!</definedName>
    <definedName name="sheet22" localSheetId="59">'[1]1'!#REF!</definedName>
    <definedName name="sheet22" localSheetId="6">'[1]1'!#REF!</definedName>
    <definedName name="sheet22" localSheetId="8">'[1]1'!#REF!</definedName>
    <definedName name="sheet22" localSheetId="74">'[1]1'!#REF!</definedName>
    <definedName name="sheet22" localSheetId="17">'[1]1'!#REF!</definedName>
    <definedName name="sheet22" localSheetId="82">'[1]1'!#REF!</definedName>
    <definedName name="sheet22" localSheetId="78">'[1]1'!#REF!</definedName>
    <definedName name="sheet22" localSheetId="7">'[1]1'!#REF!</definedName>
    <definedName name="sheet22" localSheetId="4">'[1]1'!#REF!</definedName>
    <definedName name="sheet22" localSheetId="3">'[1]1'!#REF!</definedName>
    <definedName name="sheet22" localSheetId="2">'[1]1'!#REF!</definedName>
    <definedName name="sheet22">'[1]1'!#REF!</definedName>
    <definedName name="sheet277" localSheetId="55">'[1]1'!#REF!</definedName>
    <definedName name="sheet277" localSheetId="57">'[1]1'!#REF!</definedName>
    <definedName name="sheet277" localSheetId="59">'[1]1'!#REF!</definedName>
    <definedName name="sheet277" localSheetId="6">'[1]1'!#REF!</definedName>
    <definedName name="sheet277" localSheetId="8">'[1]1'!#REF!</definedName>
    <definedName name="sheet277" localSheetId="74">'[1]1'!#REF!</definedName>
    <definedName name="sheet277" localSheetId="17">'[1]1'!#REF!</definedName>
    <definedName name="sheet277" localSheetId="82">'[1]1'!#REF!</definedName>
    <definedName name="sheet277" localSheetId="78">'[1]1'!#REF!</definedName>
    <definedName name="sheet277" localSheetId="7">'[1]1'!#REF!</definedName>
    <definedName name="sheet277" localSheetId="4">'[1]1'!#REF!</definedName>
    <definedName name="sheet277" localSheetId="3">'[1]1'!#REF!</definedName>
    <definedName name="sheet277" localSheetId="2">'[1]1'!#REF!</definedName>
    <definedName name="sheet277">'[1]1'!#REF!</definedName>
    <definedName name="sheet3" localSheetId="55">'[1]1'!#REF!</definedName>
    <definedName name="sheet3" localSheetId="57">'[1]1'!#REF!</definedName>
    <definedName name="sheet3" localSheetId="59">'[1]1'!#REF!</definedName>
    <definedName name="sheet3" localSheetId="15">'[1]1'!#REF!</definedName>
    <definedName name="sheet3" localSheetId="16">'[1]1'!#REF!</definedName>
    <definedName name="sheet3" localSheetId="6">'[1]1'!#REF!</definedName>
    <definedName name="sheet3" localSheetId="8">'[1]1'!#REF!</definedName>
    <definedName name="sheet3" localSheetId="74">'[1]1'!#REF!</definedName>
    <definedName name="sheet3" localSheetId="17">'[1]1'!#REF!</definedName>
    <definedName name="sheet3" localSheetId="82">'[1]1'!#REF!</definedName>
    <definedName name="sheet3" localSheetId="78">'[1]1'!#REF!</definedName>
    <definedName name="sheet3" localSheetId="7">'[1]1'!#REF!</definedName>
    <definedName name="sheet3" localSheetId="4">'[1]1'!#REF!</definedName>
    <definedName name="sheet3" localSheetId="3">'[1]1'!#REF!</definedName>
    <definedName name="sheet3" localSheetId="2">'[1]1'!#REF!</definedName>
    <definedName name="sheet3">'[1]1'!#REF!</definedName>
    <definedName name="sheet4" localSheetId="55">'[1]1'!#REF!</definedName>
    <definedName name="sheet4" localSheetId="57">'[1]1'!#REF!</definedName>
    <definedName name="sheet4" localSheetId="59">'[1]1'!#REF!</definedName>
    <definedName name="sheet4" localSheetId="13">'[1]1'!#REF!</definedName>
    <definedName name="sheet4" localSheetId="14">'[1]1'!#REF!</definedName>
    <definedName name="sheet4" localSheetId="15">'[1]1'!#REF!</definedName>
    <definedName name="sheet4" localSheetId="16">'[1]1'!#REF!</definedName>
    <definedName name="sheet4" localSheetId="6">'[1]1'!#REF!</definedName>
    <definedName name="sheet4" localSheetId="8">'[1]1'!#REF!</definedName>
    <definedName name="sheet4" localSheetId="74">'[1]1'!#REF!</definedName>
    <definedName name="sheet4" localSheetId="17">'[1]1'!#REF!</definedName>
    <definedName name="sheet4" localSheetId="82">'[1]1'!#REF!</definedName>
    <definedName name="sheet4" localSheetId="78">'[1]1'!#REF!</definedName>
    <definedName name="sheet4" localSheetId="7">'[1]1'!#REF!</definedName>
    <definedName name="sheet4" localSheetId="4">'[1]1'!#REF!</definedName>
    <definedName name="sheet4" localSheetId="3">'[1]1'!#REF!</definedName>
    <definedName name="sheet4" localSheetId="2">'[1]1'!#REF!</definedName>
    <definedName name="sheet4">'[1]1'!#REF!</definedName>
    <definedName name="sheet40" localSheetId="55">'[1]1'!#REF!</definedName>
    <definedName name="sheet40" localSheetId="57">'[1]1'!#REF!</definedName>
    <definedName name="sheet40" localSheetId="59">'[1]1'!#REF!</definedName>
    <definedName name="sheet40" localSheetId="15">'[1]1'!#REF!</definedName>
    <definedName name="sheet40" localSheetId="16">'[1]1'!#REF!</definedName>
    <definedName name="sheet40" localSheetId="6">'[1]1'!#REF!</definedName>
    <definedName name="sheet40" localSheetId="8">'[1]1'!#REF!</definedName>
    <definedName name="sheet40" localSheetId="74">'[1]1'!#REF!</definedName>
    <definedName name="sheet40" localSheetId="17">'[1]1'!#REF!</definedName>
    <definedName name="sheet40" localSheetId="82">'[1]1'!#REF!</definedName>
    <definedName name="sheet40" localSheetId="78">'[1]1'!#REF!</definedName>
    <definedName name="sheet40" localSheetId="7">'[1]1'!#REF!</definedName>
    <definedName name="sheet40" localSheetId="4">'[1]1'!#REF!</definedName>
    <definedName name="sheet40" localSheetId="3">'[1]1'!#REF!</definedName>
    <definedName name="sheet40" localSheetId="2">'[1]1'!#REF!</definedName>
    <definedName name="sheet40">'[1]1'!#REF!</definedName>
    <definedName name="sheet5" localSheetId="55">'[1]1'!#REF!</definedName>
    <definedName name="sheet5" localSheetId="57">'[1]1'!#REF!</definedName>
    <definedName name="sheet5" localSheetId="59">'[1]1'!#REF!</definedName>
    <definedName name="sheet5" localSheetId="15">'[1]1'!#REF!</definedName>
    <definedName name="sheet5" localSheetId="16">'[1]1'!#REF!</definedName>
    <definedName name="sheet5" localSheetId="6">'[1]1'!#REF!</definedName>
    <definedName name="sheet5" localSheetId="8">'[1]1'!#REF!</definedName>
    <definedName name="sheet5" localSheetId="74">'[1]1'!#REF!</definedName>
    <definedName name="sheet5" localSheetId="17">'[1]1'!#REF!</definedName>
    <definedName name="sheet5" localSheetId="82">'[1]1'!#REF!</definedName>
    <definedName name="sheet5" localSheetId="78">'[1]1'!#REF!</definedName>
    <definedName name="sheet5" localSheetId="7">'[1]1'!#REF!</definedName>
    <definedName name="sheet5" localSheetId="4">'[1]1'!#REF!</definedName>
    <definedName name="sheet5" localSheetId="3">'[1]1'!#REF!</definedName>
    <definedName name="sheet5" localSheetId="2">'[1]1'!#REF!</definedName>
    <definedName name="sheet5">'[1]1'!#REF!</definedName>
    <definedName name="sheet58">'[1]1'!#REF!</definedName>
    <definedName name="sheet6" localSheetId="55">'[1]1'!#REF!</definedName>
    <definedName name="sheet6" localSheetId="57">'[1]1'!#REF!</definedName>
    <definedName name="sheet6" localSheetId="59">'[1]1'!#REF!</definedName>
    <definedName name="sheet6" localSheetId="15">'[1]1'!#REF!</definedName>
    <definedName name="sheet6" localSheetId="16">'[1]1'!#REF!</definedName>
    <definedName name="sheet6" localSheetId="6">'[1]1'!#REF!</definedName>
    <definedName name="sheet6" localSheetId="8">'[1]1'!#REF!</definedName>
    <definedName name="sheet6" localSheetId="74">'[1]1'!#REF!</definedName>
    <definedName name="sheet6" localSheetId="17">'[1]1'!#REF!</definedName>
    <definedName name="sheet6" localSheetId="82">'[1]1'!#REF!</definedName>
    <definedName name="sheet6" localSheetId="78">'[1]1'!#REF!</definedName>
    <definedName name="sheet6" localSheetId="7">'[1]1'!#REF!</definedName>
    <definedName name="sheet6" localSheetId="4">'[1]1'!#REF!</definedName>
    <definedName name="sheet6" localSheetId="3">'[1]1'!#REF!</definedName>
    <definedName name="sheet6" localSheetId="2">'[1]1'!#REF!</definedName>
    <definedName name="sheet6">'[1]1'!#REF!</definedName>
    <definedName name="sheet65" localSheetId="55">'[1]1'!#REF!</definedName>
    <definedName name="sheet65" localSheetId="57">'[1]1'!#REF!</definedName>
    <definedName name="sheet65" localSheetId="59">'[1]1'!#REF!</definedName>
    <definedName name="sheet65" localSheetId="6">'[1]1'!#REF!</definedName>
    <definedName name="sheet65" localSheetId="8">'[1]1'!#REF!</definedName>
    <definedName name="sheet65" localSheetId="74">'[1]1'!#REF!</definedName>
    <definedName name="sheet65" localSheetId="17">'[1]1'!#REF!</definedName>
    <definedName name="sheet65" localSheetId="82">'[1]1'!#REF!</definedName>
    <definedName name="sheet65" localSheetId="78">'[1]1'!#REF!</definedName>
    <definedName name="sheet65" localSheetId="7">'[1]1'!#REF!</definedName>
    <definedName name="sheet65" localSheetId="4">'[1]1'!#REF!</definedName>
    <definedName name="sheet65" localSheetId="3">'[1]1'!#REF!</definedName>
    <definedName name="sheet65" localSheetId="2">'[1]1'!#REF!</definedName>
    <definedName name="sheet65">'[1]1'!#REF!</definedName>
    <definedName name="sheet66" localSheetId="55">'[1]1'!#REF!</definedName>
    <definedName name="sheet66" localSheetId="57">'[1]1'!#REF!</definedName>
    <definedName name="sheet66" localSheetId="59">'[1]1'!#REF!</definedName>
    <definedName name="sheet66" localSheetId="15">'[1]1'!#REF!</definedName>
    <definedName name="sheet66" localSheetId="16">'[1]1'!#REF!</definedName>
    <definedName name="sheet66" localSheetId="6">'[1]1'!#REF!</definedName>
    <definedName name="sheet66" localSheetId="8">'[1]1'!#REF!</definedName>
    <definedName name="sheet66" localSheetId="74">'[1]1'!#REF!</definedName>
    <definedName name="sheet66" localSheetId="17">'[1]1'!#REF!</definedName>
    <definedName name="sheet66" localSheetId="82">'[1]1'!#REF!</definedName>
    <definedName name="sheet66" localSheetId="78">'[1]1'!#REF!</definedName>
    <definedName name="sheet66" localSheetId="7">'[1]1'!#REF!</definedName>
    <definedName name="sheet66" localSheetId="4">'[1]1'!#REF!</definedName>
    <definedName name="sheet66" localSheetId="3">'[1]1'!#REF!</definedName>
    <definedName name="sheet66" localSheetId="2">'[1]1'!#REF!</definedName>
    <definedName name="sheet66">'[1]1'!#REF!</definedName>
    <definedName name="sheet7" localSheetId="55">'[1]1'!#REF!</definedName>
    <definedName name="sheet7" localSheetId="57">'[1]1'!#REF!</definedName>
    <definedName name="sheet7" localSheetId="59">'[1]1'!#REF!</definedName>
    <definedName name="sheet7" localSheetId="15">'[1]1'!#REF!</definedName>
    <definedName name="sheet7" localSheetId="16">'[1]1'!#REF!</definedName>
    <definedName name="sheet7" localSheetId="6">'[1]1'!#REF!</definedName>
    <definedName name="sheet7" localSheetId="8">'[1]1'!#REF!</definedName>
    <definedName name="sheet7" localSheetId="74">'[1]1'!#REF!</definedName>
    <definedName name="sheet7" localSheetId="17">'[1]1'!#REF!</definedName>
    <definedName name="sheet7" localSheetId="82">'[1]1'!#REF!</definedName>
    <definedName name="sheet7" localSheetId="78">'[1]1'!#REF!</definedName>
    <definedName name="sheet7" localSheetId="7">'[1]1'!#REF!</definedName>
    <definedName name="sheet7" localSheetId="4">'[1]1'!#REF!</definedName>
    <definedName name="sheet7" localSheetId="3">'[1]1'!#REF!</definedName>
    <definedName name="sheet7" localSheetId="2">'[1]1'!#REF!</definedName>
    <definedName name="sheet7">'[1]1'!#REF!</definedName>
    <definedName name="sheet8" localSheetId="12">'[1]1'!#REF!</definedName>
    <definedName name="sheet8" localSheetId="55">'[1]1'!#REF!</definedName>
    <definedName name="sheet8" localSheetId="57">'[1]1'!#REF!</definedName>
    <definedName name="sheet8" localSheetId="59">'[1]1'!#REF!</definedName>
    <definedName name="sheet8" localSheetId="13">'[1]1'!#REF!</definedName>
    <definedName name="sheet8" localSheetId="14">'[1]1'!#REF!</definedName>
    <definedName name="sheet8" localSheetId="15">'[1]1'!#REF!</definedName>
    <definedName name="sheet8" localSheetId="16">'[1]1'!#REF!</definedName>
    <definedName name="sheet8" localSheetId="6">'[1]1'!#REF!</definedName>
    <definedName name="sheet8" localSheetId="8">'[1]1'!#REF!</definedName>
    <definedName name="sheet8" localSheetId="74">'[1]1'!#REF!</definedName>
    <definedName name="sheet8" localSheetId="17">'[1]1'!#REF!</definedName>
    <definedName name="sheet8" localSheetId="82">'[1]1'!#REF!</definedName>
    <definedName name="sheet8" localSheetId="78">'[1]1'!#REF!</definedName>
    <definedName name="sheet8" localSheetId="7">'[1]1'!#REF!</definedName>
    <definedName name="sheet8" localSheetId="4">'[1]1'!#REF!</definedName>
    <definedName name="sheet8" localSheetId="3">'[1]1'!#REF!</definedName>
    <definedName name="sheet8" localSheetId="2">'[1]1'!#REF!</definedName>
    <definedName name="sheet8">'[1]1'!#REF!</definedName>
    <definedName name="sheet9" localSheetId="55">'[1]1'!#REF!</definedName>
    <definedName name="sheet9" localSheetId="57">'[1]1'!#REF!</definedName>
    <definedName name="sheet9" localSheetId="59">'[1]1'!#REF!</definedName>
    <definedName name="sheet9" localSheetId="15">'[1]1'!#REF!</definedName>
    <definedName name="sheet9" localSheetId="16">'[1]1'!#REF!</definedName>
    <definedName name="sheet9" localSheetId="6">'[1]1'!#REF!</definedName>
    <definedName name="sheet9" localSheetId="8">'[1]1'!#REF!</definedName>
    <definedName name="sheet9" localSheetId="74">'[1]1'!#REF!</definedName>
    <definedName name="sheet9" localSheetId="17">'[1]1'!#REF!</definedName>
    <definedName name="sheet9" localSheetId="82">'[1]1'!#REF!</definedName>
    <definedName name="sheet9" localSheetId="78">'[1]1'!#REF!</definedName>
    <definedName name="sheet9" localSheetId="7">'[1]1'!#REF!</definedName>
    <definedName name="sheet9" localSheetId="4">'[1]1'!#REF!</definedName>
    <definedName name="sheet9" localSheetId="3">'[1]1'!#REF!</definedName>
    <definedName name="sheet9" localSheetId="2">'[1]1'!#REF!</definedName>
    <definedName name="sheet9">'[1]1'!#REF!</definedName>
  </definedNames>
  <calcPr calcId="145621"/>
</workbook>
</file>

<file path=xl/calcChain.xml><?xml version="1.0" encoding="utf-8"?>
<calcChain xmlns="http://schemas.openxmlformats.org/spreadsheetml/2006/main">
  <c r="B77" i="104" l="1"/>
  <c r="D41" i="111"/>
  <c r="G41" i="111"/>
  <c r="H41" i="111"/>
  <c r="I41" i="111"/>
  <c r="J41" i="111"/>
  <c r="D42" i="111"/>
  <c r="G42" i="111"/>
  <c r="H42" i="111"/>
  <c r="I42" i="111"/>
  <c r="J42" i="111"/>
  <c r="D43" i="111"/>
  <c r="G43" i="111"/>
  <c r="H43" i="111"/>
  <c r="I43" i="111"/>
  <c r="J43" i="111"/>
  <c r="B44" i="111"/>
  <c r="C44" i="111"/>
  <c r="D44" i="111"/>
  <c r="E44" i="111"/>
  <c r="F44" i="111"/>
  <c r="G44" i="111"/>
  <c r="H44" i="111"/>
  <c r="I44" i="111"/>
  <c r="J44" i="111"/>
  <c r="M13" i="77"/>
  <c r="F13" i="77"/>
  <c r="B32" i="93"/>
  <c r="J26" i="93"/>
  <c r="J32" i="93"/>
  <c r="K32" i="93"/>
  <c r="E32" i="93"/>
  <c r="F21" i="93"/>
  <c r="F22" i="93"/>
  <c r="F23" i="93"/>
  <c r="F24" i="93"/>
  <c r="F25" i="93"/>
  <c r="F26" i="93"/>
  <c r="F27" i="93"/>
  <c r="F28" i="93"/>
  <c r="F29" i="93"/>
  <c r="F30" i="93"/>
  <c r="F31" i="93"/>
  <c r="F10" i="93"/>
  <c r="F11" i="93"/>
  <c r="F12" i="93"/>
  <c r="F13" i="93"/>
  <c r="F14" i="93"/>
  <c r="F15" i="93"/>
  <c r="F16" i="93"/>
  <c r="F17" i="93"/>
  <c r="F18" i="93"/>
  <c r="F19" i="93"/>
  <c r="F20" i="93"/>
  <c r="F9" i="93"/>
  <c r="F32" i="93"/>
  <c r="J9" i="93"/>
  <c r="J10" i="93"/>
  <c r="J11" i="93"/>
  <c r="J12" i="93"/>
  <c r="J13" i="93"/>
  <c r="J14" i="93"/>
  <c r="J15" i="93"/>
  <c r="J16" i="93"/>
  <c r="J17" i="93"/>
  <c r="J18" i="93"/>
  <c r="J19" i="93"/>
  <c r="J20" i="93"/>
  <c r="J21" i="93"/>
  <c r="J22" i="93"/>
  <c r="J23" i="93"/>
  <c r="J24" i="93"/>
  <c r="J25" i="93"/>
  <c r="J27" i="93"/>
  <c r="J28" i="93"/>
  <c r="J29" i="93"/>
  <c r="J30" i="93"/>
  <c r="J31" i="93"/>
  <c r="K9" i="93"/>
  <c r="K10" i="93"/>
  <c r="K11" i="93"/>
  <c r="K12" i="93"/>
  <c r="K13" i="93"/>
  <c r="K14" i="93"/>
  <c r="K15" i="93"/>
  <c r="K16" i="93"/>
  <c r="K17" i="93"/>
  <c r="K18" i="93"/>
  <c r="K19" i="93"/>
  <c r="K20" i="93"/>
  <c r="K21" i="93"/>
  <c r="K22" i="93"/>
  <c r="K23" i="93"/>
  <c r="K24" i="93"/>
  <c r="K25" i="93"/>
  <c r="K26" i="93"/>
  <c r="K27" i="93"/>
  <c r="K28" i="93"/>
  <c r="K29" i="93"/>
  <c r="K30" i="93"/>
  <c r="K31" i="93"/>
  <c r="G38" i="100"/>
  <c r="B11" i="80"/>
  <c r="L14" i="47"/>
  <c r="J14" i="47"/>
  <c r="K14" i="47"/>
  <c r="K13" i="47"/>
  <c r="J13" i="47"/>
  <c r="K12" i="47"/>
  <c r="J12" i="47"/>
  <c r="K11" i="47"/>
  <c r="J11" i="47"/>
  <c r="K10" i="47"/>
  <c r="J10" i="47"/>
  <c r="L10" i="47"/>
  <c r="K40" i="114"/>
  <c r="J40" i="114"/>
  <c r="L40" i="114"/>
  <c r="K39" i="114"/>
  <c r="J39" i="114"/>
  <c r="L39" i="114"/>
  <c r="L38" i="114"/>
  <c r="K38" i="114"/>
  <c r="J38" i="114"/>
  <c r="L37" i="114"/>
  <c r="K37" i="114"/>
  <c r="J37" i="114"/>
  <c r="K36" i="114"/>
  <c r="J36" i="114"/>
  <c r="K35" i="114"/>
  <c r="J35" i="114"/>
  <c r="L35" i="114"/>
  <c r="L34" i="114"/>
  <c r="K34" i="114"/>
  <c r="J34" i="114"/>
  <c r="L33" i="114"/>
  <c r="K33" i="114"/>
  <c r="J33" i="114"/>
  <c r="K32" i="114"/>
  <c r="J32" i="114"/>
  <c r="L32" i="114"/>
  <c r="K31" i="114"/>
  <c r="J31" i="114"/>
  <c r="L31" i="114"/>
  <c r="L30" i="114"/>
  <c r="K30" i="114"/>
  <c r="J30" i="114"/>
  <c r="K29" i="114"/>
  <c r="L29" i="114"/>
  <c r="J29" i="114"/>
  <c r="K28" i="114"/>
  <c r="J28" i="114"/>
  <c r="L28" i="114"/>
  <c r="K27" i="114"/>
  <c r="J27" i="114"/>
  <c r="L27" i="114"/>
  <c r="L26" i="114"/>
  <c r="K26" i="114"/>
  <c r="J26" i="114"/>
  <c r="L25" i="114"/>
  <c r="K25" i="114"/>
  <c r="J25" i="114"/>
  <c r="K24" i="114"/>
  <c r="J24" i="114"/>
  <c r="L24" i="114"/>
  <c r="K23" i="114"/>
  <c r="J23" i="114"/>
  <c r="L23" i="114"/>
  <c r="L22" i="114"/>
  <c r="K22" i="114"/>
  <c r="J22" i="114"/>
  <c r="K21" i="114"/>
  <c r="L21" i="114"/>
  <c r="J21" i="114"/>
  <c r="K20" i="114"/>
  <c r="J20" i="114"/>
  <c r="L20" i="114"/>
  <c r="K19" i="114"/>
  <c r="J19" i="114"/>
  <c r="L19" i="114"/>
  <c r="L18" i="114"/>
  <c r="K18" i="114"/>
  <c r="J18" i="114"/>
  <c r="K17" i="114"/>
  <c r="L17" i="114"/>
  <c r="J17" i="114"/>
  <c r="K16" i="114"/>
  <c r="J16" i="114"/>
  <c r="L16" i="114"/>
  <c r="K15" i="114"/>
  <c r="J15" i="114"/>
  <c r="L15" i="114"/>
  <c r="L14" i="114"/>
  <c r="K14" i="114"/>
  <c r="J14" i="114"/>
  <c r="K13" i="114"/>
  <c r="L13" i="114"/>
  <c r="J13" i="114"/>
  <c r="K12" i="114"/>
  <c r="J12" i="114"/>
  <c r="L12" i="114"/>
  <c r="K11" i="114"/>
  <c r="J11" i="114"/>
  <c r="L11" i="114"/>
  <c r="J10" i="114"/>
  <c r="K10" i="114"/>
  <c r="L36" i="114"/>
  <c r="G12" i="48"/>
  <c r="G39" i="115"/>
  <c r="G38" i="115"/>
  <c r="G37" i="115"/>
  <c r="G36" i="115"/>
  <c r="G35" i="115"/>
  <c r="G34" i="115"/>
  <c r="G33" i="115"/>
  <c r="G32" i="115"/>
  <c r="G31" i="115"/>
  <c r="G30" i="115"/>
  <c r="G29" i="115"/>
  <c r="G28" i="115"/>
  <c r="G27" i="115"/>
  <c r="G26" i="115"/>
  <c r="G25" i="115"/>
  <c r="G24" i="115"/>
  <c r="G23" i="115"/>
  <c r="G22" i="115"/>
  <c r="G21" i="115"/>
  <c r="G20" i="115"/>
  <c r="G19" i="115"/>
  <c r="G18" i="115"/>
  <c r="G17" i="115"/>
  <c r="G16" i="115"/>
  <c r="G15" i="115"/>
  <c r="G14" i="115"/>
  <c r="G13" i="115"/>
  <c r="G12" i="115"/>
  <c r="G11" i="115"/>
  <c r="G10" i="115"/>
  <c r="G9" i="115"/>
  <c r="G8" i="115"/>
  <c r="G40" i="113"/>
  <c r="F40" i="113"/>
  <c r="E40" i="113"/>
  <c r="D40" i="113"/>
  <c r="C40" i="113"/>
  <c r="B40" i="113"/>
  <c r="G12" i="46"/>
  <c r="D40" i="111"/>
  <c r="G40" i="111"/>
  <c r="H40" i="111"/>
  <c r="C42" i="105"/>
  <c r="B42" i="97"/>
  <c r="I42" i="97"/>
  <c r="G42" i="97"/>
  <c r="F42" i="97"/>
  <c r="E42" i="97"/>
  <c r="C42" i="97"/>
  <c r="I41" i="97"/>
  <c r="H41" i="97"/>
  <c r="G41" i="97"/>
  <c r="D41" i="97"/>
  <c r="I40" i="97"/>
  <c r="H40" i="97"/>
  <c r="G40" i="97"/>
  <c r="D40" i="97"/>
  <c r="D14" i="4"/>
  <c r="G14" i="4"/>
  <c r="J14" i="4"/>
  <c r="I41" i="96"/>
  <c r="H41" i="96"/>
  <c r="J41" i="96"/>
  <c r="G41" i="96"/>
  <c r="D41" i="96"/>
  <c r="I40" i="96"/>
  <c r="H40" i="96"/>
  <c r="G40" i="96"/>
  <c r="D40" i="96"/>
  <c r="G11" i="18"/>
  <c r="G12" i="18"/>
  <c r="F12" i="8"/>
  <c r="J41" i="97"/>
  <c r="J40" i="97"/>
  <c r="J40" i="96"/>
  <c r="M35" i="84"/>
  <c r="L35" i="84"/>
  <c r="K35" i="84"/>
  <c r="J35" i="84"/>
  <c r="I35" i="84"/>
  <c r="H35" i="84"/>
  <c r="G35" i="84"/>
  <c r="F35" i="84"/>
  <c r="E35" i="84"/>
  <c r="D35" i="84"/>
  <c r="C35" i="84"/>
  <c r="B35" i="84"/>
  <c r="Q34" i="84"/>
  <c r="P34" i="84"/>
  <c r="O34" i="84"/>
  <c r="N34" i="84"/>
  <c r="Q33" i="84"/>
  <c r="P33" i="84"/>
  <c r="O33" i="84"/>
  <c r="N33" i="84"/>
  <c r="Q32" i="84"/>
  <c r="P32" i="84"/>
  <c r="O32" i="84"/>
  <c r="N32" i="84"/>
  <c r="Q31" i="84"/>
  <c r="P31" i="84"/>
  <c r="O31" i="84"/>
  <c r="N31" i="84"/>
  <c r="Q30" i="84"/>
  <c r="P30" i="84"/>
  <c r="O30" i="84"/>
  <c r="N30" i="84"/>
  <c r="Q29" i="84"/>
  <c r="P29" i="84"/>
  <c r="O29" i="84"/>
  <c r="N29" i="84"/>
  <c r="Q28" i="84"/>
  <c r="P28" i="84"/>
  <c r="O28" i="84"/>
  <c r="N28" i="84"/>
  <c r="Q27" i="84"/>
  <c r="P27" i="84"/>
  <c r="O27" i="84"/>
  <c r="N27" i="84"/>
  <c r="Q26" i="84"/>
  <c r="P26" i="84"/>
  <c r="O26" i="84"/>
  <c r="N26" i="84"/>
  <c r="Q25" i="84"/>
  <c r="P25" i="84"/>
  <c r="O25" i="84"/>
  <c r="N25" i="84"/>
  <c r="Q24" i="84"/>
  <c r="P24" i="84"/>
  <c r="O24" i="84"/>
  <c r="N24" i="84"/>
  <c r="Q23" i="84"/>
  <c r="P23" i="84"/>
  <c r="O23" i="84"/>
  <c r="N23" i="84"/>
  <c r="Q22" i="84"/>
  <c r="P22" i="84"/>
  <c r="O22" i="84"/>
  <c r="N22" i="84"/>
  <c r="Q21" i="84"/>
  <c r="P21" i="84"/>
  <c r="O21" i="84"/>
  <c r="N21" i="84"/>
  <c r="Q20" i="84"/>
  <c r="P20" i="84"/>
  <c r="O20" i="84"/>
  <c r="N20" i="84"/>
  <c r="Q19" i="84"/>
  <c r="P19" i="84"/>
  <c r="O19" i="84"/>
  <c r="N19" i="84"/>
  <c r="Q18" i="84"/>
  <c r="P18" i="84"/>
  <c r="O18" i="84"/>
  <c r="N18" i="84"/>
  <c r="Q17" i="84"/>
  <c r="P17" i="84"/>
  <c r="O17" i="84"/>
  <c r="N17" i="84"/>
  <c r="Q16" i="84"/>
  <c r="P16" i="84"/>
  <c r="O16" i="84"/>
  <c r="N16" i="84"/>
  <c r="Q15" i="84"/>
  <c r="P15" i="84"/>
  <c r="O15" i="84"/>
  <c r="N15" i="84"/>
  <c r="Q14" i="84"/>
  <c r="P14" i="84"/>
  <c r="O14" i="84"/>
  <c r="N14" i="84"/>
  <c r="Q13" i="84"/>
  <c r="P13" i="84"/>
  <c r="O13" i="84"/>
  <c r="N13" i="84"/>
  <c r="Q12" i="84"/>
  <c r="Q35" i="84"/>
  <c r="P12" i="84"/>
  <c r="P35" i="84"/>
  <c r="O12" i="84"/>
  <c r="O35" i="84"/>
  <c r="N12" i="84"/>
  <c r="N35" i="84"/>
  <c r="A35" i="91"/>
  <c r="S31" i="82"/>
  <c r="G8" i="46"/>
  <c r="G9" i="46"/>
  <c r="G10" i="46"/>
  <c r="G11" i="46"/>
  <c r="L11" i="47"/>
  <c r="L13" i="47"/>
  <c r="G10" i="48"/>
  <c r="G9" i="48"/>
  <c r="G8" i="48"/>
  <c r="G11" i="48"/>
  <c r="M11" i="49"/>
  <c r="L11" i="49"/>
  <c r="N11" i="49"/>
  <c r="M10" i="49"/>
  <c r="L10" i="49"/>
  <c r="N10" i="49"/>
  <c r="N9" i="49"/>
  <c r="M9" i="49"/>
  <c r="L9" i="49"/>
  <c r="M13" i="49"/>
  <c r="L13" i="49"/>
  <c r="N13" i="49"/>
  <c r="N12" i="49"/>
  <c r="M12" i="49"/>
  <c r="L12" i="49"/>
  <c r="L12" i="47"/>
  <c r="D13" i="30"/>
  <c r="C13" i="30"/>
  <c r="B13" i="30"/>
  <c r="A46" i="104"/>
  <c r="A47" i="104"/>
  <c r="A48" i="104"/>
  <c r="A49" i="104"/>
  <c r="A50" i="104"/>
  <c r="A51" i="104"/>
  <c r="A52" i="104"/>
  <c r="A53" i="104"/>
  <c r="A54" i="104"/>
  <c r="A55" i="104"/>
  <c r="A56" i="104"/>
  <c r="A57" i="104"/>
  <c r="A58" i="104"/>
  <c r="A59" i="104"/>
  <c r="A60" i="104"/>
  <c r="A61" i="104"/>
  <c r="A62" i="104"/>
  <c r="A63" i="104"/>
  <c r="A64" i="104"/>
  <c r="A65" i="104"/>
  <c r="A66" i="104"/>
  <c r="A67" i="104"/>
  <c r="A68" i="104"/>
  <c r="A69" i="104"/>
  <c r="A70" i="104"/>
  <c r="A71" i="104"/>
  <c r="A72" i="104"/>
  <c r="A73" i="104"/>
  <c r="A74" i="104"/>
  <c r="A75" i="104"/>
  <c r="A76" i="104"/>
  <c r="A77" i="104"/>
  <c r="B42" i="96"/>
  <c r="A40" i="91"/>
  <c r="I38" i="96"/>
  <c r="H38" i="96"/>
  <c r="G38" i="96"/>
  <c r="D38" i="96"/>
  <c r="J38" i="96"/>
  <c r="M11" i="98"/>
  <c r="M12" i="98"/>
  <c r="M13" i="98"/>
  <c r="M14" i="98"/>
  <c r="M15" i="98"/>
  <c r="M16" i="98"/>
  <c r="M17" i="98"/>
  <c r="M18" i="98"/>
  <c r="M19" i="98"/>
  <c r="M20" i="98"/>
  <c r="M21" i="98"/>
  <c r="M22" i="98"/>
  <c r="M23" i="98"/>
  <c r="M24" i="98"/>
  <c r="M25" i="98"/>
  <c r="M26" i="98"/>
  <c r="M27" i="98"/>
  <c r="M28" i="98"/>
  <c r="M29" i="98"/>
  <c r="M30" i="98"/>
  <c r="M31" i="98"/>
  <c r="M32" i="98"/>
  <c r="M33" i="98"/>
  <c r="M34" i="98"/>
  <c r="M35" i="98"/>
  <c r="M36" i="98"/>
  <c r="M37" i="98"/>
  <c r="M38" i="98"/>
  <c r="M39" i="98"/>
  <c r="M40" i="98"/>
  <c r="M41" i="98"/>
  <c r="L11" i="98"/>
  <c r="L12" i="98"/>
  <c r="L13" i="98"/>
  <c r="L14" i="98"/>
  <c r="L15" i="98"/>
  <c r="L16" i="98"/>
  <c r="L17" i="98"/>
  <c r="L18" i="98"/>
  <c r="L19" i="98"/>
  <c r="L20" i="98"/>
  <c r="L21" i="98"/>
  <c r="L22" i="98"/>
  <c r="L23" i="98"/>
  <c r="L24" i="98"/>
  <c r="L25" i="98"/>
  <c r="L26" i="98"/>
  <c r="L27" i="98"/>
  <c r="L28" i="98"/>
  <c r="L29" i="98"/>
  <c r="L30" i="98"/>
  <c r="L31" i="98"/>
  <c r="L32" i="98"/>
  <c r="L33" i="98"/>
  <c r="L34" i="98"/>
  <c r="L35" i="98"/>
  <c r="L36" i="98"/>
  <c r="L37" i="98"/>
  <c r="L38" i="98"/>
  <c r="L39" i="98"/>
  <c r="L40" i="98"/>
  <c r="L41" i="98"/>
  <c r="M10" i="98"/>
  <c r="L10" i="98"/>
  <c r="D42" i="98"/>
  <c r="D42" i="99"/>
  <c r="G38" i="99"/>
  <c r="G37" i="99"/>
  <c r="C42" i="100"/>
  <c r="G37" i="100"/>
  <c r="G19" i="101"/>
  <c r="G20" i="101"/>
  <c r="G21" i="101"/>
  <c r="G38" i="101"/>
  <c r="G37" i="101"/>
  <c r="E42" i="102"/>
  <c r="G40" i="102"/>
  <c r="G39" i="102"/>
  <c r="G38" i="103"/>
  <c r="G37" i="103"/>
  <c r="L42" i="98"/>
  <c r="N39" i="98"/>
  <c r="G38" i="104"/>
  <c r="G37" i="104"/>
  <c r="F35" i="105"/>
  <c r="F38" i="105"/>
  <c r="F37" i="105"/>
  <c r="G38" i="106"/>
  <c r="G37" i="106"/>
  <c r="G38" i="107"/>
  <c r="G37" i="107"/>
  <c r="F42" i="108"/>
  <c r="G38" i="108"/>
  <c r="G37" i="108"/>
  <c r="G38" i="109"/>
  <c r="G37" i="109"/>
  <c r="C42" i="110"/>
  <c r="G38" i="110"/>
  <c r="G37" i="110"/>
  <c r="I40" i="111"/>
  <c r="I39" i="111"/>
  <c r="H39" i="111"/>
  <c r="G39" i="111"/>
  <c r="D39" i="111"/>
  <c r="I40" i="112"/>
  <c r="H40" i="112"/>
  <c r="G40" i="112"/>
  <c r="D40" i="112"/>
  <c r="I39" i="112"/>
  <c r="H39" i="112"/>
  <c r="G39" i="112"/>
  <c r="D39" i="112"/>
  <c r="I38" i="112"/>
  <c r="H38" i="112"/>
  <c r="G38" i="112"/>
  <c r="D38" i="112"/>
  <c r="G36" i="113"/>
  <c r="G35" i="95"/>
  <c r="F37" i="94"/>
  <c r="J40" i="111"/>
  <c r="J39" i="111"/>
  <c r="J40" i="112"/>
  <c r="J39" i="112"/>
  <c r="J38" i="112"/>
  <c r="B21" i="91"/>
  <c r="D8" i="122"/>
  <c r="D9" i="122"/>
  <c r="D10" i="122"/>
  <c r="B10" i="122"/>
  <c r="C10" i="122"/>
  <c r="B12" i="121"/>
  <c r="C12" i="121"/>
  <c r="D12" i="121"/>
  <c r="E12" i="121"/>
  <c r="F12" i="121"/>
  <c r="G12" i="121"/>
  <c r="H12" i="121"/>
  <c r="I12" i="121"/>
  <c r="D9" i="119"/>
  <c r="G9" i="119"/>
  <c r="H9" i="119"/>
  <c r="I9" i="119"/>
  <c r="D10" i="119"/>
  <c r="G10" i="119"/>
  <c r="H10" i="119"/>
  <c r="I10" i="119"/>
  <c r="D11" i="119"/>
  <c r="G11" i="119"/>
  <c r="H11" i="119"/>
  <c r="I11" i="119"/>
  <c r="D12" i="119"/>
  <c r="G12" i="119"/>
  <c r="H12" i="119"/>
  <c r="I12" i="119"/>
  <c r="B13" i="119"/>
  <c r="C13" i="119"/>
  <c r="E13" i="119"/>
  <c r="F13" i="119"/>
  <c r="J9" i="118"/>
  <c r="B18" i="118"/>
  <c r="J10" i="118"/>
  <c r="B19" i="118"/>
  <c r="J11" i="118"/>
  <c r="B20" i="118"/>
  <c r="J12" i="118"/>
  <c r="J13" i="118"/>
  <c r="B14" i="118"/>
  <c r="C14" i="118"/>
  <c r="D14" i="118"/>
  <c r="E14" i="118"/>
  <c r="F14" i="118"/>
  <c r="G14" i="118"/>
  <c r="H14" i="118"/>
  <c r="I14" i="118"/>
  <c r="B21" i="118"/>
  <c r="B22" i="118"/>
  <c r="L9" i="116"/>
  <c r="M9" i="116"/>
  <c r="L10" i="116"/>
  <c r="M10" i="116"/>
  <c r="L11" i="116"/>
  <c r="M11" i="116"/>
  <c r="L12" i="116"/>
  <c r="M12" i="116"/>
  <c r="L13" i="116"/>
  <c r="M13" i="116"/>
  <c r="B14" i="116"/>
  <c r="C14" i="116"/>
  <c r="D14" i="116"/>
  <c r="E14" i="116"/>
  <c r="F14" i="116"/>
  <c r="G14" i="116"/>
  <c r="H14" i="116"/>
  <c r="I14" i="116"/>
  <c r="J14" i="116"/>
  <c r="K14" i="116"/>
  <c r="B39" i="115"/>
  <c r="C39" i="115"/>
  <c r="D39" i="115"/>
  <c r="E39" i="115"/>
  <c r="F39" i="115"/>
  <c r="B41" i="114"/>
  <c r="C41" i="114"/>
  <c r="D41" i="114"/>
  <c r="E41" i="114"/>
  <c r="F41" i="114"/>
  <c r="G41" i="114"/>
  <c r="H41" i="114"/>
  <c r="I41" i="114"/>
  <c r="G8" i="113"/>
  <c r="G9" i="113"/>
  <c r="G10" i="113"/>
  <c r="G11" i="113"/>
  <c r="G12" i="113"/>
  <c r="G13" i="113"/>
  <c r="G14" i="113"/>
  <c r="G15" i="113"/>
  <c r="G16" i="113"/>
  <c r="G17" i="113"/>
  <c r="G18" i="113"/>
  <c r="G19" i="113"/>
  <c r="G20" i="113"/>
  <c r="G21" i="113"/>
  <c r="G22" i="113"/>
  <c r="G23" i="113"/>
  <c r="G24" i="113"/>
  <c r="G25" i="113"/>
  <c r="G26" i="113"/>
  <c r="G27" i="113"/>
  <c r="G28" i="113"/>
  <c r="G29" i="113"/>
  <c r="G30" i="113"/>
  <c r="G31" i="113"/>
  <c r="G32" i="113"/>
  <c r="G33" i="113"/>
  <c r="G34" i="113"/>
  <c r="G35" i="113"/>
  <c r="G37" i="113"/>
  <c r="G38" i="113"/>
  <c r="D10" i="112"/>
  <c r="G10" i="112"/>
  <c r="H10" i="112"/>
  <c r="I10" i="112"/>
  <c r="D11" i="112"/>
  <c r="G11" i="112"/>
  <c r="H11" i="112"/>
  <c r="I11" i="112"/>
  <c r="D12" i="112"/>
  <c r="G12" i="112"/>
  <c r="H12" i="112"/>
  <c r="I12" i="112"/>
  <c r="D13" i="112"/>
  <c r="G13" i="112"/>
  <c r="H13" i="112"/>
  <c r="I13" i="112"/>
  <c r="D14" i="112"/>
  <c r="G14" i="112"/>
  <c r="H14" i="112"/>
  <c r="I14" i="112"/>
  <c r="D15" i="112"/>
  <c r="G15" i="112"/>
  <c r="H15" i="112"/>
  <c r="I15" i="112"/>
  <c r="D16" i="112"/>
  <c r="G16" i="112"/>
  <c r="H16" i="112"/>
  <c r="I16" i="112"/>
  <c r="D17" i="112"/>
  <c r="G17" i="112"/>
  <c r="H17" i="112"/>
  <c r="I17" i="112"/>
  <c r="D18" i="112"/>
  <c r="G18" i="112"/>
  <c r="H18" i="112"/>
  <c r="I18" i="112"/>
  <c r="D19" i="112"/>
  <c r="G19" i="112"/>
  <c r="H19" i="112"/>
  <c r="I19" i="112"/>
  <c r="D20" i="112"/>
  <c r="G20" i="112"/>
  <c r="H20" i="112"/>
  <c r="I20" i="112"/>
  <c r="D21" i="112"/>
  <c r="G21" i="112"/>
  <c r="H21" i="112"/>
  <c r="I21" i="112"/>
  <c r="D22" i="112"/>
  <c r="G22" i="112"/>
  <c r="H22" i="112"/>
  <c r="I22" i="112"/>
  <c r="D23" i="112"/>
  <c r="G23" i="112"/>
  <c r="H23" i="112"/>
  <c r="I23" i="112"/>
  <c r="D24" i="112"/>
  <c r="G24" i="112"/>
  <c r="H24" i="112"/>
  <c r="I24" i="112"/>
  <c r="D25" i="112"/>
  <c r="G25" i="112"/>
  <c r="H25" i="112"/>
  <c r="I25" i="112"/>
  <c r="D26" i="112"/>
  <c r="G26" i="112"/>
  <c r="H26" i="112"/>
  <c r="I26" i="112"/>
  <c r="D27" i="112"/>
  <c r="G27" i="112"/>
  <c r="H27" i="112"/>
  <c r="I27" i="112"/>
  <c r="D28" i="112"/>
  <c r="G28" i="112"/>
  <c r="H28" i="112"/>
  <c r="I28" i="112"/>
  <c r="D29" i="112"/>
  <c r="G29" i="112"/>
  <c r="H29" i="112"/>
  <c r="I29" i="112"/>
  <c r="D30" i="112"/>
  <c r="G30" i="112"/>
  <c r="H30" i="112"/>
  <c r="I30" i="112"/>
  <c r="D31" i="112"/>
  <c r="G31" i="112"/>
  <c r="H31" i="112"/>
  <c r="I31" i="112"/>
  <c r="D32" i="112"/>
  <c r="G32" i="112"/>
  <c r="H32" i="112"/>
  <c r="I32" i="112"/>
  <c r="D33" i="112"/>
  <c r="G33" i="112"/>
  <c r="H33" i="112"/>
  <c r="I33" i="112"/>
  <c r="D34" i="112"/>
  <c r="G34" i="112"/>
  <c r="H34" i="112"/>
  <c r="I34" i="112"/>
  <c r="D35" i="112"/>
  <c r="G35" i="112"/>
  <c r="H35" i="112"/>
  <c r="I35" i="112"/>
  <c r="D36" i="112"/>
  <c r="G36" i="112"/>
  <c r="H36" i="112"/>
  <c r="I36" i="112"/>
  <c r="D37" i="112"/>
  <c r="G37" i="112"/>
  <c r="H37" i="112"/>
  <c r="I37" i="112"/>
  <c r="D41" i="112"/>
  <c r="G41" i="112"/>
  <c r="H41" i="112"/>
  <c r="I41" i="112"/>
  <c r="G42" i="112"/>
  <c r="J42" i="112"/>
  <c r="H42" i="112"/>
  <c r="I42" i="112"/>
  <c r="B43" i="112"/>
  <c r="C43" i="112"/>
  <c r="E43" i="112"/>
  <c r="F43" i="112"/>
  <c r="D10" i="111"/>
  <c r="G10" i="111"/>
  <c r="H10" i="111"/>
  <c r="I10" i="111"/>
  <c r="D11" i="111"/>
  <c r="G11" i="111"/>
  <c r="H11" i="111"/>
  <c r="I11" i="111"/>
  <c r="D12" i="111"/>
  <c r="G12" i="111"/>
  <c r="H12" i="111"/>
  <c r="I12" i="111"/>
  <c r="D13" i="111"/>
  <c r="G13" i="111"/>
  <c r="H13" i="111"/>
  <c r="I13" i="111"/>
  <c r="D14" i="111"/>
  <c r="G14" i="111"/>
  <c r="H14" i="111"/>
  <c r="I14" i="111"/>
  <c r="D15" i="111"/>
  <c r="G15" i="111"/>
  <c r="H15" i="111"/>
  <c r="I15" i="111"/>
  <c r="D16" i="111"/>
  <c r="G16" i="111"/>
  <c r="H16" i="111"/>
  <c r="I16" i="111"/>
  <c r="D17" i="111"/>
  <c r="G17" i="111"/>
  <c r="H17" i="111"/>
  <c r="I17" i="111"/>
  <c r="D18" i="111"/>
  <c r="G18" i="111"/>
  <c r="H18" i="111"/>
  <c r="I18" i="111"/>
  <c r="D19" i="111"/>
  <c r="G19" i="111"/>
  <c r="H19" i="111"/>
  <c r="I19" i="111"/>
  <c r="D20" i="111"/>
  <c r="G20" i="111"/>
  <c r="H20" i="111"/>
  <c r="I20" i="111"/>
  <c r="D21" i="111"/>
  <c r="G21" i="111"/>
  <c r="H21" i="111"/>
  <c r="I21" i="111"/>
  <c r="D22" i="111"/>
  <c r="G22" i="111"/>
  <c r="H22" i="111"/>
  <c r="I22" i="111"/>
  <c r="D23" i="111"/>
  <c r="G23" i="111"/>
  <c r="H23" i="111"/>
  <c r="I23" i="111"/>
  <c r="D24" i="111"/>
  <c r="G24" i="111"/>
  <c r="H24" i="111"/>
  <c r="I24" i="111"/>
  <c r="D25" i="111"/>
  <c r="G25" i="111"/>
  <c r="H25" i="111"/>
  <c r="I25" i="111"/>
  <c r="D26" i="111"/>
  <c r="G26" i="111"/>
  <c r="H26" i="111"/>
  <c r="I26" i="111"/>
  <c r="D27" i="111"/>
  <c r="G27" i="111"/>
  <c r="H27" i="111"/>
  <c r="I27" i="111"/>
  <c r="D28" i="111"/>
  <c r="G28" i="111"/>
  <c r="H28" i="111"/>
  <c r="I28" i="111"/>
  <c r="D29" i="111"/>
  <c r="G29" i="111"/>
  <c r="H29" i="111"/>
  <c r="I29" i="111"/>
  <c r="D30" i="111"/>
  <c r="G30" i="111"/>
  <c r="H30" i="111"/>
  <c r="I30" i="111"/>
  <c r="D31" i="111"/>
  <c r="G31" i="111"/>
  <c r="H31" i="111"/>
  <c r="I31" i="111"/>
  <c r="D32" i="111"/>
  <c r="G32" i="111"/>
  <c r="H32" i="111"/>
  <c r="I32" i="111"/>
  <c r="D33" i="111"/>
  <c r="G33" i="111"/>
  <c r="H33" i="111"/>
  <c r="I33" i="111"/>
  <c r="D34" i="111"/>
  <c r="G34" i="111"/>
  <c r="H34" i="111"/>
  <c r="I34" i="111"/>
  <c r="D35" i="111"/>
  <c r="G35" i="111"/>
  <c r="H35" i="111"/>
  <c r="I35" i="111"/>
  <c r="D36" i="111"/>
  <c r="G36" i="111"/>
  <c r="H36" i="111"/>
  <c r="I36" i="111"/>
  <c r="D37" i="111"/>
  <c r="G37" i="111"/>
  <c r="H37" i="111"/>
  <c r="I37" i="111"/>
  <c r="D38" i="111"/>
  <c r="G38" i="111"/>
  <c r="H38" i="111"/>
  <c r="I38" i="111"/>
  <c r="F42" i="110"/>
  <c r="E42" i="110"/>
  <c r="D42" i="110"/>
  <c r="B42" i="110"/>
  <c r="G41" i="110"/>
  <c r="G40" i="110"/>
  <c r="G39" i="110"/>
  <c r="G36" i="110"/>
  <c r="G35" i="110"/>
  <c r="G34" i="110"/>
  <c r="G33" i="110"/>
  <c r="G32" i="110"/>
  <c r="G31" i="110"/>
  <c r="G30" i="110"/>
  <c r="G29" i="110"/>
  <c r="G28" i="110"/>
  <c r="G27" i="110"/>
  <c r="G26" i="110"/>
  <c r="G25" i="110"/>
  <c r="G24" i="110"/>
  <c r="G23" i="110"/>
  <c r="G22" i="110"/>
  <c r="G21" i="110"/>
  <c r="G20" i="110"/>
  <c r="G19" i="110"/>
  <c r="G18" i="110"/>
  <c r="G17" i="110"/>
  <c r="G16" i="110"/>
  <c r="G15" i="110"/>
  <c r="G14" i="110"/>
  <c r="G13" i="110"/>
  <c r="G12" i="110"/>
  <c r="G11" i="110"/>
  <c r="G10" i="110"/>
  <c r="G9" i="110"/>
  <c r="G8" i="110"/>
  <c r="F42" i="109"/>
  <c r="E42" i="109"/>
  <c r="D42" i="109"/>
  <c r="C42" i="109"/>
  <c r="B42" i="109"/>
  <c r="G41" i="109"/>
  <c r="G40" i="109"/>
  <c r="G39" i="109"/>
  <c r="G36" i="109"/>
  <c r="G35" i="109"/>
  <c r="G34" i="109"/>
  <c r="G33" i="109"/>
  <c r="G32" i="109"/>
  <c r="G31" i="109"/>
  <c r="G30" i="109"/>
  <c r="G29" i="109"/>
  <c r="G28" i="109"/>
  <c r="G27" i="109"/>
  <c r="G26" i="109"/>
  <c r="G25" i="109"/>
  <c r="G24" i="109"/>
  <c r="G23" i="109"/>
  <c r="G22" i="109"/>
  <c r="G21" i="109"/>
  <c r="G20" i="109"/>
  <c r="G19" i="109"/>
  <c r="G18" i="109"/>
  <c r="G17" i="109"/>
  <c r="G16" i="109"/>
  <c r="G15" i="109"/>
  <c r="G14" i="109"/>
  <c r="G13" i="109"/>
  <c r="G12" i="109"/>
  <c r="G11" i="109"/>
  <c r="G10" i="109"/>
  <c r="G9" i="109"/>
  <c r="G8" i="109"/>
  <c r="E42" i="108"/>
  <c r="D42" i="108"/>
  <c r="C42" i="108"/>
  <c r="B42" i="108"/>
  <c r="G41" i="108"/>
  <c r="G40" i="108"/>
  <c r="G39" i="108"/>
  <c r="G36" i="108"/>
  <c r="G35" i="108"/>
  <c r="G34" i="108"/>
  <c r="G33" i="108"/>
  <c r="G32" i="108"/>
  <c r="G31" i="108"/>
  <c r="G30" i="108"/>
  <c r="G29" i="108"/>
  <c r="G28" i="108"/>
  <c r="G27" i="108"/>
  <c r="G26" i="108"/>
  <c r="G25" i="108"/>
  <c r="G24" i="108"/>
  <c r="G23" i="108"/>
  <c r="G22" i="108"/>
  <c r="G21" i="108"/>
  <c r="G20" i="108"/>
  <c r="G19" i="108"/>
  <c r="G18" i="108"/>
  <c r="G17" i="108"/>
  <c r="G16" i="108"/>
  <c r="G15" i="108"/>
  <c r="G14" i="108"/>
  <c r="G13" i="108"/>
  <c r="G12" i="108"/>
  <c r="G11" i="108"/>
  <c r="G10" i="108"/>
  <c r="G9" i="108"/>
  <c r="G8" i="108"/>
  <c r="G8" i="107"/>
  <c r="G9" i="107"/>
  <c r="G10" i="107"/>
  <c r="G11" i="107"/>
  <c r="G12" i="107"/>
  <c r="G13" i="107"/>
  <c r="G14" i="107"/>
  <c r="G15" i="107"/>
  <c r="G16" i="107"/>
  <c r="G17" i="107"/>
  <c r="G18" i="107"/>
  <c r="G19" i="107"/>
  <c r="G20" i="107"/>
  <c r="G21" i="107"/>
  <c r="G22" i="107"/>
  <c r="G23" i="107"/>
  <c r="G24" i="107"/>
  <c r="G25" i="107"/>
  <c r="G26" i="107"/>
  <c r="G27" i="107"/>
  <c r="G28" i="107"/>
  <c r="G29" i="107"/>
  <c r="G30" i="107"/>
  <c r="G31" i="107"/>
  <c r="G32" i="107"/>
  <c r="G33" i="107"/>
  <c r="G34" i="107"/>
  <c r="G35" i="107"/>
  <c r="G36" i="107"/>
  <c r="G39" i="107"/>
  <c r="G40" i="107"/>
  <c r="G41" i="107"/>
  <c r="B42" i="107"/>
  <c r="C42" i="107"/>
  <c r="D42" i="107"/>
  <c r="E42" i="107"/>
  <c r="F42" i="107"/>
  <c r="G8" i="106"/>
  <c r="G9" i="106"/>
  <c r="G10" i="106"/>
  <c r="G11" i="106"/>
  <c r="G12" i="106"/>
  <c r="G13" i="106"/>
  <c r="G14" i="106"/>
  <c r="G15" i="106"/>
  <c r="G16" i="106"/>
  <c r="G17" i="106"/>
  <c r="G18" i="106"/>
  <c r="G19" i="106"/>
  <c r="G20" i="106"/>
  <c r="G21" i="106"/>
  <c r="G22" i="106"/>
  <c r="G23" i="106"/>
  <c r="G24" i="106"/>
  <c r="G25" i="106"/>
  <c r="G26" i="106"/>
  <c r="G27" i="106"/>
  <c r="G28" i="106"/>
  <c r="G29" i="106"/>
  <c r="G30" i="106"/>
  <c r="G31" i="106"/>
  <c r="G32" i="106"/>
  <c r="G33" i="106"/>
  <c r="G34" i="106"/>
  <c r="G35" i="106"/>
  <c r="G36" i="106"/>
  <c r="G39" i="106"/>
  <c r="G40" i="106"/>
  <c r="G41" i="106"/>
  <c r="B42" i="106"/>
  <c r="C42" i="106"/>
  <c r="D42" i="106"/>
  <c r="E42" i="106"/>
  <c r="F42" i="106"/>
  <c r="F8" i="105"/>
  <c r="F9" i="105"/>
  <c r="F10" i="105"/>
  <c r="F11" i="105"/>
  <c r="F12" i="105"/>
  <c r="F13" i="105"/>
  <c r="F14" i="105"/>
  <c r="F15" i="105"/>
  <c r="F16" i="105"/>
  <c r="F17" i="105"/>
  <c r="F18" i="105"/>
  <c r="F19" i="105"/>
  <c r="F20" i="105"/>
  <c r="F21" i="105"/>
  <c r="F22" i="105"/>
  <c r="F23" i="105"/>
  <c r="F24" i="105"/>
  <c r="F25" i="105"/>
  <c r="F26" i="105"/>
  <c r="F27" i="105"/>
  <c r="F28" i="105"/>
  <c r="F29" i="105"/>
  <c r="F30" i="105"/>
  <c r="F31" i="105"/>
  <c r="F32" i="105"/>
  <c r="F33" i="105"/>
  <c r="F34" i="105"/>
  <c r="F36" i="105"/>
  <c r="F39" i="105"/>
  <c r="F40" i="105"/>
  <c r="F41" i="105"/>
  <c r="B42" i="105"/>
  <c r="D42" i="105"/>
  <c r="E42" i="105"/>
  <c r="G8" i="104"/>
  <c r="B46" i="104"/>
  <c r="G9" i="104"/>
  <c r="B47" i="104"/>
  <c r="G10" i="104"/>
  <c r="B48" i="104"/>
  <c r="G11" i="104"/>
  <c r="B49" i="104"/>
  <c r="G12" i="104"/>
  <c r="B50" i="104"/>
  <c r="G13" i="104"/>
  <c r="B51" i="104"/>
  <c r="G14" i="104"/>
  <c r="B52" i="104"/>
  <c r="G15" i="104"/>
  <c r="B53" i="104"/>
  <c r="G16" i="104"/>
  <c r="B54" i="104"/>
  <c r="G17" i="104"/>
  <c r="B55" i="104"/>
  <c r="G18" i="104"/>
  <c r="B56" i="104"/>
  <c r="G19" i="104"/>
  <c r="B57" i="104"/>
  <c r="G20" i="104"/>
  <c r="B58" i="104"/>
  <c r="G21" i="104"/>
  <c r="B59" i="104"/>
  <c r="G22" i="104"/>
  <c r="B60" i="104"/>
  <c r="G23" i="104"/>
  <c r="B61" i="104"/>
  <c r="G24" i="104"/>
  <c r="B62" i="104"/>
  <c r="G25" i="104"/>
  <c r="B63" i="104"/>
  <c r="G26" i="104"/>
  <c r="B64" i="104"/>
  <c r="G27" i="104"/>
  <c r="B65" i="104"/>
  <c r="G28" i="104"/>
  <c r="B66" i="104"/>
  <c r="G29" i="104"/>
  <c r="B67" i="104"/>
  <c r="G30" i="104"/>
  <c r="B68" i="104"/>
  <c r="G31" i="104"/>
  <c r="B69" i="104"/>
  <c r="G32" i="104"/>
  <c r="B70" i="104"/>
  <c r="G33" i="104"/>
  <c r="B71" i="104"/>
  <c r="G34" i="104"/>
  <c r="B72" i="104"/>
  <c r="G35" i="104"/>
  <c r="B73" i="104"/>
  <c r="G36" i="104"/>
  <c r="B74" i="104"/>
  <c r="G39" i="104"/>
  <c r="B75" i="104"/>
  <c r="G40" i="104"/>
  <c r="B76" i="104"/>
  <c r="G41" i="104"/>
  <c r="B42" i="104"/>
  <c r="C42" i="104"/>
  <c r="D42" i="104"/>
  <c r="E42" i="104"/>
  <c r="F42" i="104"/>
  <c r="G8" i="103"/>
  <c r="G9" i="103"/>
  <c r="G10" i="103"/>
  <c r="G11" i="103"/>
  <c r="G12" i="103"/>
  <c r="G13" i="103"/>
  <c r="G14" i="103"/>
  <c r="G15" i="103"/>
  <c r="G16" i="103"/>
  <c r="G17" i="103"/>
  <c r="G18" i="103"/>
  <c r="G19" i="103"/>
  <c r="G20" i="103"/>
  <c r="G21" i="103"/>
  <c r="G22" i="103"/>
  <c r="G23" i="103"/>
  <c r="G24" i="103"/>
  <c r="G25" i="103"/>
  <c r="G26" i="103"/>
  <c r="G27" i="103"/>
  <c r="G28" i="103"/>
  <c r="G29" i="103"/>
  <c r="G30" i="103"/>
  <c r="G32" i="103"/>
  <c r="G33" i="103"/>
  <c r="G34" i="103"/>
  <c r="G35" i="103"/>
  <c r="G36" i="103"/>
  <c r="G39" i="103"/>
  <c r="G40" i="103"/>
  <c r="G41" i="103"/>
  <c r="B42" i="103"/>
  <c r="C42" i="103"/>
  <c r="D42" i="103"/>
  <c r="E42" i="103"/>
  <c r="F42" i="103"/>
  <c r="G8" i="102"/>
  <c r="G9" i="102"/>
  <c r="G10" i="102"/>
  <c r="G11" i="102"/>
  <c r="G12" i="102"/>
  <c r="G13" i="102"/>
  <c r="G14" i="102"/>
  <c r="G15" i="102"/>
  <c r="G16" i="102"/>
  <c r="G17" i="102"/>
  <c r="G18" i="102"/>
  <c r="G19" i="102"/>
  <c r="G20" i="102"/>
  <c r="G21" i="102"/>
  <c r="G22" i="102"/>
  <c r="G23" i="102"/>
  <c r="G24" i="102"/>
  <c r="G25" i="102"/>
  <c r="G26" i="102"/>
  <c r="G27" i="102"/>
  <c r="G28" i="102"/>
  <c r="G29" i="102"/>
  <c r="G30" i="102"/>
  <c r="G31" i="102"/>
  <c r="G32" i="102"/>
  <c r="G33" i="102"/>
  <c r="G34" i="102"/>
  <c r="G35" i="102"/>
  <c r="G36" i="102"/>
  <c r="G37" i="102"/>
  <c r="G38" i="102"/>
  <c r="G41" i="102"/>
  <c r="B42" i="102"/>
  <c r="C42" i="102"/>
  <c r="D42" i="102"/>
  <c r="F42" i="102"/>
  <c r="G8" i="101"/>
  <c r="G9" i="101"/>
  <c r="G10" i="101"/>
  <c r="G11" i="101"/>
  <c r="G12" i="101"/>
  <c r="G13" i="101"/>
  <c r="G14" i="101"/>
  <c r="G15" i="101"/>
  <c r="G16" i="101"/>
  <c r="G17" i="101"/>
  <c r="G18" i="101"/>
  <c r="G22" i="101"/>
  <c r="G23" i="101"/>
  <c r="G24" i="101"/>
  <c r="G25" i="101"/>
  <c r="G26" i="101"/>
  <c r="G27" i="101"/>
  <c r="G28" i="101"/>
  <c r="G29" i="101"/>
  <c r="G30" i="101"/>
  <c r="G31" i="101"/>
  <c r="G32" i="101"/>
  <c r="G33" i="101"/>
  <c r="G34" i="101"/>
  <c r="G35" i="101"/>
  <c r="G36" i="101"/>
  <c r="G39" i="101"/>
  <c r="G40" i="101"/>
  <c r="G41" i="101"/>
  <c r="B42" i="101"/>
  <c r="C42" i="101"/>
  <c r="D42" i="101"/>
  <c r="E42" i="101"/>
  <c r="F42" i="101"/>
  <c r="G8" i="100"/>
  <c r="G9" i="100"/>
  <c r="G10" i="100"/>
  <c r="G11" i="100"/>
  <c r="G12" i="100"/>
  <c r="G13" i="100"/>
  <c r="G14" i="100"/>
  <c r="G15" i="100"/>
  <c r="G16" i="100"/>
  <c r="G17" i="100"/>
  <c r="G18" i="100"/>
  <c r="G19" i="100"/>
  <c r="G20" i="100"/>
  <c r="G21" i="100"/>
  <c r="G22" i="100"/>
  <c r="G23" i="100"/>
  <c r="G24" i="100"/>
  <c r="G25" i="100"/>
  <c r="G26" i="100"/>
  <c r="G27" i="100"/>
  <c r="G28" i="100"/>
  <c r="G29" i="100"/>
  <c r="G30" i="100"/>
  <c r="G31" i="100"/>
  <c r="G32" i="100"/>
  <c r="G33" i="100"/>
  <c r="G34" i="100"/>
  <c r="G35" i="100"/>
  <c r="G36" i="100"/>
  <c r="G39" i="100"/>
  <c r="G40" i="100"/>
  <c r="G41" i="100"/>
  <c r="B42" i="100"/>
  <c r="D42" i="100"/>
  <c r="E42" i="100"/>
  <c r="F42" i="100"/>
  <c r="G8" i="99"/>
  <c r="G9" i="99"/>
  <c r="G10" i="99"/>
  <c r="G11" i="99"/>
  <c r="G12" i="99"/>
  <c r="G13" i="99"/>
  <c r="G14" i="99"/>
  <c r="G15" i="99"/>
  <c r="G16" i="99"/>
  <c r="G17" i="99"/>
  <c r="G18" i="99"/>
  <c r="G19" i="99"/>
  <c r="G20" i="99"/>
  <c r="G21" i="99"/>
  <c r="G22" i="99"/>
  <c r="G23" i="99"/>
  <c r="G24" i="99"/>
  <c r="G25" i="99"/>
  <c r="G26" i="99"/>
  <c r="G27" i="99"/>
  <c r="G28" i="99"/>
  <c r="G29" i="99"/>
  <c r="G30" i="99"/>
  <c r="G31" i="99"/>
  <c r="G32" i="99"/>
  <c r="G33" i="99"/>
  <c r="G34" i="99"/>
  <c r="G35" i="99"/>
  <c r="G36" i="99"/>
  <c r="G39" i="99"/>
  <c r="G40" i="99"/>
  <c r="G41" i="99"/>
  <c r="B42" i="99"/>
  <c r="C42" i="99"/>
  <c r="E42" i="99"/>
  <c r="F42" i="99"/>
  <c r="N15" i="98"/>
  <c r="N37" i="98"/>
  <c r="N32" i="98"/>
  <c r="B42" i="98"/>
  <c r="C42" i="98"/>
  <c r="E42" i="98"/>
  <c r="F42" i="98"/>
  <c r="G42" i="98"/>
  <c r="H42" i="98"/>
  <c r="I42" i="98"/>
  <c r="J42" i="98"/>
  <c r="K42" i="98"/>
  <c r="D10" i="97"/>
  <c r="G10" i="97"/>
  <c r="H10" i="97"/>
  <c r="I10" i="97"/>
  <c r="D11" i="97"/>
  <c r="G11" i="97"/>
  <c r="H11" i="97"/>
  <c r="I11" i="97"/>
  <c r="D12" i="97"/>
  <c r="G12" i="97"/>
  <c r="H12" i="97"/>
  <c r="I12" i="97"/>
  <c r="D13" i="97"/>
  <c r="G13" i="97"/>
  <c r="H13" i="97"/>
  <c r="I13" i="97"/>
  <c r="D14" i="97"/>
  <c r="G14" i="97"/>
  <c r="H14" i="97"/>
  <c r="I14" i="97"/>
  <c r="D15" i="97"/>
  <c r="G15" i="97"/>
  <c r="H15" i="97"/>
  <c r="I15" i="97"/>
  <c r="D16" i="97"/>
  <c r="G16" i="97"/>
  <c r="H16" i="97"/>
  <c r="I16" i="97"/>
  <c r="D17" i="97"/>
  <c r="G17" i="97"/>
  <c r="H17" i="97"/>
  <c r="I17" i="97"/>
  <c r="D18" i="97"/>
  <c r="G18" i="97"/>
  <c r="H18" i="97"/>
  <c r="I18" i="97"/>
  <c r="D19" i="97"/>
  <c r="G19" i="97"/>
  <c r="H19" i="97"/>
  <c r="I19" i="97"/>
  <c r="D20" i="97"/>
  <c r="G20" i="97"/>
  <c r="H20" i="97"/>
  <c r="J20" i="97"/>
  <c r="I20" i="97"/>
  <c r="G21" i="97"/>
  <c r="H21" i="97"/>
  <c r="I21" i="97"/>
  <c r="D22" i="97"/>
  <c r="G22" i="97"/>
  <c r="H22" i="97"/>
  <c r="I22" i="97"/>
  <c r="D23" i="97"/>
  <c r="G23" i="97"/>
  <c r="H23" i="97"/>
  <c r="I23" i="97"/>
  <c r="D24" i="97"/>
  <c r="G24" i="97"/>
  <c r="H24" i="97"/>
  <c r="I24" i="97"/>
  <c r="D25" i="97"/>
  <c r="G25" i="97"/>
  <c r="H25" i="97"/>
  <c r="I25" i="97"/>
  <c r="D26" i="97"/>
  <c r="G26" i="97"/>
  <c r="H26" i="97"/>
  <c r="I26" i="97"/>
  <c r="D27" i="97"/>
  <c r="G27" i="97"/>
  <c r="H27" i="97"/>
  <c r="I27" i="97"/>
  <c r="D28" i="97"/>
  <c r="G28" i="97"/>
  <c r="H28" i="97"/>
  <c r="I28" i="97"/>
  <c r="D29" i="97"/>
  <c r="D42" i="97"/>
  <c r="G29" i="97"/>
  <c r="H29" i="97"/>
  <c r="H42" i="97"/>
  <c r="I29" i="97"/>
  <c r="D30" i="97"/>
  <c r="G30" i="97"/>
  <c r="H30" i="97"/>
  <c r="I30" i="97"/>
  <c r="D31" i="97"/>
  <c r="G31" i="97"/>
  <c r="H31" i="97"/>
  <c r="I31" i="97"/>
  <c r="D32" i="97"/>
  <c r="G32" i="97"/>
  <c r="H32" i="97"/>
  <c r="I32" i="97"/>
  <c r="D33" i="97"/>
  <c r="G33" i="97"/>
  <c r="H33" i="97"/>
  <c r="I33" i="97"/>
  <c r="D34" i="97"/>
  <c r="G34" i="97"/>
  <c r="H34" i="97"/>
  <c r="I34" i="97"/>
  <c r="D35" i="97"/>
  <c r="G35" i="97"/>
  <c r="H35" i="97"/>
  <c r="I35" i="97"/>
  <c r="D36" i="97"/>
  <c r="G36" i="97"/>
  <c r="H36" i="97"/>
  <c r="I36" i="97"/>
  <c r="D37" i="97"/>
  <c r="G37" i="97"/>
  <c r="H37" i="97"/>
  <c r="I37" i="97"/>
  <c r="D38" i="97"/>
  <c r="G38" i="97"/>
  <c r="H38" i="97"/>
  <c r="I38" i="97"/>
  <c r="D39" i="97"/>
  <c r="G39" i="97"/>
  <c r="H39" i="97"/>
  <c r="I39" i="97"/>
  <c r="D10" i="96"/>
  <c r="G10" i="96"/>
  <c r="H10" i="96"/>
  <c r="I10" i="96"/>
  <c r="D11" i="96"/>
  <c r="G11" i="96"/>
  <c r="H11" i="96"/>
  <c r="I11" i="96"/>
  <c r="D12" i="96"/>
  <c r="G12" i="96"/>
  <c r="H12" i="96"/>
  <c r="I12" i="96"/>
  <c r="D13" i="96"/>
  <c r="G13" i="96"/>
  <c r="H13" i="96"/>
  <c r="I13" i="96"/>
  <c r="D14" i="96"/>
  <c r="G14" i="96"/>
  <c r="H14" i="96"/>
  <c r="I14" i="96"/>
  <c r="D15" i="96"/>
  <c r="G15" i="96"/>
  <c r="H15" i="96"/>
  <c r="I15" i="96"/>
  <c r="D16" i="96"/>
  <c r="G16" i="96"/>
  <c r="H16" i="96"/>
  <c r="I16" i="96"/>
  <c r="D17" i="96"/>
  <c r="G17" i="96"/>
  <c r="H17" i="96"/>
  <c r="I17" i="96"/>
  <c r="D18" i="96"/>
  <c r="G18" i="96"/>
  <c r="H18" i="96"/>
  <c r="I18" i="96"/>
  <c r="D19" i="96"/>
  <c r="G19" i="96"/>
  <c r="H19" i="96"/>
  <c r="I19" i="96"/>
  <c r="D20" i="96"/>
  <c r="G20" i="96"/>
  <c r="H20" i="96"/>
  <c r="I20" i="96"/>
  <c r="D21" i="96"/>
  <c r="G21" i="96"/>
  <c r="H21" i="96"/>
  <c r="I21" i="96"/>
  <c r="D22" i="96"/>
  <c r="G22" i="96"/>
  <c r="H22" i="96"/>
  <c r="I22" i="96"/>
  <c r="D23" i="96"/>
  <c r="G23" i="96"/>
  <c r="H23" i="96"/>
  <c r="I23" i="96"/>
  <c r="D24" i="96"/>
  <c r="G24" i="96"/>
  <c r="H24" i="96"/>
  <c r="I24" i="96"/>
  <c r="D25" i="96"/>
  <c r="G25" i="96"/>
  <c r="H25" i="96"/>
  <c r="I25" i="96"/>
  <c r="D26" i="96"/>
  <c r="G26" i="96"/>
  <c r="H26" i="96"/>
  <c r="I26" i="96"/>
  <c r="D27" i="96"/>
  <c r="G27" i="96"/>
  <c r="H27" i="96"/>
  <c r="I27" i="96"/>
  <c r="D28" i="96"/>
  <c r="G28" i="96"/>
  <c r="H28" i="96"/>
  <c r="I28" i="96"/>
  <c r="D29" i="96"/>
  <c r="G29" i="96"/>
  <c r="H29" i="96"/>
  <c r="I29" i="96"/>
  <c r="D30" i="96"/>
  <c r="G30" i="96"/>
  <c r="H30" i="96"/>
  <c r="I30" i="96"/>
  <c r="D31" i="96"/>
  <c r="G31" i="96"/>
  <c r="H31" i="96"/>
  <c r="I31" i="96"/>
  <c r="D32" i="96"/>
  <c r="G32" i="96"/>
  <c r="H32" i="96"/>
  <c r="I32" i="96"/>
  <c r="D33" i="96"/>
  <c r="G33" i="96"/>
  <c r="H33" i="96"/>
  <c r="I33" i="96"/>
  <c r="D34" i="96"/>
  <c r="G34" i="96"/>
  <c r="H34" i="96"/>
  <c r="I34" i="96"/>
  <c r="D35" i="96"/>
  <c r="G35" i="96"/>
  <c r="H35" i="96"/>
  <c r="I35" i="96"/>
  <c r="D36" i="96"/>
  <c r="G36" i="96"/>
  <c r="H36" i="96"/>
  <c r="I36" i="96"/>
  <c r="D37" i="96"/>
  <c r="G37" i="96"/>
  <c r="H37" i="96"/>
  <c r="I37" i="96"/>
  <c r="D39" i="96"/>
  <c r="G39" i="96"/>
  <c r="H39" i="96"/>
  <c r="I39" i="96"/>
  <c r="C42" i="96"/>
  <c r="E42" i="96"/>
  <c r="F42" i="96"/>
  <c r="G8" i="95"/>
  <c r="G9" i="95"/>
  <c r="G10" i="95"/>
  <c r="G11" i="95"/>
  <c r="G12" i="95"/>
  <c r="G13" i="95"/>
  <c r="G14" i="95"/>
  <c r="G15" i="95"/>
  <c r="G16" i="95"/>
  <c r="G17" i="95"/>
  <c r="G18" i="95"/>
  <c r="G19" i="95"/>
  <c r="G20" i="95"/>
  <c r="G21" i="95"/>
  <c r="G22" i="95"/>
  <c r="G23" i="95"/>
  <c r="G24" i="95"/>
  <c r="G25" i="95"/>
  <c r="G26" i="95"/>
  <c r="G27" i="95"/>
  <c r="G28" i="95"/>
  <c r="G29" i="95"/>
  <c r="G30" i="95"/>
  <c r="G31" i="95"/>
  <c r="G32" i="95"/>
  <c r="G33" i="95"/>
  <c r="G34" i="95"/>
  <c r="G36" i="95"/>
  <c r="G37" i="95"/>
  <c r="B38" i="95"/>
  <c r="C38" i="95"/>
  <c r="D38" i="95"/>
  <c r="E38" i="95"/>
  <c r="F38" i="95"/>
  <c r="F8" i="94"/>
  <c r="F9" i="94"/>
  <c r="F10" i="94"/>
  <c r="F11" i="94"/>
  <c r="F12" i="94"/>
  <c r="F13" i="94"/>
  <c r="F14" i="94"/>
  <c r="F15" i="94"/>
  <c r="F16" i="94"/>
  <c r="F17" i="94"/>
  <c r="F18" i="94"/>
  <c r="F19" i="94"/>
  <c r="F20" i="94"/>
  <c r="F21" i="94"/>
  <c r="F22" i="94"/>
  <c r="F23" i="94"/>
  <c r="F24" i="94"/>
  <c r="F25" i="94"/>
  <c r="F26" i="94"/>
  <c r="F27" i="94"/>
  <c r="F28" i="94"/>
  <c r="F29" i="94"/>
  <c r="F30" i="94"/>
  <c r="F31" i="94"/>
  <c r="F32" i="94"/>
  <c r="F33" i="94"/>
  <c r="F34" i="94"/>
  <c r="F35" i="94"/>
  <c r="F36" i="94"/>
  <c r="F38" i="94"/>
  <c r="F39" i="94"/>
  <c r="B40" i="94"/>
  <c r="C40" i="94"/>
  <c r="D40" i="94"/>
  <c r="E40" i="94"/>
  <c r="F42" i="105"/>
  <c r="J29" i="97"/>
  <c r="J42" i="97"/>
  <c r="J24" i="96"/>
  <c r="G38" i="95"/>
  <c r="J10" i="119"/>
  <c r="G13" i="119"/>
  <c r="I13" i="119"/>
  <c r="J9" i="119"/>
  <c r="D13" i="119"/>
  <c r="J29" i="111"/>
  <c r="J12" i="97"/>
  <c r="J35" i="96"/>
  <c r="J31" i="96"/>
  <c r="J29" i="96"/>
  <c r="J16" i="96"/>
  <c r="J14" i="96"/>
  <c r="J10" i="96"/>
  <c r="J37" i="97"/>
  <c r="J33" i="97"/>
  <c r="J25" i="97"/>
  <c r="J23" i="97"/>
  <c r="J11" i="97"/>
  <c r="J34" i="97"/>
  <c r="J30" i="97"/>
  <c r="J26" i="97"/>
  <c r="J16" i="97"/>
  <c r="M42" i="98"/>
  <c r="N24" i="98"/>
  <c r="N21" i="98"/>
  <c r="N40" i="98"/>
  <c r="N23" i="98"/>
  <c r="N19" i="98"/>
  <c r="N14" i="98"/>
  <c r="N11" i="98"/>
  <c r="N16" i="98"/>
  <c r="N18" i="98"/>
  <c r="N35" i="98"/>
  <c r="N31" i="98"/>
  <c r="N30" i="98"/>
  <c r="N29" i="98"/>
  <c r="N27" i="98"/>
  <c r="N22" i="98"/>
  <c r="G42" i="99"/>
  <c r="G42" i="102"/>
  <c r="G42" i="106"/>
  <c r="G42" i="109"/>
  <c r="J37" i="111"/>
  <c r="J35" i="111"/>
  <c r="J33" i="111"/>
  <c r="J31" i="111"/>
  <c r="J25" i="111"/>
  <c r="J24" i="111"/>
  <c r="J23" i="111"/>
  <c r="J22" i="111"/>
  <c r="J21" i="111"/>
  <c r="J20" i="111"/>
  <c r="J17" i="111"/>
  <c r="J15" i="111"/>
  <c r="J14" i="111"/>
  <c r="J13" i="111"/>
  <c r="J12" i="111"/>
  <c r="J28" i="111"/>
  <c r="J33" i="112"/>
  <c r="J31" i="112"/>
  <c r="J29" i="112"/>
  <c r="J25" i="112"/>
  <c r="J23" i="112"/>
  <c r="J22" i="112"/>
  <c r="J20" i="112"/>
  <c r="J37" i="112"/>
  <c r="J36" i="112"/>
  <c r="J35" i="112"/>
  <c r="J34" i="112"/>
  <c r="J21" i="112"/>
  <c r="J15" i="112"/>
  <c r="J13" i="112"/>
  <c r="L10" i="114"/>
  <c r="J15" i="96"/>
  <c r="J18" i="97"/>
  <c r="H13" i="119"/>
  <c r="J12" i="119"/>
  <c r="J32" i="112"/>
  <c r="F40" i="94"/>
  <c r="J36" i="96"/>
  <c r="J30" i="96"/>
  <c r="J28" i="96"/>
  <c r="N38" i="98"/>
  <c r="J16" i="112"/>
  <c r="J14" i="112"/>
  <c r="J12" i="112"/>
  <c r="J11" i="96"/>
  <c r="G42" i="108"/>
  <c r="J24" i="97"/>
  <c r="J10" i="97"/>
  <c r="J19" i="97"/>
  <c r="G42" i="110"/>
  <c r="N10" i="116"/>
  <c r="J11" i="119"/>
  <c r="J19" i="96"/>
  <c r="J13" i="96"/>
  <c r="J17" i="112"/>
  <c r="N26" i="98"/>
  <c r="J27" i="96"/>
  <c r="J21" i="97"/>
  <c r="J36" i="111"/>
  <c r="J34" i="111"/>
  <c r="J30" i="111"/>
  <c r="J41" i="114"/>
  <c r="J39" i="97"/>
  <c r="K41" i="114"/>
  <c r="J14" i="118"/>
  <c r="M14" i="116"/>
  <c r="L14" i="116"/>
  <c r="N9" i="116"/>
  <c r="N13" i="116"/>
  <c r="N11" i="116"/>
  <c r="N12" i="116"/>
  <c r="J28" i="112"/>
  <c r="J24" i="112"/>
  <c r="J27" i="112"/>
  <c r="J26" i="112"/>
  <c r="H43" i="112"/>
  <c r="J30" i="112"/>
  <c r="J11" i="112"/>
  <c r="J10" i="112"/>
  <c r="J41" i="112"/>
  <c r="J19" i="112"/>
  <c r="J18" i="112"/>
  <c r="I43" i="112"/>
  <c r="D43" i="112"/>
  <c r="G43" i="112"/>
  <c r="J16" i="111"/>
  <c r="J32" i="111"/>
  <c r="J38" i="111"/>
  <c r="J11" i="111"/>
  <c r="J10" i="111"/>
  <c r="J27" i="111"/>
  <c r="J26" i="111"/>
  <c r="J19" i="111"/>
  <c r="J18" i="111"/>
  <c r="G42" i="107"/>
  <c r="G42" i="104"/>
  <c r="G42" i="103"/>
  <c r="G42" i="101"/>
  <c r="G42" i="100"/>
  <c r="N13" i="98"/>
  <c r="N41" i="98"/>
  <c r="N33" i="98"/>
  <c r="N28" i="98"/>
  <c r="N25" i="98"/>
  <c r="N20" i="98"/>
  <c r="N17" i="98"/>
  <c r="N12" i="98"/>
  <c r="N10" i="98"/>
  <c r="N36" i="98"/>
  <c r="N34" i="98"/>
  <c r="J32" i="97"/>
  <c r="J31" i="97"/>
  <c r="J15" i="97"/>
  <c r="J14" i="97"/>
  <c r="J38" i="97"/>
  <c r="J28" i="97"/>
  <c r="J27" i="97"/>
  <c r="J22" i="97"/>
  <c r="J17" i="97"/>
  <c r="J36" i="97"/>
  <c r="J35" i="97"/>
  <c r="J13" i="97"/>
  <c r="J32" i="96"/>
  <c r="G42" i="96"/>
  <c r="J23" i="96"/>
  <c r="J22" i="96"/>
  <c r="J21" i="96"/>
  <c r="J20" i="96"/>
  <c r="J37" i="96"/>
  <c r="J39" i="96"/>
  <c r="D42" i="96"/>
  <c r="J26" i="96"/>
  <c r="J25" i="96"/>
  <c r="J18" i="96"/>
  <c r="J17" i="96"/>
  <c r="I42" i="96"/>
  <c r="J34" i="96"/>
  <c r="J33" i="96"/>
  <c r="J12" i="96"/>
  <c r="H42" i="96"/>
  <c r="L41" i="114"/>
  <c r="J13" i="119"/>
  <c r="N42" i="98"/>
  <c r="J43" i="112"/>
  <c r="J42" i="96"/>
  <c r="N14" i="116"/>
  <c r="C32" i="93"/>
  <c r="D32" i="93"/>
  <c r="G32" i="93"/>
  <c r="H32" i="93"/>
  <c r="I32" i="93"/>
  <c r="B35" i="91"/>
  <c r="A36" i="91"/>
  <c r="B36" i="91"/>
  <c r="A37" i="91"/>
  <c r="B37" i="91"/>
  <c r="A38" i="91"/>
  <c r="B38" i="91"/>
  <c r="A39" i="91"/>
  <c r="B39" i="91"/>
  <c r="B40" i="91"/>
  <c r="A41" i="91"/>
  <c r="B41" i="91"/>
  <c r="A42" i="91"/>
  <c r="B42" i="91"/>
  <c r="A43" i="91"/>
  <c r="B43" i="91"/>
  <c r="A44" i="91"/>
  <c r="B44" i="91"/>
  <c r="A45" i="91"/>
  <c r="B45" i="91"/>
  <c r="A46" i="91"/>
  <c r="B46" i="91"/>
  <c r="A47" i="91"/>
  <c r="B47" i="91"/>
  <c r="A48" i="91"/>
  <c r="B48" i="91"/>
  <c r="A49" i="91"/>
  <c r="A51" i="91"/>
  <c r="A52" i="91"/>
  <c r="A53" i="91"/>
  <c r="E31" i="2"/>
  <c r="D31" i="2"/>
  <c r="C31" i="2"/>
  <c r="B31" i="2"/>
  <c r="E13" i="30"/>
  <c r="C18" i="89"/>
  <c r="B18" i="89"/>
  <c r="B28" i="88"/>
  <c r="F20" i="85"/>
  <c r="E20" i="85"/>
  <c r="C20" i="85"/>
  <c r="B20" i="85"/>
  <c r="I19" i="85"/>
  <c r="H19" i="85"/>
  <c r="G19" i="85"/>
  <c r="D19" i="85"/>
  <c r="I18" i="85"/>
  <c r="H18" i="85"/>
  <c r="G18" i="85"/>
  <c r="D18" i="85"/>
  <c r="I17" i="85"/>
  <c r="H17" i="85"/>
  <c r="G17" i="85"/>
  <c r="D17" i="85"/>
  <c r="I16" i="85"/>
  <c r="H16" i="85"/>
  <c r="G16" i="85"/>
  <c r="D16" i="85"/>
  <c r="I15" i="85"/>
  <c r="H15" i="85"/>
  <c r="G15" i="85"/>
  <c r="D15" i="85"/>
  <c r="I14" i="85"/>
  <c r="H14" i="85"/>
  <c r="G14" i="85"/>
  <c r="D14" i="85"/>
  <c r="I13" i="85"/>
  <c r="H13" i="85"/>
  <c r="G13" i="85"/>
  <c r="D13" i="85"/>
  <c r="I12" i="85"/>
  <c r="H12" i="85"/>
  <c r="G12" i="85"/>
  <c r="D12" i="85"/>
  <c r="I11" i="85"/>
  <c r="H11" i="85"/>
  <c r="G11" i="85"/>
  <c r="D11" i="85"/>
  <c r="I10" i="85"/>
  <c r="H10" i="85"/>
  <c r="H20" i="85"/>
  <c r="G10" i="85"/>
  <c r="G20" i="85"/>
  <c r="D10" i="85"/>
  <c r="C10" i="83"/>
  <c r="B10" i="83"/>
  <c r="D9" i="83"/>
  <c r="D8" i="83"/>
  <c r="Q35" i="82"/>
  <c r="P35" i="82"/>
  <c r="O35" i="82"/>
  <c r="N35" i="82"/>
  <c r="M35" i="82"/>
  <c r="L35" i="82"/>
  <c r="K35" i="82"/>
  <c r="J35" i="82"/>
  <c r="I35" i="82"/>
  <c r="H35" i="82"/>
  <c r="G35" i="82"/>
  <c r="F35" i="82"/>
  <c r="E35" i="82"/>
  <c r="D35" i="82"/>
  <c r="C35" i="82"/>
  <c r="B35" i="82"/>
  <c r="U34" i="82"/>
  <c r="T34" i="82"/>
  <c r="S34" i="82"/>
  <c r="R34" i="82"/>
  <c r="U33" i="82"/>
  <c r="T33" i="82"/>
  <c r="S33" i="82"/>
  <c r="R33" i="82"/>
  <c r="U32" i="82"/>
  <c r="T32" i="82"/>
  <c r="S32" i="82"/>
  <c r="R32" i="82"/>
  <c r="U31" i="82"/>
  <c r="T31" i="82"/>
  <c r="R31" i="82"/>
  <c r="U30" i="82"/>
  <c r="T30" i="82"/>
  <c r="S30" i="82"/>
  <c r="R30" i="82"/>
  <c r="U29" i="82"/>
  <c r="T29" i="82"/>
  <c r="S29" i="82"/>
  <c r="R29" i="82"/>
  <c r="U28" i="82"/>
  <c r="T28" i="82"/>
  <c r="S28" i="82"/>
  <c r="R28" i="82"/>
  <c r="U27" i="82"/>
  <c r="T27" i="82"/>
  <c r="S27" i="82"/>
  <c r="R27" i="82"/>
  <c r="U26" i="82"/>
  <c r="T26" i="82"/>
  <c r="S26" i="82"/>
  <c r="R26" i="82"/>
  <c r="U25" i="82"/>
  <c r="T25" i="82"/>
  <c r="S25" i="82"/>
  <c r="R25" i="82"/>
  <c r="U24" i="82"/>
  <c r="T24" i="82"/>
  <c r="S24" i="82"/>
  <c r="R24" i="82"/>
  <c r="U23" i="82"/>
  <c r="T23" i="82"/>
  <c r="S23" i="82"/>
  <c r="R23" i="82"/>
  <c r="U22" i="82"/>
  <c r="T22" i="82"/>
  <c r="S22" i="82"/>
  <c r="R22" i="82"/>
  <c r="U21" i="82"/>
  <c r="T21" i="82"/>
  <c r="S21" i="82"/>
  <c r="R21" i="82"/>
  <c r="U20" i="82"/>
  <c r="T20" i="82"/>
  <c r="S20" i="82"/>
  <c r="R20" i="82"/>
  <c r="U19" i="82"/>
  <c r="T19" i="82"/>
  <c r="S19" i="82"/>
  <c r="R19" i="82"/>
  <c r="U18" i="82"/>
  <c r="T18" i="82"/>
  <c r="S18" i="82"/>
  <c r="R18" i="82"/>
  <c r="U17" i="82"/>
  <c r="T17" i="82"/>
  <c r="S17" i="82"/>
  <c r="R17" i="82"/>
  <c r="U16" i="82"/>
  <c r="T16" i="82"/>
  <c r="S16" i="82"/>
  <c r="R16" i="82"/>
  <c r="U15" i="82"/>
  <c r="T15" i="82"/>
  <c r="S15" i="82"/>
  <c r="R15" i="82"/>
  <c r="U14" i="82"/>
  <c r="T14" i="82"/>
  <c r="S14" i="82"/>
  <c r="R14" i="82"/>
  <c r="U13" i="82"/>
  <c r="T13" i="82"/>
  <c r="S13" i="82"/>
  <c r="R13" i="82"/>
  <c r="U12" i="82"/>
  <c r="T12" i="82"/>
  <c r="S12" i="82"/>
  <c r="S35" i="82"/>
  <c r="R12" i="82"/>
  <c r="R35" i="82"/>
  <c r="B15" i="81"/>
  <c r="C11" i="80"/>
  <c r="D20" i="85"/>
  <c r="J20" i="85"/>
  <c r="J12" i="85"/>
  <c r="J14" i="85"/>
  <c r="J16" i="85"/>
  <c r="J18" i="85"/>
  <c r="D10" i="83"/>
  <c r="I20" i="85"/>
  <c r="T35" i="82"/>
  <c r="J11" i="85"/>
  <c r="J13" i="85"/>
  <c r="J15" i="85"/>
  <c r="J17" i="85"/>
  <c r="J19" i="85"/>
  <c r="U35" i="82"/>
  <c r="J10" i="85"/>
  <c r="B34" i="2"/>
  <c r="B35" i="2"/>
  <c r="B36" i="2"/>
  <c r="B37" i="2"/>
  <c r="B38" i="2"/>
  <c r="B39" i="2"/>
  <c r="B40" i="2"/>
  <c r="B41" i="2"/>
  <c r="B42" i="2"/>
  <c r="B43" i="2"/>
  <c r="B44" i="2"/>
  <c r="B45" i="2"/>
  <c r="B46" i="2"/>
  <c r="B47" i="2"/>
  <c r="B48" i="2"/>
  <c r="B49" i="2"/>
  <c r="B50" i="2"/>
  <c r="B51" i="2"/>
  <c r="B52" i="2"/>
  <c r="B53" i="2"/>
  <c r="B54" i="2"/>
  <c r="B55" i="2"/>
  <c r="B56" i="2"/>
  <c r="B33" i="2"/>
  <c r="I17" i="79"/>
  <c r="H17" i="79"/>
  <c r="G17" i="79"/>
  <c r="F17" i="79"/>
  <c r="E17" i="79"/>
  <c r="D17" i="79"/>
  <c r="C17" i="79"/>
  <c r="B17" i="79"/>
  <c r="J16" i="79"/>
  <c r="J15" i="79"/>
  <c r="J14" i="79"/>
  <c r="J13" i="79"/>
  <c r="J12" i="79"/>
  <c r="J11" i="79"/>
  <c r="J10" i="79"/>
  <c r="J9" i="79"/>
  <c r="B19" i="78"/>
  <c r="B18" i="78"/>
  <c r="B17" i="78"/>
  <c r="B16" i="78"/>
  <c r="B15" i="78"/>
  <c r="J17" i="79"/>
  <c r="C32" i="30"/>
  <c r="D32" i="30"/>
  <c r="E32" i="30"/>
  <c r="B32" i="30"/>
  <c r="D37" i="30"/>
  <c r="D36" i="30"/>
  <c r="D35" i="30"/>
  <c r="D34" i="30"/>
  <c r="D33" i="30"/>
  <c r="D39" i="30"/>
  <c r="B33" i="30"/>
  <c r="C33" i="30"/>
  <c r="E33" i="30"/>
  <c r="B34" i="30"/>
  <c r="C34" i="30"/>
  <c r="E34" i="30"/>
  <c r="B35" i="30"/>
  <c r="C35" i="30"/>
  <c r="E35" i="30"/>
  <c r="B36" i="30"/>
  <c r="C36" i="30"/>
  <c r="E36" i="30"/>
  <c r="B37" i="30"/>
  <c r="C37" i="30"/>
  <c r="E37" i="30"/>
  <c r="C39" i="30"/>
  <c r="B39" i="30"/>
  <c r="E39" i="30"/>
</calcChain>
</file>

<file path=xl/sharedStrings.xml><?xml version="1.0" encoding="utf-8"?>
<sst xmlns="http://schemas.openxmlformats.org/spreadsheetml/2006/main" count="4410" uniqueCount="1584">
  <si>
    <t>الإتحادات / المنتخبات</t>
  </si>
  <si>
    <t>المجموع</t>
  </si>
  <si>
    <t>Total</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</si>
  <si>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</si>
  <si>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</si>
  <si>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</si>
  <si>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</si>
  <si>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</si>
  <si>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</si>
  <si>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</si>
  <si>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</si>
  <si>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</si>
  <si>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</si>
  <si>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</si>
  <si>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</si>
  <si>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</si>
  <si>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</si>
  <si>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</si>
  <si>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</si>
  <si>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</si>
  <si>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</si>
  <si>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</si>
  <si>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</si>
  <si>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</si>
  <si>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</si>
  <si>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</si>
  <si>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</si>
  <si>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</si>
  <si>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</si>
  <si>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</si>
  <si>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</si>
  <si>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Tennis Court</t>
  </si>
  <si>
    <t>Squash Court</t>
  </si>
  <si>
    <t>Hockey Field</t>
  </si>
  <si>
    <t>Golf Course</t>
  </si>
  <si>
    <t>نادي الشراع</t>
  </si>
  <si>
    <t>Sailing Club</t>
  </si>
  <si>
    <t>مركز البولينج</t>
  </si>
  <si>
    <t>Bowling Centre</t>
  </si>
  <si>
    <t xml:space="preserve">Total </t>
  </si>
  <si>
    <t>اتحادات رياضية</t>
  </si>
  <si>
    <t>دولي</t>
  </si>
  <si>
    <t>آسيوي</t>
  </si>
  <si>
    <t>عربي</t>
  </si>
  <si>
    <t>خليجي</t>
  </si>
  <si>
    <t>محلي</t>
  </si>
  <si>
    <t>Int.</t>
  </si>
  <si>
    <t>Asian</t>
  </si>
  <si>
    <t>Arab</t>
  </si>
  <si>
    <t>GCC</t>
  </si>
  <si>
    <t>ذكور</t>
  </si>
  <si>
    <t>إناث</t>
  </si>
  <si>
    <t>المدارس</t>
  </si>
  <si>
    <t>المراكز الشبابية</t>
  </si>
  <si>
    <t>الفرجان</t>
  </si>
  <si>
    <t>الأندية الثانية</t>
  </si>
  <si>
    <t>Schools</t>
  </si>
  <si>
    <t>Youth Centers</t>
  </si>
  <si>
    <t>Furgan</t>
  </si>
  <si>
    <t>1st. Clubs</t>
  </si>
  <si>
    <t>2nd. Clubs</t>
  </si>
  <si>
    <t>Federations</t>
  </si>
  <si>
    <t>Sports Federations</t>
  </si>
  <si>
    <t>Specialized Sports Committees and Clubs</t>
  </si>
  <si>
    <t xml:space="preserve">Support Sport Committees </t>
  </si>
  <si>
    <t xml:space="preserve">اللجان الرياضية المساندة </t>
  </si>
  <si>
    <t xml:space="preserve">المجموع </t>
  </si>
  <si>
    <t xml:space="preserve">Gulf </t>
  </si>
  <si>
    <t>الأنديـــــــة</t>
  </si>
  <si>
    <t>Qataris</t>
  </si>
  <si>
    <t xml:space="preserve">Non-Qataris </t>
  </si>
  <si>
    <t xml:space="preserve">اللجان الرياضية المساندة
 Support Sport Committees </t>
  </si>
  <si>
    <t>Tennis</t>
  </si>
  <si>
    <t>Volleyball</t>
  </si>
  <si>
    <t>Handball</t>
  </si>
  <si>
    <t>Basketball</t>
  </si>
  <si>
    <t>Football</t>
  </si>
  <si>
    <t>Domestic</t>
  </si>
  <si>
    <t>Adults</t>
  </si>
  <si>
    <t>Youth</t>
  </si>
  <si>
    <t>Junior U18</t>
  </si>
  <si>
    <t>Junior U16</t>
  </si>
  <si>
    <t>Kids</t>
  </si>
  <si>
    <t>العمومي</t>
  </si>
  <si>
    <t>الشباب</t>
  </si>
  <si>
    <t>الناشئين</t>
  </si>
  <si>
    <t>الأشبال</t>
  </si>
  <si>
    <t>الصغار</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</si>
  <si>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</si>
  <si>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</si>
  <si>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</si>
  <si>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</si>
  <si>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</si>
  <si>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</si>
  <si>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</si>
  <si>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</si>
  <si>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</si>
  <si>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</si>
  <si>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</si>
  <si>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</si>
  <si>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</si>
  <si>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</si>
  <si>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</si>
  <si>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</si>
  <si>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</si>
  <si>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</si>
  <si>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</si>
  <si>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</si>
  <si>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</si>
  <si>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</si>
  <si>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r>
      <t xml:space="preserve">اسباير 
</t>
    </r>
    <r>
      <rPr>
        <b/>
        <sz val="10"/>
        <color theme="1"/>
        <rFont val="Arial"/>
        <family val="2"/>
      </rPr>
      <t xml:space="preserve">Aspire </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</si>
  <si>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</si>
  <si>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</si>
  <si>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</si>
  <si>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</si>
  <si>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</si>
  <si>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المهن الرياضية</t>
  </si>
  <si>
    <t>المدربون ومساعدوهم</t>
  </si>
  <si>
    <t>أخصائيو العلاج الطبيعي ومساعديهم</t>
  </si>
  <si>
    <t>Males</t>
  </si>
  <si>
    <t>Females</t>
  </si>
  <si>
    <t>الفنادق</t>
  </si>
  <si>
    <t>اسم الملعب</t>
  </si>
  <si>
    <t>فريج المرخية</t>
  </si>
  <si>
    <t>فريج مدينة خليفة الشمالية</t>
  </si>
  <si>
    <t>فريج العزيزية</t>
  </si>
  <si>
    <t>فريج أم صلال</t>
  </si>
  <si>
    <t>فريج جبل الوكرة</t>
  </si>
  <si>
    <t>فريج الثمامة</t>
  </si>
  <si>
    <t>فريج الذخيرة</t>
  </si>
  <si>
    <t>فريج غرب نعيجة</t>
  </si>
  <si>
    <t>فريج شرق نعيجة</t>
  </si>
  <si>
    <t>فريج عين خالد</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</si>
  <si>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</si>
  <si>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</si>
  <si>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</si>
  <si>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</si>
  <si>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</si>
  <si>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</si>
  <si>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</si>
  <si>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Al Thumama </t>
  </si>
  <si>
    <t xml:space="preserve">Al Thakira </t>
  </si>
  <si>
    <t xml:space="preserve">West Nuaija </t>
  </si>
  <si>
    <t xml:space="preserve">East Nuaija </t>
  </si>
  <si>
    <t xml:space="preserve">Nurses  </t>
  </si>
  <si>
    <t>Gyms</t>
  </si>
  <si>
    <t>Name of Playground</t>
  </si>
  <si>
    <t>وصف السلعة</t>
  </si>
  <si>
    <t>الممرضون</t>
  </si>
  <si>
    <t>Ain Khalid</t>
  </si>
  <si>
    <t>أهم واردات دولة قطر من السلع الرياضية</t>
  </si>
  <si>
    <t>HS Code</t>
  </si>
  <si>
    <t>Commodity Descreption</t>
  </si>
  <si>
    <t>01012910</t>
  </si>
  <si>
    <t>خيول للرياضة</t>
  </si>
  <si>
    <t>42031000</t>
  </si>
  <si>
    <t>42032100</t>
  </si>
  <si>
    <t>42032900</t>
  </si>
  <si>
    <t>42034000</t>
  </si>
  <si>
    <t>61121100</t>
  </si>
  <si>
    <t>61121200</t>
  </si>
  <si>
    <t>61121900</t>
  </si>
  <si>
    <t>61122000</t>
  </si>
  <si>
    <t>61123100</t>
  </si>
  <si>
    <t>61123900</t>
  </si>
  <si>
    <t>61124100</t>
  </si>
  <si>
    <t>61124900</t>
  </si>
  <si>
    <t>ألبسة سباحة للنساء والبنات، من مصنرات من مواد نسجيه اخرى</t>
  </si>
  <si>
    <t>62111100</t>
  </si>
  <si>
    <t>ملابس سباحة للرجال أو الصبية</t>
  </si>
  <si>
    <t>62111200</t>
  </si>
  <si>
    <t>ملابس سباحة للنساء أو البنات</t>
  </si>
  <si>
    <t>62112000</t>
  </si>
  <si>
    <t>بدل للتزلج</t>
  </si>
  <si>
    <t>62113120</t>
  </si>
  <si>
    <t xml:space="preserve"> اردية للرياضة "تريننج"</t>
  </si>
  <si>
    <t>62113190</t>
  </si>
  <si>
    <t>غيرها من الالبسه الرياضيه</t>
  </si>
  <si>
    <t>62113220</t>
  </si>
  <si>
    <t>62113290</t>
  </si>
  <si>
    <t>62113320</t>
  </si>
  <si>
    <t>62113390</t>
  </si>
  <si>
    <t>62113920</t>
  </si>
  <si>
    <t>62113990</t>
  </si>
  <si>
    <t>62114200</t>
  </si>
  <si>
    <t>62114300</t>
  </si>
  <si>
    <t>62114900</t>
  </si>
  <si>
    <t>64021200</t>
  </si>
  <si>
    <t>64021900</t>
  </si>
  <si>
    <t>غيرها من الاحذية</t>
  </si>
  <si>
    <t>64029100</t>
  </si>
  <si>
    <t>أحذية تغطي الكاحل</t>
  </si>
  <si>
    <t>غيرها من الاحذيه</t>
  </si>
  <si>
    <t>64031200</t>
  </si>
  <si>
    <t>أحـذيـة تزلـج وأحـذيـة ألـواح التزلـج "سيرف"</t>
  </si>
  <si>
    <t>64031900</t>
  </si>
  <si>
    <t>64041100</t>
  </si>
  <si>
    <t>أحذية بنعال خارجية من مطاط أو لدائن للرياضة، (أحذية كرة السلة أحذية الرياضة البدنية وأحذية التمرين وأحذية مماثلة)</t>
  </si>
  <si>
    <t>65061010</t>
  </si>
  <si>
    <t>أغطية رأس للأنشطة الرياضية</t>
  </si>
  <si>
    <t>83062100</t>
  </si>
  <si>
    <t>تماثيل مطلية بمعادن ثمينة</t>
  </si>
  <si>
    <t>83062900</t>
  </si>
  <si>
    <t>غيرها من التماثيل المطليه</t>
  </si>
  <si>
    <t>83063000</t>
  </si>
  <si>
    <t>أطر للصور الفوتوغرافية واللوحات وما يماثلها</t>
  </si>
  <si>
    <t>84328000</t>
  </si>
  <si>
    <t>أجهزة أخرى مما يستعمل في الزراعة أو البستنة أو تحضير أو فلاحة التربة، محادل الحدائق أو الملاعب الرياضية</t>
  </si>
  <si>
    <t>89031000</t>
  </si>
  <si>
    <t>يخوت وقوارب أخر للنزهة أو الرياضة، قوارب للتجديف وزوارق خفيفة (كاندى) قابلة للنفخ</t>
  </si>
  <si>
    <t>89039100</t>
  </si>
  <si>
    <t xml:space="preserve"> قوارب شراعية ، وإن كانت مزودة بمحرك مساعد</t>
  </si>
  <si>
    <t>89039200</t>
  </si>
  <si>
    <t xml:space="preserve"> قوارب بمحركات ، عـدا الـقـوارب ذات الـمـحرك الخارجي غير الثابت</t>
  </si>
  <si>
    <t>89039910</t>
  </si>
  <si>
    <t>89039920</t>
  </si>
  <si>
    <t xml:space="preserve"> قوارب بدون محركات</t>
  </si>
  <si>
    <t>89039930</t>
  </si>
  <si>
    <t>دراجات مائية (جت سكي)</t>
  </si>
  <si>
    <t>89039990</t>
  </si>
  <si>
    <t>غيرها من القوارب</t>
  </si>
  <si>
    <t>89079000</t>
  </si>
  <si>
    <t>غيرها من الطوافات</t>
  </si>
  <si>
    <t>93032000</t>
  </si>
  <si>
    <t xml:space="preserve"> بنادق رش ،  رياضية أخر للصيد أو الرماية بما فيها التي تتضمن تجميع ما بين البنادق وبنادق الرش</t>
  </si>
  <si>
    <t>93033000</t>
  </si>
  <si>
    <t xml:space="preserve"> بنادق وكربينات رياضية اخر للصيد أوالرماية بمواسير محززة</t>
  </si>
  <si>
    <t>93039000</t>
  </si>
  <si>
    <t>غيرها من أنواع البنادق</t>
  </si>
  <si>
    <t>93062110</t>
  </si>
  <si>
    <t>93062190</t>
  </si>
  <si>
    <t>قنابل، قنابل يدوية، طوربيدات، ألغام، قذائف وغيرها من الذخائر الحربية وأجزاؤها</t>
  </si>
  <si>
    <t>93062910</t>
  </si>
  <si>
    <t>93062990</t>
  </si>
  <si>
    <t>غيرها من أجزاء ولوازم الخراطيش</t>
  </si>
  <si>
    <t>93063010</t>
  </si>
  <si>
    <t>93063090</t>
  </si>
  <si>
    <t>خراطيش وأجزاؤها</t>
  </si>
  <si>
    <t>93069000</t>
  </si>
  <si>
    <t>غيرها من الخراطيش</t>
  </si>
  <si>
    <t>95069100</t>
  </si>
  <si>
    <t>95069900</t>
  </si>
  <si>
    <t>غيرها من المعدات الرياضيه</t>
  </si>
  <si>
    <t>95079000</t>
  </si>
  <si>
    <t>الإتحادات</t>
  </si>
  <si>
    <t>استاد رياضي</t>
  </si>
  <si>
    <t>ملعب هوكي</t>
  </si>
  <si>
    <t>ملعب جولف</t>
  </si>
  <si>
    <t>Teams / Associations</t>
  </si>
  <si>
    <t>Sports</t>
  </si>
  <si>
    <t>REFEREES ACCREDITED TO THE SPORTS FEDERATIONS BY GRADES AND NATIONALITY</t>
  </si>
  <si>
    <t>MOST IMPORTANT OF QATAR IMPORTS FROM SPORTS GOODS</t>
  </si>
  <si>
    <t>فريج الوكير</t>
  </si>
  <si>
    <t xml:space="preserve">اللجان والأندية الرياضية المتخصصة </t>
  </si>
  <si>
    <t>2014/2015</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</si>
  <si>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</si>
  <si>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</si>
  <si>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</si>
  <si>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</si>
  <si>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</si>
  <si>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</si>
  <si>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</si>
  <si>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</si>
  <si>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</si>
  <si>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</si>
  <si>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</si>
  <si>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</si>
  <si>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</si>
  <si>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2015/2016</t>
  </si>
  <si>
    <t>2015 / 2016</t>
  </si>
  <si>
    <t>كرة قدم</t>
  </si>
  <si>
    <t>كرة طائرة</t>
  </si>
  <si>
    <t>كرة سلة</t>
  </si>
  <si>
    <t>كرة يد</t>
  </si>
  <si>
    <t>تنس أرضي</t>
  </si>
  <si>
    <t>قاعة رياضية</t>
  </si>
  <si>
    <t>Gymnasium</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</si>
  <si>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</si>
  <si>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</si>
  <si>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</si>
  <si>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</si>
  <si>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</si>
  <si>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الملاعب في المدارس حسب البلديات ونوع الملعب</t>
  </si>
  <si>
    <t>Municipality</t>
  </si>
  <si>
    <t>الدوحة</t>
  </si>
  <si>
    <t>Doha</t>
  </si>
  <si>
    <t>الريان</t>
  </si>
  <si>
    <t>Rayyan</t>
  </si>
  <si>
    <t>الضعاين</t>
  </si>
  <si>
    <t>Al Dayaan</t>
  </si>
  <si>
    <t>أم صلال</t>
  </si>
  <si>
    <t>Umm Slal</t>
  </si>
  <si>
    <t>الخور</t>
  </si>
  <si>
    <t>Al Khor</t>
  </si>
  <si>
    <t>الشمال</t>
  </si>
  <si>
    <t>Al Shammal</t>
  </si>
  <si>
    <t>الوكرة</t>
  </si>
  <si>
    <t>الشيحانية</t>
  </si>
  <si>
    <t>Al Shayhania</t>
  </si>
  <si>
    <t>استاد رياضي
Staduim</t>
  </si>
  <si>
    <t>ملعب كرة قدم
Pitch</t>
  </si>
  <si>
    <t>بركة سباحة
Swimming Pool</t>
  </si>
  <si>
    <t>ملعب كرة سلة
Basketball Court</t>
  </si>
  <si>
    <t>ملعب كرة طائرة
Volleyball Court</t>
  </si>
  <si>
    <t>ملعب كرة يد
Handball Court</t>
  </si>
  <si>
    <t>صالة بلياردو
Billiard Hall</t>
  </si>
  <si>
    <t>قاعة شطرنج
Chess Hall</t>
  </si>
  <si>
    <t>مضمار سباق الهجن
Camel Race Field</t>
  </si>
  <si>
    <t>مضمار سباق الخيل
Horse Race Field</t>
  </si>
  <si>
    <t>حلبة سباق سيارات
Car Race Ring</t>
  </si>
  <si>
    <t>ملعب كرة شاطئية
Beach Ball Pitch</t>
  </si>
  <si>
    <t>ميدان للفروسية
Eqestrian Field</t>
  </si>
  <si>
    <t>ميدان للرماية
Shooting Gallery</t>
  </si>
  <si>
    <t>نادي الشراع
Sailing Club</t>
  </si>
  <si>
    <t>مركز البولينج
Bowling Centre</t>
  </si>
  <si>
    <t>ملعب كرة قدم Pitch</t>
  </si>
  <si>
    <t>ملعب كرة سلة Basketball Court</t>
  </si>
  <si>
    <t>ملعب كرة طائرة Volleyball Court</t>
  </si>
  <si>
    <t>بركة سباحة Swimming Pool</t>
  </si>
  <si>
    <t>ملعب كرة يد Handball Court</t>
  </si>
  <si>
    <t>ميدان للرماية Shooting Gallery</t>
  </si>
  <si>
    <t>استاد رياضي Staduim</t>
  </si>
  <si>
    <t>صالة بلياردو Billiard Hall</t>
  </si>
  <si>
    <t>قاعة شطرنج Chess Hall</t>
  </si>
  <si>
    <t>ميدان للفروسية Eqestrian Field</t>
  </si>
  <si>
    <t>حلبة سباق سيارات Car Race Ring</t>
  </si>
  <si>
    <t>ملعب كرة شاطئية Beach Ball Pitch</t>
  </si>
  <si>
    <t>مضمار سباق الهجن Camel Race Field</t>
  </si>
  <si>
    <t>مضمار سباق الخيل Horse Race Field</t>
  </si>
  <si>
    <t>نادي الشراع Sailing Club</t>
  </si>
  <si>
    <t>مركز البولينج Bowling Centre</t>
  </si>
  <si>
    <t>2016 / 2017</t>
  </si>
  <si>
    <t>2014 / 2015</t>
  </si>
  <si>
    <t>2013 / 2014</t>
  </si>
  <si>
    <t>المؤسسات الشبابية والرياضية حسب النوع</t>
  </si>
  <si>
    <t>YOUTH AND SPORTS INSTITUTIONS BY TYPE</t>
  </si>
  <si>
    <t xml:space="preserve">نوع المؤسسات الشبابية والرياضية </t>
  </si>
  <si>
    <t>العدد</t>
  </si>
  <si>
    <t>Number</t>
  </si>
  <si>
    <t xml:space="preserve">مراكز شبابية عامة </t>
  </si>
  <si>
    <t xml:space="preserve">مراكز شبابية متخصصة </t>
  </si>
  <si>
    <t xml:space="preserve">مراكز شبابية خاصة بذوي الإعاقة </t>
  </si>
  <si>
    <t xml:space="preserve">                    البلدية </t>
  </si>
  <si>
    <t xml:space="preserve">الدوحة </t>
  </si>
  <si>
    <t xml:space="preserve">الريان </t>
  </si>
  <si>
    <t xml:space="preserve">الوكرة </t>
  </si>
  <si>
    <t xml:space="preserve">ام صلال </t>
  </si>
  <si>
    <t xml:space="preserve">الخور </t>
  </si>
  <si>
    <t xml:space="preserve">الشمال </t>
  </si>
  <si>
    <t xml:space="preserve">الظعاين </t>
  </si>
  <si>
    <t xml:space="preserve">الشحانية </t>
  </si>
  <si>
    <t>Al Shahaniya</t>
  </si>
  <si>
    <t>15 - 19</t>
  </si>
  <si>
    <t>20 - 24</t>
  </si>
  <si>
    <t>25 +</t>
  </si>
  <si>
    <t>Less than 15 years</t>
  </si>
  <si>
    <t xml:space="preserve">قطريون </t>
  </si>
  <si>
    <t xml:space="preserve">غير قطريين </t>
  </si>
  <si>
    <t>Non-Qataris</t>
  </si>
  <si>
    <t xml:space="preserve">ذكور </t>
  </si>
  <si>
    <t>أنشطة دينية</t>
  </si>
  <si>
    <t xml:space="preserve">Religious </t>
  </si>
  <si>
    <t xml:space="preserve">أنشطة ثقافية </t>
  </si>
  <si>
    <t>Cultural</t>
  </si>
  <si>
    <t xml:space="preserve">أنشطة علمية </t>
  </si>
  <si>
    <t xml:space="preserve">Scientific </t>
  </si>
  <si>
    <t>أنشطة الفن التشكيلية / رسوم متحركة</t>
  </si>
  <si>
    <t>Fine Art / Animation</t>
  </si>
  <si>
    <t>أنشطة الحرف / الأشغال اليدوية</t>
  </si>
  <si>
    <t xml:space="preserve">أنشطة التصوير ضوئي / فيديو وسينمائي </t>
  </si>
  <si>
    <t>فنون مسرحية</t>
  </si>
  <si>
    <t>Theater Arts</t>
  </si>
  <si>
    <t xml:space="preserve">فنون موسيقية </t>
  </si>
  <si>
    <t>Music</t>
  </si>
  <si>
    <t xml:space="preserve">أنشطة اجتماعية </t>
  </si>
  <si>
    <t xml:space="preserve">Social </t>
  </si>
  <si>
    <t xml:space="preserve">أنشطة المعسكرات والتخييم </t>
  </si>
  <si>
    <t xml:space="preserve">أنشطة خدمة البيئة </t>
  </si>
  <si>
    <t xml:space="preserve">الأنشطة الإعلامية </t>
  </si>
  <si>
    <t>Media</t>
  </si>
  <si>
    <t xml:space="preserve">الأنشطة الرياضية </t>
  </si>
  <si>
    <t xml:space="preserve">أنشطة الدراجات الهوائية / النارية </t>
  </si>
  <si>
    <t xml:space="preserve"> Bicycle and Motorcycle</t>
  </si>
  <si>
    <t>أنشطة الغوص</t>
  </si>
  <si>
    <t>Diving</t>
  </si>
  <si>
    <t xml:space="preserve">أنشطة هواة الطوابع </t>
  </si>
  <si>
    <t xml:space="preserve">أنشطة هواة اللاسلكي / الرياضات اللاسلكية </t>
  </si>
  <si>
    <t xml:space="preserve">أنشطة هواة الحمام الزاجل </t>
  </si>
  <si>
    <t>أنشطة هواة القنص</t>
  </si>
  <si>
    <t xml:space="preserve">أنشطة المواتر </t>
  </si>
  <si>
    <t xml:space="preserve">أنشطة تراثية وتعزيز هوية </t>
  </si>
  <si>
    <t>أخرى</t>
  </si>
  <si>
    <t>Others</t>
  </si>
  <si>
    <t>الأعضاء العاملون وغير العاملين بالمؤسسات الشبابية الرياضية حسب النوع</t>
  </si>
  <si>
    <t>WORKING AND NON-WORKING MEMBERS IN YOUTH
 SPORT INSTITUTIONS BY GENDER</t>
  </si>
  <si>
    <t xml:space="preserve">دوام كامل </t>
  </si>
  <si>
    <t>دوام جزئي</t>
  </si>
  <si>
    <t>متطوعون</t>
  </si>
  <si>
    <t>Full-time</t>
  </si>
  <si>
    <t>Part-time</t>
  </si>
  <si>
    <t>Volunteers</t>
  </si>
  <si>
    <t>المدراء ونواب المدراء والمدراء التنفيذيون وأعضاء المكتب التنفيذي</t>
  </si>
  <si>
    <t>Directors, Deputy Directors, Executives and Members of the Executive Bureau</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</si>
  <si>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</si>
  <si>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</si>
  <si>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</si>
  <si>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</si>
  <si>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</si>
  <si>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</si>
  <si>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</si>
  <si>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</si>
  <si>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Computer and Digital Media Supervisors</t>
  </si>
  <si>
    <t xml:space="preserve">مشرفو الأنشطة الإعلامية </t>
  </si>
  <si>
    <t xml:space="preserve">مشرفو أنشطة الفنون التشكيلية </t>
  </si>
  <si>
    <t>Supervisors of Plastic Arts Activities</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</si>
  <si>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</si>
  <si>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</si>
  <si>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</si>
  <si>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</si>
  <si>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</si>
  <si>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</si>
  <si>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</si>
  <si>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</si>
  <si>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</si>
  <si>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</si>
  <si>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</si>
  <si>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دورات تدريبية</t>
  </si>
  <si>
    <t>محاضرات عامة</t>
  </si>
  <si>
    <t>Public Lectures</t>
  </si>
  <si>
    <t>مسابقات</t>
  </si>
  <si>
    <t>Competitions</t>
  </si>
  <si>
    <t xml:space="preserve">معسكرات </t>
  </si>
  <si>
    <t>Camps</t>
  </si>
  <si>
    <t>رحلات</t>
  </si>
  <si>
    <t>Trips</t>
  </si>
  <si>
    <t>بطولات رياضية</t>
  </si>
  <si>
    <t>مهرجانات</t>
  </si>
  <si>
    <t>Festivals</t>
  </si>
  <si>
    <t>Theater / Musical Performances</t>
  </si>
  <si>
    <t xml:space="preserve">أخرى </t>
  </si>
  <si>
    <t>المنشآت والتجهيزات للأنشطة الشبابية والرياضية</t>
  </si>
  <si>
    <t>ESTABLISHMENTS AND FACILITIES FOR YOUTH AND
 SPORTS ACTIVITIES</t>
  </si>
  <si>
    <t>المنشآت / التجهيزات</t>
  </si>
  <si>
    <t>Mosque</t>
  </si>
  <si>
    <t xml:space="preserve">مكتبة </t>
  </si>
  <si>
    <t>Library</t>
  </si>
  <si>
    <t>قاعة محاضرات</t>
  </si>
  <si>
    <t>ورشة حرف يدوية</t>
  </si>
  <si>
    <t>Handcrafts Workshop</t>
  </si>
  <si>
    <t>قاعات تجهيزات لاسلكية والكترونية</t>
  </si>
  <si>
    <t>Showroom</t>
  </si>
  <si>
    <t>معمل تصوير ضوئي</t>
  </si>
  <si>
    <t>خشبة مسرح</t>
  </si>
  <si>
    <t>Stage</t>
  </si>
  <si>
    <t>استوديو نشاط إعلامي</t>
  </si>
  <si>
    <t>Media Activity Studio</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</si>
  <si>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</si>
  <si>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</si>
  <si>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</si>
  <si>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</si>
  <si>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</si>
  <si>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</si>
  <si>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</si>
  <si>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Nationality</t>
  </si>
  <si>
    <t>Guests</t>
  </si>
  <si>
    <t>قطريون</t>
  </si>
  <si>
    <t>بحرينيون</t>
  </si>
  <si>
    <t>Bahrainis</t>
  </si>
  <si>
    <t>امارتيون</t>
  </si>
  <si>
    <t>Emiratis</t>
  </si>
  <si>
    <t>كويتيون</t>
  </si>
  <si>
    <t>Kuwaitis</t>
  </si>
  <si>
    <t>عمانيون</t>
  </si>
  <si>
    <t>Omanis</t>
  </si>
  <si>
    <t>سعوديون</t>
  </si>
  <si>
    <t>Saudis</t>
  </si>
  <si>
    <t>عرب آخرون</t>
  </si>
  <si>
    <t>Other Arabs</t>
  </si>
  <si>
    <t>افريقيون</t>
  </si>
  <si>
    <t>Africans</t>
  </si>
  <si>
    <t>آسيويون</t>
  </si>
  <si>
    <t>Asians</t>
  </si>
  <si>
    <t>اوربيون وامريكيون</t>
  </si>
  <si>
    <t>Europeans and Americans</t>
  </si>
  <si>
    <t>المؤسسات الرياضية حسب النوع</t>
  </si>
  <si>
    <t>SPORT INSTITUTIONS BY TYPE</t>
  </si>
  <si>
    <t>2016/2017</t>
  </si>
  <si>
    <r>
      <rPr>
        <b/>
        <sz val="14"/>
        <color theme="1"/>
        <rFont val="Arial"/>
        <family val="2"/>
      </rPr>
      <t>المنشآت الرياضية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</si>
  <si>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SPORT FACILITIES BY TYPE</t>
  </si>
  <si>
    <t>ملعب اسكواش</t>
  </si>
  <si>
    <t>ملعب تنس</t>
  </si>
  <si>
    <t xml:space="preserve"> 2nd. Clubs</t>
  </si>
  <si>
    <t xml:space="preserve"> 1st. Clubs</t>
  </si>
  <si>
    <r>
      <t xml:space="preserve">SPORTS FACILITIES BY TYPE AND AGENCY </t>
    </r>
    <r>
      <rPr>
        <b/>
        <vertAlign val="superscript"/>
        <sz val="12"/>
        <rFont val="Arial"/>
        <family val="2"/>
      </rPr>
      <t>(1)</t>
    </r>
  </si>
  <si>
    <t>School Sport</t>
  </si>
  <si>
    <t>الرياضة المدرسية</t>
  </si>
  <si>
    <t>الرياضة الجوية</t>
  </si>
  <si>
    <t>Women Sport *</t>
  </si>
  <si>
    <t xml:space="preserve"> رياضة المرأة *</t>
  </si>
  <si>
    <t>Hockey</t>
  </si>
  <si>
    <t>الهوكي</t>
  </si>
  <si>
    <t>Qatar Cricket Club</t>
  </si>
  <si>
    <t>النادي القطري للكريكيت</t>
  </si>
  <si>
    <t>Golf</t>
  </si>
  <si>
    <t>الجولف</t>
  </si>
  <si>
    <t>Sailing &amp; Rowing</t>
  </si>
  <si>
    <t xml:space="preserve">الشراع والرياضة المائية </t>
  </si>
  <si>
    <t>Cycling</t>
  </si>
  <si>
    <t>الدراجات الهوائية</t>
  </si>
  <si>
    <t>Disabled</t>
  </si>
  <si>
    <t>ذوي الإعاقة</t>
  </si>
  <si>
    <t>Wt. Lift. &amp; Body Buildg.</t>
  </si>
  <si>
    <t>رفع الأثقال وبناء الأجسام</t>
  </si>
  <si>
    <t xml:space="preserve"> Boxing</t>
  </si>
  <si>
    <t>الملاكمة</t>
  </si>
  <si>
    <t>Fencing</t>
  </si>
  <si>
    <t>المبارزة</t>
  </si>
  <si>
    <t>Gymnastics</t>
  </si>
  <si>
    <t>الجمباز</t>
  </si>
  <si>
    <t>Wrestling</t>
  </si>
  <si>
    <t>المصارعة</t>
  </si>
  <si>
    <t>Karate</t>
  </si>
  <si>
    <t>الكاراتيه</t>
  </si>
  <si>
    <t>التايكوندو و الجودو</t>
  </si>
  <si>
    <t>Swimming</t>
  </si>
  <si>
    <t>السباحة</t>
  </si>
  <si>
    <t>Billiard &amp; Snooker</t>
  </si>
  <si>
    <t>البلياردو و سنوكر</t>
  </si>
  <si>
    <t>Equestrian</t>
  </si>
  <si>
    <t>الفروسية</t>
  </si>
  <si>
    <t>الرماية و القوس و السهم</t>
  </si>
  <si>
    <t>Chess</t>
  </si>
  <si>
    <t>الشطرنج</t>
  </si>
  <si>
    <t>Bowling</t>
  </si>
  <si>
    <t>البولينج</t>
  </si>
  <si>
    <t>التنس</t>
  </si>
  <si>
    <t>Squash</t>
  </si>
  <si>
    <t>الإسكواش</t>
  </si>
  <si>
    <t>Table Tennis</t>
  </si>
  <si>
    <t>كرة الطاولة</t>
  </si>
  <si>
    <t>الكرة الطائرة</t>
  </si>
  <si>
    <t>كرة اليد</t>
  </si>
  <si>
    <t>كرة السلة</t>
  </si>
  <si>
    <t>Athletics</t>
  </si>
  <si>
    <t>ألعاب القوى</t>
  </si>
  <si>
    <t>كرة القدم</t>
  </si>
  <si>
    <t>* Includes: Fotball-Basketball-Handball-Volleyball- Table Tennis.</t>
  </si>
  <si>
    <t xml:space="preserve"> Total</t>
  </si>
  <si>
    <t xml:space="preserve"> Hockey</t>
  </si>
  <si>
    <t xml:space="preserve"> Golf</t>
  </si>
  <si>
    <t xml:space="preserve"> Sailing &amp; Rowing</t>
  </si>
  <si>
    <t xml:space="preserve"> Cycling</t>
  </si>
  <si>
    <t xml:space="preserve"> Fencing</t>
  </si>
  <si>
    <t>Athletic</t>
  </si>
  <si>
    <r>
      <t>معسكرات التدريب التي نفذت حسب النشاط الرياضي ومستوى التنفيذ</t>
    </r>
    <r>
      <rPr>
        <b/>
        <sz val="12"/>
        <rFont val="Arial"/>
        <family val="2"/>
      </rPr>
      <t/>
    </r>
  </si>
  <si>
    <t>رياضة المرأة *</t>
  </si>
  <si>
    <t>الشراع والرياضة المائية</t>
  </si>
  <si>
    <t>Boxing</t>
  </si>
  <si>
    <t xml:space="preserve">Women Sport* </t>
  </si>
  <si>
    <t xml:space="preserve"> رياضة المرأة*</t>
  </si>
  <si>
    <t>الدرجات الهوائية</t>
  </si>
  <si>
    <t>Wt. Lift. &amp; B. Buildg.</t>
  </si>
  <si>
    <t>رفع الأثقال و بناء الأجسام</t>
  </si>
  <si>
    <t xml:space="preserve">الملاكمة </t>
  </si>
  <si>
    <t xml:space="preserve">المصارعة </t>
  </si>
  <si>
    <t xml:space="preserve"> التايكوندووالجودو</t>
  </si>
  <si>
    <t>البلياردو  والسنوكر</t>
  </si>
  <si>
    <t>الرماية والقوس والسهم</t>
  </si>
  <si>
    <t>الاسكواش</t>
  </si>
  <si>
    <t>كرة الطائرة</t>
  </si>
  <si>
    <t>اللجنة المنظمة لسباق الهجن</t>
  </si>
  <si>
    <t xml:space="preserve">الرماية و القوس و السهم </t>
  </si>
  <si>
    <t>البطولات لفئة الشباب حسب النشاط الرياضي ومستوى التنفيذ</t>
  </si>
  <si>
    <t>Camal Racing Commmmitte</t>
  </si>
  <si>
    <t>ذي الإعاقة</t>
  </si>
  <si>
    <t>البلياردو و السنوكر</t>
  </si>
  <si>
    <t xml:space="preserve">Women Sport * </t>
  </si>
  <si>
    <t>Taekwando &amp; Judo</t>
  </si>
  <si>
    <t xml:space="preserve">Cars                          </t>
  </si>
  <si>
    <t>السيارات</t>
  </si>
  <si>
    <t>التايكوندو والجودو</t>
  </si>
  <si>
    <t>البليارد والسنوكر</t>
  </si>
  <si>
    <t>Women Sport*</t>
  </si>
  <si>
    <t>Cars</t>
  </si>
  <si>
    <t xml:space="preserve"> الهوكي</t>
  </si>
  <si>
    <t>النادي القطري للكركيت</t>
  </si>
  <si>
    <t>الشراع والرياضات المائية</t>
  </si>
  <si>
    <t>رفع الأثقال</t>
  </si>
  <si>
    <t>Tackwando &amp; Judo</t>
  </si>
  <si>
    <t xml:space="preserve"> التايكوندو والجودو</t>
  </si>
  <si>
    <t>البلياردو والسنوكر</t>
  </si>
  <si>
    <t>Other</t>
  </si>
  <si>
    <t>Intellectual Disability</t>
  </si>
  <si>
    <t>إعاقة ذهنية</t>
  </si>
  <si>
    <t>Physical Disability</t>
  </si>
  <si>
    <t xml:space="preserve">إعاقة حركية </t>
  </si>
  <si>
    <t>Hearing Disability</t>
  </si>
  <si>
    <t>إعاقة سمعية</t>
  </si>
  <si>
    <t>Visual Disability</t>
  </si>
  <si>
    <t>إعاقة بصرية</t>
  </si>
  <si>
    <t>Mixed Schools</t>
  </si>
  <si>
    <t>المدارس المختلطة</t>
  </si>
  <si>
    <t>Joint Schools</t>
  </si>
  <si>
    <t>المدارس المشتركة</t>
  </si>
  <si>
    <t>Secondary Schools</t>
  </si>
  <si>
    <t>المدارس الثانوية</t>
  </si>
  <si>
    <t>Preparatory Schools</t>
  </si>
  <si>
    <t>المدارس الإعدادية</t>
  </si>
  <si>
    <t>Preliminary School</t>
  </si>
  <si>
    <t>المدارس الابتدائية</t>
  </si>
  <si>
    <t>العاملون الاخرون في مجال الرياضة</t>
  </si>
  <si>
    <r>
      <rPr>
        <b/>
        <sz val="12"/>
        <rFont val="Arial"/>
        <family val="2"/>
      </rPr>
      <t>الفنادق</t>
    </r>
    <r>
      <rPr>
        <b/>
        <sz val="11"/>
        <rFont val="Arial"/>
        <family val="2"/>
      </rPr>
      <t xml:space="preserve">
</t>
    </r>
    <r>
      <rPr>
        <b/>
        <sz val="10"/>
        <rFont val="Arial"/>
        <family val="2"/>
      </rPr>
      <t>Hotels</t>
    </r>
  </si>
  <si>
    <t xml:space="preserve">الصالات الرياضية </t>
  </si>
  <si>
    <t xml:space="preserve">Hotels </t>
  </si>
  <si>
    <t>Slimming Devices</t>
  </si>
  <si>
    <t>Bodybuilding Equipment</t>
  </si>
  <si>
    <t>Swimming Pools</t>
  </si>
  <si>
    <t>أجهزة تخسيس</t>
  </si>
  <si>
    <t>أجهزة كمال أجسام</t>
  </si>
  <si>
    <t>أجهزة لياقة</t>
  </si>
  <si>
    <t>برك سباحة</t>
  </si>
  <si>
    <t>ملاعب خارجية</t>
  </si>
  <si>
    <t>صالة رياضية متعددة النشاط</t>
  </si>
  <si>
    <t>Sports Equipment</t>
  </si>
  <si>
    <t>Sports Facilities</t>
  </si>
  <si>
    <t>Facility</t>
  </si>
  <si>
    <t xml:space="preserve">الاجهزة الرياضية </t>
  </si>
  <si>
    <t xml:space="preserve">المرافق الرياضية </t>
  </si>
  <si>
    <t>الجهة</t>
  </si>
  <si>
    <t>الإناث</t>
  </si>
  <si>
    <t>الذكور</t>
  </si>
  <si>
    <t>المشتركون في ممارسة الرياضة في الفنادق والصالات الرياضية الخاصة حسب النوع</t>
  </si>
  <si>
    <t>-</t>
  </si>
  <si>
    <r>
      <t xml:space="preserve">المجموع
</t>
    </r>
    <r>
      <rPr>
        <b/>
        <sz val="9"/>
        <rFont val="Arial"/>
        <family val="2"/>
      </rPr>
      <t>Total</t>
    </r>
  </si>
  <si>
    <t>جدول (1)</t>
  </si>
  <si>
    <t>TABLE (1)</t>
  </si>
  <si>
    <t>جدول (2)</t>
  </si>
  <si>
    <t>TABLE (2)</t>
  </si>
  <si>
    <t>جدول (3)</t>
  </si>
  <si>
    <t>TABLE (3)</t>
  </si>
  <si>
    <t>جدول (4)</t>
  </si>
  <si>
    <t>TABLE (4)</t>
  </si>
  <si>
    <t>جدول (5)</t>
  </si>
  <si>
    <t>TABLE (5)</t>
  </si>
  <si>
    <t>جدول (6)</t>
  </si>
  <si>
    <t>TABLE (6)</t>
  </si>
  <si>
    <t>جدول (7)</t>
  </si>
  <si>
    <t>TABLE (7)</t>
  </si>
  <si>
    <t>جدول (8)</t>
  </si>
  <si>
    <t>TABLE (8)</t>
  </si>
  <si>
    <t>جدول (9)</t>
  </si>
  <si>
    <t>TABLE (9)</t>
  </si>
  <si>
    <t>جدول (10)</t>
  </si>
  <si>
    <t>TABLE (10)</t>
  </si>
  <si>
    <t>جدول (11)</t>
  </si>
  <si>
    <t>TABLE (11)</t>
  </si>
  <si>
    <t>جدول (12)</t>
  </si>
  <si>
    <t>TABLE (12)</t>
  </si>
  <si>
    <t>جدول (13)</t>
  </si>
  <si>
    <t>TABLE (13)</t>
  </si>
  <si>
    <t>TABLE (14)</t>
  </si>
  <si>
    <t>جدول (14)</t>
  </si>
  <si>
    <t>TABLE (15)</t>
  </si>
  <si>
    <t>جدول (15)</t>
  </si>
  <si>
    <t>جدول (16)</t>
  </si>
  <si>
    <t>TABLE (16)</t>
  </si>
  <si>
    <t>جدول (17)</t>
  </si>
  <si>
    <t>TABLE (17)</t>
  </si>
  <si>
    <t>جدول (18)</t>
  </si>
  <si>
    <t>TABLE (18)</t>
  </si>
  <si>
    <t>جدول (19)</t>
  </si>
  <si>
    <t>TABLE (19)</t>
  </si>
  <si>
    <t>جدول (20)</t>
  </si>
  <si>
    <t>TABLE (20)</t>
  </si>
  <si>
    <t>جدول (21)</t>
  </si>
  <si>
    <t>TABLE (21)</t>
  </si>
  <si>
    <t>جدول (22)</t>
  </si>
  <si>
    <t>جدول (23)</t>
  </si>
  <si>
    <t>جدول (24)</t>
  </si>
  <si>
    <t>جدول (25)</t>
  </si>
  <si>
    <t>جدول (26)</t>
  </si>
  <si>
    <t>جدول (27)</t>
  </si>
  <si>
    <t>TABLE (27)</t>
  </si>
  <si>
    <t>TABLE (28)</t>
  </si>
  <si>
    <t>جدول (28)</t>
  </si>
  <si>
    <t>جدول (29)</t>
  </si>
  <si>
    <t>TABLE (29)</t>
  </si>
  <si>
    <t>جدول (30)</t>
  </si>
  <si>
    <t>TABLE (30)</t>
  </si>
  <si>
    <t>جدول (31)</t>
  </si>
  <si>
    <t>TABLE (31)</t>
  </si>
  <si>
    <t>جدول (32)</t>
  </si>
  <si>
    <t>TABLE (32)</t>
  </si>
  <si>
    <t>جدول (33)</t>
  </si>
  <si>
    <t>TABLE (33)</t>
  </si>
  <si>
    <t>TABLE (34)</t>
  </si>
  <si>
    <t>جدول (34)</t>
  </si>
  <si>
    <t>جدول (35)</t>
  </si>
  <si>
    <t>TABLE (35)</t>
  </si>
  <si>
    <t>جدول (36)</t>
  </si>
  <si>
    <t>TABLE (36)</t>
  </si>
  <si>
    <t>جدول (37)</t>
  </si>
  <si>
    <t>TABLE (37)</t>
  </si>
  <si>
    <t>جدول (38)</t>
  </si>
  <si>
    <t>TABLE (38)</t>
  </si>
  <si>
    <t>جدول (39)</t>
  </si>
  <si>
    <t>TABLE (39)</t>
  </si>
  <si>
    <t>جدول (40)</t>
  </si>
  <si>
    <t>TABLE (40)</t>
  </si>
  <si>
    <t>جدول (41)</t>
  </si>
  <si>
    <t>TABLE (41)</t>
  </si>
  <si>
    <t>جدول (42)</t>
  </si>
  <si>
    <t>TABLE (42)</t>
  </si>
  <si>
    <t>جدول (43)</t>
  </si>
  <si>
    <t>TABLE (43)</t>
  </si>
  <si>
    <t>جدول (44)</t>
  </si>
  <si>
    <t>TABLE (44)</t>
  </si>
  <si>
    <t>جدول (45)</t>
  </si>
  <si>
    <t>TABLE (45)</t>
  </si>
  <si>
    <t>جدول (46)</t>
  </si>
  <si>
    <t>TABLE (46)</t>
  </si>
  <si>
    <t>جدول (47)</t>
  </si>
  <si>
    <t>TABLE (47)</t>
  </si>
  <si>
    <t>TABLE (48)</t>
  </si>
  <si>
    <t>TABLE (49)</t>
  </si>
  <si>
    <t>جدول (49)</t>
  </si>
  <si>
    <t>جدول (50)</t>
  </si>
  <si>
    <t>TABLE (50)</t>
  </si>
  <si>
    <t>جدول (51)</t>
  </si>
  <si>
    <t>TABLE (51)</t>
  </si>
  <si>
    <t>جدول (52)</t>
  </si>
  <si>
    <t>TABLE (52)</t>
  </si>
  <si>
    <t>جدول (53)</t>
  </si>
  <si>
    <t>TABLE (53)</t>
  </si>
  <si>
    <t>جدول (54)</t>
  </si>
  <si>
    <t>TABLE (54)</t>
  </si>
  <si>
    <t>جدول (55)</t>
  </si>
  <si>
    <t>TABLE (55)</t>
  </si>
  <si>
    <t>جدول (56)</t>
  </si>
  <si>
    <t>TABLE (56)</t>
  </si>
  <si>
    <t>جدول (57)</t>
  </si>
  <si>
    <t>جدول (58)</t>
  </si>
  <si>
    <t>جدول (59)</t>
  </si>
  <si>
    <t>TABLE (59)</t>
  </si>
  <si>
    <t>جدول (60)</t>
  </si>
  <si>
    <t>TABLE (60)</t>
  </si>
  <si>
    <t>جدول (61)</t>
  </si>
  <si>
    <t>TABLE (61)</t>
  </si>
  <si>
    <t>TABLE (58)</t>
  </si>
  <si>
    <t>TABLE (57)</t>
  </si>
  <si>
    <t>جدول (62)</t>
  </si>
  <si>
    <t>TABLE (62)</t>
  </si>
  <si>
    <t>TABLE (63)</t>
  </si>
  <si>
    <t>جدول (63)</t>
  </si>
  <si>
    <t>جدول (64)</t>
  </si>
  <si>
    <t>TABLE (64)</t>
  </si>
  <si>
    <t>جدول (65)</t>
  </si>
  <si>
    <t>TABLE (65)</t>
  </si>
  <si>
    <t>جدول (66)</t>
  </si>
  <si>
    <t>TABLE (66)</t>
  </si>
  <si>
    <t xml:space="preserve">الرماية والقوس والسهم </t>
  </si>
  <si>
    <t xml:space="preserve">العاملون  </t>
  </si>
  <si>
    <t xml:space="preserve">غير العاملين </t>
  </si>
  <si>
    <t>International</t>
  </si>
  <si>
    <t xml:space="preserve">                              السنة
المنشآت الرياضية</t>
  </si>
  <si>
    <t xml:space="preserve">              مستوى التنفيذ
السنة</t>
  </si>
  <si>
    <t xml:space="preserve">             مستوى التنفيذ
السنة</t>
  </si>
  <si>
    <t xml:space="preserve">                     مستوى التنفيذ
السنة</t>
  </si>
  <si>
    <t xml:space="preserve">                   مستوى التنفيذ
النشاط الرياضي</t>
  </si>
  <si>
    <t xml:space="preserve">                  مستوى التنفيذ
النشاط الرياضي</t>
  </si>
  <si>
    <t>إداريو الفرق الرياضية المعتمدون لدي الاتحادات الرياضية حسب النشاط الرياضي
وجهة العمل والجنسية</t>
  </si>
  <si>
    <t xml:space="preserve">                Implementation                               Level
Year</t>
  </si>
  <si>
    <t xml:space="preserve">                         Implementation                                       Level
Year</t>
  </si>
  <si>
    <t xml:space="preserve">
</t>
  </si>
  <si>
    <t>تقديم</t>
  </si>
  <si>
    <t>Preface</t>
  </si>
  <si>
    <t>Definitions</t>
  </si>
  <si>
    <t>تعــار يـــف</t>
  </si>
  <si>
    <r>
      <t xml:space="preserve">رقم الصفحة
</t>
    </r>
    <r>
      <rPr>
        <b/>
        <sz val="8"/>
        <rFont val="Arial"/>
        <family val="2"/>
      </rPr>
      <t>Page No.</t>
    </r>
  </si>
  <si>
    <t>Introduction</t>
  </si>
  <si>
    <t xml:space="preserve">فهرس الرسوم البيانية </t>
  </si>
  <si>
    <t>الشباب هو فترة من الحياة تُعتبر عموماً مرحلة انتقالية بين الطفولة وبين سن الرشد. وتُعرِّف الأمم المُتحدة مرحلة الشباب للذين تتراوح أعمارهم ما بين الخامسةَ عشرة والرابعة والعشرين. وإذا كان العمر هو الدالة التي تُحدد سن الشباب فيما يتعلّق يالتنمية الشبابية، فالمفروض ألاّ نعتبر الشباب كفئة ديموغرافية مُتجانسة مُنفردة بل مجموعات فرعية مُتعددة التنوُّع وتشتمل على طيف واسع من المدارات والاتجاهات والمقدِرات. إذاً، في هذا التقرير يُمكن تطبيق تعريف الأمم المُتحدة لِمرحلة الشباب بِمرونه.</t>
  </si>
  <si>
    <t>(1) تقرير التنمية البشرية الثالث لدولة قطر، تعزيز قُدرات الشباب القطري، إدماج الشباب في عملية التنمية، الأمانة العامة للتخطيط التنموي، يناير 2012، صفحة رقم 9.</t>
  </si>
  <si>
    <r>
      <t>1- الشباب والتغيير العالمي</t>
    </r>
    <r>
      <rPr>
        <b/>
        <vertAlign val="superscript"/>
        <sz val="12"/>
        <rFont val="Sakkal Majalla"/>
      </rPr>
      <t>(1)</t>
    </r>
  </si>
  <si>
    <t>مُقدمة</t>
  </si>
  <si>
    <t xml:space="preserve">تلتزم دولة قطر بزيادة مشاركة سكانها  وممارستهم لأساليب حياة نشيطة، وتتوجه نحو مجتمع صحي من خلال الأنشطة الرياضية والشبابية التي يمكن أن تسهم بشكل إيجابي في بناء الأمة وتكوين عنصر ربط في النسيج الاجتماعي والثقافي للمجتمع وتحسين مهاراتهم وصحتهم العقلية والبدنية. </t>
  </si>
  <si>
    <t>2- Sport</t>
  </si>
  <si>
    <t xml:space="preserve">Youth is the period of life generally considered as the transitional phase between childhood and adulthood.
The United Nations defines youth as those ages 15-24. While age is the defining feature of youth , young people should not be considered a single, homogeneous demographic category, but a multiplicity of diverse subgroups covering a wide spectrum of perceptions, attitudes and abilities.
Hence in this report the UN definition of youth is applied flexibly.
</t>
  </si>
  <si>
    <r>
      <rPr>
        <b/>
        <sz val="13"/>
        <rFont val="Sakkal Majalla"/>
      </rPr>
      <t>في سياق التنمية، يشمل تعريف الرياضة عادة طيفاً واسعاً وشاملاً من الأنشطة المناسبة للناس من جميع الأعمار والقدرات، مع التركيز على القيم الإيجابية للرياضة. وفي عام 2003، قامت فرقة العمل المشتركة بين الوكالات المعنية بتسخير الرياضة لأغراض التنمية والسلام التابعة للأمم المتحدة بتعريف الرياضة لأغراض التنمية على أنها</t>
    </r>
    <r>
      <rPr>
        <sz val="13"/>
        <rFont val="Sakkal Majalla"/>
      </rPr>
      <t xml:space="preserve"> </t>
    </r>
    <r>
      <rPr>
        <b/>
        <sz val="15"/>
        <rFont val="Sakkal Majalla"/>
      </rPr>
      <t>"جميع أشكال النشاط البدني التي تساهم في اللياقة البدنية والرفاه العقلي والتفاعل الاجتماعي، مثل اللعب، والترفيه، والرياضة المنظمة أو التنافسية، والرياضة والألعاب المحلية".</t>
    </r>
    <r>
      <rPr>
        <sz val="15"/>
        <rFont val="Sakkal Majalla"/>
      </rPr>
      <t xml:space="preserve"> </t>
    </r>
    <r>
      <rPr>
        <b/>
        <sz val="13"/>
        <rFont val="Sakkal Majalla"/>
      </rPr>
      <t>وقد تم قبول هذا التعريف منذ ذلك الحين من قبل العديد من مناصري "الرياضة من أجل التنمية والسلام ".</t>
    </r>
  </si>
  <si>
    <t>TABLE (26)</t>
  </si>
  <si>
    <t>SPORTS FACILITIES BY AGENCY</t>
  </si>
  <si>
    <t>المنشآت الرياضية حسب الجهات</t>
  </si>
  <si>
    <t>الاجتماعات والمؤتمرات واللقاءات الخارجية حسب مستوى التنفيذ</t>
  </si>
  <si>
    <r>
      <t>معسكرات التدريب التي نفذت حسب مستوى التنفيذ</t>
    </r>
    <r>
      <rPr>
        <b/>
        <sz val="12"/>
        <rFont val="Arial"/>
        <family val="2"/>
      </rPr>
      <t/>
    </r>
  </si>
  <si>
    <t>إداريو الفرق الرياضية المعتمدون لدي الاتحادات الرياضية حسب جهة العمل والجنسية</t>
  </si>
  <si>
    <t>أخصائيو العلاج الطبيعي المعتمدون لدي الاتحادات الرياضية 
حسب النشاط الرياضي وجهة العمل والجنسية</t>
  </si>
  <si>
    <t>أخصائيو العلاج الطبيعي المعتمدون لدي الاتحادات الرياضية حسب جهة العمل والجنسية</t>
  </si>
  <si>
    <t>البطولات لفئة الشباب حسب مستوى التنفيذ</t>
  </si>
  <si>
    <t>JUNIOR ATHLETES (U 16) CHAMPIONSHIPS
BY IMPLEMENTATION LEVEL</t>
  </si>
  <si>
    <t>FEDERATIONS CHAMPIONSHIPS BY IMPLEMENTATION LEVEL</t>
  </si>
  <si>
    <t>المدربون المعتمدون بالاتحادات الرياضية حسب النشاط الرياضي وجهة العمل والجنسية</t>
  </si>
  <si>
    <t>المدربون المعتمدون بالاتحادات الرياضية حسب جهة العمل والجنسية</t>
  </si>
  <si>
    <t>مساعدو المدربون المعتمدون لدي الاتحادات الرياضية حسب وجهة العمل والجنسية</t>
  </si>
  <si>
    <t>COACHES’ TRAINING COURSES BY IMPLEMENTATION LEVEL</t>
  </si>
  <si>
    <t>الملاعب في المدارس حسب نوع الملعب</t>
  </si>
  <si>
    <t>المؤسسات الشبابية والرياضية حسب البلدية</t>
  </si>
  <si>
    <t>أجـزاء ولـوازم الـخـراطـيـش لـلصيد أو للرماية الرياضية</t>
  </si>
  <si>
    <t>خراطيش وأجزاؤها ولوازمها للصيد أو للرماية الرياضية</t>
  </si>
  <si>
    <t>أصناف ومعدات الرياضة البدنية والجمباز العاب القوى</t>
  </si>
  <si>
    <t>مضارب التنس وتنس الريشة , البادمنتو ومضارب مماثلة باوتاد أو بدونها</t>
  </si>
  <si>
    <t>ألبسة جلدية</t>
  </si>
  <si>
    <t>لوازم ألبسة أُخر</t>
  </si>
  <si>
    <t>(أحذية تزلج ، وأحذية لوحات التزلج (سيرف</t>
  </si>
  <si>
    <t>أطقم تزلج</t>
  </si>
  <si>
    <t>اللاعبون المسجلون بالاتحادات الرياضية حسب النشاط الرياضي والفئات العمرية والنوع</t>
  </si>
  <si>
    <t>اللاعبون المسجلون بالاتحادات الرياضية حسب الفئات العمرية والنوع</t>
  </si>
  <si>
    <t>البطولات لفئة العمومي حسب النشاط الرياضي ومستوى التنفيذ</t>
  </si>
  <si>
    <t>البطولات لفئة العمومي حسب مستوى التنفيذ</t>
  </si>
  <si>
    <t>البطولات لفئة الناشئين (تحت 18 سنة) حسب النشاط الرياضي ومستوى التنفيذ</t>
  </si>
  <si>
    <t>البطولات لفئة الناشئين (تحت 18 سنة) حسب مستوى التنفيذ</t>
  </si>
  <si>
    <t>البطولات لفئة الأشبال (تحت 16 سنة) حسب النشاط الرياضي ومستوى التنفيذ</t>
  </si>
  <si>
    <t>البطولات لفئة الأشبال (تحت 16 سنة) حسب مستوى التنفيذ</t>
  </si>
  <si>
    <t>البطولات لفئة الصغار حسب النشاط الرياضي ومستوى التنفيذ</t>
  </si>
  <si>
    <t>البطولات لفئة الصغار حسب مستوى التنفيذ</t>
  </si>
  <si>
    <t>البطولات المنفذة حسب النشاط الرياضي ومستوى التنفيذ</t>
  </si>
  <si>
    <t>البطولات المنفذة حسب مستوى التنفيذ</t>
  </si>
  <si>
    <t>البطولات الخارجية للإتحادات الرياضية حسب النشاط الرياضي ومستوى التنفيذ</t>
  </si>
  <si>
    <t>البطولات الخارجية للإتحادات الرياضية حسب مستوى التنفيذ</t>
  </si>
  <si>
    <t>الدورات التدريبية للمدربين حسب النشاط الرياضي ومستوى التنفيذ للموسم</t>
  </si>
  <si>
    <t>الدورات التدريبية للمدربين حسب مستوى التنفيذ للموسم</t>
  </si>
  <si>
    <t>الحكام المعتمدون لدى الاتحادات الرياضية حسب النشاط الرياضي والدرجات والجنسية</t>
  </si>
  <si>
    <t>الحكام المعتمدون لدى الاتحادات الرياضية حسب الدرجات والجنسية</t>
  </si>
  <si>
    <t>الدورات التدريبية للحكام حسب النشاط الرياضي ومستوى التنفيذ للموسم</t>
  </si>
  <si>
    <t xml:space="preserve"> </t>
  </si>
  <si>
    <t xml:space="preserve">                      Implementation                                       Level
Sports Activity</t>
  </si>
  <si>
    <t>2- الرياضة</t>
  </si>
  <si>
    <t>(1) Qatar’s Third Human Development Report; enhancing the Skills of Qatari youth, Integrating youth into the development process, GSDP, January 2012, p. 9.</t>
  </si>
  <si>
    <t>ATHLETES REGISTERED WITH SPORTS FEDERATIONS BY AGE GROUP AND GENDER</t>
  </si>
  <si>
    <r>
      <t xml:space="preserve">العموميِ
 </t>
    </r>
    <r>
      <rPr>
        <b/>
        <sz val="9"/>
        <rFont val="Arial"/>
        <family val="2"/>
      </rPr>
      <t>Adults</t>
    </r>
  </si>
  <si>
    <r>
      <t xml:space="preserve">الشباب
 </t>
    </r>
    <r>
      <rPr>
        <b/>
        <sz val="9"/>
        <rFont val="Arial"/>
        <family val="2"/>
      </rPr>
      <t>Youth</t>
    </r>
  </si>
  <si>
    <r>
      <t xml:space="preserve">الأشبال
 </t>
    </r>
    <r>
      <rPr>
        <b/>
        <sz val="9"/>
        <rFont val="Arial"/>
        <family val="2"/>
      </rPr>
      <t>Junior U16</t>
    </r>
  </si>
  <si>
    <r>
      <t xml:space="preserve">الصغار
 </t>
    </r>
    <r>
      <rPr>
        <b/>
        <sz val="9"/>
        <rFont val="Arial"/>
        <family val="2"/>
      </rPr>
      <t>Kids</t>
    </r>
  </si>
  <si>
    <t xml:space="preserve">            مستوى التنفيذ
                            السنة</t>
  </si>
  <si>
    <t>YOUTH HOSTEL GUESTS BY NATIONALITY 
AND NIGHTS OF STAY</t>
  </si>
  <si>
    <t>YOUTH AND SPORTS INSTITUTIONS 
BY MUNICIPALITY</t>
  </si>
  <si>
    <t>IMPLEMENTED TRAINING CAMPS 
BY IMPLEMENTATION LEVEL</t>
  </si>
  <si>
    <t>YOUTH ATHLETES' CHAMPIONSHIPS
 BY IMPLEMENTATION LEVEL</t>
  </si>
  <si>
    <t>مساعدو المدربون المعتمدون لدي الاتحادات الرياضية حسب النشاط الرياضي
 وجهة العمل والجنسية</t>
  </si>
  <si>
    <t>لجنة الرياضات الشتوية</t>
  </si>
  <si>
    <t xml:space="preserve">نادي الدوحة للرياضات البحرية </t>
  </si>
  <si>
    <t xml:space="preserve">لجنة الرياضة الشتوية </t>
  </si>
  <si>
    <t>نادي الدوحة للرياضات البحرية</t>
  </si>
  <si>
    <t>لجنة الرياضة الشتوية</t>
  </si>
  <si>
    <t>الجنة المنظمة لسباق الهجن</t>
  </si>
  <si>
    <t>Umm Salal</t>
  </si>
  <si>
    <t>Al Wakra</t>
  </si>
  <si>
    <t>Al Rayan</t>
  </si>
  <si>
    <t>Al Shamal</t>
  </si>
  <si>
    <t>Al Daayen</t>
  </si>
  <si>
    <t>فريج جنوب الدحيل</t>
  </si>
  <si>
    <t>فريج شمال الدحيل</t>
  </si>
  <si>
    <t>فريج أبو هامور</t>
  </si>
  <si>
    <t xml:space="preserve">Abu Hamour </t>
  </si>
  <si>
    <t>Winter Sports Committee</t>
  </si>
  <si>
    <t>الاجتماعات والمؤتمرات واللقاءات الخارجية حسب النشاط الرياضي 
ومستوى التنفيذ</t>
  </si>
  <si>
    <t>Doha Marine Sports Club</t>
  </si>
  <si>
    <t>اللجنة المنظمة لسباق الهجن Camal Racing Commmmitte</t>
  </si>
  <si>
    <t>رفع الأثقال وبناء الأجسام Wt. Lift. &amp; Body Buildg.</t>
  </si>
  <si>
    <t>الكاراتيه Karate</t>
  </si>
  <si>
    <t>البولينج Bowling</t>
  </si>
  <si>
    <t>كرة السلة Basketball</t>
  </si>
  <si>
    <t>لجنة الرياضة الشتوية Winter Sports Committee</t>
  </si>
  <si>
    <t>الشطرنج Chess</t>
  </si>
  <si>
    <t>ذوي الإعاقة Disabled</t>
  </si>
  <si>
    <t>الملاكمة Boxing</t>
  </si>
  <si>
    <t>الهوكي Hockey</t>
  </si>
  <si>
    <t>نادي الدوحة للرياضات البحرية Doha Marine Sports Club</t>
  </si>
  <si>
    <t>الإسكواش Squash</t>
  </si>
  <si>
    <t>كرة اليد Handball</t>
  </si>
  <si>
    <t>ألعاب القوى Athletics</t>
  </si>
  <si>
    <t>المبارزة Fencing</t>
  </si>
  <si>
    <t>كرة القدم Football</t>
  </si>
  <si>
    <t>الجمباز Gymnastics</t>
  </si>
  <si>
    <t>كرة الطاولة Table Tennis</t>
  </si>
  <si>
    <t>الدراجات الهوائية Cycling</t>
  </si>
  <si>
    <t>الجولف Golf</t>
  </si>
  <si>
    <t>السباحة Swimming</t>
  </si>
  <si>
    <t>البلياردو و سنوكر Billiard &amp; Snooker</t>
  </si>
  <si>
    <r>
      <rPr>
        <b/>
        <sz val="30"/>
        <rFont val="Akhbar MT"/>
        <charset val="178"/>
      </rPr>
      <t>الباب الأول: بيانات الشباب</t>
    </r>
    <r>
      <rPr>
        <b/>
        <sz val="14"/>
        <rFont val="Akhbar MT"/>
        <charset val="178"/>
      </rPr>
      <t xml:space="preserve">
</t>
    </r>
    <r>
      <rPr>
        <sz val="26"/>
        <rFont val="Impact"/>
        <family val="2"/>
      </rPr>
      <t>CHAPTER ONE : YOUTH DATA</t>
    </r>
  </si>
  <si>
    <r>
      <rPr>
        <b/>
        <sz val="30"/>
        <rFont val="Akhbar MT"/>
        <charset val="178"/>
      </rPr>
      <t>الباب الثاني: البيانات الرياضية</t>
    </r>
    <r>
      <rPr>
        <b/>
        <sz val="14"/>
        <rFont val="Akhbar MT"/>
        <charset val="178"/>
      </rPr>
      <t xml:space="preserve">
</t>
    </r>
    <r>
      <rPr>
        <sz val="26"/>
        <rFont val="Impact"/>
        <family val="2"/>
      </rPr>
      <t>CHAPTER TWO : SPORTS DATA</t>
    </r>
  </si>
  <si>
    <r>
      <rPr>
        <b/>
        <sz val="30"/>
        <rFont val="Akhbar MT"/>
        <charset val="178"/>
      </rPr>
      <t>الباب الثالث: بيانات الرياضة في المدارس</t>
    </r>
    <r>
      <rPr>
        <b/>
        <sz val="14"/>
        <rFont val="Akhbar MT"/>
        <charset val="178"/>
      </rPr>
      <t xml:space="preserve">
</t>
    </r>
    <r>
      <rPr>
        <sz val="26"/>
        <rFont val="Impact"/>
        <family val="2"/>
      </rPr>
      <t>CHAPTER  THREE : SPORTS DATA IN SCHOOLS</t>
    </r>
  </si>
  <si>
    <r>
      <rPr>
        <b/>
        <sz val="30"/>
        <rFont val="Akhbar MT"/>
        <charset val="178"/>
      </rPr>
      <t>الباب الرابع: بيانات الفنادق والصالات الرياضية</t>
    </r>
    <r>
      <rPr>
        <b/>
        <sz val="14"/>
        <rFont val="Akhbar MT"/>
        <charset val="178"/>
      </rPr>
      <t xml:space="preserve">
</t>
    </r>
    <r>
      <rPr>
        <sz val="26"/>
        <rFont val="Impact"/>
        <family val="2"/>
      </rPr>
      <t>CHAPTER FOUR : HOTELS AND GYMS DATA</t>
    </r>
  </si>
  <si>
    <r>
      <rPr>
        <b/>
        <sz val="30"/>
        <rFont val="Akhbar MT"/>
        <charset val="178"/>
      </rPr>
      <t xml:space="preserve"> الباب الخامس: واردات دولة قطر من السلع الرياضية</t>
    </r>
    <r>
      <rPr>
        <b/>
        <sz val="14"/>
        <rFont val="Akhbar MT"/>
        <charset val="178"/>
      </rPr>
      <t xml:space="preserve">
</t>
    </r>
    <r>
      <rPr>
        <sz val="26"/>
        <rFont val="Impact"/>
        <family val="2"/>
      </rPr>
      <t>CHAPTER FIVE : IMPORTS OF QATAR FROM SPORTS GOODS</t>
    </r>
  </si>
  <si>
    <t xml:space="preserve">ميدان ألعاب القوى </t>
  </si>
  <si>
    <t>ميدان  تنس</t>
  </si>
  <si>
    <t>ميدان إسكواش</t>
  </si>
  <si>
    <t>ميدان هوكي</t>
  </si>
  <si>
    <t>ميدان جولف</t>
  </si>
  <si>
    <t>ميدان ألعاب القوى
 Athletics  Track</t>
  </si>
  <si>
    <t>ميدان  تنس
Tennis Court</t>
  </si>
  <si>
    <t>ميدان إسكواش
Squash Court</t>
  </si>
  <si>
    <t>ميدان هوكي
Hockey Field</t>
  </si>
  <si>
    <t>ميدان جولف
Golf Course</t>
  </si>
  <si>
    <t>ميدان ألعاب القوى  Athletics  Track</t>
  </si>
  <si>
    <t>ميدان هوكي Hockey Field</t>
  </si>
  <si>
    <t>ميدان إسكواش Squash Court</t>
  </si>
  <si>
    <t>ميدان  تنس Tennis Court</t>
  </si>
  <si>
    <t>ميدان جولف Golf Course</t>
  </si>
  <si>
    <t>مواقع الأندية الرياضية وملاعب كأس العالم 2022</t>
  </si>
  <si>
    <r>
      <rPr>
        <b/>
        <sz val="30"/>
        <rFont val="Akhbar MT"/>
        <charset val="178"/>
      </rPr>
      <t>المحتويات</t>
    </r>
    <r>
      <rPr>
        <b/>
        <sz val="14"/>
        <rFont val="Akhbar MT"/>
        <charset val="178"/>
      </rPr>
      <t xml:space="preserve">
</t>
    </r>
    <r>
      <rPr>
        <b/>
        <sz val="26"/>
        <rFont val="Impact"/>
        <family val="2"/>
      </rPr>
      <t>CONTENTS</t>
    </r>
  </si>
  <si>
    <t>الرسم البياني</t>
  </si>
  <si>
    <t>Graph</t>
  </si>
  <si>
    <t>Graph Index</t>
  </si>
  <si>
    <r>
      <t xml:space="preserve">رقم الشكل
</t>
    </r>
    <r>
      <rPr>
        <b/>
        <sz val="8"/>
        <rFont val="Arial"/>
        <family val="2"/>
      </rPr>
      <t>Graph No.</t>
    </r>
  </si>
  <si>
    <t xml:space="preserve">                     مستوى التنفيذ
النشاط الرياضي</t>
  </si>
  <si>
    <t>صالة مغطاة</t>
  </si>
  <si>
    <t>صالة مغطاة 
 Gymnasuim</t>
  </si>
  <si>
    <t>صالة مغطاة  Gymnasuim</t>
  </si>
  <si>
    <t>المعدل الشهري لممارسي النشاط الرياضي بملاعب الفرجان</t>
  </si>
  <si>
    <r>
      <t xml:space="preserve">المعدل الشهري
</t>
    </r>
    <r>
      <rPr>
        <b/>
        <sz val="10"/>
        <rFont val="Arial"/>
        <family val="2"/>
      </rPr>
      <t>Monthly Average</t>
    </r>
  </si>
  <si>
    <t xml:space="preserve">صالة مغطاه </t>
  </si>
  <si>
    <t>PARTICIPANTION IN SPORT PRACTISE IN HOTELS 
AND GYMS BY GENDER</t>
  </si>
  <si>
    <t>الدورات التدريبية للحكام حسب مستوى التنفيذ</t>
  </si>
  <si>
    <t>Qatar is exerting tremendous efforts and investing heavily in terms of resources and infrastructure to promote and encourage participation in sports at all international, regional and local levels for all its population. Certainly, the achievements at the various levels of competition and sporting discipline are undoubtedly the fruits of the commitments of the country's leaders and those in charge of the effective sports programs.</t>
  </si>
  <si>
    <t>المرافق والاجهزة الرياضية في الفنادق والصالات الرياضية الخاصة</t>
  </si>
  <si>
    <t>SPORTS FACILITIES AND DEVICES IN HOTELS AND GYMS</t>
  </si>
  <si>
    <r>
      <t xml:space="preserve">1- Youth and Global Change </t>
    </r>
    <r>
      <rPr>
        <vertAlign val="superscript"/>
        <sz val="10"/>
        <rFont val="Arial"/>
        <family val="2"/>
      </rPr>
      <t>(1)</t>
    </r>
  </si>
  <si>
    <t>2017/2018</t>
  </si>
  <si>
    <t>2015/2014 - 2018/2017</t>
  </si>
  <si>
    <t>2014/2015 - 2017/2018</t>
  </si>
  <si>
    <t>2018/2017</t>
  </si>
  <si>
    <t>2017 / 2018</t>
  </si>
  <si>
    <t>2013/2014 - 2017/2018</t>
  </si>
  <si>
    <t>2014/2013 - 2018/2017</t>
  </si>
  <si>
    <t xml:space="preserve"> 2018/2017</t>
  </si>
  <si>
    <t xml:space="preserve"> 2017/2018</t>
  </si>
  <si>
    <t>2014 - 2017</t>
  </si>
  <si>
    <t xml:space="preserve">         مستوى التنفيذ
 السنة</t>
  </si>
  <si>
    <t xml:space="preserve">             Implementation                                 Level
 Year</t>
  </si>
  <si>
    <t>Clubs</t>
  </si>
  <si>
    <t>2017/ 2018</t>
  </si>
  <si>
    <t xml:space="preserve">القرى الخارجية </t>
  </si>
  <si>
    <t>Locations of Sports Clubs and World Cup Stadiums 2022</t>
  </si>
  <si>
    <t>Type of Youth and Sports Institutions</t>
  </si>
  <si>
    <t>Public Youth Centers</t>
  </si>
  <si>
    <t>Specialized Youth Centers</t>
  </si>
  <si>
    <t>Youth Centers for People with Disabilities</t>
  </si>
  <si>
    <t xml:space="preserve">أقل من 15 سنة </t>
  </si>
  <si>
    <t xml:space="preserve">Photography / Video And Cinema </t>
  </si>
  <si>
    <t xml:space="preserve">Environmental Service </t>
  </si>
  <si>
    <t>Computer / Internet / Youtube Activities</t>
  </si>
  <si>
    <t>Stamp Collectors</t>
  </si>
  <si>
    <t>Wireless  Aficionados And Wireless Sports</t>
  </si>
  <si>
    <t>Career Pigeon  Aficionados</t>
  </si>
  <si>
    <t>Sniping Aficionados</t>
  </si>
  <si>
    <t>Motoring Aficionados</t>
  </si>
  <si>
    <t xml:space="preserve">Camps and Camping Activites </t>
  </si>
  <si>
    <t>Heritage and Identity Enhancement</t>
  </si>
  <si>
    <t xml:space="preserve">ممارسو الأنشطة في المؤسسات الشبابية والرياضية حسب الأنشطة والفئات العمرية والجنسية والنوع </t>
  </si>
  <si>
    <t xml:space="preserve">العاملون بالمؤسسات الشبابية حسب المهنة ونوع الدوام والجنسية والنوع  </t>
  </si>
  <si>
    <t xml:space="preserve">المشاركون في الأنشطة الشبابية والرياضية المنفذة محلياً حسب الفعاليات والجنسية والنوع </t>
  </si>
  <si>
    <t>Sports Tournaments</t>
  </si>
  <si>
    <t>Agricultural Workers</t>
  </si>
  <si>
    <t>Service Workers</t>
  </si>
  <si>
    <t>Members of Subcommittees and Coordinators</t>
  </si>
  <si>
    <t>Accountants and Warehouse Custodians</t>
  </si>
  <si>
    <t>Administrators and Clerks</t>
  </si>
  <si>
    <t>Supervisors of Religious Activities</t>
  </si>
  <si>
    <t>Supervisors of Cultural Activities</t>
  </si>
  <si>
    <t>Supervisors of Scientific Activities</t>
  </si>
  <si>
    <t>Trainers of Wireless and Electronic Activities</t>
  </si>
  <si>
    <t>Supervisors of Media Activities</t>
  </si>
  <si>
    <t>Supervisors of Handicraft Activities</t>
  </si>
  <si>
    <t>Supervisors of Theater Arts Activities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</si>
  <si>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</si>
  <si>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</si>
  <si>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</si>
  <si>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</si>
  <si>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</si>
  <si>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</si>
  <si>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</si>
  <si>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مسجد/ مصلى</t>
  </si>
  <si>
    <t>Estabishments \ Facilities</t>
  </si>
  <si>
    <t>قاعة/ (اتيليه) نشاط تشكيلي</t>
  </si>
  <si>
    <t>Religious Activity Room / Hall</t>
  </si>
  <si>
    <t>Cultural Activity Room / Hall</t>
  </si>
  <si>
    <t>Lecture Hall</t>
  </si>
  <si>
    <t>Scientific Activity Room / Hall</t>
  </si>
  <si>
    <t xml:space="preserve">Computer / Internet Activity Room / Hall </t>
  </si>
  <si>
    <t>Social Activity Room / Hall</t>
  </si>
  <si>
    <t xml:space="preserve"> Plastic Art Activity Hall / (Atelier)</t>
  </si>
  <si>
    <t>Photographic Laboratory</t>
  </si>
  <si>
    <t>Scientific Laboratory</t>
  </si>
  <si>
    <t>Permanent Camps</t>
  </si>
  <si>
    <t>Multi-Purpose Hall</t>
  </si>
  <si>
    <t>Second Division (Single -Sport) Sports Clubs</t>
  </si>
  <si>
    <t>First Division (Multi-Sports) Sports Clubs</t>
  </si>
  <si>
    <t>أندية رياضية - درجة أولى (رياضات متعددة)</t>
  </si>
  <si>
    <t>أندية رياضية - درجة ثانية (رياضة واحدة)</t>
  </si>
  <si>
    <t>Table Tennis Hall</t>
  </si>
  <si>
    <t>أندية رياضية - درجة ثانية (رياضة واحدة)
Second Division (Single -Sport) Sports Clubs</t>
  </si>
  <si>
    <t>أندية رياضية - درجة أولى (رياضات متعددة)
First Division (Multi-Sports) Sports Clubs</t>
  </si>
  <si>
    <t>Wireless and Electronic Equipment Rooms</t>
  </si>
  <si>
    <t>Al Wokair</t>
  </si>
  <si>
    <t>OVERSEAS MEETINGS, CONFERENCES AND FORUMS
BY IMPLEMENTATION LEVEL</t>
  </si>
  <si>
    <r>
      <t xml:space="preserve">الناشئون
</t>
    </r>
    <r>
      <rPr>
        <b/>
        <sz val="9"/>
        <rFont val="Arial"/>
        <family val="2"/>
      </rPr>
      <t xml:space="preserve"> Junior U18</t>
    </r>
  </si>
  <si>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</si>
  <si>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</si>
  <si>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الشراع  والرياضة المائية</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</si>
  <si>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</si>
  <si>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</si>
  <si>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</si>
  <si>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الدولية</t>
  </si>
  <si>
    <t>الثالثة</t>
  </si>
  <si>
    <t>Third</t>
  </si>
  <si>
    <t>الثانية</t>
  </si>
  <si>
    <t>Second</t>
  </si>
  <si>
    <t>First</t>
  </si>
  <si>
    <t>الأولى</t>
  </si>
  <si>
    <t>SPORTS STAFF AT HOTELS AND GYMS BY SPORT PROFESSIONS
AND GENDER</t>
  </si>
  <si>
    <t>Sport Professions</t>
  </si>
  <si>
    <t>Trainers and Assistants</t>
  </si>
  <si>
    <t>Physical Therapists and Assistants</t>
  </si>
  <si>
    <t>Other Workers in Sport</t>
  </si>
  <si>
    <t>Multi-Activity Gym</t>
  </si>
  <si>
    <t>Outdoor Playgrounds</t>
  </si>
  <si>
    <t>Fitness Equipment</t>
  </si>
  <si>
    <t xml:space="preserve">LOCALLY EXECUTED YOUTH AND SPORTS ACTIVITIES
BY EVENTS, NATIONALITY AND GENDER </t>
  </si>
  <si>
    <t>MONTHLY AVERAGE OF SPORT PRACTITIONERS 
AT FERJAN PLAYGROUNDS</t>
  </si>
  <si>
    <r>
      <t xml:space="preserve">المنشآت الرياضية حسب النوع والجهات </t>
    </r>
    <r>
      <rPr>
        <b/>
        <vertAlign val="superscript"/>
        <sz val="14"/>
        <color theme="1"/>
        <rFont val="Arial"/>
        <family val="2"/>
      </rPr>
      <t>(1)</t>
    </r>
  </si>
  <si>
    <t>(1) Ministry of Culture and Sports’ affiliated facilities.</t>
  </si>
  <si>
    <t>المراكز 
الشبابية</t>
  </si>
  <si>
    <t>Youth 
Centers</t>
  </si>
  <si>
    <t xml:space="preserve">                الجهات
 السنة</t>
  </si>
  <si>
    <t xml:space="preserve">            Agency       
 Year</t>
  </si>
  <si>
    <t xml:space="preserve">                         مستوى التنفيذ
 النشاط الرياضي</t>
  </si>
  <si>
    <t>* includes: Fotball-Basketball-Handball-Volleyball- Table Tennis.</t>
  </si>
  <si>
    <t xml:space="preserve">              مستوى التنفيذ
  السنة</t>
  </si>
  <si>
    <t xml:space="preserve">                                  Implementation                                               Level
Sports  Activity</t>
  </si>
  <si>
    <r>
      <rPr>
        <b/>
        <sz val="11"/>
        <rFont val="Arial"/>
        <family val="2"/>
      </rPr>
      <t>المجموع</t>
    </r>
    <r>
      <rPr>
        <b/>
        <sz val="10.5"/>
        <rFont val="Arial"/>
        <family val="2"/>
      </rPr>
      <t xml:space="preserve">
</t>
    </r>
    <r>
      <rPr>
        <b/>
        <sz val="9"/>
        <rFont val="Arial"/>
        <family val="2"/>
      </rPr>
      <t>Total</t>
    </r>
  </si>
  <si>
    <r>
      <rPr>
        <b/>
        <sz val="11"/>
        <rFont val="Arial"/>
        <family val="2"/>
      </rPr>
      <t>الصغار</t>
    </r>
    <r>
      <rPr>
        <b/>
        <sz val="10.5"/>
        <rFont val="Arial"/>
        <family val="2"/>
      </rPr>
      <t xml:space="preserve">
 </t>
    </r>
    <r>
      <rPr>
        <b/>
        <sz val="9"/>
        <rFont val="Arial"/>
        <family val="2"/>
      </rPr>
      <t>Kids</t>
    </r>
  </si>
  <si>
    <r>
      <rPr>
        <b/>
        <sz val="11"/>
        <rFont val="Arial"/>
        <family val="2"/>
      </rPr>
      <t>الأشبال</t>
    </r>
    <r>
      <rPr>
        <b/>
        <sz val="10.5"/>
        <rFont val="Arial"/>
        <family val="2"/>
      </rPr>
      <t xml:space="preserve">
</t>
    </r>
    <r>
      <rPr>
        <b/>
        <sz val="9"/>
        <rFont val="Arial"/>
        <family val="2"/>
      </rPr>
      <t xml:space="preserve"> Junior U16</t>
    </r>
  </si>
  <si>
    <r>
      <rPr>
        <b/>
        <sz val="11"/>
        <rFont val="Arial"/>
        <family val="2"/>
      </rPr>
      <t>الناشئون</t>
    </r>
    <r>
      <rPr>
        <b/>
        <sz val="10.5"/>
        <rFont val="Arial"/>
        <family val="2"/>
      </rPr>
      <t xml:space="preserve">
</t>
    </r>
    <r>
      <rPr>
        <b/>
        <sz val="9"/>
        <rFont val="Arial"/>
        <family val="2"/>
      </rPr>
      <t xml:space="preserve"> Junior U18</t>
    </r>
  </si>
  <si>
    <r>
      <rPr>
        <b/>
        <sz val="11"/>
        <rFont val="Arial"/>
        <family val="2"/>
      </rPr>
      <t>الشباب</t>
    </r>
    <r>
      <rPr>
        <b/>
        <sz val="10.5"/>
        <rFont val="Arial"/>
        <family val="2"/>
      </rPr>
      <t xml:space="preserve">
</t>
    </r>
    <r>
      <rPr>
        <b/>
        <sz val="9"/>
        <rFont val="Arial"/>
        <family val="2"/>
      </rPr>
      <t xml:space="preserve"> Youth</t>
    </r>
  </si>
  <si>
    <r>
      <rPr>
        <b/>
        <sz val="11"/>
        <rFont val="Arial"/>
        <family val="2"/>
      </rPr>
      <t>العمومي</t>
    </r>
    <r>
      <rPr>
        <b/>
        <sz val="10.5"/>
        <rFont val="Arial"/>
        <family val="2"/>
      </rPr>
      <t xml:space="preserve">
</t>
    </r>
    <r>
      <rPr>
        <b/>
        <sz val="9"/>
        <rFont val="Arial"/>
        <family val="2"/>
      </rPr>
      <t xml:space="preserve"> Adults</t>
    </r>
  </si>
  <si>
    <t>ATHLETES REGISTERED WITH SPORTS FEDERATIONS BY SPORTS’ ACTIVITY, AGE GROUPS AND GENDER</t>
  </si>
  <si>
    <t xml:space="preserve">                   الفئات العمرية
                          والنوع
النشاط الرياضي</t>
  </si>
  <si>
    <t xml:space="preserve">            Place of Work  
               &amp; Nationality
Year</t>
  </si>
  <si>
    <t xml:space="preserve">                  جهة العمل                        والجنسية
  السنة</t>
  </si>
  <si>
    <t xml:space="preserve">* تشمل رياضات : كرة القدم ، كرة السله ، كرة اليد ، كرة الطائره ، كرة الطاولة .   </t>
  </si>
  <si>
    <t xml:space="preserve">* تشمل رياضات : كرة القدم ، كرة السله ، كرة اليد ، كرة الطائره ، كرة الطاولة.    </t>
  </si>
  <si>
    <t xml:space="preserve">                              Implementation                                               Level
Sports Activity</t>
  </si>
  <si>
    <t xml:space="preserve">           مستوى التنفيذ
 السنة</t>
  </si>
  <si>
    <t>ADULT ATHLETES' CHAMPIONSHIPS BY
 IMPLEMENTATION LEVEL</t>
  </si>
  <si>
    <t xml:space="preserve">                        مستوى التنفيذ
النشاط الرياضي</t>
  </si>
  <si>
    <t xml:space="preserve">*  تشمل رياضات : كرة القدم ، كرة السله ، كرة اليد ، كرة الطائره ، كرة الطاولة.   </t>
  </si>
  <si>
    <t xml:space="preserve">             مستوى التنفيذ
  السنة</t>
  </si>
  <si>
    <t xml:space="preserve">                      مستوى التنفيذ
النشاط الرياضي</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</si>
  <si>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</si>
  <si>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</si>
  <si>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r>
      <rPr>
        <b/>
        <sz val="10"/>
        <rFont val="Arial"/>
        <family val="2"/>
      </rPr>
      <t>ذكور</t>
    </r>
    <r>
      <rPr>
        <b/>
        <sz val="9"/>
        <rFont val="Arial"/>
        <family val="2"/>
      </rPr>
      <t xml:space="preserve">
</t>
    </r>
    <r>
      <rPr>
        <b/>
        <sz val="8"/>
        <rFont val="Arial"/>
        <family val="2"/>
      </rPr>
      <t>Males</t>
    </r>
  </si>
  <si>
    <r>
      <rPr>
        <b/>
        <sz val="10"/>
        <rFont val="Arial"/>
        <family val="2"/>
      </rPr>
      <t>إناث</t>
    </r>
    <r>
      <rPr>
        <b/>
        <sz val="9"/>
        <rFont val="Arial"/>
        <family val="2"/>
      </rPr>
      <t xml:space="preserve">
</t>
    </r>
    <r>
      <rPr>
        <b/>
        <sz val="8"/>
        <rFont val="Arial"/>
        <family val="2"/>
      </rPr>
      <t>Females</t>
    </r>
  </si>
  <si>
    <t>نوع المدارس</t>
  </si>
  <si>
    <t>Type of Schools</t>
  </si>
  <si>
    <t>البلديات</t>
  </si>
  <si>
    <t xml:space="preserve">  Year</t>
  </si>
  <si>
    <t>السنة</t>
  </si>
  <si>
    <t>الملاعب في المدارس حسب نوع المدارس ونوع الملعب</t>
  </si>
  <si>
    <t xml:space="preserve">                          النوع
الأعضاء</t>
  </si>
  <si>
    <t>Gender                          
Members</t>
  </si>
  <si>
    <t xml:space="preserve">              الفئات العمرية
                والجنسية  
                 والنوع
   الأنشطة</t>
  </si>
  <si>
    <t>Training Courses</t>
  </si>
  <si>
    <t xml:space="preserve">                       الجنسية والنوع
الفعاليات</t>
  </si>
  <si>
    <t xml:space="preserve">                          Nationality                                &amp; Gender
Events                      </t>
  </si>
  <si>
    <t xml:space="preserve">قاعة/ غرفة نشاط ديني </t>
  </si>
  <si>
    <t>قاعة/ غرفة نشاط ثقافي</t>
  </si>
  <si>
    <t xml:space="preserve">قاعة/ غرفة نشاط علمي </t>
  </si>
  <si>
    <t>قاعة/ غرفة نشاط كمبيوتر/إنترنت</t>
  </si>
  <si>
    <t>قاعة/ غرفة نشاط اجتماعي</t>
  </si>
  <si>
    <t>قاعة/ صالة عرض</t>
  </si>
  <si>
    <t>Nights of Stay</t>
  </si>
  <si>
    <t xml:space="preserve">                           السنة 
نوع المؤسسة                   </t>
  </si>
  <si>
    <t xml:space="preserve">                                          Year
Type of Institutions</t>
  </si>
  <si>
    <t xml:space="preserve">                    Gender
Facility</t>
  </si>
  <si>
    <t xml:space="preserve">                    النوع
الجهة</t>
  </si>
  <si>
    <t>العاملون في مجال الرياضة في الفنادق والصالات الرياضية الخاصة 
حسب المهن الرياضية والنوع</t>
  </si>
  <si>
    <t>قاعة كرة طاولة
Table Tennis Hall</t>
  </si>
  <si>
    <t>External Villages</t>
  </si>
  <si>
    <t>Sailing &amp; Water Sports</t>
  </si>
  <si>
    <t>Air Sports</t>
  </si>
  <si>
    <t>COACHES ACCREDITED WITH SPORT FEDERATIONS 
BY PLACE OF WORK AND NATIONALITY</t>
  </si>
  <si>
    <t>SPORTS TEAM OFFICIALS ACCREDITED WITH SPORTS FEDERATIONS
 BY PLACE OF WORK AND NATIONALITY</t>
  </si>
  <si>
    <t>PHYSIOTHERAPISTS ACCREDITED WITH SPORT FEDERATIONS 
BY PLACE OF WORK AND NATIONALITY</t>
  </si>
  <si>
    <t xml:space="preserve">أنشطة الكمبيوتر / الإنترنت / اليوتيوب </t>
  </si>
  <si>
    <t xml:space="preserve">                         نوع الدوام                                والجنسية والنوع
المهنة</t>
  </si>
  <si>
    <t xml:space="preserve">EMPLOYEES IN YOUTH INSTITUTIONS BY OCCUPATION, TYPE OF WORK, NATIONALITY AND GENDER </t>
  </si>
  <si>
    <t xml:space="preserve">Air Sports </t>
  </si>
  <si>
    <t xml:space="preserve">                Implementation                              Level
 Year</t>
  </si>
  <si>
    <t>PHYSIOTHERAPISTS ACCREDITED WITH SPORT FEDERATIONS 
BY SPORTS’ ACTIVITY, PLACE OF WORK AND NATIONALITY</t>
  </si>
  <si>
    <t>SPORTS TEAM OFFICIALS ACCREDITED WITH SPORTS FEDERATIONS
 BY SPORTS’ ACTIVITY, PLACE OF WORK AND NATIONALITY</t>
  </si>
  <si>
    <t>IMPLEMENTED TRAINING CAMPS BY SPORTS’ ACTIVITY
AND IMPLEMENTATION LEVEL</t>
  </si>
  <si>
    <t>OVERSEAS MEETINGS, CONFERENCES AND FORUMS
BY SPORTS’ ACTIVITY AND IMPLEMENTATION LEVEL</t>
  </si>
  <si>
    <t>YOUTH ATHLETES' CHAMPIONSHIPS BY SPORTS’ ACTIVITY
 AND IMPLEMENTATION LEVEL</t>
  </si>
  <si>
    <t xml:space="preserve">                   Implementation                                         Level
Sports  Activity</t>
  </si>
  <si>
    <t>KID ATHLETES' CHAMPIONSHIPS BY SPORTS’ ACTIVITY
 AND IMPLEMENTATION LEVEL</t>
  </si>
  <si>
    <t>IMPLEMENTED CHAMPIONSHIPS BY SPORTS’ ACTIVITY
AND IMPLEMENTATION LEVEL</t>
  </si>
  <si>
    <t>FEDERATIONS CHAMPIONSHIPS BY SPORTS ACTIVITY 
AND IMPLEMENTATION LEVEL</t>
  </si>
  <si>
    <t xml:space="preserve">                   Implementation    
                                     Level
Sports Activity</t>
  </si>
  <si>
    <t xml:space="preserve">                     الفئات العمرية
النشاط الرياضي</t>
  </si>
  <si>
    <t>البطولات المحلية حسب النشاط الرياضي والفئات العمرية</t>
  </si>
  <si>
    <t>DOMESTIC CHAMPIONSHIPS BY SPORTS ACTIVITY 
AND AGE GROUPS</t>
  </si>
  <si>
    <t xml:space="preserve">                       الفئات العمرية
النشاط الرياضي</t>
  </si>
  <si>
    <t>DOMESTIC CHAMPIONSHIPS BY AGE GROUPS</t>
  </si>
  <si>
    <t>البطولات المحلية حسب الفئات العمرية</t>
  </si>
  <si>
    <t>البطولات الدولية حسب النشاط الرياضي والفئات العمرية</t>
  </si>
  <si>
    <t>INTERNATIONAL CHAMPIONSHIPS BY SPORTS ACTIVITY
AND AGE GROUPS</t>
  </si>
  <si>
    <t>INTERNATIONAL CHAMPIONSHIPS BY AGE GROUPS</t>
  </si>
  <si>
    <t>البطولات الدولية حسب الفئات العمرية</t>
  </si>
  <si>
    <t>البطولات الآسيوية حسب النشاط الرياضي والفئات العمرية</t>
  </si>
  <si>
    <t xml:space="preserve">                      الفئات العمرية
النشاط الرياضي</t>
  </si>
  <si>
    <t>ASIAN CHAMPIONSHIPS BY SPORTS ACTIVITY 
AND AGE GROUPS</t>
  </si>
  <si>
    <t>البطولات الآسيوية حسب الفئات العمرية</t>
  </si>
  <si>
    <t>ASIAN CHAMPIONSHIPS BY AGE GROUPS</t>
  </si>
  <si>
    <t>ARAB CHAMPIONSHIPS BY SPORTS ACTIVITY 
AND AGE GROUPS</t>
  </si>
  <si>
    <t>البطولات العربية حسب النشاط الرياضي والفئات العمرية</t>
  </si>
  <si>
    <t>Age Groups                          
Sports Activity</t>
  </si>
  <si>
    <t>Age Groups                         
Sports Activity</t>
  </si>
  <si>
    <t>GCC CHAMPIONSHIPS BY AGE GROUPS</t>
  </si>
  <si>
    <t>البطولات الخليجية حسب الفئات العمرية</t>
  </si>
  <si>
    <t>البطولات العربية حسب الفئات العمرية</t>
  </si>
  <si>
    <t>ARAB CHAMPIONSHIPS BY AGE GROUPS</t>
  </si>
  <si>
    <t xml:space="preserve">            Age Groups 
 Year</t>
  </si>
  <si>
    <t xml:space="preserve">            Age Groups 
Year</t>
  </si>
  <si>
    <t xml:space="preserve">            الفئات العمرية
السنة</t>
  </si>
  <si>
    <t xml:space="preserve">              الفئات العمرية
 السنة</t>
  </si>
  <si>
    <t xml:space="preserve">                        Age Groups                    
Sports Activity</t>
  </si>
  <si>
    <t xml:space="preserve">             الفئات العمرية
السنة</t>
  </si>
  <si>
    <t>البطولات الخليجية حسب النشاط الرياضي والفئات العمرية</t>
  </si>
  <si>
    <t>GCC CHAMPIONSHIPS BY SPORTS ACTIVITY 
AND AGE GROUPS</t>
  </si>
  <si>
    <t xml:space="preserve">                       Age Groups  
Sports Activity </t>
  </si>
  <si>
    <t>Age Groups                         
Sports Activity</t>
  </si>
  <si>
    <t>COACHES ACCREDITED WITH SPORT FEDERATIONS
 BY SPORTS ACTIVITY, PLACE OF WORK AND NATIONALITY</t>
  </si>
  <si>
    <t xml:space="preserve">                  جهة العمل                    والجنسية
  السنة</t>
  </si>
  <si>
    <t xml:space="preserve">                        Place of Work  
                         &amp; Nationality
  Year</t>
  </si>
  <si>
    <t>ASSISTANT COACHES ACCREDITED  WITH SPORTS FEDERATIONS,
BY SPORTS’ ACTIVITY, PLACE OF WORK AND NATIONALITY</t>
  </si>
  <si>
    <t>COACHES’ TRAINING COURSES  BY SPORTS ACTIVITY
AND IMPLEMENTATION LEVEL</t>
  </si>
  <si>
    <t xml:space="preserve">                    Grade &amp;                             Nationality            
Sports Activity</t>
  </si>
  <si>
    <t>REFEREES’ TRAINING COURSES  BY SPORTS’ ACTIVITY
AND IMPLEMENTATION LEVEL</t>
  </si>
  <si>
    <t xml:space="preserve">REGISTERED DISBALED ATHLETES BY TYPE OF DISABILITY,
 AGE GROUPS AND GENDER </t>
  </si>
  <si>
    <t>اللاعبون المسجلون لدى اتحاد رياضة ذوي الإعاقة حسب الفئات العمرية والنوع</t>
  </si>
  <si>
    <t xml:space="preserve">                    الفئات العمرية                             والنوع  
السنة</t>
  </si>
  <si>
    <t>REGISTERED DISABLED ATHLETES BY AGE GROUPS AND GENDER</t>
  </si>
  <si>
    <t xml:space="preserve">                    الفئات العمرية                             والنوع     نوع الإعاقة</t>
  </si>
  <si>
    <t>اللاعبون المسجلون لدى اتحاد رياضة ذوي الإعاقة حسب نوع الإعاقة والفئات العمرية والنوع</t>
  </si>
  <si>
    <t>Live Horses For Sport</t>
  </si>
  <si>
    <t>Leather Articles Of Apparel</t>
  </si>
  <si>
    <t>Leather Apparel, Specially Designed For Use In Sports</t>
  </si>
  <si>
    <t>Leather Apparel, Other</t>
  </si>
  <si>
    <t>Other Clothing Accessories</t>
  </si>
  <si>
    <t>Track Suits Of Cotton</t>
  </si>
  <si>
    <t>Track Suits Of Synthetic Fibres</t>
  </si>
  <si>
    <t>Track Suits, ' Of Other Textile Materials '</t>
  </si>
  <si>
    <t>Track Suits</t>
  </si>
  <si>
    <t>Ski-Suits,  Other</t>
  </si>
  <si>
    <t>Ski-Boots, Cross-Country Ski Footwear And Snowboard Boots</t>
  </si>
  <si>
    <t>Foot Wear, Other</t>
  </si>
  <si>
    <t>Outer Soles, Other</t>
  </si>
  <si>
    <t>Headgearfor Sporting Activities</t>
  </si>
  <si>
    <t>Leaf Binders Plated With Precious Metal</t>
  </si>
  <si>
    <t>Leaf Binders, Other</t>
  </si>
  <si>
    <t>Sailboats, With Or Without Auxiliary Motor</t>
  </si>
  <si>
    <t>Motorboats, Other Than Outboard Motorboats</t>
  </si>
  <si>
    <t xml:space="preserve"> - - - Motor Boots From Fibar Glass Other Than Outboard</t>
  </si>
  <si>
    <t>Boats Without Motors</t>
  </si>
  <si>
    <t>Jet Ski</t>
  </si>
  <si>
    <t>Boats, Other</t>
  </si>
  <si>
    <t>Floating Structures, Other</t>
  </si>
  <si>
    <t>Other Sporting Huntinp Or Target-Shooting Shotguns, Including Combination Shotgun-Nfles</t>
  </si>
  <si>
    <t>Other Sporting, Hunting Or Target-Shooting Rifles</t>
  </si>
  <si>
    <t>Muzzle-Loading Firearms, Other</t>
  </si>
  <si>
    <t>Parts And Accessories Of Cartridges For Hunting Or Sports Shooting</t>
  </si>
  <si>
    <t>Parts And Accessories Of Cartridges, Other</t>
  </si>
  <si>
    <t>Cartridges,Parts And Accessories,For Hunting Or Sports Shooting</t>
  </si>
  <si>
    <t>Articles And Equipme For General Physical Exercise Gymnastics Or Athletics</t>
  </si>
  <si>
    <t>Ski Suits, Knitted Or Crocheted</t>
  </si>
  <si>
    <t>Men's Or Boys' Swimwear, Of Synthetic Fibres</t>
  </si>
  <si>
    <t>Men's Or Boys' Swimwear, ' Of Other Textile Materials '</t>
  </si>
  <si>
    <t>Women's Or Girls' Swimwear, Of Synthetic Fibres</t>
  </si>
  <si>
    <t>Women's Or Girls' Swimwear, ' Of Other Textile Materials '</t>
  </si>
  <si>
    <t>Men's Or Boys' Swimwear</t>
  </si>
  <si>
    <t>Women's Or Girls' Swimwear</t>
  </si>
  <si>
    <t>Ski Suits</t>
  </si>
  <si>
    <t>Garments, Other</t>
  </si>
  <si>
    <t>Garments,Other</t>
  </si>
  <si>
    <t>Women's Or Girls' Track Suits Of Cotton</t>
  </si>
  <si>
    <t>Women's Or Girls' Track Suits Of Man-Made Fibres</t>
  </si>
  <si>
    <t>Women's Or Girls' Track Suits ' Of Other Textile Materials '</t>
  </si>
  <si>
    <t>Shoes Cover The Ankle</t>
  </si>
  <si>
    <t>Other Sport's Footwear</t>
  </si>
  <si>
    <t>Sports Footwear, With Outer Soles Of Rubber/Plastic (Basketball Shoes And The Like)</t>
  </si>
  <si>
    <t>Photograph, Picture Or Similar Frames, Mirrors Etc, Of Base Metal</t>
  </si>
  <si>
    <t>Other Machinery For Agricultural, Horticultural Or Forestry For Soil Preparation Or Cultivation Lawn Or Sport Ground Rollers</t>
  </si>
  <si>
    <t>Inflatable Yachts And Other Vessels For Pleasure Or Sports, Rowing Boats And Canoes</t>
  </si>
  <si>
    <t>Cartridges  For Hunting Or Sports Shooting</t>
  </si>
  <si>
    <t>Bombs, Grenades, Torpedoes, Mines, Missiles &amp; Similar</t>
  </si>
  <si>
    <t>Other Cartridges And Parts Thereof</t>
  </si>
  <si>
    <t>Cartridges, Other</t>
  </si>
  <si>
    <t>Gymnasium Articles, Other</t>
  </si>
  <si>
    <t>Tennis, Badminton Or Similar Rackets, Whether Or Not Strung.</t>
  </si>
  <si>
    <r>
      <rPr>
        <b/>
        <sz val="10"/>
        <color theme="1"/>
        <rFont val="Arial"/>
        <family val="2"/>
      </rPr>
      <t>سعر الوحدة</t>
    </r>
    <r>
      <rPr>
        <b/>
        <sz val="9"/>
        <color theme="1"/>
        <rFont val="Arial"/>
        <family val="2"/>
      </rPr>
      <t xml:space="preserve">
</t>
    </r>
    <r>
      <rPr>
        <b/>
        <sz val="8"/>
        <color theme="1"/>
        <rFont val="Arial"/>
        <family val="2"/>
      </rPr>
      <t>Unit Price</t>
    </r>
  </si>
  <si>
    <r>
      <t xml:space="preserve">القيمة بالريال القطري
</t>
    </r>
    <r>
      <rPr>
        <b/>
        <sz val="8"/>
        <color theme="1"/>
        <rFont val="Arial"/>
        <family val="2"/>
      </rPr>
      <t>VALUE_QR</t>
    </r>
  </si>
  <si>
    <t>Craft Activities/ Handicrafts</t>
  </si>
  <si>
    <t>Shooting, Bow &amp; Arrow</t>
  </si>
  <si>
    <t>الرماية و القوس و السهم Shooting, Bow &amp; Arrow</t>
  </si>
  <si>
    <r>
      <rPr>
        <b/>
        <sz val="12"/>
        <rFont val="Arial"/>
        <family val="2"/>
      </rPr>
      <t xml:space="preserve">نوع الملعب </t>
    </r>
    <r>
      <rPr>
        <b/>
        <sz val="11"/>
        <rFont val="Arial"/>
        <family val="2"/>
      </rPr>
      <t xml:space="preserve"> </t>
    </r>
    <r>
      <rPr>
        <b/>
        <sz val="9"/>
        <rFont val="Arial"/>
        <family val="2"/>
      </rPr>
      <t xml:space="preserve">   </t>
    </r>
    <r>
      <rPr>
        <b/>
        <sz val="10"/>
        <rFont val="Arial"/>
        <family val="2"/>
      </rPr>
      <t>Type of Playground</t>
    </r>
  </si>
  <si>
    <r>
      <rPr>
        <b/>
        <sz val="12"/>
        <rFont val="Arial"/>
        <family val="2"/>
      </rPr>
      <t xml:space="preserve">نوع الملعب    </t>
    </r>
    <r>
      <rPr>
        <b/>
        <sz val="10"/>
        <rFont val="Arial"/>
        <family val="2"/>
      </rPr>
      <t xml:space="preserve"> Type of Playground</t>
    </r>
  </si>
  <si>
    <r>
      <rPr>
        <b/>
        <sz val="12"/>
        <rFont val="Arial"/>
        <family val="2"/>
      </rPr>
      <t xml:space="preserve">نوع الملعب </t>
    </r>
    <r>
      <rPr>
        <b/>
        <sz val="10"/>
        <rFont val="Arial"/>
        <family val="2"/>
      </rPr>
      <t xml:space="preserve">    Type of Playground</t>
    </r>
  </si>
  <si>
    <t>SPORTS FACILITIES AT SCHOOLS BY TYPE OF PLAYGROUND</t>
  </si>
  <si>
    <t xml:space="preserve">              Age Group
                   &amp; Gender
Year</t>
  </si>
  <si>
    <t xml:space="preserve">       الفئات العمرية                 والنوع
السنة</t>
  </si>
  <si>
    <t xml:space="preserve"> قوارب من الياف زجاجية (فايبر جلاس) ذات محركات خارجية غير ثابتة</t>
  </si>
  <si>
    <r>
      <rPr>
        <b/>
        <sz val="12"/>
        <color theme="1"/>
        <rFont val="Arial"/>
        <family val="2"/>
      </rPr>
      <t>العدد</t>
    </r>
    <r>
      <rPr>
        <b/>
        <sz val="11"/>
        <color theme="1"/>
        <rFont val="Arial"/>
        <family val="2"/>
      </rPr>
      <t xml:space="preserve">
</t>
    </r>
    <r>
      <rPr>
        <b/>
        <sz val="10"/>
        <color theme="1"/>
        <rFont val="Arial"/>
        <family val="2"/>
      </rPr>
      <t>Number</t>
    </r>
  </si>
  <si>
    <t xml:space="preserve">Working </t>
  </si>
  <si>
    <t xml:space="preserve">Non-Working </t>
  </si>
  <si>
    <t xml:space="preserve">            Age Groups 
Year                   </t>
  </si>
  <si>
    <t>ASSISTANT COACHES ACCREDITED WITH SPORTS FEDERATIONS,
BY PLACE OF WORK AND NATIONALITY</t>
  </si>
  <si>
    <t>مجمع العقدة (الفروسية)
Al-Uqdah Complex (Equestrian)</t>
  </si>
  <si>
    <t>مجمع العقدة (الفروسية) Al-Uqdah Complex (Equestrian)</t>
  </si>
  <si>
    <t>قاعة كرة طاولة Table Tennis Hall</t>
  </si>
  <si>
    <r>
      <rPr>
        <b/>
        <sz val="11"/>
        <rFont val="Arial"/>
        <family val="2"/>
      </rPr>
      <t>عدد
المدارس</t>
    </r>
    <r>
      <rPr>
        <b/>
        <sz val="10"/>
        <rFont val="Arial"/>
        <family val="2"/>
      </rPr>
      <t xml:space="preserve">
</t>
    </r>
    <r>
      <rPr>
        <b/>
        <sz val="9"/>
        <rFont val="Arial"/>
        <family val="2"/>
      </rPr>
      <t>No. of
Schools</t>
    </r>
  </si>
  <si>
    <t>عروض مسرحية/ موسيقية</t>
  </si>
  <si>
    <t>CHAPTER FIVE : IMPORTS OF QATAR FROM SPORTS GOODS</t>
  </si>
  <si>
    <t>الباب الخامس: واردات دولة قطر من السلع الرياضية</t>
  </si>
  <si>
    <t>PARTICIPANTION IN SPORT PRACTISE IN HOTELS 
AND GYMS BY GENDER (2017)</t>
  </si>
  <si>
    <t>المشتركون في ممارسة الرياضة في الفنادق والصالات الرياضية الخاصة حسب النوع (2017)</t>
  </si>
  <si>
    <t>SPORTS FACILITIES AND DEVICES IN HOTELS AND GYMS (2017)</t>
  </si>
  <si>
    <t>المرافق والاجهزة الرياضية في الفنادق والصالات الرياضية الخاصة (2017)</t>
  </si>
  <si>
    <t>SPORTS STAFF AT HOTELS AND GYMS BY SPORT PROFESSIONS AND GENDER (2017)</t>
  </si>
  <si>
    <t>العاملون في مجال الرياضة في الفنادق والصالات الرياضية الخاصة حسب المهن الرياضية والنوع (2017)</t>
  </si>
  <si>
    <t>CHAPTER FOUR : HOTELS AND GYMS DATA</t>
  </si>
  <si>
    <t>الباب الرابع: بيانات الفنادق والصالات
 الرياضية</t>
  </si>
  <si>
    <t>SPORTS FACILITIES AT SCHOOLS BY TYPE OF PLAYGROUND (2013/2014 - 2017/2018)</t>
  </si>
  <si>
    <t>الملاعب في المدارس حسب نوع الملعب (2014/2013 - 2018/2017)</t>
  </si>
  <si>
    <t>SCHOOLS' SPORTS FACILITIES BY MUNICIPALITY AND TYPE OF PLAYGROUND (2017/2018)</t>
  </si>
  <si>
    <t>الملاعب في المدارس حسب البلديات ونوع الملعب (2018/2017)</t>
  </si>
  <si>
    <t>SPORTS FACILITIES AT SCHOOLS BY TYPE OF SCHOOLS AND TYPE OF PLAYGROUND (2017/2018)</t>
  </si>
  <si>
    <t>الملاعب في المدارس حسب نوع المدارس ونوع الملعب (2018/2017)</t>
  </si>
  <si>
    <t>CHAPTER THREE : SPORTS DATA IN SCHOOLS</t>
  </si>
  <si>
    <t>الباب الثالث: بيانات الرياضة في المدارس</t>
  </si>
  <si>
    <t>REGISTERED DISABLED ATHLETES BY AGE GROUPS AND GENDER (2013/2014 - 2017/2018)</t>
  </si>
  <si>
    <t>اللاعبون المسجلون لدى اتحاد رياضة ذوي الإعاقة حسب الفئات العمرية والنوع (2014/2013 - 2018/2017)</t>
  </si>
  <si>
    <t>REGISTERED DISBALED ATHLETES BY TYPE OF DISABILITY, AGE GROUPS AND GENDER (2017/2018)</t>
  </si>
  <si>
    <t>اللاعبون المسجلون لدى اتحاد رياضة ذوي الإعاقة حسب نوع الإعاقة والفئات العمرية والنوع (2018/2017)</t>
  </si>
  <si>
    <t>REFEREES’ TRAINING COURSES  BY IMPLEMENTATION LEVEL (2013/2014 - 2017/2018)</t>
  </si>
  <si>
    <t>الدورات التدريبية للحكام حسب مستوى التنفيذ (2014/2013 - 2018/2017)</t>
  </si>
  <si>
    <t>REFEREES’ TRAINING COURSES  BY SPORTS’ ACTIVITY AND IMPLEMENTATION LEVEL (2017/2018)</t>
  </si>
  <si>
    <t>الدورات التدريبية للحكام حسب النشاط الرياضي ومستوى التنفيذ للموسم (2018/2017)</t>
  </si>
  <si>
    <t>REFEREES ACCREDITED TO THE SPORTS FEDERATIONS BY GRADES AND NATIONALITY (2013/2014 - 2017/2018)</t>
  </si>
  <si>
    <t>الحكام المعتمدون لدى الاتحادات الرياضية حسب الدرجات والجنسية (2014/2013 - 2018/2017)</t>
  </si>
  <si>
    <t>REFEREES ACCREDITED TO THE SPORTS FEDERATIONS BY SPORTS ACTIVITY,  GRADES AND NATIONALITY (2017/2018)</t>
  </si>
  <si>
    <t>الحكام المعتمدون لدى الاتحادات الرياضية حسب النشاط الرياضي والدرجات والجنسية (2018/2017)</t>
  </si>
  <si>
    <t>COACHES’ TRAINING COURSES BY IMPLEMENTATION LEVEL (2013/2014 - 2017/2018)</t>
  </si>
  <si>
    <t>الدورات التدريبية للمدربين حسب مستوى التنفيذ للموسم (2014/2013 - 2018/2017)</t>
  </si>
  <si>
    <t>COACHES’ TRAINING COURSES  BY SPORTS ACTIVITY AND IMPLEMENTATION LEVEL (2017/2018)</t>
  </si>
  <si>
    <t>الدورات التدريبية للمدربين حسب النشاط الرياضي ومستوى التنفيذ للموسم (2018/2017)</t>
  </si>
  <si>
    <t>ASSISTANT COACHES ACCREDITED WITH SPORTS FEDERATIONS, BY PLACE OF WORK AND NATIONALITY (2013/2014 - 2017/2018)</t>
  </si>
  <si>
    <t>ASSISTANT COACHES ACCREDITED  WITH SPORTS FEDERATIONS, BY SPORTS’ ACTIVITY, PLACE OF WORK AND NATIONALITY (2017/2018)</t>
  </si>
  <si>
    <t>مساعدو المدربون المعتمدون لدي الاتحادات الرياضية حسب النشاط الرياضي وجهة العمل والجنسية (2018/2017)</t>
  </si>
  <si>
    <t>COACHES ACCREDITED WITH SPORT FEDERATIONS BY PLACE OF WORK AND NATIONALITY (2013/2014 - 2017/2018)</t>
  </si>
  <si>
    <t>المدربون المعتمدون بالاتحادات الرياضية حسب جهة العمل والجنسية (2014/2013 - 2018/2017)</t>
  </si>
  <si>
    <t>COACHES ACCREDITED WITH SPORT FEDERATIONS BY SPORTS ACTIVITY, PLACE OF WORK AND NATIONALITY (2017/2018)</t>
  </si>
  <si>
    <t>المدربون المعتمدون بالاتحادات الرياضية حسب النشاط الرياضي وجهة العمل والجنسية (2018/2017)</t>
  </si>
  <si>
    <t>GCC CHAMPIONSHIPS BY AGE GROUPS (2013/2014 - 2017/2018)</t>
  </si>
  <si>
    <t>البطولات الخليجية حسب الفئات العمرية (2014/2013 - 2018/2017)</t>
  </si>
  <si>
    <t>GCC CHAMPIONSHIPS BY SPORTS ACTIVITY  AND AGE GROUPS (2017/2018)</t>
  </si>
  <si>
    <t>البطولات الخليجية حسب النشاط الرياضي والفئات العمرية (2018/2017)</t>
  </si>
  <si>
    <t>ARAB CHAMPIONSHIPS BY AGE GROUPS (2013/2014 - 2017/2018)</t>
  </si>
  <si>
    <t>البطولات العربية حسب الفئات العمرية (2014/2013 - 2018/2017)</t>
  </si>
  <si>
    <t>ARAB CHAMPIONSHIPS BY SPORTS ACTIVITY AND AGE GROUPS (2017/2018)</t>
  </si>
  <si>
    <t>البطولات العربية حسب النشاط الرياضي والفئات العمرية (2018/2017)</t>
  </si>
  <si>
    <t>ASIAN CHAMPIONSHIPS BY AGE GROUPS (2013/2014 - 2017/2018)</t>
  </si>
  <si>
    <t>البطولات الآسيوية حسب الفئات العمرية (2014/2013 - 2018/2017)</t>
  </si>
  <si>
    <t>ASIAN CHAMPIONSHIPS BY SPORTS ACTIVITY  AND AGE GROUPS (2017/2018)</t>
  </si>
  <si>
    <t>البطولات الآسيوية حسب النشاط الرياضي والفئات العمرية (2018/2017)</t>
  </si>
  <si>
    <t>INTERNATIONAL CHAMPIONSHIPS BY AGE GROUPS (2013/2014 - 2017/2018)</t>
  </si>
  <si>
    <t>البطولات الدولية حسب الفئات العمرية (2014/2013 - 2018/2017)</t>
  </si>
  <si>
    <t>INTERNATIONAL CHAMPIONSHIPS BY SPORTS ACTIVITY AND AGE GROUPS (2017/2018)</t>
  </si>
  <si>
    <t>البطولات الدولية حسب النشاط الرياضي والفئات العمرية (2018/2017)</t>
  </si>
  <si>
    <t>DOMESTIC CHAMPIONSHIPS BY AGE GROUPS (2013/2014 - 2017/2018)</t>
  </si>
  <si>
    <t>البطولات المحلية حسب الفئات العمرية (2014/2013 - 2018/2017)</t>
  </si>
  <si>
    <t>DOMESTIC CHAMPIONSHIPS BY SPORTS ACTIVITY AND AGE GROUPS (2017/2018)</t>
  </si>
  <si>
    <t>البطولات المحلية حسب النشاط الرياضي والفئات العمرية ( 2018/2017)</t>
  </si>
  <si>
    <t>FEDERATIONS CHAMPIONSHIPS BY IMPLEMENTATION LEVEL (2013/2014 - 2017/2018)</t>
  </si>
  <si>
    <t>البطولات الخارجية للإتحادات الرياضية حسب مستوى التنفيذ (2014/2013 - 2018/2017)</t>
  </si>
  <si>
    <t>FEDERATIONS CHAMPIONSHIPS BY SPORTS ACTIVITY 
AND IMPLEMENTATION LEVEL (2017/2018)</t>
  </si>
  <si>
    <t>البطولات الخارجية للإتحادات الرياضية حسب النشاط الرياضي ومستوى التنفيذ ( 2018/2017)</t>
  </si>
  <si>
    <t>IMPLEMENTED CHAMPIONSHIPS BY IMPLEMENTATION LEVEL (2013/2014 - 2017/2018)</t>
  </si>
  <si>
    <t>البطولات المنفذة حسب مستوى التنفيذ (2014/2013 - 2018/2017)</t>
  </si>
  <si>
    <t>IMPLEMENTED CHAMPIONSHIPS BY SPORTS’ ACTIVITY AND IMPLEMENTATION LEVEL (2018/2017)</t>
  </si>
  <si>
    <t>البطولات المنفذة حسب النشاط الرياضي ومستوى التنفيذ ( 2018/2017)</t>
  </si>
  <si>
    <t>KID ATHLETES' CHAMPIONSHIPS BY IMPLEMENTATION LEVEL (2013/2014 - 2017/2018)</t>
  </si>
  <si>
    <t>البطولات لفئة الصغار حسب مستوى التنفيذ (2014/2013 - 2018/2017)</t>
  </si>
  <si>
    <t>KID ATHLETES' CHAMPIONSHIPS BY SPORTS’ ACTIVITY AND IMPLEMENTATION LEVEL ( 2018/2017)</t>
  </si>
  <si>
    <t>البطولات لفئة الصغار حسب النشاط الرياضي ومستوى التنفيذ ( 2018/2017)</t>
  </si>
  <si>
    <t>البطولات لفئة الأشبال (تحت 16 سنة) حسب مستوى التنفيذ (2014/2013 - 2018/2017)</t>
  </si>
  <si>
    <t>JUNIOR ATHLETES (U 16) CHAMPIONSHIPS BY SPORTS’ ACTIVITY AND IMPLEMENTATION LEVEL (2017/2018)</t>
  </si>
  <si>
    <t>البطولات لفئة الأشبال (تحت 16 سنة) حسب النشاط الرياضي ومستوى التنفيذ (2018/2017)</t>
  </si>
  <si>
    <t>البطولات لفئة الناشئين (تحت 18 سنة) حسب مستوى التنفيذ (2014/2013 - 2018/2017)</t>
  </si>
  <si>
    <t>JUNIOR ATHLETES (U 18)  CHAMPIONSHIPS BY SPORTS’ ACTIVITY AND IMPLEMENTATION LEVEL (2017/2018)</t>
  </si>
  <si>
    <t>البطولات لفئة الناشئين (تحت 18 سنة) حسب النشاط الرياضي ومستوى التنفيذ (2018/2017)</t>
  </si>
  <si>
    <t>YOUTH ATHLETES' CHAMPIONSHIPS BY IMPLEMENTATION LEVEL (2013/2014 - 2017/2018)</t>
  </si>
  <si>
    <t>البطولات لفئة الشباب حسب مستوى التنفيذ (2014/2013 - 2018/2017)</t>
  </si>
  <si>
    <t>YOUTH ATHLETES' CHAMPIONSHIPS BY SPORTS’ ACTIVITY AND IMPLEMENTATION LEVEL (2017/2018)</t>
  </si>
  <si>
    <t>البطولات لفئة الشباب حسب النشاط الرياضي ومستوى التنفيذ (2018/2017)</t>
  </si>
  <si>
    <t>البطولات لفئة العمومي حسب مستوى التنفيذ (2014/2013 - 2018/2017)</t>
  </si>
  <si>
    <t>البطولات لفئة العمومي حسب النشاط الرياضي ومستوى التنفيذ (2018/2017)</t>
  </si>
  <si>
    <t>ATHLETES REGISTERED WITH SPORTS FEDERATIONS BY AGE GROUP AND GENDER (2013/2014 - 2017/2018)</t>
  </si>
  <si>
    <t>اللاعبون المسجلون بالاتحادات الرياضية حسب الفئات العمرية والنوع (2014/2013 - 2018/2017)</t>
  </si>
  <si>
    <t>ATHLETES REGISTERED WITH SPORTS FEDERATIONS BY SPORTS’ ACTIVITY, AGE GROUPS AND GENDER (2017/2018)</t>
  </si>
  <si>
    <t>اللاعبون المسجلون بالاتحادات الرياضية حسب النشاط الرياضي والفئات العمرية والنوع (2018/2017)</t>
  </si>
  <si>
    <t>PHYSIOTHERAPISTS ACCREDITED WITH SPORT FEDERATIONS BY PLACE OF WORK AND NATIONALITY (2013/2014 - 2017/2018)</t>
  </si>
  <si>
    <t>أخصائيو العلاج الطبيعي المعتمدون لدي الاتحادات الرياضية حسب جهة العمل والجنسية (2014/2013 - 2018/2017)</t>
  </si>
  <si>
    <t>PHYSIOTHERAPISTS ACCREDITED WITH SPORT FEDERATIONS BY SPORTS’ ACTIVITY, PLACE OF WORK AND NATIONALITY (2017/2018)</t>
  </si>
  <si>
    <t>أخصائيو العلاج الطبيعي المعتمدون لدي الاتحادات الرياضية 
حسب النشاط الرياضي وجهة العمل والجنسية (2018/2017)</t>
  </si>
  <si>
    <t>SPORTS TEAM OFFICIALS ACCREDITED WITH SPORTS FEDERATIONS BY PLACE OF WORK AND NATIONALITY (2013/2014 - 2017/2018)</t>
  </si>
  <si>
    <t>إداريو الفرق الرياضية المعتمدون لدي الاتحادات الرياضية حسب جهة العمل والجنسية (2014/2013 - 2018/2017)</t>
  </si>
  <si>
    <t>SPORTS TEAM OFFICIALS ACCREDITED WITH SPORTS FEDERATIONS BY SPORTS’ ACTIVITY, PLACE OF WORK AND NATIONALITY (2017/2018)</t>
  </si>
  <si>
    <t>إداريو الفرق الرياضية المعتمدون لدي الاتحادات الرياضية حسب النشاط الرياضي وجهة العمل والجنسية (2018/2017)</t>
  </si>
  <si>
    <t>IMPLEMENTED TRAINING CAMPS BY IMPLEMENTATION LEVEL (2013/2014 - 2017/2018)</t>
  </si>
  <si>
    <t>معسكرات التدريب التي نفذت حسب مستوى التنفيذ (2014/2013 - 2018/2017)</t>
  </si>
  <si>
    <t>IMPLEMENTED TRAINING CAMPS BY SPORTS’ ACTIVITY AND IMPLEMENTATION LEVEL (2017/2018)</t>
  </si>
  <si>
    <t>معسكرات التدريب التي نفذت حسب النشاط الرياضي ومستوى التنفيذ (2018/2017)</t>
  </si>
  <si>
    <t>OVERSEAS MEETINGS, CONFERENCES AND FORUMS
BY IMPLEMENTATION LEVEL (2013/2014 - 2017/2018)</t>
  </si>
  <si>
    <t>الاجتماعات والمؤتمرات واللقاءات الخارجية حسب مستوى التنفيذ (2014/2013 - 2018/2017)</t>
  </si>
  <si>
    <t>الاجتماعات والمؤتمرات واللقاءات الخارجية حسب النشاط الرياضي ومستوى التنفيذ (2018/2017)</t>
  </si>
  <si>
    <t>SPORTS FACILITIES BY AGENCY (2013/2014 - 2017/2018)</t>
  </si>
  <si>
    <t>المنشآت الرياضية حسب الجهات (2014/2013 - 2018/2017)</t>
  </si>
  <si>
    <t>SPORTS FACILITIES BY TYPE AND AGENCY (2017/2018)</t>
  </si>
  <si>
    <t>المنشآت الرياضية حسب النوع والجهات (2018/2017)</t>
  </si>
  <si>
    <t>MONTHLY AVERAGE OF SPORT PRACTITIONERS 
AT FERJAN PLAYGROUNDS (2017)</t>
  </si>
  <si>
    <t>المعدل الشهري لممارسي النشاط الرياضي بملاعب الفرجان (2017)</t>
  </si>
  <si>
    <t>SPORT FACILITIES BY TYPE (2014/2015 - 2017/2018)</t>
  </si>
  <si>
    <t>المنشآت الرياضية حسب النوع (2015/2014 - 2018/2017)</t>
  </si>
  <si>
    <t>SPORT INSTITUTIONS BY TYPE (2014/2015 - 2017/2018)</t>
  </si>
  <si>
    <t>المؤسسات الرياضية حسب النوع (2015/2014 - 2018/2017)</t>
  </si>
  <si>
    <t>CHAPTER TWO : SPORTS DATA</t>
  </si>
  <si>
    <t>الباب الثاني: البيانات الرياضية</t>
  </si>
  <si>
    <t>نزلاء بيوت الشباب حسب الجنسية وليالي المبيت (2017)</t>
  </si>
  <si>
    <t>ESTABLISHMENTS AND FACILITIES FOR YOUTH AND
 SPORTS ACTIVITIES (2017)</t>
  </si>
  <si>
    <t>المنشآت والتجهيزات للأنشطة الشبابية والرياضية (2017)</t>
  </si>
  <si>
    <t>LOCALLY EXECUTED YOUTH AND SPORTS ACTIVITIES
BY EVENTS, NATIONALITY AND GENDER (2017)</t>
  </si>
  <si>
    <t>المشاركون في الأنشطة الشبابية والرياضية المنفذة محلياً حسب الفعاليات والجنسية والنوع (2017)</t>
  </si>
  <si>
    <t>EMPLOYEES IN YOUTH INSTITUTIONS BY OCCUPATION, TYPE OF WORK, NATIONALITY AND GENDER (2017)</t>
  </si>
  <si>
    <t>العاملون بالمؤسسات الشبابية حسب المهنة ونوع الدوام والجنسية والنوع (2017)</t>
  </si>
  <si>
    <t>WORKING AND NON-WORKING MEMBERS IN YOUTH
 SPORT INSTITUTIONS BY GENDER (2017)</t>
  </si>
  <si>
    <t>الأعضاء العاملون وغير العاملين بالمؤسسات الشبابية الرياضية حسب النوع (2017)</t>
  </si>
  <si>
    <t>ممارسو الأنشطة في المؤسسات الشبابية والرياضية حسب الأنشطة والفئات العمرية والجنسية والنوع (2017)</t>
  </si>
  <si>
    <t>YOUTH AND SPORTS INSTITUTIONS BY MUNICIPALITY (2017)</t>
  </si>
  <si>
    <t>المؤسسات الشبابية والرياضية حسب البلدية (2017)</t>
  </si>
  <si>
    <t>CHAPTER ONE : YOUTH DATA</t>
  </si>
  <si>
    <t>الباب الأول: بيانات الشباب</t>
  </si>
  <si>
    <t>تعاريف</t>
  </si>
  <si>
    <t xml:space="preserve">تقديم </t>
  </si>
  <si>
    <t>مقدمة</t>
  </si>
  <si>
    <t>Tables</t>
  </si>
  <si>
    <r>
      <t xml:space="preserve">رقم الجدول
</t>
    </r>
    <r>
      <rPr>
        <b/>
        <sz val="8"/>
        <rFont val="Arial"/>
        <family val="2"/>
      </rPr>
      <t>Table No.</t>
    </r>
  </si>
  <si>
    <t>الجداول</t>
  </si>
  <si>
    <t>Contents</t>
  </si>
  <si>
    <t xml:space="preserve">المحتويات </t>
  </si>
  <si>
    <t>REGISTERED DISABLED ATHLETES BY AGE GROUPS, GENDER AND TYPE OF DISABILITY (2017/2018)</t>
  </si>
  <si>
    <t>اللاعبون المسجلون لدى اتحاد رياضة ذوي الإعاقة حسب الفئات العمرية والنوع ونوع الإعاقة (2018/2017)</t>
  </si>
  <si>
    <t>IMPLEMENTED CHAMPIONSHIPS BY SPORTS ACTIVITY (2017/2018)</t>
  </si>
  <si>
    <t>البطولات المنفذة حسب النشاط الرياضي (2018/2017)</t>
  </si>
  <si>
    <t>MONTHLY AVERAGE OF SPORT PRACTITIONERS AT FERJAN PLAYGROUNDS (2017)</t>
  </si>
  <si>
    <t>المعدل الشهري لممارسي النشاط الرياضي في ملاعب الفرجان (2017)</t>
  </si>
  <si>
    <t>SPORT FACILITIES BY TYPE (2017/2018)</t>
  </si>
  <si>
    <t>المنشآت الرياضية حسب النوع (2018/2017)</t>
  </si>
  <si>
    <r>
      <t>المجموع الإجمالي</t>
    </r>
    <r>
      <rPr>
        <b/>
        <sz val="9"/>
        <color theme="1"/>
        <rFont val="Arial"/>
        <family val="2"/>
      </rPr>
      <t xml:space="preserve">
Grand Total</t>
    </r>
  </si>
  <si>
    <t>ADULT ATHLETES' CHAMPIONSHIPS BY SPORTS’ ACTIVITY
 AND IMPLEMENTATION LEVEL</t>
  </si>
  <si>
    <t>JUNIOR ATHLETES (U 18) CHAMPIONSHIPS 
BY IMPLEMENTATION LEVEL</t>
  </si>
  <si>
    <t xml:space="preserve">             Age Groups
 Year</t>
  </si>
  <si>
    <t xml:space="preserve">          الفئات العمرية
 السنة</t>
  </si>
  <si>
    <t xml:space="preserve">                        جهة العمل                              والجنسية
 النشاط الرياضي</t>
  </si>
  <si>
    <t xml:space="preserve">                 جهة العمل                   والجنسية
  السنة</t>
  </si>
  <si>
    <r>
      <t xml:space="preserve">المجموع
</t>
    </r>
    <r>
      <rPr>
        <b/>
        <sz val="8"/>
        <rFont val="Arial"/>
        <family val="2"/>
      </rPr>
      <t>Total</t>
    </r>
  </si>
  <si>
    <r>
      <rPr>
        <b/>
        <sz val="10"/>
        <rFont val="Arial"/>
        <family val="2"/>
      </rPr>
      <t>المجموع</t>
    </r>
    <r>
      <rPr>
        <b/>
        <sz val="9"/>
        <rFont val="Arial"/>
        <family val="2"/>
      </rPr>
      <t xml:space="preserve">
</t>
    </r>
    <r>
      <rPr>
        <b/>
        <sz val="8"/>
        <rFont val="Arial"/>
        <family val="2"/>
      </rPr>
      <t>Total</t>
    </r>
  </si>
  <si>
    <r>
      <rPr>
        <b/>
        <sz val="11"/>
        <rFont val="Arial"/>
        <family val="2"/>
      </rPr>
      <t>عدد
المدارس</t>
    </r>
    <r>
      <rPr>
        <b/>
        <sz val="9"/>
        <rFont val="Arial"/>
        <family val="2"/>
      </rPr>
      <t xml:space="preserve">
No. of
Schools</t>
    </r>
  </si>
  <si>
    <r>
      <rPr>
        <b/>
        <sz val="12"/>
        <rFont val="Arial"/>
        <family val="2"/>
      </rPr>
      <t>المجموع</t>
    </r>
    <r>
      <rPr>
        <b/>
        <sz val="11"/>
        <rFont val="Arial"/>
        <family val="2"/>
      </rPr>
      <t xml:space="preserve">
</t>
    </r>
    <r>
      <rPr>
        <b/>
        <sz val="10"/>
        <rFont val="Arial"/>
        <family val="2"/>
      </rPr>
      <t>Total</t>
    </r>
  </si>
  <si>
    <t>ADULT ATHLETES' CHAMPIONSHIPS BY SPORTS’ ACTIVITY AND IMPLEMENTATION LEVEL (2017/2018)</t>
  </si>
  <si>
    <t>JUNIOR ATHLETES (U 18) CHAMPIONSHIPS BY 
IMPLEMENTATION LEVEL (2013/2014 - 2017/2018)</t>
  </si>
  <si>
    <r>
      <t xml:space="preserve">المجموع الإجمالي
</t>
    </r>
    <r>
      <rPr>
        <b/>
        <sz val="10"/>
        <color theme="1"/>
        <rFont val="Arial"/>
        <family val="2"/>
      </rPr>
      <t>Grand Total</t>
    </r>
  </si>
  <si>
    <t>غير قطريين</t>
  </si>
  <si>
    <t xml:space="preserve">                    جهة العمل                     والجنسية
النشاط الرياضي</t>
  </si>
  <si>
    <t xml:space="preserve">                 Place of Work                        &amp; Nationality                                            
Sports  Activity</t>
  </si>
  <si>
    <t xml:space="preserve">                       جهة العمل                       والجنسية
النشاط الرياضي</t>
  </si>
  <si>
    <t>Taekwondo &amp; Judo</t>
  </si>
  <si>
    <t>Tackwondo &amp;Judo</t>
  </si>
  <si>
    <t>Taekwondo &amp;Judo</t>
  </si>
  <si>
    <t>Camel Racing Committee</t>
  </si>
  <si>
    <t>الرياضات الشتوية</t>
  </si>
  <si>
    <t>Winter Sports</t>
  </si>
  <si>
    <t>Table (22)</t>
  </si>
  <si>
    <t>Table (23)</t>
  </si>
  <si>
    <t>TABLE (24)</t>
  </si>
  <si>
    <t>TABLE (25)</t>
  </si>
  <si>
    <r>
      <t>Clubs and Associations of Youth Hobbies</t>
    </r>
    <r>
      <rPr>
        <b/>
        <vertAlign val="superscript"/>
        <sz val="10"/>
        <rFont val="Arial"/>
        <family val="2"/>
      </rPr>
      <t>(1)</t>
    </r>
  </si>
  <si>
    <t>(1) تم ضم بيانات الأندية والجمعيات للهوايات الشبابية عام 2017 إلى المراكز الشبابية المتخصصة.</t>
  </si>
  <si>
    <t>(1) The 2017 data of Clubs and Associations of Youth Hobbies were added to Specialized Youth Centers.</t>
  </si>
  <si>
    <r>
      <t>أندية وجمعيات للهوايات الشبابية</t>
    </r>
    <r>
      <rPr>
        <b/>
        <vertAlign val="superscript"/>
        <sz val="12"/>
        <rFont val="Arial"/>
        <family val="2"/>
      </rPr>
      <t>(1)</t>
    </r>
  </si>
  <si>
    <t>The data of the newsletter include five statistical chapters. Chapter one deals with youth data, while chapter two examines sports data, and chapter three details sports Data in schools, the hotels and gyms Data and imports of Qatar from sports goods are all in chapters four and five respectively.</t>
  </si>
  <si>
    <t>أهم واردات دولة قطر من السلع الرياضية (2017-2014)</t>
  </si>
  <si>
    <t>MOST IMPORTANT OF QATAR IMPORTS FROM SPORTS GOODS (2014-2017)</t>
  </si>
  <si>
    <t xml:space="preserve">               Implementation                             Level               
  Year</t>
  </si>
  <si>
    <t xml:space="preserve">                          Age Groups
                             &amp; Gender     
  Year</t>
  </si>
  <si>
    <t>SPORTS FACILITIES AT SCHOOLS BY TYPE OF SCHOOLS AND TYPE OF PLAYGROUND</t>
  </si>
  <si>
    <t>SCHOOLS' SPORTS FACILITIES BY MUNICIPALITY AND TYPE OF PLAYGROUND</t>
  </si>
  <si>
    <t xml:space="preserve">                       Type of Work,                                 Nationality                                  &amp; Gender
Occupation</t>
  </si>
  <si>
    <t xml:space="preserve">THOSE WHO PRACTICE ACTIVITIES IN YOUTH AND SPORTS INSTITUTIONS BY ACTIVITY,
 AGE GROUP, NATIONALITY AND GENDER  </t>
  </si>
  <si>
    <t>--</t>
  </si>
  <si>
    <t>* هذا العدد يتضمن الجمهور المستفيدون من المعارض .</t>
  </si>
  <si>
    <r>
      <rPr>
        <sz val="10"/>
        <color theme="1"/>
        <rFont val="Arial"/>
        <family val="2"/>
      </rPr>
      <t xml:space="preserve">* </t>
    </r>
    <r>
      <rPr>
        <sz val="8"/>
        <color theme="1"/>
        <rFont val="Arial"/>
        <family val="2"/>
      </rPr>
      <t>This number includes the audience of the exhibitions.</t>
    </r>
  </si>
  <si>
    <t>الاتحاد القطري للرياضة للجميع</t>
  </si>
  <si>
    <t>Qatar Sports for all Federation</t>
  </si>
  <si>
    <t xml:space="preserve">الاتحاد القطري للرياضة للجميع </t>
  </si>
  <si>
    <t>Qatar Sports For All Federation</t>
  </si>
  <si>
    <t>The Planning &amp; Statistcs Authority (PSA) hopes that government agencies, private institutions of public interest and civil society organizations will benefit from the Youth and Sports Data 2016 to develop plans and policies aimed at enhancing the role of physical activity in enriching human life and increasing the contribution of youth in sports in Qatar.</t>
  </si>
  <si>
    <t>The data presented in this newsletter are the result of cooperation between the Planning &amp; Statistcs Authority and the Ministry of Culture and Sports, in addition to data from the Ministry of Education and Higher Education and from the survey conducted by PSA on hotels and private gyms.</t>
  </si>
  <si>
    <t>الصالات المتعددة الاستخدامات</t>
  </si>
  <si>
    <t>مضمار العاب القوى</t>
  </si>
  <si>
    <t xml:space="preserve">                                  Year
Sport Facilities</t>
  </si>
  <si>
    <r>
      <t xml:space="preserve">                          </t>
    </r>
    <r>
      <rPr>
        <b/>
        <sz val="9"/>
        <rFont val="Arial"/>
        <family val="2"/>
      </rPr>
      <t>Agency</t>
    </r>
    <r>
      <rPr>
        <b/>
        <sz val="10"/>
        <rFont val="Arial"/>
        <family val="2"/>
      </rPr>
      <t xml:space="preserve">
 </t>
    </r>
    <r>
      <rPr>
        <b/>
        <sz val="9"/>
        <rFont val="Arial"/>
        <family val="2"/>
      </rPr>
      <t>Sports Facilities</t>
    </r>
  </si>
  <si>
    <t xml:space="preserve">                          الجهات
 المنشأة الرياضية</t>
  </si>
  <si>
    <t xml:space="preserve">د. صالح بن محمد النابت
رئيس جهاز التخطيط والإحصاء
</t>
  </si>
  <si>
    <t>ويأمل جهاز التخطيط والإحصاء أن تستفيد الجهات الحكومية والمؤسسات الخاصة ذات النفع العام ومنظمات المجتمع المدني مما جاء في هذه النشرة من بيانات حول الشباب والرياضة عام 2017 لوضع الخطط والسياسات الهادفة إلى تعزيز دور النشاط البدني في إثراء حياة الإنسان والارتقاء بمساهمات الشباب الرياضية في دولة قطر.</t>
  </si>
  <si>
    <t>وتوفر النشرة السنوية لإحصاءات الشباب والرياضة في عددها الثاني عام 2017 بيانات تساهم في توجيه صانعي السياسات لاتخاذ قرارات فعالة استنادا إلى أرقام إحصائية قائمة على الدقة.</t>
  </si>
  <si>
    <t>The Annual Youth and Sports Statistics Newsletter 2017, 2st issue, provides data that will insight policymakers to make effective evidence-based decisions.</t>
  </si>
  <si>
    <t>JUNIOR ATHLETES (U 18) CHAMPIONSHIPS BY SPORTS’ ACTIVITY
 AND IMPLEMENTATION LEVEL</t>
  </si>
  <si>
    <t xml:space="preserve">            Age Groups
 Year</t>
  </si>
  <si>
    <t>REFEREES’ TRAINING COURSES BY IMPLEMENTATION LEVEL</t>
  </si>
  <si>
    <t>وتبذل قطر جهوداً هائلة وتستثمر على نطاق واسع من حيث الموارد والبنية التحتية لتعزيز وتشجيع المشاركة في الألعاب الرياضية على جميع المستويات الدولية والإقليمية والمحلية لكافة سكانها. وبالتاكيد فإن الإنجازات التي تم الحصول عليها في مختلف مستويات المنافسة والانضباط الرياضي هي بلا شك ثمار التزامات قادة البلد والمسؤولين بالبرنامج الرياضية الفعالة.</t>
  </si>
  <si>
    <t>The State of Qatar is committed to increasing the participation of its people and to practicing active lifestyles. Thus, Qatar aims to have a healthy society through sports and youth activities that can positively contribute to building the nation, linking between the social and cultural fabrics of society members and improving their mental and physical skills and health.</t>
  </si>
  <si>
    <t>البيانات الواردة في هذه النشرة هي حصيلة تعاون بين جهاز التخطيط والإحصاء ووزارة الثقافة والرياضة، إضافة إلى بيانات وزارة التعليم والتعليم العالي، وبيانات المسح الذي يجريه جهاز التخطيط والإحصاء على الفنادق والصالات الرياضية الخاصة.</t>
  </si>
  <si>
    <t>معارض*</t>
  </si>
  <si>
    <t>Fairs*</t>
  </si>
  <si>
    <t>(-) لا ينطبق.</t>
  </si>
  <si>
    <t>(-) Not Applicable.</t>
  </si>
  <si>
    <t xml:space="preserve">* تشمل رياضات : كرة القدم ، كرة السله ، كرة اليد ، كرة الطائره ، كرة الطاولة.        </t>
  </si>
  <si>
    <t xml:space="preserve">              Implementation                                Level
 Year</t>
  </si>
  <si>
    <t xml:space="preserve">                  الدرجة                     والجنسية  
 السنة</t>
  </si>
  <si>
    <t xml:space="preserve">                      Implementation                                  Level
Sports Activity</t>
  </si>
  <si>
    <t xml:space="preserve">               Implementation                                Level
 Year</t>
  </si>
  <si>
    <t xml:space="preserve">                مستوى التنفيذ
السنة</t>
  </si>
  <si>
    <t>Tackwondo &amp; Judo</t>
  </si>
  <si>
    <t>Multi-Purpose Halls</t>
  </si>
  <si>
    <t xml:space="preserve">                    Age Groups
                        &amp; Gender
Sports Activity</t>
  </si>
  <si>
    <t xml:space="preserve">                               Implementation                                              Level
Sports  Activity</t>
  </si>
  <si>
    <t xml:space="preserve">           Implementation                             Level
 Year</t>
  </si>
  <si>
    <t xml:space="preserve">*تشمل رياضات : كرة القدم ، كرة السله ، كرة اليد ، كرة الطائره ، كرة الطاولة.        </t>
  </si>
  <si>
    <t xml:space="preserve">             مستوى التنفيذ
 السنة</t>
  </si>
  <si>
    <t xml:space="preserve">                 Implementation                                Level
 Year</t>
  </si>
  <si>
    <t>* تشمل رياضات : كرة القدم ، كرة السله ، كرة اليد ، كرة الطائره ، كرة الطاولة.</t>
  </si>
  <si>
    <t xml:space="preserve">                        Place of Work                         &amp; Nationality
 Sports Activity</t>
  </si>
  <si>
    <t xml:space="preserve">                           Age Groups
                              &amp; Gender          
 Type of Disability</t>
  </si>
  <si>
    <r>
      <t xml:space="preserve">Dr. Saleh Bin Mohamed Al Nabit
</t>
    </r>
    <r>
      <rPr>
        <b/>
        <sz val="10"/>
        <rFont val="Arial"/>
        <family val="2"/>
      </rPr>
      <t>Presedint, Planning &amp; Statistcs Authority</t>
    </r>
    <r>
      <rPr>
        <b/>
        <sz val="10"/>
        <color rgb="FFFF0000"/>
        <rFont val="Arial"/>
        <family val="2"/>
      </rPr>
      <t xml:space="preserve"> </t>
    </r>
  </si>
  <si>
    <t xml:space="preserve">                Place of Work  
                   &amp; Nationality
Year</t>
  </si>
  <si>
    <t xml:space="preserve">               جهة العمل                   والجنسية
السنة</t>
  </si>
  <si>
    <t xml:space="preserve">                         مستوى التنفيذ
النشاط الرياضي</t>
  </si>
  <si>
    <t xml:space="preserve">                  جهة العمل                            والجنسية  
 النشاط الرياضي</t>
  </si>
  <si>
    <t xml:space="preserve">                          Place of Work                            &amp; Nationality   
 Sports Activity</t>
  </si>
  <si>
    <t xml:space="preserve">                   الدرجة                         والجنسية
النشاط الرياضي</t>
  </si>
  <si>
    <t>REFEREES ACCREDITED TO THE SPORTS FEDERATIONS BY SPORTS ACTIVITY, 
 GRADES AND NATIONALITY</t>
  </si>
  <si>
    <t xml:space="preserve">                    Grade &amp;                           Nationality
 Year</t>
  </si>
  <si>
    <t>JUNIOR ATHLETES (U 16) CHAMPIONSHIPS BY SPORTS’ 
ACTIVITY  AND IMPLEMENTATION LEVEL</t>
  </si>
  <si>
    <t>KID ATHLETES' CHAMPIONSHIPS BY 
IMPLEMENTATION LEVEL</t>
  </si>
  <si>
    <t>IMPLEMENTED CHAMPIONSHIPS BY 
IMPLEMENTATION LEVEL</t>
  </si>
  <si>
    <t>جدول (48)</t>
  </si>
  <si>
    <t>الرياضة المدرسية School Sport</t>
  </si>
  <si>
    <t xml:space="preserve">النادي القطري للكريكيت Qatar Cricket Club </t>
  </si>
  <si>
    <t xml:space="preserve">المصارعة Wrestling </t>
  </si>
  <si>
    <t>التايكوندو و الجودو Taekwando &amp; Judo</t>
  </si>
  <si>
    <t>الشراع  والرياضة المائية Sailing &amp; Water Sports</t>
  </si>
  <si>
    <t xml:space="preserve"> رياضة المرأة Women Sport </t>
  </si>
  <si>
    <t xml:space="preserve">الكرة الطائرة Volleyball </t>
  </si>
  <si>
    <t xml:space="preserve">الفروسية Equestrian </t>
  </si>
  <si>
    <t xml:space="preserve">التنس Tennis </t>
  </si>
  <si>
    <t>2016 و2017</t>
  </si>
  <si>
    <t>2016 &amp; 2017</t>
  </si>
  <si>
    <t xml:space="preserve">              Age Goups,
                Nationlaity                     &amp; Gender
 Activity</t>
  </si>
  <si>
    <t xml:space="preserve">                       Implementation                                           Level
 Sports  Activity</t>
  </si>
  <si>
    <t xml:space="preserve">              Place of Work                   &amp; Nationality
Sports  Activity</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</si>
  <si>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</si>
  <si>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</si>
  <si>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</si>
  <si>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</si>
  <si>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</si>
  <si>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</si>
  <si>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Implementation                                  Level
Year</t>
  </si>
  <si>
    <t xml:space="preserve">                    Implementation                                        Level
Sports  Activity</t>
  </si>
  <si>
    <t xml:space="preserve">                      Implementation                                        Level
Sports  Activity</t>
  </si>
  <si>
    <t xml:space="preserve">                      Implementation                                         Level
Sports  Activity</t>
  </si>
  <si>
    <t xml:space="preserve">           Place of Work 
               &amp; Nationality
  Year</t>
  </si>
  <si>
    <r>
      <rPr>
        <b/>
        <sz val="12"/>
        <rFont val="Arial"/>
        <family val="2"/>
      </rPr>
      <t>الصالات الرياضية</t>
    </r>
    <r>
      <rPr>
        <b/>
        <sz val="11"/>
        <rFont val="Arial"/>
        <family val="2"/>
      </rPr>
      <t xml:space="preserve">
</t>
    </r>
    <r>
      <rPr>
        <b/>
        <sz val="10"/>
        <rFont val="Arial"/>
        <family val="2"/>
      </rPr>
      <t>Gyms</t>
    </r>
  </si>
  <si>
    <t>المؤسسات الشبابية والرياضية حسب النوع (2016 و2017)</t>
  </si>
  <si>
    <t>YOUTH AND SPORTS INSTITUTIONS BY TYPE (2016 &amp; 2017)</t>
  </si>
  <si>
    <t>21</t>
  </si>
  <si>
    <t>22</t>
  </si>
  <si>
    <t>23</t>
  </si>
  <si>
    <t>24</t>
  </si>
  <si>
    <t>25</t>
  </si>
  <si>
    <t>26</t>
  </si>
  <si>
    <t>27</t>
  </si>
  <si>
    <t>28</t>
  </si>
  <si>
    <t>YOUTH HOSTEL GUESTS BY NATIONALITY AND NIGHTS OF STAY (2017)</t>
  </si>
  <si>
    <t>THOSE WHO PRACTICE ACTIVITIES IN YOUTH AND SPORTS INSTITUTIONS BY ACTIVITY, AGE GROUP, NATIONALITY AND GENDER (2017)</t>
  </si>
  <si>
    <t>31</t>
  </si>
  <si>
    <t>33</t>
  </si>
  <si>
    <t>35</t>
  </si>
  <si>
    <t>37</t>
  </si>
  <si>
    <t>38</t>
  </si>
  <si>
    <t>39</t>
  </si>
  <si>
    <t>40</t>
  </si>
  <si>
    <t>41</t>
  </si>
  <si>
    <t>42</t>
  </si>
  <si>
    <t>43</t>
  </si>
  <si>
    <t>44</t>
  </si>
  <si>
    <t>OVERSEAS MEETINGS, CONFERENCES AND FORUMS
BY SPORTS’ ACTIVITY AND IMPLEMENTATION LEVEL (2017/2018)</t>
  </si>
  <si>
    <t>45</t>
  </si>
  <si>
    <t>46</t>
  </si>
  <si>
    <t>47</t>
  </si>
  <si>
    <t>48</t>
  </si>
  <si>
    <t>49</t>
  </si>
  <si>
    <t>50</t>
  </si>
  <si>
    <t>51</t>
  </si>
  <si>
    <t>52</t>
  </si>
  <si>
    <t>53</t>
  </si>
  <si>
    <t>54</t>
  </si>
  <si>
    <t>55</t>
  </si>
  <si>
    <t>56</t>
  </si>
  <si>
    <t>57</t>
  </si>
  <si>
    <t>58</t>
  </si>
  <si>
    <t>59</t>
  </si>
  <si>
    <t>60</t>
  </si>
  <si>
    <t>62</t>
  </si>
  <si>
    <t>63</t>
  </si>
  <si>
    <t>64</t>
  </si>
  <si>
    <t>65</t>
  </si>
  <si>
    <t>66</t>
  </si>
  <si>
    <t>67</t>
  </si>
  <si>
    <t>ADULT ATHLETES' CHAMPIONSHIPS BY IMPLEMENTATION LEVEL (2013/2014 - 2017/2018)</t>
  </si>
  <si>
    <t>JUNIOR ATHLETES (U 16) CHAMPIONSHIPS BY IMPLEMENTATION LEVEL (2013/2014 - 2017/2018)</t>
  </si>
  <si>
    <t>68</t>
  </si>
  <si>
    <t>69</t>
  </si>
  <si>
    <t>70</t>
  </si>
  <si>
    <t>71</t>
  </si>
  <si>
    <t>72</t>
  </si>
  <si>
    <t>73</t>
  </si>
  <si>
    <t>74</t>
  </si>
  <si>
    <t>75</t>
  </si>
  <si>
    <t>76</t>
  </si>
  <si>
    <t>77</t>
  </si>
  <si>
    <t>78</t>
  </si>
  <si>
    <t>79</t>
  </si>
  <si>
    <t>80</t>
  </si>
  <si>
    <t>82</t>
  </si>
  <si>
    <t>83</t>
  </si>
  <si>
    <t>84</t>
  </si>
  <si>
    <t>85</t>
  </si>
  <si>
    <t>86</t>
  </si>
  <si>
    <t>91</t>
  </si>
  <si>
    <t>92</t>
  </si>
  <si>
    <t>93</t>
  </si>
  <si>
    <t>97</t>
  </si>
  <si>
    <t>98</t>
  </si>
  <si>
    <t>99</t>
  </si>
  <si>
    <t>103</t>
  </si>
  <si>
    <t>مساعدو المدربون المعتمدون لدي الاتحادات الرياضية حسب جهة العمل والجنسية (2014/2013 - 2018/2017)</t>
  </si>
  <si>
    <t>32</t>
  </si>
  <si>
    <t>34</t>
  </si>
  <si>
    <t>36</t>
  </si>
  <si>
    <t>61</t>
  </si>
  <si>
    <t>87</t>
  </si>
  <si>
    <t>وتشمل بيانات النشرة خمسة أبواب إحصائية يتناول الباب الأول بيانات الشباب، والباب الثاني البيانات الرياضية،  وتأتي بيانات الرياضة في المدارس في الباب الثالث، وبيانات الفنادق والصالات الرياضية، وواردات دولة قطر من السلع الرياضية في البابين الرابع والخامس على التوالي.</t>
  </si>
  <si>
    <r>
      <rPr>
        <b/>
        <sz val="10"/>
        <rFont val="Arial"/>
        <family val="2"/>
      </rPr>
      <t>In a development context the definition of sport usually includes a broad and inclusive spectrum of activities suitable to people of all ages and abilities, with an emphasis on the positive values of sport. In 2003, the UN Inter-Agency Task Force on Sport for Development and Peace defined sport, for the purposes of development, as</t>
    </r>
    <r>
      <rPr>
        <sz val="10"/>
        <rFont val="Arial"/>
        <family val="2"/>
      </rPr>
      <t xml:space="preserve"> </t>
    </r>
    <r>
      <rPr>
        <b/>
        <sz val="11"/>
        <rFont val="Arial"/>
        <family val="2"/>
      </rPr>
      <t>“all forms of physical activity that contribute to physical fitness, mental well-being and social interaction, such as play, recreation, organized or competitive sport, and indigenous sports and games.”</t>
    </r>
    <r>
      <rPr>
        <sz val="10"/>
        <rFont val="Arial"/>
        <family val="2"/>
      </rPr>
      <t xml:space="preserve"> </t>
    </r>
    <r>
      <rPr>
        <b/>
        <sz val="10"/>
        <rFont val="Arial"/>
        <family val="2"/>
      </rPr>
      <t>This definition has since then been accepted by many proponents of "Sport for Development and Peace".</t>
    </r>
  </si>
  <si>
    <t>(1) المنشآت التابعة لوزارة الثقافة والرياضة.</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</si>
</sst>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00_);_(* \(#,##0.00\);_(* &quot;-&quot;??_);_(@_)"/>
    <numFmt numFmtId="165" formatCode="#,##0_ ;\-#,##0\ "/>
    <numFmt numFmtId="166" formatCode="_-* #,##0_-;_-* #,##0\-;_-* &quot;-&quot;??_-;_-@_-"/>
    <numFmt numFmtId="167" formatCode="_(* #,##0_);_(* \(#,##0\);_(* &quot;-&quot;??_);_(@_)"/>
  </numFmts>
  <fonts count="102">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10"/>
      <name val="Arial"/>
      <family val="2"/>
    </font>
    <font>
      <b/>
      <sz val="14"/>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4"/>
      <name val="Traditional Arabic"/>
      <family val="1"/>
    </font>
    <font>
      <sz val="10"/>
      <name val="Arial"/>
      <family val="2"/>
    </font>
    <font>
      <sz val="10"/>
      <name val="Arial"/>
      <family val="2"/>
    </font>
    <font>
      <sz val="8"/>
      <color theme="1"/>
      <name val="Arial"/>
      <family val="2"/>
    </font>
    <font>
      <sz val="10"/>
      <name val="Arial"/>
      <family val="2"/>
    </font>
    <font>
      <b/>
      <sz val="10"/>
      <color indexed="8"/>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b/>
      <sz val="13"/>
      <name val="Sakkal Majalla"/>
    </font>
    <font>
      <sz val="13"/>
      <name val="Sakkal Majalla"/>
    </font>
    <font>
      <sz val="10"/>
      <color rgb="FFFF0000"/>
      <name val="Arial"/>
      <family val="2"/>
    </font>
    <font>
      <sz val="8"/>
      <color rgb="FFFF0000"/>
      <name val="Arial"/>
      <family val="2"/>
    </font>
    <font>
      <b/>
      <sz val="15"/>
      <color theme="1"/>
      <name val="Arial"/>
      <family val="2"/>
    </font>
    <font>
      <b/>
      <sz val="9"/>
      <color rgb="FF000000"/>
      <name val="Arial"/>
      <family val="2"/>
    </font>
    <font>
      <b/>
      <sz val="15"/>
      <name val="Arial"/>
      <family val="2"/>
    </font>
    <font>
      <b/>
      <sz val="11"/>
      <color rgb="FF000000"/>
      <name val="Arial"/>
      <family val="2"/>
    </font>
    <font>
      <b/>
      <i/>
      <sz val="9"/>
      <color theme="1"/>
      <name val="Calibri"/>
      <family val="2"/>
      <scheme val="minor"/>
    </font>
    <font>
      <b/>
      <vertAlign val="superscript"/>
      <sz val="12"/>
      <name val="Arial"/>
      <family val="2"/>
    </font>
    <font>
      <b/>
      <sz val="12"/>
      <color rgb="FF333333"/>
      <name val="Arial"/>
      <family val="2"/>
    </font>
    <font>
      <b/>
      <sz val="8"/>
      <color theme="1"/>
      <name val="Arial"/>
      <family val="2"/>
    </font>
    <font>
      <b/>
      <sz val="24"/>
      <name val="Sakkal Majalla"/>
    </font>
    <font>
      <sz val="10"/>
      <name val="Times New Roman"/>
      <family val="1"/>
    </font>
    <font>
      <b/>
      <sz val="14"/>
      <name val="Verdana"/>
      <family val="2"/>
    </font>
    <font>
      <b/>
      <sz val="16"/>
      <name val="Arial"/>
      <family val="2"/>
    </font>
    <font>
      <b/>
      <sz val="14"/>
      <color rgb="FF000000"/>
      <name val="Arial"/>
      <family val="2"/>
    </font>
    <font>
      <b/>
      <sz val="14"/>
      <name val="Sakkal Majalla"/>
    </font>
    <font>
      <b/>
      <vertAlign val="superscript"/>
      <sz val="12"/>
      <name val="Sakkal Majalla"/>
    </font>
    <font>
      <b/>
      <sz val="10"/>
      <name val="Sakkal Majalla"/>
    </font>
    <font>
      <b/>
      <sz val="16"/>
      <name val="Sakkal Majalla"/>
    </font>
    <font>
      <b/>
      <sz val="20"/>
      <name val="Sakkal Majalla"/>
    </font>
    <font>
      <b/>
      <sz val="16"/>
      <name val="Verdana"/>
      <family val="2"/>
    </font>
    <font>
      <b/>
      <sz val="15"/>
      <name val="Sakkal Majalla"/>
    </font>
    <font>
      <sz val="15"/>
      <name val="Sakkal Majalla"/>
    </font>
    <font>
      <b/>
      <sz val="13"/>
      <color rgb="FF000000"/>
      <name val="Arial"/>
      <family val="2"/>
    </font>
    <font>
      <b/>
      <sz val="8"/>
      <name val="Calibri"/>
      <family val="2"/>
      <scheme val="minor"/>
    </font>
    <font>
      <b/>
      <sz val="14"/>
      <name val="Akhbar MT"/>
      <charset val="178"/>
    </font>
    <font>
      <b/>
      <sz val="30"/>
      <name val="Akhbar MT"/>
      <charset val="178"/>
    </font>
    <font>
      <sz val="26"/>
      <name val="Impact"/>
      <family val="2"/>
    </font>
    <font>
      <b/>
      <sz val="26"/>
      <name val="Impact"/>
      <family val="2"/>
    </font>
    <font>
      <vertAlign val="superscript"/>
      <sz val="10"/>
      <name val="Arial"/>
      <family val="2"/>
    </font>
    <font>
      <b/>
      <sz val="8"/>
      <color rgb="FF000000"/>
      <name val="Arial"/>
      <family val="2"/>
    </font>
    <font>
      <b/>
      <vertAlign val="superscript"/>
      <sz val="14"/>
      <color theme="1"/>
      <name val="Arial"/>
      <family val="2"/>
    </font>
    <font>
      <b/>
      <sz val="9"/>
      <color theme="1"/>
      <name val="Calibri"/>
      <family val="2"/>
      <scheme val="minor"/>
    </font>
    <font>
      <sz val="9"/>
      <color theme="1"/>
      <name val="Calibri"/>
      <family val="2"/>
      <scheme val="minor"/>
    </font>
    <font>
      <b/>
      <sz val="9"/>
      <color rgb="FF000000"/>
      <name val="Calibri"/>
      <family val="2"/>
      <scheme val="minor"/>
    </font>
    <font>
      <b/>
      <sz val="9"/>
      <name val="Calibri"/>
      <family val="2"/>
      <scheme val="minor"/>
    </font>
    <font>
      <sz val="8"/>
      <color theme="1"/>
      <name val="Calibri"/>
      <family val="2"/>
      <scheme val="minor"/>
    </font>
    <font>
      <b/>
      <sz val="8"/>
      <name val="Arial Narrow"/>
      <family val="2"/>
    </font>
    <font>
      <b/>
      <sz val="9.5"/>
      <name val="Arial"/>
      <family val="2"/>
    </font>
    <font>
      <b/>
      <sz val="9"/>
      <name val="Arial Black"/>
      <family val="2"/>
    </font>
    <font>
      <b/>
      <sz val="13.5"/>
      <name val="Monotype Koufi"/>
      <charset val="178"/>
    </font>
    <font>
      <b/>
      <sz val="10"/>
      <name val="Traditional Arabic"/>
      <family val="1"/>
    </font>
    <font>
      <sz val="10"/>
      <name val="Arial"/>
      <family val="2"/>
    </font>
    <font>
      <b/>
      <vertAlign val="superscript"/>
      <sz val="10"/>
      <name val="Arial"/>
      <family val="2"/>
    </font>
    <font>
      <b/>
      <sz val="10"/>
      <color rgb="FFFF0000"/>
      <name val="Arial"/>
      <family val="2"/>
    </font>
  </fonts>
  <fills count="11">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C4BC96"/>
        <bgColor indexed="64"/>
      </patternFill>
    </fill>
    <fill>
      <patternFill patternType="solid">
        <fgColor theme="2" tint="-9.9978637043366805E-2"/>
        <bgColor indexed="64"/>
      </patternFill>
    </fill>
    <fill>
      <patternFill patternType="solid">
        <fgColor rgb="FFEEECE1"/>
        <bgColor indexed="64"/>
      </patternFill>
    </fill>
    <fill>
      <patternFill patternType="solid">
        <fgColor rgb="FFFFFFFF"/>
        <bgColor indexed="64"/>
      </patternFill>
    </fill>
  </fills>
  <borders count="127">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thin">
        <color theme="0"/>
      </left>
      <right style="thin">
        <color theme="0"/>
      </right>
      <top style="thin">
        <color theme="0"/>
      </top>
      <bottom/>
      <diagonal/>
    </border>
    <border>
      <left style="thin">
        <color theme="0"/>
      </left>
      <right style="medium">
        <color theme="0"/>
      </right>
      <top style="thin">
        <color theme="0"/>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diagonal style="medium">
        <color theme="0"/>
      </diagonal>
    </border>
    <border diagonalDown="1">
      <left style="medium">
        <color theme="0"/>
      </left>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Up="1">
      <left/>
      <right style="medium">
        <color theme="0"/>
      </right>
      <top/>
      <bottom style="thin">
        <color theme="1"/>
      </bottom>
      <diagonal style="medium">
        <color theme="0"/>
      </diagonal>
    </border>
    <border>
      <left/>
      <right/>
      <top style="medium">
        <color theme="0"/>
      </top>
      <bottom/>
      <diagonal/>
    </border>
    <border>
      <left style="medium">
        <color theme="0"/>
      </left>
      <right/>
      <top/>
      <bottom style="medium">
        <color theme="0"/>
      </bottom>
      <diagonal/>
    </border>
    <border>
      <left/>
      <right style="thin">
        <color theme="0"/>
      </right>
      <top/>
      <bottom/>
      <diagonal/>
    </border>
    <border>
      <left style="thin">
        <color theme="0"/>
      </left>
      <right style="thin">
        <color theme="0"/>
      </right>
      <top/>
      <bottom/>
      <diagonal/>
    </border>
    <border>
      <left/>
      <right style="thin">
        <color theme="0"/>
      </right>
      <top style="thin">
        <color indexed="64"/>
      </top>
      <bottom style="thin">
        <color indexed="64"/>
      </bottom>
      <diagonal/>
    </border>
    <border>
      <left/>
      <right/>
      <top style="medium">
        <color theme="0"/>
      </top>
      <bottom style="medium">
        <color theme="0"/>
      </bottom>
      <diagonal/>
    </border>
    <border>
      <left/>
      <right style="thin">
        <color theme="0"/>
      </right>
      <top/>
      <bottom style="thin">
        <color indexed="64"/>
      </bottom>
      <diagonal/>
    </border>
    <border>
      <left style="thin">
        <color theme="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theme="0"/>
      </left>
      <right style="medium">
        <color theme="0"/>
      </right>
      <top/>
      <bottom/>
      <diagonal/>
    </border>
    <border>
      <left style="thin">
        <color theme="0"/>
      </left>
      <right style="medium">
        <color theme="0"/>
      </right>
      <top style="thin">
        <color auto="1"/>
      </top>
      <bottom/>
      <diagonal/>
    </border>
    <border>
      <left/>
      <right style="thin">
        <color theme="0"/>
      </right>
      <top style="thin">
        <color indexed="64"/>
      </top>
      <bottom/>
      <diagonal/>
    </border>
    <border>
      <left/>
      <right/>
      <top style="medium">
        <color theme="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theme="0"/>
      </left>
      <right/>
      <top style="thin">
        <color theme="1"/>
      </top>
      <bottom style="thin">
        <color indexed="64"/>
      </bottom>
      <diagonal/>
    </border>
    <border>
      <left style="medium">
        <color theme="0"/>
      </left>
      <right style="medium">
        <color theme="0"/>
      </right>
      <top style="thin">
        <color theme="1"/>
      </top>
      <bottom style="thin">
        <color indexed="64"/>
      </bottom>
      <diagonal/>
    </border>
    <border>
      <left/>
      <right style="medium">
        <color theme="0"/>
      </right>
      <top style="thin">
        <color theme="1"/>
      </top>
      <bottom style="thin">
        <color indexed="64"/>
      </bottom>
      <diagonal/>
    </border>
    <border>
      <left style="medium">
        <color theme="0"/>
      </left>
      <right/>
      <top/>
      <bottom style="thin">
        <color theme="1"/>
      </bottom>
      <diagonal/>
    </border>
    <border>
      <left/>
      <right style="medium">
        <color theme="0"/>
      </right>
      <top/>
      <bottom style="thin">
        <color theme="1"/>
      </bottom>
      <diagonal/>
    </border>
    <border>
      <left/>
      <right/>
      <top/>
      <bottom style="medium">
        <color theme="0"/>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diagonalUp="1">
      <left/>
      <right style="medium">
        <color theme="0"/>
      </right>
      <top style="thin">
        <color indexed="64"/>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left/>
      <right style="medium">
        <color theme="0"/>
      </right>
      <top/>
      <bottom style="thin">
        <color theme="0"/>
      </bottom>
      <diagonal/>
    </border>
    <border>
      <left/>
      <right style="medium">
        <color theme="0"/>
      </right>
      <top style="thin">
        <color theme="0"/>
      </top>
      <bottom/>
      <diagonal/>
    </border>
    <border>
      <left style="medium">
        <color theme="0"/>
      </left>
      <right style="medium">
        <color theme="0"/>
      </right>
      <top/>
      <bottom style="thin">
        <color theme="0"/>
      </bottom>
      <diagonal/>
    </border>
    <border>
      <left style="medium">
        <color theme="0"/>
      </left>
      <right style="medium">
        <color theme="0"/>
      </right>
      <top style="thin">
        <color theme="0"/>
      </top>
      <bottom/>
      <diagonal/>
    </border>
    <border>
      <left/>
      <right/>
      <top/>
      <bottom style="thin">
        <color theme="0"/>
      </bottom>
      <diagonal/>
    </border>
    <border>
      <left/>
      <right/>
      <top style="thin">
        <color theme="0"/>
      </top>
      <bottom/>
      <diagonal/>
    </border>
    <border>
      <left style="thick">
        <color rgb="FF663300"/>
      </left>
      <right style="thick">
        <color rgb="FF663300"/>
      </right>
      <top style="thick">
        <color rgb="FF663300"/>
      </top>
      <bottom style="thick">
        <color rgb="FF663300"/>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bottom/>
      <diagonal/>
    </border>
    <border>
      <left style="medium">
        <color rgb="FFFFFFFF"/>
      </left>
      <right/>
      <top/>
      <bottom/>
      <diagonal/>
    </border>
    <border diagonalDown="1">
      <left style="medium">
        <color theme="0"/>
      </left>
      <right style="thin">
        <color theme="0"/>
      </right>
      <top style="thin">
        <color indexed="64"/>
      </top>
      <bottom style="thin">
        <color indexed="64"/>
      </bottom>
      <diagonal style="medium">
        <color theme="0"/>
      </diagonal>
    </border>
    <border>
      <left style="medium">
        <color rgb="FFFFFFFF"/>
      </left>
      <right/>
      <top style="thin">
        <color indexed="64"/>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diagonal style="medium">
        <color theme="0"/>
      </diagonal>
    </border>
    <border diagonalDown="1">
      <left/>
      <right style="medium">
        <color theme="0"/>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diagonal style="medium">
        <color theme="0"/>
      </diagonal>
    </border>
    <border diagonalUp="1">
      <left style="medium">
        <color theme="0"/>
      </left>
      <right/>
      <top/>
      <bottom style="thin">
        <color indexed="64"/>
      </bottom>
      <diagonal style="medium">
        <color theme="0"/>
      </diagonal>
    </border>
    <border>
      <left/>
      <right/>
      <top/>
      <bottom style="thin">
        <color theme="1"/>
      </bottom>
      <diagonal/>
    </border>
    <border diagonalUp="1">
      <left style="medium">
        <color theme="0"/>
      </left>
      <right style="medium">
        <color theme="0"/>
      </right>
      <top/>
      <bottom style="thin">
        <color indexed="64"/>
      </bottom>
      <diagonal style="medium">
        <color theme="0"/>
      </diagonal>
    </border>
    <border diagonalDown="1">
      <left style="thin">
        <color theme="0"/>
      </left>
      <right style="medium">
        <color theme="0"/>
      </right>
      <top style="thin">
        <color indexed="64"/>
      </top>
      <bottom/>
      <diagonal style="medium">
        <color theme="0"/>
      </diagonal>
    </border>
    <border diagonalDown="1">
      <left style="thin">
        <color theme="0"/>
      </left>
      <right style="medium">
        <color theme="0"/>
      </right>
      <top/>
      <bottom/>
      <diagonal style="medium">
        <color theme="0"/>
      </diagonal>
    </border>
    <border diagonalDown="1">
      <left style="thin">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thin">
        <color theme="0"/>
      </right>
      <top style="thin">
        <color auto="1"/>
      </top>
      <bottom/>
      <diagonal/>
    </border>
    <border>
      <left style="medium">
        <color theme="0"/>
      </left>
      <right style="thin">
        <color theme="0"/>
      </right>
      <top/>
      <bottom/>
      <diagonal/>
    </border>
    <border>
      <left style="thin">
        <color theme="0"/>
      </left>
      <right style="medium">
        <color theme="0"/>
      </right>
      <top/>
      <bottom style="thin">
        <color indexed="64"/>
      </bottom>
      <diagonal/>
    </border>
    <border>
      <left style="medium">
        <color theme="0"/>
      </left>
      <right style="thin">
        <color theme="0"/>
      </right>
      <top/>
      <bottom style="thin">
        <color indexed="64"/>
      </bottom>
      <diagonal/>
    </border>
    <border>
      <left style="thin">
        <color theme="0"/>
      </left>
      <right style="medium">
        <color theme="0"/>
      </right>
      <top style="thin">
        <color indexed="64"/>
      </top>
      <bottom style="thin">
        <color indexed="64"/>
      </bottom>
      <diagonal/>
    </border>
    <border>
      <left style="medium">
        <color theme="0"/>
      </left>
      <right style="thin">
        <color theme="0"/>
      </right>
      <top style="thin">
        <color indexed="64"/>
      </top>
      <bottom style="thin">
        <color indexed="64"/>
      </bottom>
      <diagonal/>
    </border>
    <border>
      <left style="medium">
        <color theme="0"/>
      </left>
      <right style="medium">
        <color rgb="FFFFFFFF"/>
      </right>
      <top/>
      <bottom style="medium">
        <color rgb="FFFFFFFF"/>
      </bottom>
      <diagonal/>
    </border>
    <border>
      <left style="thick">
        <color theme="0"/>
      </left>
      <right/>
      <top style="thin">
        <color indexed="64"/>
      </top>
      <bottom style="thick">
        <color theme="0"/>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n">
        <color indexed="64"/>
      </bottom>
      <diagonal/>
    </border>
    <border>
      <left style="medium">
        <color theme="0"/>
      </left>
      <right style="medium">
        <color rgb="FFFFFFFF"/>
      </right>
      <top/>
      <bottom style="thin">
        <color auto="1"/>
      </bottom>
      <diagonal/>
    </border>
  </borders>
  <cellStyleXfs count="109">
    <xf numFmtId="0" fontId="0" fillId="0" borderId="0"/>
    <xf numFmtId="0" fontId="14" fillId="2" borderId="1">
      <alignment horizontal="left" vertical="center" wrapText="1" indent="1"/>
    </xf>
    <xf numFmtId="0" fontId="8" fillId="0" borderId="0"/>
    <xf numFmtId="0" fontId="17" fillId="0" borderId="0"/>
    <xf numFmtId="0" fontId="7" fillId="0" borderId="0"/>
    <xf numFmtId="0" fontId="14" fillId="2" borderId="3">
      <alignment horizontal="left" vertical="center" wrapText="1" indent="1"/>
    </xf>
    <xf numFmtId="0" fontId="15" fillId="0" borderId="0"/>
    <xf numFmtId="0" fontId="28"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9" fillId="2" borderId="20">
      <alignment horizontal="right" vertical="center" wrapText="1"/>
    </xf>
    <xf numFmtId="0" fontId="9" fillId="2" borderId="20">
      <alignment horizontal="right" vertical="center" wrapText="1"/>
    </xf>
    <xf numFmtId="1" fontId="27" fillId="2" borderId="21">
      <alignment horizontal="left" vertical="center" wrapText="1"/>
    </xf>
    <xf numFmtId="1" fontId="33" fillId="2" borderId="22">
      <alignment horizontal="center" vertical="center"/>
    </xf>
    <xf numFmtId="0" fontId="31" fillId="2" borderId="22">
      <alignment horizontal="center" vertical="center" wrapText="1"/>
    </xf>
    <xf numFmtId="0" fontId="26" fillId="2" borderId="22">
      <alignment horizontal="center" vertical="center" wrapText="1"/>
    </xf>
    <xf numFmtId="0" fontId="15" fillId="0" borderId="0">
      <alignment horizontal="center" vertical="center" readingOrder="2"/>
    </xf>
    <xf numFmtId="0" fontId="34" fillId="0" borderId="0">
      <alignment horizontal="left" vertical="center"/>
    </xf>
    <xf numFmtId="0" fontId="15" fillId="0" borderId="0"/>
    <xf numFmtId="0" fontId="15" fillId="0" borderId="0"/>
    <xf numFmtId="0" fontId="32" fillId="0" borderId="0">
      <alignment horizontal="right" vertical="center"/>
    </xf>
    <xf numFmtId="0" fontId="35" fillId="0" borderId="0">
      <alignment horizontal="left" vertical="center"/>
    </xf>
    <xf numFmtId="0" fontId="9" fillId="0" borderId="0">
      <alignment horizontal="right" vertical="center"/>
    </xf>
    <xf numFmtId="0" fontId="9" fillId="0" borderId="0">
      <alignment horizontal="right" vertical="center"/>
    </xf>
    <xf numFmtId="0" fontId="15" fillId="0" borderId="0">
      <alignment horizontal="left" vertical="center"/>
    </xf>
    <xf numFmtId="0" fontId="15" fillId="0" borderId="0">
      <alignment horizontal="left" vertical="center"/>
    </xf>
    <xf numFmtId="0" fontId="15" fillId="0" borderId="0">
      <alignment horizontal="left" vertical="center"/>
    </xf>
    <xf numFmtId="0" fontId="15" fillId="0" borderId="0">
      <alignment horizontal="left" vertical="center"/>
    </xf>
    <xf numFmtId="0" fontId="30" fillId="2" borderId="22" applyAlignment="0">
      <alignment horizontal="center" vertical="center"/>
    </xf>
    <xf numFmtId="0" fontId="32" fillId="0" borderId="1">
      <alignment horizontal="right" vertical="center" indent="1"/>
    </xf>
    <xf numFmtId="0" fontId="9" fillId="2" borderId="1">
      <alignment horizontal="right" vertical="center" wrapText="1" indent="1" readingOrder="2"/>
    </xf>
    <xf numFmtId="0" fontId="9" fillId="2" borderId="1">
      <alignment horizontal="right" vertical="center" wrapText="1" indent="1" readingOrder="2"/>
    </xf>
    <xf numFmtId="0" fontId="14" fillId="0" borderId="1">
      <alignment horizontal="right" vertical="center" indent="1"/>
    </xf>
    <xf numFmtId="0" fontId="14" fillId="0" borderId="23">
      <alignment horizontal="left" vertical="center"/>
    </xf>
    <xf numFmtId="0" fontId="14" fillId="0" borderId="24">
      <alignment horizontal="left" vertical="center"/>
    </xf>
    <xf numFmtId="0" fontId="15" fillId="0" borderId="0"/>
    <xf numFmtId="0" fontId="45" fillId="0" borderId="0"/>
    <xf numFmtId="164" fontId="45" fillId="0" borderId="0" applyFont="0" applyFill="0" applyBorder="0" applyAlignment="0" applyProtection="0"/>
    <xf numFmtId="0" fontId="28" fillId="0" borderId="0" applyAlignment="0">
      <alignment horizontal="centerContinuous" vertical="center"/>
    </xf>
    <xf numFmtId="0" fontId="29" fillId="0" borderId="0" applyAlignment="0">
      <alignment horizontal="centerContinuous" vertical="center"/>
    </xf>
    <xf numFmtId="0" fontId="9" fillId="2" borderId="3">
      <alignment horizontal="right" vertical="center" wrapText="1" indent="1" readingOrder="2"/>
    </xf>
    <xf numFmtId="0" fontId="7" fillId="0" borderId="0"/>
    <xf numFmtId="0" fontId="15" fillId="0" borderId="0"/>
    <xf numFmtId="0" fontId="32" fillId="0" borderId="3">
      <alignment horizontal="right" vertical="center" indent="1"/>
    </xf>
    <xf numFmtId="0" fontId="9" fillId="2" borderId="3">
      <alignment horizontal="right" vertical="center" wrapText="1" indent="1" readingOrder="2"/>
    </xf>
    <xf numFmtId="0" fontId="9" fillId="2" borderId="3">
      <alignment horizontal="right" vertical="center" wrapText="1" indent="1" readingOrder="2"/>
    </xf>
    <xf numFmtId="0" fontId="14" fillId="0" borderId="3">
      <alignment horizontal="right" vertical="center" indent="1"/>
    </xf>
    <xf numFmtId="43" fontId="15" fillId="0" borderId="0" applyFont="0" applyFill="0" applyBorder="0" applyAlignment="0" applyProtection="0"/>
    <xf numFmtId="0" fontId="46" fillId="0" borderId="0"/>
    <xf numFmtId="164" fontId="46" fillId="0" borderId="0" applyFont="0" applyFill="0" applyBorder="0" applyAlignment="0" applyProtection="0"/>
    <xf numFmtId="0" fontId="7" fillId="0" borderId="0"/>
    <xf numFmtId="43" fontId="7" fillId="0" borderId="0" applyFont="0" applyFill="0" applyBorder="0" applyAlignment="0" applyProtection="0"/>
    <xf numFmtId="164" fontId="15" fillId="0" borderId="0" applyFont="0" applyFill="0" applyBorder="0" applyAlignment="0" applyProtection="0"/>
    <xf numFmtId="164" fontId="48"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15" fillId="0" borderId="0"/>
    <xf numFmtId="0" fontId="48" fillId="0" borderId="0"/>
    <xf numFmtId="0" fontId="6" fillId="0" borderId="0"/>
    <xf numFmtId="0" fontId="5" fillId="0" borderId="0"/>
    <xf numFmtId="0" fontId="4" fillId="0" borderId="0"/>
    <xf numFmtId="43" fontId="15" fillId="0" borderId="0" applyFont="0" applyFill="0" applyBorder="0" applyAlignment="0" applyProtection="0"/>
    <xf numFmtId="0" fontId="4" fillId="0" borderId="0"/>
    <xf numFmtId="0" fontId="15" fillId="0" borderId="0"/>
    <xf numFmtId="0" fontId="5" fillId="0" borderId="0"/>
    <xf numFmtId="0" fontId="15" fillId="0" borderId="0"/>
    <xf numFmtId="0" fontId="15" fillId="0" borderId="0">
      <alignment horizontal="center" vertical="center" readingOrder="2"/>
    </xf>
    <xf numFmtId="0" fontId="15" fillId="0" borderId="0"/>
    <xf numFmtId="0" fontId="5" fillId="0" borderId="0"/>
    <xf numFmtId="164" fontId="15" fillId="0" borderId="0" applyFont="0" applyFill="0" applyBorder="0" applyAlignment="0" applyProtection="0"/>
    <xf numFmtId="43" fontId="51" fillId="0" borderId="0" applyFont="0" applyFill="0" applyBorder="0" applyAlignment="0" applyProtection="0"/>
    <xf numFmtId="0" fontId="5" fillId="0" borderId="0"/>
    <xf numFmtId="0" fontId="5" fillId="0" borderId="0"/>
    <xf numFmtId="0" fontId="15" fillId="0" borderId="0"/>
    <xf numFmtId="0" fontId="5" fillId="0" borderId="0"/>
    <xf numFmtId="0" fontId="15" fillId="0" borderId="0"/>
    <xf numFmtId="0" fontId="15" fillId="0" borderId="0"/>
    <xf numFmtId="0" fontId="5" fillId="0" borderId="0"/>
    <xf numFmtId="43" fontId="5" fillId="0" borderId="0" applyFont="0" applyFill="0" applyBorder="0" applyAlignment="0" applyProtection="0"/>
    <xf numFmtId="0" fontId="3" fillId="0" borderId="0"/>
    <xf numFmtId="9" fontId="15"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164" fontId="15"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15"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1" fillId="0" borderId="0"/>
    <xf numFmtId="43" fontId="99" fillId="0" borderId="0" applyFont="0" applyFill="0" applyBorder="0" applyAlignment="0" applyProtection="0"/>
  </cellStyleXfs>
  <cellXfs count="1395">
    <xf numFmtId="0" fontId="0" fillId="0" borderId="0" xfId="0"/>
    <xf numFmtId="0" fontId="0" fillId="0" borderId="0" xfId="0" applyAlignment="1">
      <alignment horizontal="center" vertical="center"/>
    </xf>
    <xf numFmtId="0" fontId="15" fillId="0" borderId="0" xfId="0" applyFont="1"/>
    <xf numFmtId="0" fontId="0" fillId="0" borderId="0" xfId="0" applyAlignment="1">
      <alignment horizontal="center"/>
    </xf>
    <xf numFmtId="0" fontId="17" fillId="0" borderId="0" xfId="3"/>
    <xf numFmtId="0" fontId="17" fillId="0" borderId="0" xfId="3" applyFill="1"/>
    <xf numFmtId="0" fontId="9" fillId="0" borderId="2" xfId="3" applyFont="1" applyFill="1" applyBorder="1" applyAlignment="1">
      <alignment horizontal="center"/>
    </xf>
    <xf numFmtId="0" fontId="10" fillId="0" borderId="0" xfId="0" applyFont="1"/>
    <xf numFmtId="0" fontId="0" fillId="0" borderId="0" xfId="0" applyAlignment="1"/>
    <xf numFmtId="49" fontId="19" fillId="3" borderId="0" xfId="0" applyNumberFormat="1" applyFont="1" applyFill="1" applyBorder="1" applyAlignment="1">
      <alignment horizontal="center" readingOrder="2"/>
    </xf>
    <xf numFmtId="0" fontId="9" fillId="0" borderId="0" xfId="0" applyFont="1" applyAlignment="1">
      <alignment horizontal="right" vertical="center" readingOrder="2"/>
    </xf>
    <xf numFmtId="0" fontId="16" fillId="0" borderId="0" xfId="0" applyFont="1" applyAlignment="1">
      <alignment horizontal="left" vertical="center"/>
    </xf>
    <xf numFmtId="0" fontId="0" fillId="0" borderId="0" xfId="0" applyAlignment="1">
      <alignment horizontal="center"/>
    </xf>
    <xf numFmtId="0" fontId="25" fillId="0" borderId="0" xfId="0" applyFont="1"/>
    <xf numFmtId="0" fontId="15" fillId="0" borderId="0" xfId="0" applyFont="1" applyAlignment="1">
      <alignment horizontal="center"/>
    </xf>
    <xf numFmtId="0" fontId="0" fillId="4" borderId="0" xfId="0" applyFill="1"/>
    <xf numFmtId="0" fontId="0" fillId="4" borderId="0" xfId="0" applyFill="1" applyAlignment="1">
      <alignment horizontal="center"/>
    </xf>
    <xf numFmtId="0" fontId="17" fillId="4" borderId="0" xfId="3" applyFill="1"/>
    <xf numFmtId="0" fontId="15" fillId="0" borderId="0" xfId="0" applyFont="1" applyAlignment="1">
      <alignment wrapText="1"/>
    </xf>
    <xf numFmtId="0" fontId="13" fillId="0" borderId="0" xfId="4" applyFont="1"/>
    <xf numFmtId="0" fontId="13" fillId="0" borderId="0" xfId="4" applyFont="1" applyBorder="1"/>
    <xf numFmtId="0" fontId="13" fillId="0" borderId="0" xfId="4" applyFont="1" applyAlignment="1">
      <alignment wrapText="1"/>
    </xf>
    <xf numFmtId="0" fontId="15" fillId="0" borderId="4" xfId="4" applyFont="1" applyBorder="1" applyAlignment="1">
      <alignment horizontal="left" vertical="center" wrapText="1" indent="1"/>
    </xf>
    <xf numFmtId="0" fontId="15" fillId="0" borderId="16" xfId="4" applyFont="1" applyBorder="1" applyAlignment="1">
      <alignment horizontal="left" vertical="center" wrapText="1" indent="1"/>
    </xf>
    <xf numFmtId="0" fontId="0" fillId="0" borderId="0" xfId="0" applyAlignment="1">
      <alignment horizontal="center"/>
    </xf>
    <xf numFmtId="0" fontId="10" fillId="0" borderId="0" xfId="0" applyFont="1" applyAlignment="1">
      <alignment horizontal="center" vertical="center"/>
    </xf>
    <xf numFmtId="0" fontId="0" fillId="0" borderId="0" xfId="0" applyAlignment="1">
      <alignment horizontal="center"/>
    </xf>
    <xf numFmtId="0" fontId="39" fillId="0" borderId="0" xfId="2" applyFont="1"/>
    <xf numFmtId="0" fontId="39" fillId="5" borderId="0" xfId="2" applyFont="1" applyFill="1"/>
    <xf numFmtId="0" fontId="39" fillId="4" borderId="0" xfId="2" applyFont="1" applyFill="1"/>
    <xf numFmtId="0" fontId="15" fillId="0" borderId="0" xfId="0" applyFont="1" applyAlignment="1">
      <alignment vertical="center"/>
    </xf>
    <xf numFmtId="0" fontId="15" fillId="0" borderId="4" xfId="0" applyFont="1" applyBorder="1" applyAlignment="1">
      <alignment horizontal="right" vertical="center" indent="1"/>
    </xf>
    <xf numFmtId="0" fontId="18" fillId="0" borderId="0" xfId="3" applyFont="1" applyFill="1"/>
    <xf numFmtId="0" fontId="10" fillId="0" borderId="0" xfId="0" applyFont="1" applyAlignment="1">
      <alignment horizontal="center" vertical="center"/>
    </xf>
    <xf numFmtId="0" fontId="0" fillId="0" borderId="0" xfId="0" applyAlignment="1">
      <alignment horizontal="center"/>
    </xf>
    <xf numFmtId="0" fontId="10" fillId="0" borderId="0" xfId="0" applyFont="1" applyAlignment="1">
      <alignment horizontal="center"/>
    </xf>
    <xf numFmtId="0" fontId="12" fillId="4" borderId="34" xfId="0" applyFont="1" applyFill="1" applyBorder="1" applyAlignment="1">
      <alignment horizontal="center" readingOrder="2"/>
    </xf>
    <xf numFmtId="0" fontId="15" fillId="0" borderId="7" xfId="0" applyFont="1" applyBorder="1" applyAlignment="1">
      <alignment horizontal="right" vertical="center" indent="1"/>
    </xf>
    <xf numFmtId="0" fontId="16" fillId="0" borderId="0" xfId="0" applyFont="1"/>
    <xf numFmtId="165" fontId="15" fillId="0" borderId="7" xfId="0" applyNumberFormat="1" applyFont="1" applyBorder="1" applyAlignment="1">
      <alignment horizontal="right" vertical="center" indent="1"/>
    </xf>
    <xf numFmtId="165" fontId="15" fillId="4" borderId="4" xfId="0" applyNumberFormat="1" applyFont="1" applyFill="1" applyBorder="1" applyAlignment="1">
      <alignment horizontal="right" vertical="center" indent="1"/>
    </xf>
    <xf numFmtId="165" fontId="15" fillId="0" borderId="4" xfId="0" applyNumberFormat="1" applyFont="1" applyBorder="1" applyAlignment="1">
      <alignment horizontal="right" vertical="center" indent="1"/>
    </xf>
    <xf numFmtId="165" fontId="16" fillId="4" borderId="4" xfId="0" applyNumberFormat="1" applyFont="1" applyFill="1" applyBorder="1" applyAlignment="1">
      <alignment horizontal="right" vertical="center" indent="1"/>
    </xf>
    <xf numFmtId="0" fontId="15" fillId="0" borderId="0" xfId="38"/>
    <xf numFmtId="0" fontId="15" fillId="0" borderId="0" xfId="38" applyAlignment="1">
      <alignment vertical="center"/>
    </xf>
    <xf numFmtId="0" fontId="44" fillId="0" borderId="0" xfId="38" applyFont="1" applyAlignment="1">
      <alignment vertical="top"/>
    </xf>
    <xf numFmtId="0" fontId="15" fillId="0" borderId="0" xfId="38" applyFont="1" applyAlignment="1">
      <alignment horizontal="justify" vertical="center"/>
    </xf>
    <xf numFmtId="49" fontId="19" fillId="3" borderId="0" xfId="0" applyNumberFormat="1" applyFont="1" applyFill="1" applyBorder="1" applyAlignment="1">
      <alignment horizontal="center" readingOrder="2"/>
    </xf>
    <xf numFmtId="0" fontId="0" fillId="0" borderId="0" xfId="0" applyAlignment="1">
      <alignment horizontal="center"/>
    </xf>
    <xf numFmtId="0" fontId="13" fillId="5" borderId="0" xfId="2" applyFont="1" applyFill="1"/>
    <xf numFmtId="0" fontId="10" fillId="0" borderId="0" xfId="0" applyFont="1" applyAlignment="1">
      <alignment horizontal="center" vertical="center"/>
    </xf>
    <xf numFmtId="0" fontId="0" fillId="0" borderId="0" xfId="0" applyAlignment="1">
      <alignment horizontal="center"/>
    </xf>
    <xf numFmtId="0" fontId="15" fillId="0" borderId="0" xfId="3" applyFont="1"/>
    <xf numFmtId="0" fontId="0" fillId="0" borderId="0" xfId="0" applyAlignment="1">
      <alignment horizontal="center"/>
    </xf>
    <xf numFmtId="0" fontId="0" fillId="0" borderId="0" xfId="0"/>
    <xf numFmtId="0" fontId="39" fillId="0" borderId="0" xfId="64" applyFont="1" applyAlignment="1">
      <alignment horizontal="center" vertical="center"/>
    </xf>
    <xf numFmtId="0" fontId="39" fillId="0" borderId="0" xfId="64" applyFont="1" applyAlignment="1">
      <alignment vertical="center"/>
    </xf>
    <xf numFmtId="0" fontId="39" fillId="0" borderId="0" xfId="64" applyFont="1" applyAlignment="1">
      <alignment horizontal="center"/>
    </xf>
    <xf numFmtId="0" fontId="39" fillId="0" borderId="0" xfId="64" applyFont="1"/>
    <xf numFmtId="0" fontId="41" fillId="0" borderId="0" xfId="64" applyFont="1"/>
    <xf numFmtId="0" fontId="39" fillId="5" borderId="0" xfId="64" applyFont="1" applyFill="1"/>
    <xf numFmtId="0" fontId="41" fillId="4" borderId="4" xfId="64" applyFont="1" applyFill="1" applyBorder="1" applyAlignment="1">
      <alignment horizontal="right" vertical="center" indent="1"/>
    </xf>
    <xf numFmtId="0" fontId="39" fillId="4" borderId="0" xfId="64" applyFont="1" applyFill="1"/>
    <xf numFmtId="0" fontId="15" fillId="0" borderId="0" xfId="38" applyFont="1" applyBorder="1" applyAlignment="1">
      <alignment horizontal="justify" vertical="center"/>
    </xf>
    <xf numFmtId="0" fontId="26" fillId="4" borderId="13" xfId="0" applyFont="1" applyFill="1" applyBorder="1" applyAlignment="1">
      <alignment horizontal="center" vertical="top" wrapText="1"/>
    </xf>
    <xf numFmtId="0" fontId="9" fillId="0" borderId="0" xfId="3" applyFont="1" applyFill="1" applyBorder="1" applyAlignment="1">
      <alignment horizontal="center"/>
    </xf>
    <xf numFmtId="0" fontId="50" fillId="0" borderId="0" xfId="0" applyFont="1"/>
    <xf numFmtId="3" fontId="15" fillId="0" borderId="7" xfId="0" applyNumberFormat="1" applyFont="1" applyBorder="1" applyAlignment="1">
      <alignment horizontal="right" vertical="center" indent="1"/>
    </xf>
    <xf numFmtId="0" fontId="12" fillId="0" borderId="25" xfId="4" applyFont="1" applyBorder="1" applyAlignment="1">
      <alignment horizontal="right" vertical="center" wrapText="1" indent="1" readingOrder="2"/>
    </xf>
    <xf numFmtId="0" fontId="12" fillId="4" borderId="9" xfId="4" applyFont="1" applyFill="1" applyBorder="1" applyAlignment="1">
      <alignment horizontal="right" vertical="center" wrapText="1" indent="1" readingOrder="2"/>
    </xf>
    <xf numFmtId="0" fontId="12" fillId="0" borderId="9" xfId="4" applyFont="1" applyBorder="1" applyAlignment="1">
      <alignment horizontal="right" vertical="center" wrapText="1" indent="1" readingOrder="2"/>
    </xf>
    <xf numFmtId="0" fontId="16" fillId="4" borderId="28" xfId="4" applyFont="1" applyFill="1" applyBorder="1" applyAlignment="1">
      <alignment horizontal="center" vertical="center" readingOrder="1"/>
    </xf>
    <xf numFmtId="0" fontId="23" fillId="5" borderId="7" xfId="64" applyFont="1" applyFill="1" applyBorder="1" applyAlignment="1">
      <alignment horizontal="right" vertical="center" indent="1"/>
    </xf>
    <xf numFmtId="0" fontId="23" fillId="4" borderId="4" xfId="64" applyFont="1" applyFill="1" applyBorder="1" applyAlignment="1">
      <alignment horizontal="right" vertical="center" indent="1"/>
    </xf>
    <xf numFmtId="0" fontId="23" fillId="5" borderId="4" xfId="64" applyFont="1" applyFill="1" applyBorder="1" applyAlignment="1">
      <alignment horizontal="right" vertical="center" indent="1"/>
    </xf>
    <xf numFmtId="0" fontId="12" fillId="0" borderId="11"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16" fillId="0" borderId="7" xfId="0" applyFont="1" applyBorder="1" applyAlignment="1">
      <alignment horizontal="right" vertical="center" indent="1"/>
    </xf>
    <xf numFmtId="3" fontId="41" fillId="4" borderId="4" xfId="64" applyNumberFormat="1" applyFont="1" applyFill="1" applyBorder="1" applyAlignment="1">
      <alignment horizontal="right" vertical="center" indent="1"/>
    </xf>
    <xf numFmtId="3" fontId="16" fillId="0" borderId="7" xfId="0" applyNumberFormat="1" applyFont="1" applyBorder="1" applyAlignment="1">
      <alignment horizontal="right" vertical="center" indent="1"/>
    </xf>
    <xf numFmtId="3" fontId="23" fillId="4" borderId="4" xfId="64" applyNumberFormat="1" applyFont="1" applyFill="1" applyBorder="1" applyAlignment="1">
      <alignment horizontal="right" vertical="center" indent="1"/>
    </xf>
    <xf numFmtId="165" fontId="16" fillId="0" borderId="7" xfId="0" applyNumberFormat="1" applyFont="1" applyBorder="1" applyAlignment="1">
      <alignment horizontal="right" vertical="center" indent="1"/>
    </xf>
    <xf numFmtId="165" fontId="16" fillId="0" borderId="4" xfId="0" applyNumberFormat="1" applyFont="1" applyBorder="1" applyAlignment="1">
      <alignment horizontal="right" vertical="center" indent="1"/>
    </xf>
    <xf numFmtId="0" fontId="10" fillId="0" borderId="0" xfId="0" applyFont="1" applyAlignment="1">
      <alignment wrapText="1"/>
    </xf>
    <xf numFmtId="0" fontId="10"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165" fontId="15" fillId="0" borderId="10" xfId="4" applyNumberFormat="1" applyFont="1" applyBorder="1" applyAlignment="1">
      <alignment horizontal="left" vertical="center" wrapText="1" indent="1"/>
    </xf>
    <xf numFmtId="165" fontId="15" fillId="4" borderId="4" xfId="4" applyNumberFormat="1" applyFont="1" applyFill="1" applyBorder="1" applyAlignment="1">
      <alignment horizontal="left" vertical="center" wrapText="1" indent="1"/>
    </xf>
    <xf numFmtId="165" fontId="13" fillId="0" borderId="0" xfId="4" applyNumberFormat="1" applyFont="1"/>
    <xf numFmtId="3" fontId="0" fillId="0" borderId="0" xfId="0" applyNumberFormat="1"/>
    <xf numFmtId="0" fontId="9" fillId="0" borderId="0" xfId="0" applyFon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xf>
    <xf numFmtId="0" fontId="41" fillId="0" borderId="0" xfId="0" applyFont="1" applyBorder="1" applyAlignment="1">
      <alignment vertical="center"/>
    </xf>
    <xf numFmtId="0" fontId="41" fillId="0" borderId="0" xfId="0" applyFont="1" applyBorder="1" applyAlignment="1">
      <alignment horizontal="left" vertical="center"/>
    </xf>
    <xf numFmtId="49" fontId="19" fillId="3" borderId="0" xfId="0" applyNumberFormat="1" applyFont="1" applyFill="1" applyBorder="1" applyAlignment="1">
      <alignment horizontal="center" readingOrder="2"/>
    </xf>
    <xf numFmtId="0" fontId="0" fillId="0" borderId="0" xfId="0" applyAlignment="1">
      <alignment horizontal="center"/>
    </xf>
    <xf numFmtId="0" fontId="15" fillId="4" borderId="4" xfId="0" applyFont="1" applyFill="1" applyBorder="1" applyAlignment="1">
      <alignment horizontal="right" vertical="center" indent="1"/>
    </xf>
    <xf numFmtId="0" fontId="16" fillId="4" borderId="7" xfId="0" applyFont="1" applyFill="1" applyBorder="1" applyAlignment="1">
      <alignment horizontal="right" vertical="center" indent="1"/>
    </xf>
    <xf numFmtId="0" fontId="0" fillId="0" borderId="0" xfId="0" applyAlignment="1">
      <alignment horizontal="center"/>
    </xf>
    <xf numFmtId="3" fontId="16" fillId="4" borderId="7" xfId="0" applyNumberFormat="1" applyFont="1" applyFill="1" applyBorder="1" applyAlignment="1">
      <alignment horizontal="right" vertical="center" indent="1"/>
    </xf>
    <xf numFmtId="0" fontId="0" fillId="0" borderId="0" xfId="0" applyAlignment="1">
      <alignment horizontal="center"/>
    </xf>
    <xf numFmtId="0" fontId="0" fillId="0" borderId="0" xfId="0" applyAlignment="1">
      <alignment horizontal="center"/>
    </xf>
    <xf numFmtId="0" fontId="9" fillId="5" borderId="0" xfId="0" applyFont="1" applyFill="1" applyBorder="1" applyAlignment="1">
      <alignment horizontal="right" vertical="center" readingOrder="2"/>
    </xf>
    <xf numFmtId="0" fontId="16" fillId="5" borderId="0" xfId="0" applyFont="1" applyFill="1" applyBorder="1" applyAlignment="1">
      <alignment horizontal="left" vertical="center"/>
    </xf>
    <xf numFmtId="0" fontId="9" fillId="5" borderId="0" xfId="0" applyFont="1" applyFill="1" applyAlignment="1">
      <alignment horizontal="right" vertical="center" readingOrder="2"/>
    </xf>
    <xf numFmtId="0" fontId="37" fillId="5" borderId="0" xfId="64" applyFont="1" applyFill="1" applyBorder="1" applyAlignment="1">
      <alignment horizontal="center"/>
    </xf>
    <xf numFmtId="0" fontId="37" fillId="5" borderId="0" xfId="64" applyFont="1" applyFill="1" applyBorder="1" applyAlignment="1">
      <alignment horizontal="center" wrapText="1"/>
    </xf>
    <xf numFmtId="0" fontId="16" fillId="5" borderId="0" xfId="0" applyFont="1" applyFill="1" applyAlignment="1">
      <alignment horizontal="left" vertical="center"/>
    </xf>
    <xf numFmtId="165" fontId="16" fillId="4" borderId="28" xfId="0" applyNumberFormat="1" applyFont="1" applyFill="1" applyBorder="1" applyAlignment="1">
      <alignment horizontal="right" vertical="center" indent="1"/>
    </xf>
    <xf numFmtId="0" fontId="9" fillId="5" borderId="0" xfId="3" applyFont="1" applyFill="1" applyBorder="1" applyAlignment="1">
      <alignment horizontal="right" vertical="center" wrapText="1" readingOrder="2"/>
    </xf>
    <xf numFmtId="0" fontId="11" fillId="5" borderId="0" xfId="0" applyFont="1" applyFill="1" applyBorder="1" applyAlignment="1">
      <alignment horizontal="center" vertical="center"/>
    </xf>
    <xf numFmtId="0" fontId="16" fillId="5" borderId="0" xfId="3" applyFont="1" applyFill="1" applyBorder="1" applyAlignment="1">
      <alignment horizontal="left" vertical="center" wrapText="1" readingOrder="1"/>
    </xf>
    <xf numFmtId="0" fontId="11" fillId="5" borderId="0" xfId="3" applyFont="1" applyFill="1" applyBorder="1" applyAlignment="1">
      <alignment horizontal="center" vertical="center" wrapText="1" readingOrder="2"/>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9" fillId="5" borderId="0" xfId="0" applyFont="1" applyFill="1" applyBorder="1" applyAlignment="1">
      <alignment horizontal="center" vertical="center"/>
    </xf>
    <xf numFmtId="0" fontId="15" fillId="0" borderId="0" xfId="64" applyFont="1"/>
    <xf numFmtId="0" fontId="41" fillId="0" borderId="0" xfId="2" applyFont="1"/>
    <xf numFmtId="0" fontId="15" fillId="0" borderId="0" xfId="4" applyFont="1"/>
    <xf numFmtId="0" fontId="9" fillId="5" borderId="0" xfId="45" applyFont="1" applyFill="1" applyBorder="1" applyAlignment="1">
      <alignment horizontal="right" vertical="center" wrapText="1" readingOrder="2"/>
    </xf>
    <xf numFmtId="0" fontId="16" fillId="5" borderId="0" xfId="45" applyFont="1" applyFill="1" applyBorder="1" applyAlignment="1">
      <alignment horizontal="left" vertical="center" wrapText="1" readingOrder="1"/>
    </xf>
    <xf numFmtId="0" fontId="0" fillId="0" borderId="0" xfId="0" applyAlignment="1">
      <alignment horizontal="center"/>
    </xf>
    <xf numFmtId="0" fontId="54" fillId="0" borderId="0" xfId="38" applyFont="1" applyAlignment="1">
      <alignment vertical="center"/>
    </xf>
    <xf numFmtId="0" fontId="55" fillId="0" borderId="0" xfId="38" applyFont="1" applyBorder="1" applyAlignment="1">
      <alignment horizontal="right" vertical="top" wrapText="1" indent="1" readingOrder="2"/>
    </xf>
    <xf numFmtId="0" fontId="52" fillId="4" borderId="28" xfId="22" applyFont="1" applyFill="1" applyBorder="1" applyAlignment="1">
      <alignment horizontal="center" vertical="top" wrapText="1"/>
    </xf>
    <xf numFmtId="0" fontId="0" fillId="0" borderId="0" xfId="0" applyAlignment="1">
      <alignment horizontal="center"/>
    </xf>
    <xf numFmtId="0" fontId="0" fillId="0" borderId="0" xfId="0" applyAlignment="1">
      <alignment horizontal="center"/>
    </xf>
    <xf numFmtId="0" fontId="43" fillId="4" borderId="9" xfId="64" applyFont="1" applyFill="1" applyBorder="1" applyAlignment="1">
      <alignment horizontal="right" vertical="center" wrapText="1" indent="1" readingOrder="2"/>
    </xf>
    <xf numFmtId="0" fontId="43" fillId="5" borderId="9" xfId="64" applyFont="1" applyFill="1" applyBorder="1" applyAlignment="1">
      <alignment horizontal="right" vertical="center" wrapText="1" indent="1" readingOrder="2"/>
    </xf>
    <xf numFmtId="0" fontId="47" fillId="0" borderId="0" xfId="0" applyFont="1" applyBorder="1" applyAlignment="1">
      <alignment vertical="center" wrapText="1"/>
    </xf>
    <xf numFmtId="0" fontId="27" fillId="0" borderId="0" xfId="0" applyFont="1" applyBorder="1" applyAlignment="1">
      <alignment vertical="center" readingOrder="2"/>
    </xf>
    <xf numFmtId="0" fontId="15" fillId="0" borderId="6" xfId="0" applyFont="1" applyBorder="1" applyAlignment="1">
      <alignment horizontal="right" vertical="center" indent="1"/>
    </xf>
    <xf numFmtId="0" fontId="16" fillId="0" borderId="6" xfId="0" applyFont="1" applyBorder="1" applyAlignment="1">
      <alignment horizontal="right" vertical="center" indent="1"/>
    </xf>
    <xf numFmtId="0" fontId="15" fillId="4" borderId="10" xfId="0" applyFont="1" applyFill="1" applyBorder="1" applyAlignment="1">
      <alignment horizontal="right" vertical="center" indent="1"/>
    </xf>
    <xf numFmtId="0" fontId="16" fillId="0" borderId="28" xfId="0" applyFont="1" applyBorder="1" applyAlignment="1">
      <alignment horizontal="right" vertical="center" indent="1"/>
    </xf>
    <xf numFmtId="0" fontId="0" fillId="0" borderId="0" xfId="0" applyAlignment="1">
      <alignment horizontal="center"/>
    </xf>
    <xf numFmtId="0" fontId="0" fillId="0" borderId="0" xfId="0" applyAlignment="1">
      <alignment horizontal="center"/>
    </xf>
    <xf numFmtId="0" fontId="41" fillId="5" borderId="7" xfId="82" applyFont="1" applyFill="1" applyBorder="1" applyAlignment="1">
      <alignment horizontal="right" vertical="center" indent="1"/>
    </xf>
    <xf numFmtId="0" fontId="41" fillId="4" borderId="4" xfId="82" applyFont="1" applyFill="1" applyBorder="1" applyAlignment="1">
      <alignment horizontal="right" vertical="center" indent="1"/>
    </xf>
    <xf numFmtId="0" fontId="41" fillId="5" borderId="4" xfId="82" applyFont="1" applyFill="1" applyBorder="1" applyAlignment="1">
      <alignment horizontal="right" vertical="center" indent="1"/>
    </xf>
    <xf numFmtId="0" fontId="0" fillId="0" borderId="0" xfId="0" applyAlignment="1">
      <alignment horizontal="center"/>
    </xf>
    <xf numFmtId="0" fontId="0" fillId="0" borderId="0" xfId="0" applyAlignment="1">
      <alignment horizontal="center"/>
    </xf>
    <xf numFmtId="0" fontId="39" fillId="0" borderId="0" xfId="2" applyFont="1" applyAlignment="1">
      <alignment wrapText="1"/>
    </xf>
    <xf numFmtId="165" fontId="16" fillId="4" borderId="34" xfId="0" applyNumberFormat="1" applyFont="1" applyFill="1" applyBorder="1" applyAlignment="1">
      <alignment horizontal="center" vertical="center"/>
    </xf>
    <xf numFmtId="0" fontId="41" fillId="5" borderId="6" xfId="82" applyFont="1" applyFill="1" applyBorder="1" applyAlignment="1">
      <alignment horizontal="right" vertical="center" indent="1"/>
    </xf>
    <xf numFmtId="0" fontId="23" fillId="5" borderId="6" xfId="64" applyFont="1" applyFill="1" applyBorder="1" applyAlignment="1">
      <alignment horizontal="right" vertical="center" indent="1"/>
    </xf>
    <xf numFmtId="0" fontId="43" fillId="4" borderId="4" xfId="64" applyFont="1" applyFill="1" applyBorder="1" applyAlignment="1">
      <alignment horizontal="left" vertical="center" wrapText="1" indent="1" readingOrder="1"/>
    </xf>
    <xf numFmtId="0" fontId="43" fillId="5" borderId="7" xfId="64" applyFont="1" applyFill="1" applyBorder="1" applyAlignment="1">
      <alignment horizontal="left" vertical="center" wrapText="1" indent="1" readingOrder="1"/>
    </xf>
    <xf numFmtId="0" fontId="43" fillId="5" borderId="4" xfId="64" applyFont="1" applyFill="1" applyBorder="1" applyAlignment="1">
      <alignment horizontal="left" vertical="center" wrapText="1" indent="1" readingOrder="1"/>
    </xf>
    <xf numFmtId="0" fontId="43" fillId="5" borderId="6" xfId="64" applyFont="1" applyFill="1" applyBorder="1" applyAlignment="1">
      <alignment horizontal="left" vertical="center" wrapText="1" indent="1" readingOrder="1"/>
    </xf>
    <xf numFmtId="3" fontId="15" fillId="0" borderId="6" xfId="0" applyNumberFormat="1" applyFont="1" applyBorder="1" applyAlignment="1">
      <alignment horizontal="right" vertical="center" indent="1"/>
    </xf>
    <xf numFmtId="3" fontId="16" fillId="0" borderId="6" xfId="0" applyNumberFormat="1" applyFont="1" applyBorder="1" applyAlignment="1">
      <alignment horizontal="right" vertical="center" indent="1"/>
    </xf>
    <xf numFmtId="165" fontId="15" fillId="0" borderId="6" xfId="0" applyNumberFormat="1" applyFont="1" applyBorder="1" applyAlignment="1">
      <alignment horizontal="right" vertical="center" indent="1"/>
    </xf>
    <xf numFmtId="165" fontId="16" fillId="0" borderId="6" xfId="0" applyNumberFormat="1" applyFont="1" applyBorder="1" applyAlignment="1">
      <alignment horizontal="right" vertical="center" indent="1"/>
    </xf>
    <xf numFmtId="0" fontId="27" fillId="4" borderId="13" xfId="0" applyFont="1" applyFill="1" applyBorder="1" applyAlignment="1">
      <alignment horizontal="center" vertical="top" readingOrder="2"/>
    </xf>
    <xf numFmtId="3" fontId="41" fillId="4" borderId="16" xfId="64" applyNumberFormat="1" applyFont="1" applyFill="1" applyBorder="1" applyAlignment="1">
      <alignment horizontal="right" vertical="center" indent="1"/>
    </xf>
    <xf numFmtId="0" fontId="43" fillId="4" borderId="7" xfId="64" applyFont="1" applyFill="1" applyBorder="1" applyAlignment="1">
      <alignment horizontal="left" vertical="center" wrapText="1" indent="1" readingOrder="1"/>
    </xf>
    <xf numFmtId="0" fontId="23" fillId="5" borderId="19" xfId="0" applyFont="1" applyFill="1" applyBorder="1" applyAlignment="1">
      <alignment horizontal="left" vertical="center" wrapText="1"/>
    </xf>
    <xf numFmtId="0" fontId="16" fillId="5" borderId="0" xfId="0" applyFont="1" applyFill="1" applyAlignment="1">
      <alignment horizontal="center" vertical="center"/>
    </xf>
    <xf numFmtId="0" fontId="59" fillId="5" borderId="19" xfId="64" applyFont="1" applyFill="1" applyBorder="1" applyAlignment="1">
      <alignment vertical="center" wrapText="1"/>
    </xf>
    <xf numFmtId="3" fontId="15" fillId="4" borderId="13" xfId="0" applyNumberFormat="1" applyFont="1" applyFill="1" applyBorder="1" applyAlignment="1">
      <alignment horizontal="right" vertical="center" readingOrder="1"/>
    </xf>
    <xf numFmtId="3" fontId="16" fillId="4" borderId="13" xfId="0" applyNumberFormat="1" applyFont="1" applyFill="1" applyBorder="1" applyAlignment="1">
      <alignment horizontal="right" vertical="center" readingOrder="1"/>
    </xf>
    <xf numFmtId="3" fontId="15" fillId="5" borderId="13" xfId="0" applyNumberFormat="1" applyFont="1" applyFill="1" applyBorder="1" applyAlignment="1">
      <alignment horizontal="right" vertical="center" readingOrder="1"/>
    </xf>
    <xf numFmtId="3" fontId="16" fillId="5" borderId="13" xfId="0" applyNumberFormat="1" applyFont="1" applyFill="1" applyBorder="1" applyAlignment="1">
      <alignment horizontal="right" vertical="center" readingOrder="1"/>
    </xf>
    <xf numFmtId="0" fontId="43" fillId="5" borderId="11" xfId="64" applyFont="1" applyFill="1" applyBorder="1" applyAlignment="1">
      <alignment horizontal="right" vertical="center" wrapText="1" indent="1" readingOrder="2"/>
    </xf>
    <xf numFmtId="3" fontId="15" fillId="5" borderId="13" xfId="0" applyNumberFormat="1" applyFont="1" applyFill="1" applyBorder="1" applyAlignment="1">
      <alignment horizontal="right" vertical="center"/>
    </xf>
    <xf numFmtId="3" fontId="16" fillId="4" borderId="28" xfId="0" applyNumberFormat="1" applyFont="1" applyFill="1" applyBorder="1" applyAlignment="1">
      <alignment horizontal="right" vertical="center" readingOrder="1"/>
    </xf>
    <xf numFmtId="0" fontId="57" fillId="0" borderId="0" xfId="73" applyFont="1" applyBorder="1" applyAlignment="1">
      <alignment horizontal="right" vertical="center" wrapText="1"/>
    </xf>
    <xf numFmtId="0" fontId="58" fillId="0" borderId="0" xfId="76" applyFont="1" applyBorder="1" applyAlignment="1">
      <alignment horizontal="left" vertical="center" wrapText="1"/>
    </xf>
    <xf numFmtId="0" fontId="39" fillId="0" borderId="0" xfId="76" applyFont="1"/>
    <xf numFmtId="0" fontId="9" fillId="5" borderId="19" xfId="45" applyFont="1" applyFill="1" applyBorder="1" applyAlignment="1">
      <alignment vertical="center" readingOrder="2"/>
    </xf>
    <xf numFmtId="0" fontId="40" fillId="4" borderId="34" xfId="0" applyFont="1" applyFill="1" applyBorder="1" applyAlignment="1">
      <alignment horizontal="center" readingOrder="2"/>
    </xf>
    <xf numFmtId="0" fontId="21" fillId="5" borderId="67" xfId="0" applyFont="1" applyFill="1" applyBorder="1" applyAlignment="1">
      <alignment horizontal="right" vertical="center" indent="1"/>
    </xf>
    <xf numFmtId="0" fontId="62" fillId="5" borderId="59" xfId="64" applyFont="1" applyFill="1" applyBorder="1" applyAlignment="1">
      <alignment horizontal="right" vertical="center" wrapText="1" indent="1" readingOrder="2"/>
    </xf>
    <xf numFmtId="0" fontId="62" fillId="4" borderId="42" xfId="64" applyFont="1" applyFill="1" applyBorder="1" applyAlignment="1">
      <alignment horizontal="right" vertical="center" wrapText="1" indent="1" readingOrder="2"/>
    </xf>
    <xf numFmtId="0" fontId="62" fillId="5" borderId="44" xfId="0" applyFont="1" applyFill="1" applyBorder="1" applyAlignment="1">
      <alignment horizontal="right" vertical="center" wrapText="1" indent="1" readingOrder="2"/>
    </xf>
    <xf numFmtId="0" fontId="62" fillId="4" borderId="9" xfId="0" applyFont="1" applyFill="1" applyBorder="1" applyAlignment="1">
      <alignment horizontal="right" vertical="center" wrapText="1" indent="1" readingOrder="2"/>
    </xf>
    <xf numFmtId="0" fontId="62" fillId="5" borderId="9" xfId="0" applyFont="1" applyFill="1" applyBorder="1" applyAlignment="1">
      <alignment horizontal="right" vertical="center" wrapText="1" indent="1" readingOrder="2"/>
    </xf>
    <xf numFmtId="0" fontId="62" fillId="4" borderId="11" xfId="0" applyFont="1" applyFill="1" applyBorder="1" applyAlignment="1">
      <alignment horizontal="right" vertical="center" wrapText="1" indent="1" readingOrder="2"/>
    </xf>
    <xf numFmtId="0" fontId="62" fillId="5" borderId="42" xfId="0" applyFont="1" applyFill="1" applyBorder="1" applyAlignment="1">
      <alignment horizontal="right" vertical="center" wrapText="1" indent="1" readingOrder="2"/>
    </xf>
    <xf numFmtId="0" fontId="40" fillId="4" borderId="13" xfId="0" applyFont="1" applyFill="1" applyBorder="1" applyAlignment="1">
      <alignment horizontal="center" readingOrder="2"/>
    </xf>
    <xf numFmtId="0" fontId="23" fillId="4" borderId="13" xfId="0" applyFont="1" applyFill="1" applyBorder="1" applyAlignment="1">
      <alignment horizontal="center" vertical="top" readingOrder="2"/>
    </xf>
    <xf numFmtId="0" fontId="0" fillId="0" borderId="0" xfId="0" applyBorder="1" applyAlignment="1">
      <alignment wrapText="1"/>
    </xf>
    <xf numFmtId="0" fontId="0" fillId="4" borderId="0" xfId="0" applyFill="1" applyBorder="1" applyAlignment="1">
      <alignment wrapText="1"/>
    </xf>
    <xf numFmtId="0" fontId="0" fillId="4" borderId="0" xfId="0" applyFill="1" applyBorder="1" applyAlignment="1">
      <alignment horizontal="center" wrapText="1"/>
    </xf>
    <xf numFmtId="0" fontId="0" fillId="6" borderId="0" xfId="0" applyFill="1" applyAlignment="1">
      <alignment wrapText="1"/>
    </xf>
    <xf numFmtId="0" fontId="16" fillId="4" borderId="28" xfId="73" applyFont="1" applyFill="1" applyBorder="1" applyAlignment="1">
      <alignment horizontal="center" vertical="center" readingOrder="1"/>
    </xf>
    <xf numFmtId="0" fontId="15" fillId="0" borderId="7" xfId="73" applyFont="1" applyBorder="1" applyAlignment="1">
      <alignment horizontal="right" vertical="center" indent="1"/>
    </xf>
    <xf numFmtId="0" fontId="15" fillId="0" borderId="4" xfId="73" applyFont="1" applyBorder="1" applyAlignment="1">
      <alignment horizontal="right" vertical="center" indent="1"/>
    </xf>
    <xf numFmtId="0" fontId="15" fillId="0" borderId="10" xfId="73" applyFont="1" applyBorder="1" applyAlignment="1">
      <alignment horizontal="right" vertical="center" indent="1"/>
    </xf>
    <xf numFmtId="0" fontId="21" fillId="0" borderId="25" xfId="76" applyFont="1" applyBorder="1" applyAlignment="1">
      <alignment horizontal="right" vertical="center" indent="1" readingOrder="2"/>
    </xf>
    <xf numFmtId="0" fontId="41" fillId="0" borderId="7" xfId="76" applyFont="1" applyBorder="1" applyAlignment="1">
      <alignment horizontal="right" vertical="center" indent="1"/>
    </xf>
    <xf numFmtId="0" fontId="21" fillId="4" borderId="9" xfId="76" applyFont="1" applyFill="1" applyBorder="1" applyAlignment="1">
      <alignment horizontal="right" vertical="center" indent="1" readingOrder="2"/>
    </xf>
    <xf numFmtId="0" fontId="41" fillId="4" borderId="4" xfId="76" applyFont="1" applyFill="1" applyBorder="1" applyAlignment="1">
      <alignment horizontal="right" vertical="center" indent="1"/>
    </xf>
    <xf numFmtId="0" fontId="21" fillId="0" borderId="9" xfId="76" applyFont="1" applyBorder="1" applyAlignment="1">
      <alignment horizontal="right" vertical="center" indent="1" readingOrder="2"/>
    </xf>
    <xf numFmtId="0" fontId="41" fillId="0" borderId="4" xfId="76" applyFont="1" applyBorder="1" applyAlignment="1">
      <alignment horizontal="right" vertical="center" indent="1"/>
    </xf>
    <xf numFmtId="0" fontId="12" fillId="5" borderId="9" xfId="76" applyFont="1" applyFill="1" applyBorder="1" applyAlignment="1">
      <alignment horizontal="right" vertical="center" indent="1" readingOrder="2"/>
    </xf>
    <xf numFmtId="0" fontId="15" fillId="5" borderId="4" xfId="76" applyFont="1" applyFill="1" applyBorder="1" applyAlignment="1">
      <alignment horizontal="right" vertical="center" indent="1"/>
    </xf>
    <xf numFmtId="0" fontId="21" fillId="5" borderId="9" xfId="76" applyFont="1" applyFill="1" applyBorder="1" applyAlignment="1">
      <alignment horizontal="right" vertical="center" indent="1" readingOrder="2"/>
    </xf>
    <xf numFmtId="0" fontId="41" fillId="5" borderId="4" xfId="76" applyFont="1" applyFill="1" applyBorder="1" applyAlignment="1">
      <alignment horizontal="right" vertical="center" indent="1"/>
    </xf>
    <xf numFmtId="0" fontId="21" fillId="5" borderId="11" xfId="76" applyFont="1" applyFill="1" applyBorder="1" applyAlignment="1">
      <alignment horizontal="right" vertical="center" indent="1" readingOrder="2"/>
    </xf>
    <xf numFmtId="0" fontId="15" fillId="0" borderId="0" xfId="22"/>
    <xf numFmtId="0" fontId="15" fillId="0" borderId="0" xfId="22" applyAlignment="1">
      <alignment horizontal="center"/>
    </xf>
    <xf numFmtId="0" fontId="15" fillId="0" borderId="0" xfId="22" applyFont="1"/>
    <xf numFmtId="3" fontId="15" fillId="0" borderId="0" xfId="22" applyNumberFormat="1"/>
    <xf numFmtId="1" fontId="15" fillId="4" borderId="0" xfId="22" applyNumberFormat="1" applyFill="1"/>
    <xf numFmtId="1" fontId="15" fillId="4" borderId="0" xfId="22" applyNumberFormat="1" applyFill="1" applyAlignment="1">
      <alignment horizontal="center"/>
    </xf>
    <xf numFmtId="1" fontId="15" fillId="0" borderId="0" xfId="22" applyNumberFormat="1"/>
    <xf numFmtId="0" fontId="15" fillId="4" borderId="0" xfId="22" applyFill="1"/>
    <xf numFmtId="0" fontId="15" fillId="4" borderId="0" xfId="22" applyFill="1" applyAlignment="1">
      <alignment horizontal="center"/>
    </xf>
    <xf numFmtId="0" fontId="12" fillId="5" borderId="42" xfId="22" applyFont="1" applyFill="1" applyBorder="1" applyAlignment="1">
      <alignment horizontal="right" vertical="center" wrapText="1" indent="1" readingOrder="2"/>
    </xf>
    <xf numFmtId="0" fontId="12" fillId="4" borderId="55" xfId="22" applyFont="1" applyFill="1" applyBorder="1" applyAlignment="1">
      <alignment horizontal="right" vertical="center" wrapText="1" indent="1" readingOrder="2"/>
    </xf>
    <xf numFmtId="0" fontId="12" fillId="0" borderId="11" xfId="22" applyFont="1" applyBorder="1" applyAlignment="1">
      <alignment horizontal="right" vertical="center" wrapText="1" indent="1" readingOrder="2"/>
    </xf>
    <xf numFmtId="0" fontId="12" fillId="4" borderId="60" xfId="22" applyFont="1" applyFill="1" applyBorder="1" applyAlignment="1">
      <alignment horizontal="right" vertical="center" wrapText="1" indent="1" readingOrder="2"/>
    </xf>
    <xf numFmtId="0" fontId="12" fillId="0" borderId="9" xfId="22" applyFont="1" applyBorder="1" applyAlignment="1">
      <alignment horizontal="right" vertical="center" wrapText="1" indent="1" readingOrder="2"/>
    </xf>
    <xf numFmtId="0" fontId="12" fillId="0" borderId="25" xfId="22" applyFont="1" applyBorder="1" applyAlignment="1">
      <alignment horizontal="right" vertical="center" wrapText="1" indent="1" readingOrder="2"/>
    </xf>
    <xf numFmtId="0" fontId="16" fillId="4" borderId="31" xfId="22" applyFont="1" applyFill="1" applyBorder="1" applyAlignment="1">
      <alignment horizontal="center" vertical="center" wrapText="1" readingOrder="2"/>
    </xf>
    <xf numFmtId="0" fontId="9" fillId="4" borderId="30" xfId="22" applyFont="1" applyFill="1" applyBorder="1" applyAlignment="1">
      <alignment horizontal="center" vertical="center" wrapText="1" readingOrder="2"/>
    </xf>
    <xf numFmtId="0" fontId="11" fillId="5" borderId="0" xfId="22" applyFont="1" applyFill="1" applyBorder="1" applyAlignment="1">
      <alignment horizontal="center" vertical="center"/>
    </xf>
    <xf numFmtId="0" fontId="10" fillId="0" borderId="0" xfId="22" applyFont="1"/>
    <xf numFmtId="0" fontId="10" fillId="0" borderId="0" xfId="22" applyFont="1" applyAlignment="1">
      <alignment horizontal="center"/>
    </xf>
    <xf numFmtId="0" fontId="50" fillId="5" borderId="0" xfId="22" applyFont="1" applyFill="1"/>
    <xf numFmtId="0" fontId="23" fillId="5" borderId="28" xfId="64" applyFont="1" applyFill="1" applyBorder="1" applyAlignment="1">
      <alignment horizontal="right" vertical="center" indent="1"/>
    </xf>
    <xf numFmtId="0" fontId="23" fillId="4" borderId="10" xfId="64" applyFont="1" applyFill="1" applyBorder="1" applyAlignment="1">
      <alignment horizontal="right" vertical="center" indent="1"/>
    </xf>
    <xf numFmtId="0" fontId="23" fillId="5" borderId="4" xfId="82" applyFont="1" applyFill="1" applyBorder="1" applyAlignment="1">
      <alignment horizontal="right" vertical="center" indent="1"/>
    </xf>
    <xf numFmtId="0" fontId="62" fillId="5" borderId="9" xfId="64" applyFont="1" applyFill="1" applyBorder="1" applyAlignment="1">
      <alignment horizontal="right" vertical="center" wrapText="1" indent="1" readingOrder="2"/>
    </xf>
    <xf numFmtId="0" fontId="23" fillId="4" borderId="4" xfId="82" applyFont="1" applyFill="1" applyBorder="1" applyAlignment="1">
      <alignment horizontal="right" vertical="center" indent="1"/>
    </xf>
    <xf numFmtId="0" fontId="62" fillId="4" borderId="9" xfId="64" applyFont="1" applyFill="1" applyBorder="1" applyAlignment="1">
      <alignment horizontal="right" vertical="center" wrapText="1" indent="1" readingOrder="2"/>
    </xf>
    <xf numFmtId="0" fontId="23" fillId="5" borderId="7" xfId="82" applyFont="1" applyFill="1" applyBorder="1" applyAlignment="1">
      <alignment horizontal="right" vertical="center" indent="1"/>
    </xf>
    <xf numFmtId="0" fontId="62" fillId="5" borderId="25" xfId="64" applyFont="1" applyFill="1" applyBorder="1" applyAlignment="1">
      <alignment horizontal="right" vertical="center" wrapText="1" indent="1" readingOrder="2"/>
    </xf>
    <xf numFmtId="0" fontId="16" fillId="5" borderId="0" xfId="22" applyFont="1" applyFill="1" applyAlignment="1">
      <alignment horizontal="left" vertical="center"/>
    </xf>
    <xf numFmtId="0" fontId="9" fillId="5" borderId="0" xfId="22" applyFont="1" applyFill="1" applyAlignment="1">
      <alignment horizontal="right" vertical="center" readingOrder="2"/>
    </xf>
    <xf numFmtId="0" fontId="15" fillId="0" borderId="0" xfId="22" applyFont="1" applyAlignment="1">
      <alignment vertical="center"/>
    </xf>
    <xf numFmtId="0" fontId="16" fillId="0" borderId="0" xfId="22" applyFont="1"/>
    <xf numFmtId="165" fontId="16" fillId="5" borderId="28" xfId="22" applyNumberFormat="1" applyFont="1" applyFill="1" applyBorder="1" applyAlignment="1">
      <alignment horizontal="right" vertical="center" indent="1"/>
    </xf>
    <xf numFmtId="0" fontId="15" fillId="0" borderId="0" xfId="22" applyAlignment="1">
      <alignment wrapText="1"/>
    </xf>
    <xf numFmtId="0" fontId="15" fillId="0" borderId="0" xfId="22" applyAlignment="1">
      <alignment horizontal="center" wrapText="1"/>
    </xf>
    <xf numFmtId="0" fontId="41" fillId="5" borderId="10" xfId="64" applyFont="1" applyFill="1" applyBorder="1" applyAlignment="1">
      <alignment horizontal="right" vertical="center" indent="1"/>
    </xf>
    <xf numFmtId="0" fontId="15" fillId="4" borderId="4" xfId="22" applyFont="1" applyFill="1" applyBorder="1" applyAlignment="1">
      <alignment horizontal="right" vertical="center" indent="1"/>
    </xf>
    <xf numFmtId="0" fontId="15" fillId="0" borderId="4" xfId="22" applyFont="1" applyBorder="1" applyAlignment="1">
      <alignment horizontal="right" vertical="center" indent="1"/>
    </xf>
    <xf numFmtId="0" fontId="41" fillId="4" borderId="10" xfId="64" applyFont="1" applyFill="1" applyBorder="1" applyAlignment="1">
      <alignment horizontal="right" vertical="center" indent="1"/>
    </xf>
    <xf numFmtId="0" fontId="41" fillId="5" borderId="4" xfId="64" applyFont="1" applyFill="1" applyBorder="1" applyAlignment="1">
      <alignment horizontal="right" vertical="center" indent="1"/>
    </xf>
    <xf numFmtId="0" fontId="15" fillId="0" borderId="7" xfId="22" applyFont="1" applyBorder="1" applyAlignment="1">
      <alignment horizontal="right" vertical="center" indent="1"/>
    </xf>
    <xf numFmtId="0" fontId="15" fillId="0" borderId="0" xfId="22" applyFont="1" applyAlignment="1">
      <alignment horizontal="center"/>
    </xf>
    <xf numFmtId="0" fontId="25" fillId="0" borderId="0" xfId="22" applyFont="1"/>
    <xf numFmtId="0" fontId="15" fillId="0" borderId="0" xfId="22" applyAlignment="1"/>
    <xf numFmtId="0" fontId="10" fillId="0" borderId="0" xfId="22" applyFont="1" applyAlignment="1">
      <alignment horizontal="center" vertical="center"/>
    </xf>
    <xf numFmtId="0" fontId="9" fillId="0" borderId="0" xfId="22" applyFont="1" applyAlignment="1">
      <alignment horizontal="center" vertical="center" wrapText="1"/>
    </xf>
    <xf numFmtId="0" fontId="16" fillId="5" borderId="0" xfId="22" applyFont="1" applyFill="1" applyBorder="1" applyAlignment="1">
      <alignment horizontal="left" vertical="center"/>
    </xf>
    <xf numFmtId="0" fontId="9" fillId="5" borderId="0" xfId="22" applyFont="1" applyFill="1" applyBorder="1" applyAlignment="1">
      <alignment horizontal="center" vertical="center"/>
    </xf>
    <xf numFmtId="0" fontId="9" fillId="5" borderId="0" xfId="22" applyFont="1" applyFill="1" applyBorder="1" applyAlignment="1">
      <alignment horizontal="right" vertical="center" readingOrder="2"/>
    </xf>
    <xf numFmtId="0" fontId="16" fillId="4" borderId="28" xfId="22" applyFont="1" applyFill="1" applyBorder="1" applyAlignment="1">
      <alignment horizontal="right" vertical="center" indent="1"/>
    </xf>
    <xf numFmtId="0" fontId="23" fillId="5" borderId="10" xfId="64" applyFont="1" applyFill="1" applyBorder="1" applyAlignment="1">
      <alignment horizontal="right" vertical="center" indent="1"/>
    </xf>
    <xf numFmtId="0" fontId="16" fillId="0" borderId="7" xfId="22" applyFont="1" applyBorder="1" applyAlignment="1">
      <alignment horizontal="right" vertical="center" indent="1"/>
    </xf>
    <xf numFmtId="0" fontId="15" fillId="0" borderId="0" xfId="22" applyAlignment="1">
      <alignment horizontal="center" vertical="center"/>
    </xf>
    <xf numFmtId="0" fontId="16" fillId="5" borderId="28" xfId="22" applyFont="1" applyFill="1" applyBorder="1" applyAlignment="1">
      <alignment horizontal="right" vertical="center" indent="1"/>
    </xf>
    <xf numFmtId="0" fontId="16" fillId="5" borderId="29" xfId="22" applyFont="1" applyFill="1" applyBorder="1" applyAlignment="1">
      <alignment horizontal="right" vertical="center" indent="1" readingOrder="2"/>
    </xf>
    <xf numFmtId="0" fontId="16" fillId="4" borderId="34" xfId="22" applyFont="1" applyFill="1" applyBorder="1" applyAlignment="1">
      <alignment horizontal="right" vertical="center" indent="1"/>
    </xf>
    <xf numFmtId="0" fontId="15" fillId="4" borderId="34" xfId="22" applyFont="1" applyFill="1" applyBorder="1" applyAlignment="1">
      <alignment horizontal="right" vertical="center" indent="1"/>
    </xf>
    <xf numFmtId="0" fontId="16" fillId="5" borderId="7" xfId="22" applyFont="1" applyFill="1" applyBorder="1" applyAlignment="1">
      <alignment horizontal="right" vertical="center" indent="1"/>
    </xf>
    <xf numFmtId="0" fontId="15" fillId="5" borderId="7" xfId="22" applyFont="1" applyFill="1" applyBorder="1" applyAlignment="1">
      <alignment horizontal="right" vertical="center" indent="1"/>
    </xf>
    <xf numFmtId="0" fontId="16" fillId="4" borderId="7" xfId="22" applyFont="1" applyFill="1" applyBorder="1" applyAlignment="1">
      <alignment horizontal="right" vertical="center" indent="1"/>
    </xf>
    <xf numFmtId="0" fontId="15" fillId="4" borderId="16" xfId="22" applyFont="1" applyFill="1" applyBorder="1" applyAlignment="1">
      <alignment horizontal="right" vertical="center" indent="1"/>
    </xf>
    <xf numFmtId="0" fontId="10" fillId="5" borderId="18" xfId="22" applyFont="1" applyFill="1" applyBorder="1" applyAlignment="1">
      <alignment horizontal="center" vertical="center"/>
    </xf>
    <xf numFmtId="0" fontId="10" fillId="5" borderId="17" xfId="22" applyFont="1" applyFill="1" applyBorder="1" applyAlignment="1">
      <alignment horizontal="center" vertical="center"/>
    </xf>
    <xf numFmtId="0" fontId="15" fillId="0" borderId="0" xfId="45"/>
    <xf numFmtId="0" fontId="15" fillId="0" borderId="0" xfId="45" applyFont="1"/>
    <xf numFmtId="0" fontId="9" fillId="0" borderId="2" xfId="45" applyFont="1" applyFill="1" applyBorder="1" applyAlignment="1">
      <alignment horizontal="center"/>
    </xf>
    <xf numFmtId="0" fontId="24" fillId="0" borderId="36" xfId="22" applyFont="1" applyBorder="1" applyAlignment="1">
      <alignment vertical="center" readingOrder="1"/>
    </xf>
    <xf numFmtId="3" fontId="16" fillId="0" borderId="34" xfId="22" applyNumberFormat="1" applyFont="1" applyBorder="1" applyAlignment="1">
      <alignment horizontal="right" vertical="center" indent="1"/>
    </xf>
    <xf numFmtId="3" fontId="15" fillId="0" borderId="34" xfId="22" applyNumberFormat="1" applyFont="1" applyBorder="1" applyAlignment="1">
      <alignment horizontal="right" vertical="center" indent="1"/>
    </xf>
    <xf numFmtId="0" fontId="15" fillId="4" borderId="0" xfId="45" applyFill="1"/>
    <xf numFmtId="3" fontId="16" fillId="0" borderId="7" xfId="22" applyNumberFormat="1" applyFont="1" applyBorder="1" applyAlignment="1">
      <alignment horizontal="right" vertical="center" indent="1"/>
    </xf>
    <xf numFmtId="3" fontId="15" fillId="0" borderId="7" xfId="22" applyNumberFormat="1" applyFont="1" applyBorder="1" applyAlignment="1">
      <alignment horizontal="right" vertical="center" indent="1"/>
    </xf>
    <xf numFmtId="3" fontId="23" fillId="4" borderId="16" xfId="64" applyNumberFormat="1" applyFont="1" applyFill="1" applyBorder="1" applyAlignment="1">
      <alignment horizontal="right" vertical="center" indent="1"/>
    </xf>
    <xf numFmtId="0" fontId="15" fillId="0" borderId="0" xfId="45" applyFill="1"/>
    <xf numFmtId="165" fontId="16" fillId="4" borderId="34" xfId="22" applyNumberFormat="1" applyFont="1" applyFill="1" applyBorder="1" applyAlignment="1">
      <alignment horizontal="center" vertical="center"/>
    </xf>
    <xf numFmtId="0" fontId="11" fillId="5" borderId="0" xfId="45" applyFont="1" applyFill="1" applyBorder="1" applyAlignment="1">
      <alignment horizontal="center" vertical="center" wrapText="1" readingOrder="2"/>
    </xf>
    <xf numFmtId="0" fontId="18" fillId="0" borderId="0" xfId="45" applyFont="1" applyFill="1"/>
    <xf numFmtId="3" fontId="16" fillId="5" borderId="28" xfId="22" applyNumberFormat="1" applyFont="1" applyFill="1" applyBorder="1" applyAlignment="1">
      <alignment horizontal="right" vertical="center" indent="1"/>
    </xf>
    <xf numFmtId="3" fontId="23" fillId="5" borderId="28" xfId="64" applyNumberFormat="1" applyFont="1" applyFill="1" applyBorder="1" applyAlignment="1">
      <alignment horizontal="right" vertical="center" indent="1"/>
    </xf>
    <xf numFmtId="3" fontId="16" fillId="4" borderId="34" xfId="22" applyNumberFormat="1" applyFont="1" applyFill="1" applyBorder="1" applyAlignment="1">
      <alignment horizontal="right" vertical="center" indent="1"/>
    </xf>
    <xf numFmtId="3" fontId="15" fillId="4" borderId="34" xfId="22" applyNumberFormat="1" applyFont="1" applyFill="1" applyBorder="1" applyAlignment="1">
      <alignment horizontal="right" vertical="center" indent="1"/>
    </xf>
    <xf numFmtId="3" fontId="23" fillId="5" borderId="4" xfId="64" applyNumberFormat="1" applyFont="1" applyFill="1" applyBorder="1" applyAlignment="1">
      <alignment horizontal="right" vertical="center" indent="1"/>
    </xf>
    <xf numFmtId="3" fontId="41" fillId="5" borderId="4" xfId="64" applyNumberFormat="1" applyFont="1" applyFill="1" applyBorder="1" applyAlignment="1">
      <alignment horizontal="right" vertical="center" indent="1"/>
    </xf>
    <xf numFmtId="0" fontId="12" fillId="4" borderId="34" xfId="22" applyFont="1" applyFill="1" applyBorder="1" applyAlignment="1">
      <alignment horizontal="center" readingOrder="2"/>
    </xf>
    <xf numFmtId="3" fontId="16" fillId="4" borderId="6" xfId="22" applyNumberFormat="1" applyFont="1" applyFill="1" applyBorder="1" applyAlignment="1">
      <alignment horizontal="right" vertical="center" indent="1"/>
    </xf>
    <xf numFmtId="3" fontId="15" fillId="4" borderId="6" xfId="22" applyNumberFormat="1" applyFont="1" applyFill="1" applyBorder="1" applyAlignment="1">
      <alignment horizontal="right" vertical="center" indent="1"/>
    </xf>
    <xf numFmtId="0" fontId="15" fillId="0" borderId="69" xfId="22" applyBorder="1" applyAlignment="1">
      <alignment horizontal="right" vertical="center" wrapText="1"/>
    </xf>
    <xf numFmtId="3" fontId="15" fillId="0" borderId="69" xfId="22" applyNumberFormat="1" applyBorder="1" applyAlignment="1">
      <alignment horizontal="right" vertical="center" wrapText="1"/>
    </xf>
    <xf numFmtId="3" fontId="41" fillId="4" borderId="10" xfId="64" applyNumberFormat="1" applyFont="1" applyFill="1" applyBorder="1" applyAlignment="1">
      <alignment horizontal="right" vertical="center" indent="1"/>
    </xf>
    <xf numFmtId="0" fontId="15" fillId="0" borderId="0" xfId="22" applyFont="1" applyAlignment="1">
      <alignment wrapText="1"/>
    </xf>
    <xf numFmtId="3" fontId="16" fillId="4" borderId="4" xfId="64" applyNumberFormat="1" applyFont="1" applyFill="1" applyBorder="1" applyAlignment="1">
      <alignment horizontal="right" vertical="center" indent="1"/>
    </xf>
    <xf numFmtId="3" fontId="15" fillId="4" borderId="4" xfId="64" applyNumberFormat="1" applyFont="1" applyFill="1" applyBorder="1" applyAlignment="1">
      <alignment horizontal="right" vertical="center" indent="1"/>
    </xf>
    <xf numFmtId="3" fontId="16" fillId="5" borderId="4" xfId="64" applyNumberFormat="1" applyFont="1" applyFill="1" applyBorder="1" applyAlignment="1">
      <alignment horizontal="right" vertical="center" indent="1"/>
    </xf>
    <xf numFmtId="3" fontId="15" fillId="5" borderId="4" xfId="64" applyNumberFormat="1" applyFont="1" applyFill="1" applyBorder="1" applyAlignment="1">
      <alignment horizontal="right" vertical="center" indent="1"/>
    </xf>
    <xf numFmtId="3" fontId="16" fillId="4" borderId="7" xfId="22" applyNumberFormat="1" applyFont="1" applyFill="1" applyBorder="1" applyAlignment="1">
      <alignment horizontal="right" vertical="center" indent="1"/>
    </xf>
    <xf numFmtId="3" fontId="15" fillId="4" borderId="7" xfId="22" applyNumberFormat="1" applyFont="1" applyFill="1" applyBorder="1" applyAlignment="1">
      <alignment horizontal="right" vertical="center" indent="1"/>
    </xf>
    <xf numFmtId="0" fontId="16" fillId="5" borderId="47" xfId="5" applyFont="1" applyFill="1" applyBorder="1" applyAlignment="1">
      <alignment horizontal="left" vertical="center" wrapText="1" indent="1"/>
    </xf>
    <xf numFmtId="3" fontId="16" fillId="5" borderId="12" xfId="22" applyNumberFormat="1" applyFont="1" applyFill="1" applyBorder="1" applyAlignment="1">
      <alignment horizontal="right" vertical="center" indent="1"/>
    </xf>
    <xf numFmtId="3" fontId="16" fillId="4" borderId="13" xfId="22" applyNumberFormat="1" applyFont="1" applyFill="1" applyBorder="1" applyAlignment="1">
      <alignment horizontal="right" vertical="center" indent="1"/>
    </xf>
    <xf numFmtId="3" fontId="15" fillId="4" borderId="13" xfId="22" applyNumberFormat="1" applyFont="1" applyFill="1" applyBorder="1" applyAlignment="1">
      <alignment horizontal="right" vertical="center" indent="1"/>
    </xf>
    <xf numFmtId="3" fontId="16" fillId="5" borderId="7" xfId="22" applyNumberFormat="1" applyFont="1" applyFill="1" applyBorder="1" applyAlignment="1">
      <alignment horizontal="right" vertical="center" indent="1"/>
    </xf>
    <xf numFmtId="3" fontId="15" fillId="5" borderId="7" xfId="22" applyNumberFormat="1" applyFont="1" applyFill="1" applyBorder="1" applyAlignment="1">
      <alignment horizontal="right" vertical="center" indent="1"/>
    </xf>
    <xf numFmtId="3" fontId="16" fillId="4" borderId="16" xfId="22" applyNumberFormat="1" applyFont="1" applyFill="1" applyBorder="1" applyAlignment="1">
      <alignment horizontal="right" vertical="center" indent="1"/>
    </xf>
    <xf numFmtId="3" fontId="15" fillId="4" borderId="16" xfId="22" applyNumberFormat="1" applyFont="1" applyFill="1" applyBorder="1" applyAlignment="1">
      <alignment horizontal="right" vertical="center" indent="1"/>
    </xf>
    <xf numFmtId="0" fontId="26" fillId="4" borderId="13" xfId="22" applyFont="1" applyFill="1" applyBorder="1" applyAlignment="1">
      <alignment horizontal="center" vertical="top" wrapText="1"/>
    </xf>
    <xf numFmtId="0" fontId="9" fillId="5" borderId="18" xfId="22" applyFont="1" applyFill="1" applyBorder="1" applyAlignment="1">
      <alignment horizontal="center" vertical="center"/>
    </xf>
    <xf numFmtId="0" fontId="9" fillId="5" borderId="17" xfId="22" applyFont="1" applyFill="1" applyBorder="1" applyAlignment="1">
      <alignment horizontal="center" vertical="center"/>
    </xf>
    <xf numFmtId="0" fontId="41" fillId="0" borderId="0" xfId="22" applyFont="1" applyBorder="1" applyAlignment="1">
      <alignment horizontal="left" vertical="center"/>
    </xf>
    <xf numFmtId="0" fontId="41" fillId="0" borderId="0" xfId="22" applyFont="1" applyBorder="1" applyAlignment="1">
      <alignment vertical="center"/>
    </xf>
    <xf numFmtId="3" fontId="16" fillId="5" borderId="13" xfId="22" applyNumberFormat="1" applyFont="1" applyFill="1" applyBorder="1" applyAlignment="1">
      <alignment horizontal="right" vertical="center" indent="1"/>
    </xf>
    <xf numFmtId="3" fontId="15" fillId="5" borderId="13" xfId="22" applyNumberFormat="1" applyFont="1" applyFill="1" applyBorder="1" applyAlignment="1">
      <alignment horizontal="right" vertical="center" indent="1"/>
    </xf>
    <xf numFmtId="3" fontId="16" fillId="5" borderId="16" xfId="22" applyNumberFormat="1" applyFont="1" applyFill="1" applyBorder="1" applyAlignment="1">
      <alignment horizontal="right" vertical="center" indent="1"/>
    </xf>
    <xf numFmtId="3" fontId="41" fillId="5" borderId="16" xfId="64" applyNumberFormat="1" applyFont="1" applyFill="1" applyBorder="1" applyAlignment="1">
      <alignment horizontal="right" vertical="center" indent="1"/>
    </xf>
    <xf numFmtId="0" fontId="27" fillId="4" borderId="13" xfId="22" applyFont="1" applyFill="1" applyBorder="1" applyAlignment="1">
      <alignment horizontal="center" vertical="top" readingOrder="2"/>
    </xf>
    <xf numFmtId="0" fontId="16" fillId="0" borderId="0" xfId="22" applyFont="1" applyAlignment="1">
      <alignment horizontal="center"/>
    </xf>
    <xf numFmtId="0" fontId="9" fillId="0" borderId="0" xfId="45" applyFont="1" applyFill="1" applyBorder="1" applyAlignment="1">
      <alignment horizontal="center"/>
    </xf>
    <xf numFmtId="0" fontId="16" fillId="0" borderId="0" xfId="3" applyFont="1" applyFill="1"/>
    <xf numFmtId="0" fontId="27" fillId="0" borderId="0" xfId="22" applyFont="1" applyBorder="1" applyAlignment="1">
      <alignment vertical="center" readingOrder="2"/>
    </xf>
    <xf numFmtId="165" fontId="16" fillId="5" borderId="4" xfId="22" applyNumberFormat="1" applyFont="1" applyFill="1" applyBorder="1" applyAlignment="1">
      <alignment horizontal="right" vertical="center" indent="1"/>
    </xf>
    <xf numFmtId="165" fontId="15" fillId="5" borderId="4" xfId="22" applyNumberFormat="1" applyFont="1" applyFill="1" applyBorder="1" applyAlignment="1">
      <alignment horizontal="right" vertical="center" indent="1"/>
    </xf>
    <xf numFmtId="165" fontId="16" fillId="4" borderId="4" xfId="22" applyNumberFormat="1" applyFont="1" applyFill="1" applyBorder="1" applyAlignment="1">
      <alignment horizontal="right" vertical="center" indent="1"/>
    </xf>
    <xf numFmtId="165" fontId="15" fillId="4" borderId="4" xfId="22" applyNumberFormat="1" applyFont="1" applyFill="1" applyBorder="1" applyAlignment="1">
      <alignment horizontal="right" vertical="center" indent="1"/>
    </xf>
    <xf numFmtId="165" fontId="16" fillId="0" borderId="4" xfId="22" applyNumberFormat="1" applyFont="1" applyBorder="1" applyAlignment="1">
      <alignment horizontal="right" vertical="center" indent="1"/>
    </xf>
    <xf numFmtId="165" fontId="15" fillId="0" borderId="4" xfId="22" applyNumberFormat="1" applyFont="1" applyBorder="1" applyAlignment="1">
      <alignment horizontal="right" vertical="center" indent="1"/>
    </xf>
    <xf numFmtId="165" fontId="16" fillId="0" borderId="7" xfId="22" applyNumberFormat="1" applyFont="1" applyBorder="1" applyAlignment="1">
      <alignment horizontal="right" vertical="center" indent="1"/>
    </xf>
    <xf numFmtId="165" fontId="15" fillId="0" borderId="7" xfId="22" applyNumberFormat="1" applyFont="1" applyBorder="1" applyAlignment="1">
      <alignment horizontal="right" vertical="center" indent="1"/>
    </xf>
    <xf numFmtId="0" fontId="15" fillId="0" borderId="0" xfId="22" applyFill="1"/>
    <xf numFmtId="0" fontId="15" fillId="0" borderId="0" xfId="22" applyFill="1" applyAlignment="1">
      <alignment horizontal="center"/>
    </xf>
    <xf numFmtId="0" fontId="15" fillId="0" borderId="0" xfId="22" applyFont="1" applyFill="1"/>
    <xf numFmtId="0" fontId="15" fillId="0" borderId="0" xfId="22" applyFont="1" applyFill="1" applyAlignment="1">
      <alignment wrapText="1"/>
    </xf>
    <xf numFmtId="165" fontId="16" fillId="4" borderId="28" xfId="66" applyNumberFormat="1" applyFont="1" applyFill="1" applyBorder="1" applyAlignment="1">
      <alignment horizontal="right" vertical="center" indent="1"/>
    </xf>
    <xf numFmtId="165" fontId="16" fillId="0" borderId="10" xfId="66" applyNumberFormat="1" applyFont="1" applyFill="1" applyBorder="1" applyAlignment="1">
      <alignment horizontal="right" vertical="center" indent="1"/>
    </xf>
    <xf numFmtId="165" fontId="15" fillId="0" borderId="10" xfId="66" applyNumberFormat="1" applyFont="1" applyFill="1" applyBorder="1" applyAlignment="1">
      <alignment horizontal="right" vertical="center" indent="1"/>
    </xf>
    <xf numFmtId="165" fontId="16" fillId="4" borderId="4" xfId="66" applyNumberFormat="1" applyFont="1" applyFill="1" applyBorder="1" applyAlignment="1">
      <alignment horizontal="right" vertical="center" indent="1"/>
    </xf>
    <xf numFmtId="165" fontId="15" fillId="4" borderId="4" xfId="66" applyNumberFormat="1" applyFont="1" applyFill="1" applyBorder="1" applyAlignment="1">
      <alignment horizontal="right" vertical="center" indent="1"/>
    </xf>
    <xf numFmtId="0" fontId="12" fillId="4" borderId="0" xfId="22" applyFont="1" applyFill="1" applyBorder="1" applyAlignment="1">
      <alignment horizontal="right" vertical="center" indent="1" readingOrder="2"/>
    </xf>
    <xf numFmtId="165" fontId="16" fillId="0" borderId="4" xfId="66" applyNumberFormat="1" applyFont="1" applyFill="1" applyBorder="1" applyAlignment="1">
      <alignment horizontal="right" vertical="center" indent="1"/>
    </xf>
    <xf numFmtId="165" fontId="16" fillId="0" borderId="7" xfId="66" applyNumberFormat="1" applyFont="1" applyFill="1" applyBorder="1" applyAlignment="1">
      <alignment horizontal="right" vertical="center" indent="1"/>
    </xf>
    <xf numFmtId="165" fontId="15" fillId="0" borderId="4" xfId="66" applyNumberFormat="1" applyFont="1" applyFill="1" applyBorder="1" applyAlignment="1">
      <alignment horizontal="right" vertical="center" indent="1"/>
    </xf>
    <xf numFmtId="165" fontId="15" fillId="0" borderId="7" xfId="66" applyNumberFormat="1" applyFont="1" applyFill="1" applyBorder="1" applyAlignment="1">
      <alignment horizontal="right" vertical="center" indent="1"/>
    </xf>
    <xf numFmtId="0" fontId="15" fillId="0" borderId="0" xfId="22" applyFill="1" applyAlignment="1">
      <alignment horizontal="center" vertical="center"/>
    </xf>
    <xf numFmtId="0" fontId="10" fillId="0" borderId="0" xfId="22" applyFont="1" applyFill="1"/>
    <xf numFmtId="0" fontId="10" fillId="0" borderId="0" xfId="22" applyFont="1" applyFill="1" applyAlignment="1">
      <alignment horizontal="center"/>
    </xf>
    <xf numFmtId="0" fontId="10" fillId="0" borderId="0" xfId="22" applyFont="1" applyFill="1" applyAlignment="1">
      <alignment horizontal="center" vertical="center"/>
    </xf>
    <xf numFmtId="0" fontId="27" fillId="4" borderId="12" xfId="22" applyFont="1" applyFill="1" applyBorder="1" applyAlignment="1">
      <alignment horizontal="center" vertical="top" wrapText="1" readingOrder="2"/>
    </xf>
    <xf numFmtId="0" fontId="16" fillId="0" borderId="6" xfId="22" applyFont="1" applyBorder="1" applyAlignment="1">
      <alignment horizontal="right" vertical="center" indent="1"/>
    </xf>
    <xf numFmtId="0" fontId="12" fillId="0" borderId="0" xfId="22" applyFont="1" applyBorder="1" applyAlignment="1">
      <alignment horizontal="right" vertical="center" indent="1" readingOrder="2"/>
    </xf>
    <xf numFmtId="0" fontId="16" fillId="4" borderId="4" xfId="22" applyFont="1" applyFill="1" applyBorder="1" applyAlignment="1">
      <alignment horizontal="right" vertical="center" indent="1"/>
    </xf>
    <xf numFmtId="0" fontId="16" fillId="0" borderId="4" xfId="22" applyFont="1" applyBorder="1" applyAlignment="1">
      <alignment horizontal="right" vertical="center" indent="1"/>
    </xf>
    <xf numFmtId="0" fontId="12" fillId="4" borderId="34" xfId="22" applyFont="1" applyFill="1" applyBorder="1" applyAlignment="1">
      <alignment horizontal="center" wrapText="1" readingOrder="2"/>
    </xf>
    <xf numFmtId="0" fontId="16" fillId="0" borderId="0" xfId="22" applyFont="1" applyAlignment="1">
      <alignment wrapText="1"/>
    </xf>
    <xf numFmtId="0" fontId="12" fillId="5" borderId="28" xfId="22" applyFont="1" applyFill="1" applyBorder="1" applyAlignment="1">
      <alignment horizontal="right" vertical="center" wrapText="1" indent="1"/>
    </xf>
    <xf numFmtId="0" fontId="15" fillId="4" borderId="0" xfId="22" applyFill="1" applyAlignment="1">
      <alignment wrapText="1"/>
    </xf>
    <xf numFmtId="0" fontId="15" fillId="4" borderId="0" xfId="22" applyFill="1" applyAlignment="1">
      <alignment horizontal="center" wrapText="1"/>
    </xf>
    <xf numFmtId="0" fontId="12" fillId="4" borderId="10" xfId="22" applyFont="1" applyFill="1" applyBorder="1" applyAlignment="1">
      <alignment horizontal="right" vertical="center" wrapText="1" indent="1"/>
    </xf>
    <xf numFmtId="0" fontId="12" fillId="0" borderId="43" xfId="22" applyFont="1" applyBorder="1" applyAlignment="1">
      <alignment horizontal="right" vertical="center" wrapText="1" indent="1"/>
    </xf>
    <xf numFmtId="0" fontId="12" fillId="4" borderId="4" xfId="22" applyFont="1" applyFill="1" applyBorder="1" applyAlignment="1">
      <alignment horizontal="right" vertical="center" wrapText="1" indent="1"/>
    </xf>
    <xf numFmtId="0" fontId="15" fillId="0" borderId="0" xfId="22" applyAlignment="1">
      <alignment horizontal="center" vertical="center" wrapText="1"/>
    </xf>
    <xf numFmtId="0" fontId="11" fillId="5" borderId="0" xfId="22" applyFont="1" applyFill="1" applyBorder="1" applyAlignment="1">
      <alignment horizontal="center" vertical="center" wrapText="1"/>
    </xf>
    <xf numFmtId="0" fontId="10" fillId="0" borderId="0" xfId="22" applyFont="1" applyAlignment="1">
      <alignment wrapText="1"/>
    </xf>
    <xf numFmtId="0" fontId="10" fillId="0" borderId="0" xfId="22" applyFont="1" applyAlignment="1">
      <alignment horizontal="center" wrapText="1"/>
    </xf>
    <xf numFmtId="0" fontId="10" fillId="0" borderId="0" xfId="22" applyFont="1" applyAlignment="1">
      <alignment horizontal="center" vertical="center" wrapText="1"/>
    </xf>
    <xf numFmtId="0" fontId="12" fillId="5" borderId="12" xfId="22" applyFont="1" applyFill="1" applyBorder="1" applyAlignment="1">
      <alignment horizontal="right" vertical="center" wrapText="1" indent="1"/>
    </xf>
    <xf numFmtId="0" fontId="12" fillId="4" borderId="6" xfId="22" applyFont="1" applyFill="1" applyBorder="1" applyAlignment="1">
      <alignment horizontal="right" vertical="center" wrapText="1" indent="1"/>
    </xf>
    <xf numFmtId="0" fontId="12" fillId="0" borderId="31" xfId="22" applyFont="1" applyBorder="1" applyAlignment="1">
      <alignment horizontal="right" vertical="center" wrapText="1" indent="1"/>
    </xf>
    <xf numFmtId="0" fontId="12" fillId="5" borderId="74" xfId="22" applyFont="1" applyFill="1" applyBorder="1" applyAlignment="1">
      <alignment horizontal="right" vertical="center" wrapText="1" indent="1"/>
    </xf>
    <xf numFmtId="0" fontId="16" fillId="4" borderId="10" xfId="22" applyFont="1" applyFill="1" applyBorder="1" applyAlignment="1">
      <alignment horizontal="right" vertical="center" indent="1"/>
    </xf>
    <xf numFmtId="0" fontId="12" fillId="4" borderId="11" xfId="22" applyFont="1" applyFill="1" applyBorder="1" applyAlignment="1">
      <alignment horizontal="right" vertical="center" wrapText="1" indent="1"/>
    </xf>
    <xf numFmtId="0" fontId="12" fillId="0" borderId="44" xfId="22" applyFont="1" applyBorder="1" applyAlignment="1">
      <alignment horizontal="right" vertical="center" wrapText="1" indent="1"/>
    </xf>
    <xf numFmtId="0" fontId="39" fillId="0" borderId="0" xfId="22" applyFont="1" applyAlignment="1">
      <alignment wrapText="1"/>
    </xf>
    <xf numFmtId="0" fontId="39" fillId="0" borderId="0" xfId="22" applyFont="1" applyAlignment="1">
      <alignment horizontal="center" vertical="center" wrapText="1"/>
    </xf>
    <xf numFmtId="166" fontId="41" fillId="4" borderId="8" xfId="83" applyNumberFormat="1" applyFont="1" applyFill="1" applyBorder="1" applyAlignment="1">
      <alignment vertical="center" wrapText="1"/>
    </xf>
    <xf numFmtId="166" fontId="41" fillId="4" borderId="4" xfId="83" applyNumberFormat="1" applyFont="1" applyFill="1" applyBorder="1" applyAlignment="1">
      <alignment vertical="center" wrapText="1"/>
    </xf>
    <xf numFmtId="166" fontId="41" fillId="0" borderId="43" xfId="83" applyNumberFormat="1" applyFont="1" applyBorder="1" applyAlignment="1">
      <alignment vertical="center" wrapText="1"/>
    </xf>
    <xf numFmtId="166" fontId="41" fillId="0" borderId="7" xfId="83" applyNumberFormat="1" applyFont="1" applyBorder="1" applyAlignment="1">
      <alignment vertical="center" wrapText="1"/>
    </xf>
    <xf numFmtId="0" fontId="39" fillId="5" borderId="0" xfId="22" applyFont="1" applyFill="1" applyAlignment="1">
      <alignment wrapText="1"/>
    </xf>
    <xf numFmtId="0" fontId="9" fillId="4" borderId="28" xfId="22" applyFont="1" applyFill="1" applyBorder="1" applyAlignment="1">
      <alignment horizontal="center" vertical="center" wrapText="1" readingOrder="2"/>
    </xf>
    <xf numFmtId="0" fontId="23" fillId="5" borderId="19" xfId="0" applyFont="1" applyFill="1" applyBorder="1" applyAlignment="1">
      <alignment horizontal="left" vertical="center" wrapText="1"/>
    </xf>
    <xf numFmtId="165" fontId="16" fillId="4" borderId="30" xfId="22" applyNumberFormat="1" applyFont="1" applyFill="1" applyBorder="1" applyAlignment="1">
      <alignment horizontal="center" vertical="center"/>
    </xf>
    <xf numFmtId="0" fontId="26" fillId="4" borderId="12" xfId="0" applyFont="1" applyFill="1" applyBorder="1" applyAlignment="1">
      <alignment horizontal="center" vertical="top" wrapText="1"/>
    </xf>
    <xf numFmtId="0" fontId="26" fillId="4" borderId="12" xfId="22" applyFont="1" applyFill="1" applyBorder="1" applyAlignment="1">
      <alignment horizontal="center" vertical="top" wrapText="1" readingOrder="2"/>
    </xf>
    <xf numFmtId="0" fontId="16" fillId="4" borderId="34" xfId="22" applyFont="1" applyFill="1" applyBorder="1" applyAlignment="1">
      <alignment horizontal="center" wrapText="1" readingOrder="2"/>
    </xf>
    <xf numFmtId="0" fontId="27" fillId="3" borderId="43" xfId="5" applyFont="1" applyFill="1" applyBorder="1" applyAlignment="1">
      <alignment horizontal="left" vertical="center" wrapText="1" indent="1"/>
    </xf>
    <xf numFmtId="0" fontId="27" fillId="4" borderId="8" xfId="5" applyFont="1" applyFill="1" applyBorder="1" applyAlignment="1">
      <alignment horizontal="left" vertical="center" wrapText="1" indent="1"/>
    </xf>
    <xf numFmtId="0" fontId="27" fillId="3" borderId="8" xfId="5" applyFont="1" applyFill="1" applyBorder="1" applyAlignment="1">
      <alignment horizontal="left" vertical="center" wrapText="1" indent="1"/>
    </xf>
    <xf numFmtId="0" fontId="27" fillId="4" borderId="33" xfId="5" applyFont="1" applyFill="1" applyBorder="1" applyAlignment="1">
      <alignment horizontal="left" vertical="center" wrapText="1" indent="1"/>
    </xf>
    <xf numFmtId="0" fontId="27" fillId="0" borderId="7" xfId="22" applyFont="1" applyBorder="1" applyAlignment="1">
      <alignment horizontal="left" vertical="center" wrapText="1" indent="1"/>
    </xf>
    <xf numFmtId="0" fontId="27" fillId="4" borderId="4" xfId="22" applyFont="1" applyFill="1" applyBorder="1" applyAlignment="1">
      <alignment horizontal="left" vertical="center" wrapText="1" indent="1"/>
    </xf>
    <xf numFmtId="0" fontId="27" fillId="4" borderId="10" xfId="22" applyFont="1" applyFill="1" applyBorder="1" applyAlignment="1">
      <alignment horizontal="left" vertical="center" wrapText="1" indent="1"/>
    </xf>
    <xf numFmtId="0" fontId="26" fillId="4" borderId="12" xfId="22" applyFont="1" applyFill="1" applyBorder="1" applyAlignment="1">
      <alignment horizontal="center" vertical="top" wrapText="1" readingOrder="1"/>
    </xf>
    <xf numFmtId="0" fontId="16" fillId="5" borderId="0" xfId="45" applyFont="1" applyFill="1" applyBorder="1" applyAlignment="1">
      <alignment horizontal="left" vertical="center" readingOrder="1"/>
    </xf>
    <xf numFmtId="0" fontId="23" fillId="0" borderId="0" xfId="64" applyFont="1"/>
    <xf numFmtId="0" fontId="21" fillId="4" borderId="13" xfId="64" applyFont="1" applyFill="1" applyBorder="1" applyAlignment="1">
      <alignment horizontal="center" vertical="center" wrapText="1"/>
    </xf>
    <xf numFmtId="0" fontId="21" fillId="4" borderId="14" xfId="64" applyFont="1" applyFill="1" applyBorder="1" applyAlignment="1">
      <alignment horizontal="center" vertical="center" wrapText="1"/>
    </xf>
    <xf numFmtId="0" fontId="21" fillId="4" borderId="34" xfId="64" applyFont="1" applyFill="1" applyBorder="1" applyAlignment="1">
      <alignment horizontal="center" wrapText="1"/>
    </xf>
    <xf numFmtId="0" fontId="21" fillId="4" borderId="30" xfId="64" applyFont="1" applyFill="1" applyBorder="1" applyAlignment="1">
      <alignment horizontal="center" wrapText="1"/>
    </xf>
    <xf numFmtId="165" fontId="16" fillId="4" borderId="31" xfId="22" applyNumberFormat="1" applyFont="1" applyFill="1" applyBorder="1" applyAlignment="1">
      <alignment horizontal="center" vertical="center" wrapText="1"/>
    </xf>
    <xf numFmtId="0" fontId="16" fillId="5" borderId="19" xfId="0" applyFont="1" applyFill="1" applyBorder="1" applyAlignment="1">
      <alignment horizontal="left" vertical="center" readingOrder="1"/>
    </xf>
    <xf numFmtId="0" fontId="27" fillId="3" borderId="36" xfId="5" applyFont="1" applyFill="1" applyBorder="1" applyAlignment="1">
      <alignment horizontal="left" vertical="center" wrapText="1" indent="1"/>
    </xf>
    <xf numFmtId="0" fontId="27" fillId="4" borderId="0" xfId="5" applyFont="1" applyFill="1" applyBorder="1" applyAlignment="1">
      <alignment horizontal="left" vertical="center" wrapText="1" indent="1"/>
    </xf>
    <xf numFmtId="0" fontId="27" fillId="3" borderId="0" xfId="5" applyFont="1" applyFill="1" applyBorder="1" applyAlignment="1">
      <alignment horizontal="left" vertical="center" wrapText="1" indent="1"/>
    </xf>
    <xf numFmtId="0" fontId="27" fillId="5" borderId="0" xfId="5" applyFont="1" applyFill="1" applyBorder="1" applyAlignment="1">
      <alignment horizontal="left" vertical="center" wrapText="1" indent="1"/>
    </xf>
    <xf numFmtId="0" fontId="27" fillId="3" borderId="63" xfId="5" applyFont="1" applyFill="1" applyBorder="1" applyAlignment="1">
      <alignment horizontal="left" vertical="center" wrapText="1" indent="1"/>
    </xf>
    <xf numFmtId="0" fontId="27" fillId="4" borderId="64" xfId="5" applyFont="1" applyFill="1" applyBorder="1" applyAlignment="1">
      <alignment horizontal="left" vertical="center" wrapText="1" indent="1"/>
    </xf>
    <xf numFmtId="0" fontId="27" fillId="3" borderId="64" xfId="5" applyFont="1" applyFill="1" applyBorder="1" applyAlignment="1">
      <alignment horizontal="left" vertical="center" wrapText="1" indent="1"/>
    </xf>
    <xf numFmtId="0" fontId="27" fillId="5" borderId="64" xfId="5" applyFont="1" applyFill="1" applyBorder="1" applyAlignment="1">
      <alignment horizontal="left" vertical="center" wrapText="1" indent="1"/>
    </xf>
    <xf numFmtId="0" fontId="27" fillId="0" borderId="36" xfId="5" applyFont="1" applyFill="1" applyBorder="1" applyAlignment="1">
      <alignment horizontal="left" vertical="center" wrapText="1" indent="1"/>
    </xf>
    <xf numFmtId="0" fontId="27" fillId="0" borderId="0" xfId="5" applyFont="1" applyFill="1" applyBorder="1" applyAlignment="1">
      <alignment horizontal="left" vertical="center" wrapText="1" indent="1"/>
    </xf>
    <xf numFmtId="0" fontId="39" fillId="0" borderId="0" xfId="22" applyFont="1" applyAlignment="1">
      <alignment horizontal="right" vertical="center" wrapText="1" indent="1"/>
    </xf>
    <xf numFmtId="0" fontId="39" fillId="0" borderId="0" xfId="22" applyFont="1" applyAlignment="1">
      <alignment horizontal="left" vertical="center" wrapText="1" indent="1"/>
    </xf>
    <xf numFmtId="0" fontId="66" fillId="0" borderId="25" xfId="22" applyFont="1" applyBorder="1" applyAlignment="1">
      <alignment horizontal="center" vertical="center" wrapText="1"/>
    </xf>
    <xf numFmtId="0" fontId="66" fillId="4" borderId="9" xfId="22" applyFont="1" applyFill="1" applyBorder="1" applyAlignment="1">
      <alignment horizontal="center" vertical="center" wrapText="1"/>
    </xf>
    <xf numFmtId="0" fontId="27" fillId="5" borderId="8" xfId="5" applyFont="1" applyFill="1" applyBorder="1" applyAlignment="1">
      <alignment horizontal="left" vertical="center" wrapText="1" indent="1"/>
    </xf>
    <xf numFmtId="0" fontId="27" fillId="5" borderId="33" xfId="5" applyFont="1" applyFill="1" applyBorder="1" applyAlignment="1">
      <alignment horizontal="left" vertical="center" wrapText="1" indent="1"/>
    </xf>
    <xf numFmtId="0" fontId="27" fillId="5" borderId="29" xfId="5" applyFont="1" applyFill="1" applyBorder="1" applyAlignment="1">
      <alignment horizontal="left" vertical="center" wrapText="1" indent="1"/>
    </xf>
    <xf numFmtId="0" fontId="27" fillId="5" borderId="0" xfId="45" applyFont="1" applyFill="1" applyBorder="1" applyAlignment="1">
      <alignment horizontal="left" vertical="center" wrapText="1" readingOrder="1"/>
    </xf>
    <xf numFmtId="0" fontId="27" fillId="0" borderId="0" xfId="22" applyFont="1"/>
    <xf numFmtId="0" fontId="27" fillId="5" borderId="47" xfId="5" applyFont="1" applyFill="1" applyBorder="1" applyAlignment="1">
      <alignment horizontal="left" vertical="center" wrapText="1" indent="1"/>
    </xf>
    <xf numFmtId="0" fontId="27" fillId="5" borderId="43" xfId="64" applyFont="1" applyFill="1" applyBorder="1" applyAlignment="1">
      <alignment horizontal="left" vertical="center" indent="1"/>
    </xf>
    <xf numFmtId="0" fontId="27" fillId="4" borderId="8" xfId="64" applyFont="1" applyFill="1" applyBorder="1" applyAlignment="1">
      <alignment horizontal="left" vertical="center" indent="1"/>
    </xf>
    <xf numFmtId="0" fontId="27" fillId="5" borderId="8" xfId="64" applyFont="1" applyFill="1" applyBorder="1" applyAlignment="1">
      <alignment horizontal="left" vertical="center" indent="1"/>
    </xf>
    <xf numFmtId="0" fontId="27" fillId="5" borderId="47" xfId="22" applyFont="1" applyFill="1" applyBorder="1" applyAlignment="1">
      <alignment horizontal="left" vertical="center" indent="1"/>
    </xf>
    <xf numFmtId="0" fontId="27" fillId="4" borderId="60" xfId="5" applyFont="1" applyFill="1" applyBorder="1" applyAlignment="1">
      <alignment horizontal="left" vertical="center" wrapText="1" indent="1"/>
    </xf>
    <xf numFmtId="0" fontId="27" fillId="3" borderId="33" xfId="5" applyFont="1" applyFill="1" applyBorder="1" applyAlignment="1">
      <alignment horizontal="left" vertical="center" wrapText="1" indent="1"/>
    </xf>
    <xf numFmtId="0" fontId="27" fillId="4" borderId="55" xfId="5" applyFont="1" applyFill="1" applyBorder="1" applyAlignment="1">
      <alignment horizontal="left" vertical="center" wrapText="1" indent="1"/>
    </xf>
    <xf numFmtId="0" fontId="52" fillId="0" borderId="43" xfId="76" applyFont="1" applyBorder="1" applyAlignment="1">
      <alignment horizontal="left" vertical="center" indent="1"/>
    </xf>
    <xf numFmtId="0" fontId="52" fillId="4" borderId="8" xfId="76" applyFont="1" applyFill="1" applyBorder="1" applyAlignment="1">
      <alignment horizontal="left" vertical="center" indent="1"/>
    </xf>
    <xf numFmtId="0" fontId="52" fillId="0" borderId="8" xfId="76" applyFont="1" applyBorder="1" applyAlignment="1">
      <alignment horizontal="left" vertical="center" indent="1"/>
    </xf>
    <xf numFmtId="0" fontId="27" fillId="5" borderId="8" xfId="76" applyFont="1" applyFill="1" applyBorder="1" applyAlignment="1">
      <alignment horizontal="left" vertical="center" indent="1"/>
    </xf>
    <xf numFmtId="0" fontId="52" fillId="5" borderId="8" xfId="76" applyFont="1" applyFill="1" applyBorder="1" applyAlignment="1">
      <alignment horizontal="left" vertical="center" indent="1"/>
    </xf>
    <xf numFmtId="0" fontId="52" fillId="5" borderId="33" xfId="76" applyFont="1" applyFill="1" applyBorder="1" applyAlignment="1">
      <alignment horizontal="left" vertical="center" indent="1"/>
    </xf>
    <xf numFmtId="0" fontId="27" fillId="0" borderId="43" xfId="4" applyFont="1" applyBorder="1" applyAlignment="1">
      <alignment horizontal="left" vertical="center" wrapText="1" indent="1"/>
    </xf>
    <xf numFmtId="0" fontId="27" fillId="4" borderId="8" xfId="4" applyFont="1" applyFill="1" applyBorder="1" applyAlignment="1">
      <alignment horizontal="left" vertical="center" wrapText="1" indent="1"/>
    </xf>
    <xf numFmtId="0" fontId="27" fillId="0" borderId="8" xfId="4" applyFont="1" applyBorder="1" applyAlignment="1">
      <alignment horizontal="left" vertical="center" wrapText="1" indent="1"/>
    </xf>
    <xf numFmtId="0" fontId="27" fillId="0" borderId="33" xfId="4" applyFont="1" applyBorder="1" applyAlignment="1">
      <alignment horizontal="left" vertical="center" wrapText="1" indent="1"/>
    </xf>
    <xf numFmtId="0" fontId="60" fillId="5" borderId="47" xfId="0" applyFont="1" applyFill="1" applyBorder="1" applyAlignment="1">
      <alignment horizontal="left" vertical="center" wrapText="1" indent="1" readingOrder="1"/>
    </xf>
    <xf numFmtId="0" fontId="52" fillId="5" borderId="67" xfId="0" applyFont="1" applyFill="1" applyBorder="1" applyAlignment="1">
      <alignment horizontal="left" vertical="center" wrapText="1" indent="1"/>
    </xf>
    <xf numFmtId="0" fontId="52" fillId="4" borderId="58" xfId="0" applyFont="1" applyFill="1" applyBorder="1" applyAlignment="1">
      <alignment horizontal="left" vertical="center" indent="1"/>
    </xf>
    <xf numFmtId="0" fontId="52" fillId="5" borderId="58" xfId="0" applyFont="1" applyFill="1" applyBorder="1" applyAlignment="1">
      <alignment horizontal="left" vertical="center" indent="1"/>
    </xf>
    <xf numFmtId="0" fontId="52" fillId="4" borderId="57" xfId="0" applyFont="1" applyFill="1" applyBorder="1" applyAlignment="1">
      <alignment horizontal="left" vertical="center" indent="1"/>
    </xf>
    <xf numFmtId="0" fontId="52" fillId="5" borderId="57" xfId="0" applyFont="1" applyFill="1" applyBorder="1" applyAlignment="1">
      <alignment horizontal="left" vertical="center" indent="1"/>
    </xf>
    <xf numFmtId="0" fontId="52" fillId="5" borderId="57" xfId="0" applyFont="1" applyFill="1" applyBorder="1" applyAlignment="1">
      <alignment horizontal="left" vertical="center" wrapText="1" indent="1"/>
    </xf>
    <xf numFmtId="0" fontId="52" fillId="4" borderId="61" xfId="0" applyFont="1" applyFill="1" applyBorder="1" applyAlignment="1">
      <alignment horizontal="left" vertical="center" indent="1"/>
    </xf>
    <xf numFmtId="0" fontId="60" fillId="5" borderId="59" xfId="64" applyFont="1" applyFill="1" applyBorder="1" applyAlignment="1">
      <alignment horizontal="left" vertical="center" wrapText="1" indent="1" readingOrder="2"/>
    </xf>
    <xf numFmtId="0" fontId="40" fillId="4" borderId="29" xfId="0" applyFont="1" applyFill="1" applyBorder="1" applyAlignment="1">
      <alignment vertical="center" readingOrder="2"/>
    </xf>
    <xf numFmtId="0" fontId="23" fillId="4" borderId="29" xfId="0" applyFont="1" applyFill="1" applyBorder="1" applyAlignment="1">
      <alignment horizontal="center" vertical="center" readingOrder="2"/>
    </xf>
    <xf numFmtId="0" fontId="21" fillId="4" borderId="28" xfId="0" applyFont="1" applyFill="1" applyBorder="1" applyAlignment="1">
      <alignment horizontal="center" vertical="center" wrapText="1" readingOrder="2"/>
    </xf>
    <xf numFmtId="0" fontId="39" fillId="5" borderId="13" xfId="0" applyFont="1" applyFill="1" applyBorder="1" applyAlignment="1">
      <alignment horizontal="right" vertical="center" indent="1" readingOrder="1"/>
    </xf>
    <xf numFmtId="0" fontId="39" fillId="4" borderId="13" xfId="0" applyFont="1" applyFill="1" applyBorder="1" applyAlignment="1">
      <alignment horizontal="right" vertical="center" indent="1"/>
    </xf>
    <xf numFmtId="0" fontId="13" fillId="5" borderId="13" xfId="0" applyNumberFormat="1" applyFont="1" applyFill="1" applyBorder="1" applyAlignment="1">
      <alignment horizontal="right" vertical="center" indent="1"/>
    </xf>
    <xf numFmtId="0" fontId="13" fillId="5" borderId="13" xfId="0" applyFont="1" applyFill="1" applyBorder="1" applyAlignment="1">
      <alignment horizontal="right" vertical="center" indent="1"/>
    </xf>
    <xf numFmtId="0" fontId="13" fillId="5" borderId="13" xfId="0" applyFont="1" applyFill="1" applyBorder="1" applyAlignment="1">
      <alignment horizontal="right" indent="1"/>
    </xf>
    <xf numFmtId="0" fontId="39" fillId="4" borderId="12" xfId="0" applyFont="1" applyFill="1" applyBorder="1" applyAlignment="1">
      <alignment horizontal="right" vertical="center" indent="1"/>
    </xf>
    <xf numFmtId="0" fontId="15" fillId="4" borderId="13" xfId="0" applyFont="1" applyFill="1" applyBorder="1" applyAlignment="1">
      <alignment horizontal="right" vertical="center" indent="1"/>
    </xf>
    <xf numFmtId="0" fontId="15" fillId="5" borderId="13" xfId="0" applyFont="1" applyFill="1" applyBorder="1" applyAlignment="1">
      <alignment horizontal="right" vertical="center" indent="1"/>
    </xf>
    <xf numFmtId="165" fontId="16" fillId="4" borderId="37" xfId="0" applyNumberFormat="1" applyFont="1" applyFill="1" applyBorder="1" applyAlignment="1">
      <alignment horizontal="center" vertical="center"/>
    </xf>
    <xf numFmtId="0" fontId="9" fillId="5" borderId="32" xfId="45" applyFont="1" applyFill="1" applyBorder="1" applyAlignment="1">
      <alignment horizontal="right" vertical="center" wrapText="1" readingOrder="2"/>
    </xf>
    <xf numFmtId="0" fontId="12" fillId="5" borderId="30" xfId="48" applyFont="1" applyFill="1" applyBorder="1" applyAlignment="1">
      <alignment horizontal="right" vertical="center" wrapText="1" indent="1" readingOrder="2"/>
    </xf>
    <xf numFmtId="0" fontId="12" fillId="4" borderId="14" xfId="48" applyFont="1" applyFill="1" applyBorder="1" applyAlignment="1">
      <alignment horizontal="right" vertical="center" wrapText="1" indent="1" readingOrder="2"/>
    </xf>
    <xf numFmtId="0" fontId="12" fillId="5" borderId="14" xfId="48" applyFont="1" applyFill="1" applyBorder="1" applyAlignment="1">
      <alignment horizontal="right" vertical="center" wrapText="1" indent="1" readingOrder="2"/>
    </xf>
    <xf numFmtId="0" fontId="12" fillId="4" borderId="82" xfId="48" applyFont="1" applyFill="1" applyBorder="1" applyAlignment="1">
      <alignment horizontal="right" vertical="center" wrapText="1" indent="1" readingOrder="2"/>
    </xf>
    <xf numFmtId="0" fontId="12" fillId="5" borderId="83" xfId="48" applyFont="1" applyFill="1" applyBorder="1" applyAlignment="1">
      <alignment horizontal="right" vertical="center" wrapText="1" indent="1" readingOrder="2"/>
    </xf>
    <xf numFmtId="0" fontId="12" fillId="4" borderId="5" xfId="48" applyFont="1" applyFill="1" applyBorder="1" applyAlignment="1">
      <alignment horizontal="right" vertical="center" wrapText="1" indent="1" readingOrder="2"/>
    </xf>
    <xf numFmtId="41" fontId="15" fillId="5" borderId="34" xfId="50" applyNumberFormat="1" applyFont="1" applyFill="1" applyBorder="1" applyAlignment="1">
      <alignment horizontal="center" vertical="center"/>
    </xf>
    <xf numFmtId="41" fontId="15" fillId="4" borderId="13" xfId="50" applyNumberFormat="1" applyFont="1" applyFill="1" applyBorder="1" applyAlignment="1">
      <alignment horizontal="center" vertical="center"/>
    </xf>
    <xf numFmtId="41" fontId="15" fillId="5" borderId="13" xfId="50" applyNumberFormat="1" applyFont="1" applyFill="1" applyBorder="1" applyAlignment="1">
      <alignment horizontal="center" vertical="center"/>
    </xf>
    <xf numFmtId="41" fontId="15" fillId="4" borderId="84" xfId="50" applyNumberFormat="1" applyFont="1" applyFill="1" applyBorder="1" applyAlignment="1">
      <alignment horizontal="center" vertical="center"/>
    </xf>
    <xf numFmtId="41" fontId="15" fillId="5" borderId="85" xfId="50" applyNumberFormat="1" applyFont="1" applyFill="1" applyBorder="1" applyAlignment="1">
      <alignment horizontal="center" vertical="center"/>
    </xf>
    <xf numFmtId="41" fontId="15" fillId="4" borderId="12" xfId="50" applyNumberFormat="1" applyFont="1" applyFill="1" applyBorder="1" applyAlignment="1">
      <alignment horizontal="center" vertical="center"/>
    </xf>
    <xf numFmtId="0" fontId="27" fillId="5" borderId="36" xfId="48" applyFont="1" applyFill="1" applyBorder="1" applyAlignment="1">
      <alignment horizontal="left" vertical="center" wrapText="1" indent="1" readingOrder="2"/>
    </xf>
    <xf numFmtId="0" fontId="27" fillId="4" borderId="0" xfId="48" applyFont="1" applyFill="1" applyBorder="1" applyAlignment="1">
      <alignment horizontal="left" vertical="center" wrapText="1" indent="1" readingOrder="2"/>
    </xf>
    <xf numFmtId="0" fontId="27" fillId="5" borderId="0" xfId="48" applyFont="1" applyFill="1" applyBorder="1" applyAlignment="1">
      <alignment horizontal="left" vertical="center" wrapText="1" indent="1" readingOrder="2"/>
    </xf>
    <xf numFmtId="0" fontId="27" fillId="4" borderId="86" xfId="48" applyFont="1" applyFill="1" applyBorder="1" applyAlignment="1">
      <alignment horizontal="left" vertical="center" wrapText="1" indent="1" readingOrder="2"/>
    </xf>
    <xf numFmtId="0" fontId="27" fillId="5" borderId="87" xfId="48" applyFont="1" applyFill="1" applyBorder="1" applyAlignment="1">
      <alignment horizontal="left" vertical="center" wrapText="1" indent="1" readingOrder="2"/>
    </xf>
    <xf numFmtId="0" fontId="21" fillId="4" borderId="14" xfId="0" applyFont="1" applyFill="1" applyBorder="1" applyAlignment="1">
      <alignment horizontal="right" vertical="center" indent="1"/>
    </xf>
    <xf numFmtId="0" fontId="21" fillId="5" borderId="14" xfId="0" applyFont="1" applyFill="1" applyBorder="1" applyAlignment="1">
      <alignment horizontal="right" vertical="center" indent="1"/>
    </xf>
    <xf numFmtId="0" fontId="15" fillId="5" borderId="34" xfId="0" applyFont="1" applyFill="1" applyBorder="1" applyAlignment="1">
      <alignment horizontal="right" vertical="center" indent="1" readingOrder="1"/>
    </xf>
    <xf numFmtId="0" fontId="15" fillId="4" borderId="13" xfId="0" applyFont="1" applyFill="1" applyBorder="1" applyAlignment="1">
      <alignment horizontal="right" vertical="center" indent="1" readingOrder="1"/>
    </xf>
    <xf numFmtId="0" fontId="15" fillId="5" borderId="13" xfId="0" applyFont="1" applyFill="1" applyBorder="1" applyAlignment="1">
      <alignment horizontal="right" vertical="center" indent="1" readingOrder="1"/>
    </xf>
    <xf numFmtId="0" fontId="15" fillId="5" borderId="12" xfId="0" applyFont="1" applyFill="1" applyBorder="1" applyAlignment="1">
      <alignment horizontal="right" vertical="center" indent="1"/>
    </xf>
    <xf numFmtId="0" fontId="60" fillId="4" borderId="59" xfId="64" applyFont="1" applyFill="1" applyBorder="1" applyAlignment="1">
      <alignment horizontal="left" vertical="center" wrapText="1" indent="1" readingOrder="1"/>
    </xf>
    <xf numFmtId="0" fontId="16" fillId="4" borderId="13" xfId="0" applyFont="1" applyFill="1" applyBorder="1" applyAlignment="1">
      <alignment horizontal="right" vertical="center" indent="1"/>
    </xf>
    <xf numFmtId="0" fontId="16" fillId="5" borderId="13" xfId="0" applyFont="1" applyFill="1" applyBorder="1" applyAlignment="1">
      <alignment horizontal="right" vertical="center" indent="1"/>
    </xf>
    <xf numFmtId="0" fontId="16" fillId="5" borderId="12" xfId="0" applyFont="1" applyFill="1" applyBorder="1" applyAlignment="1">
      <alignment horizontal="right" vertical="center" indent="1"/>
    </xf>
    <xf numFmtId="0" fontId="21" fillId="5" borderId="14" xfId="0" applyFont="1" applyFill="1" applyBorder="1" applyAlignment="1">
      <alignment horizontal="right" vertical="center" wrapText="1" indent="1"/>
    </xf>
    <xf numFmtId="0" fontId="21" fillId="4" borderId="5" xfId="0" applyFont="1" applyFill="1" applyBorder="1" applyAlignment="1">
      <alignment horizontal="right" vertical="center" indent="1"/>
    </xf>
    <xf numFmtId="0" fontId="27" fillId="4" borderId="45" xfId="5" applyFont="1" applyFill="1" applyBorder="1" applyAlignment="1">
      <alignment horizontal="left" vertical="center" wrapText="1" indent="1"/>
    </xf>
    <xf numFmtId="0" fontId="9" fillId="5" borderId="0" xfId="72" applyFont="1" applyFill="1" applyAlignment="1"/>
    <xf numFmtId="0" fontId="9" fillId="5" borderId="0" xfId="72" applyFont="1" applyFill="1"/>
    <xf numFmtId="0" fontId="16" fillId="5" borderId="0" xfId="72" applyFont="1" applyFill="1" applyAlignment="1"/>
    <xf numFmtId="0" fontId="9" fillId="0" borderId="0" xfId="72" applyFont="1"/>
    <xf numFmtId="0" fontId="67" fillId="5" borderId="0" xfId="72" applyFont="1" applyFill="1" applyBorder="1" applyAlignment="1">
      <alignment horizontal="center" vertical="center" wrapText="1" readingOrder="2"/>
    </xf>
    <xf numFmtId="0" fontId="18" fillId="5" borderId="0" xfId="72" applyFont="1" applyFill="1" applyAlignment="1">
      <alignment horizontal="center" vertical="center"/>
    </xf>
    <xf numFmtId="0" fontId="28" fillId="0" borderId="0" xfId="72" applyFont="1"/>
    <xf numFmtId="0" fontId="29" fillId="0" borderId="0" xfId="72" applyFont="1"/>
    <xf numFmtId="0" fontId="55" fillId="0" borderId="0" xfId="38" applyFont="1" applyAlignment="1">
      <alignment horizontal="right" vertical="top" wrapText="1" indent="1" readingOrder="2"/>
    </xf>
    <xf numFmtId="0" fontId="18" fillId="0" borderId="0" xfId="38" applyFont="1" applyAlignment="1">
      <alignment vertical="top"/>
    </xf>
    <xf numFmtId="0" fontId="56" fillId="0" borderId="0" xfId="38" applyFont="1" applyBorder="1" applyAlignment="1">
      <alignment horizontal="right" vertical="center" wrapText="1" indent="2" readingOrder="2"/>
    </xf>
    <xf numFmtId="0" fontId="18" fillId="0" borderId="0" xfId="38" applyFont="1" applyAlignment="1">
      <alignment vertical="center"/>
    </xf>
    <xf numFmtId="0" fontId="15" fillId="0" borderId="0" xfId="38" applyFont="1" applyBorder="1" applyAlignment="1">
      <alignment horizontal="left" vertical="center" wrapText="1" indent="2" readingOrder="1"/>
    </xf>
    <xf numFmtId="0" fontId="15" fillId="0" borderId="0" xfId="38" applyFont="1" applyBorder="1" applyAlignment="1">
      <alignment horizontal="left" vertical="center" wrapText="1" indent="2"/>
    </xf>
    <xf numFmtId="0" fontId="0" fillId="0" borderId="0" xfId="38" applyFont="1" applyAlignment="1">
      <alignment horizontal="left" vertical="top" wrapText="1" indent="1"/>
    </xf>
    <xf numFmtId="0" fontId="68" fillId="0" borderId="0" xfId="0" applyFont="1" applyAlignment="1">
      <alignment vertical="center" wrapText="1"/>
    </xf>
    <xf numFmtId="0" fontId="9" fillId="5" borderId="19" xfId="22" applyFont="1" applyFill="1" applyBorder="1" applyAlignment="1">
      <alignment horizontal="center" vertical="center" wrapText="1"/>
    </xf>
    <xf numFmtId="0" fontId="18" fillId="5" borderId="19" xfId="22" applyFont="1" applyFill="1" applyBorder="1" applyAlignment="1">
      <alignment vertical="center"/>
    </xf>
    <xf numFmtId="0" fontId="18" fillId="5" borderId="19" xfId="22" applyFont="1" applyFill="1" applyBorder="1" applyAlignment="1">
      <alignment horizontal="center" vertical="center"/>
    </xf>
    <xf numFmtId="0" fontId="16" fillId="4" borderId="89" xfId="22" applyFont="1" applyFill="1" applyBorder="1" applyAlignment="1">
      <alignment horizontal="center" vertical="center" wrapText="1" readingOrder="2"/>
    </xf>
    <xf numFmtId="0" fontId="16" fillId="4" borderId="89" xfId="22" applyFont="1" applyFill="1" applyBorder="1" applyAlignment="1">
      <alignment horizontal="center" vertical="center" wrapText="1" readingOrder="1"/>
    </xf>
    <xf numFmtId="0" fontId="9" fillId="4" borderId="89" xfId="22" applyFont="1" applyFill="1" applyBorder="1" applyAlignment="1">
      <alignment horizontal="center" vertical="center" wrapText="1" readingOrder="2"/>
    </xf>
    <xf numFmtId="0" fontId="15" fillId="0" borderId="0" xfId="22" applyFont="1" applyBorder="1" applyAlignment="1">
      <alignment vertical="center"/>
    </xf>
    <xf numFmtId="0" fontId="15" fillId="0" borderId="0" xfId="22" applyFont="1" applyAlignment="1">
      <alignment vertical="center" readingOrder="1"/>
    </xf>
    <xf numFmtId="0" fontId="15" fillId="0" borderId="0" xfId="38" applyAlignment="1">
      <alignment vertical="center" readingOrder="2"/>
    </xf>
    <xf numFmtId="0" fontId="15" fillId="0" borderId="0" xfId="38" applyAlignment="1">
      <alignment vertical="center" readingOrder="1"/>
    </xf>
    <xf numFmtId="0" fontId="0" fillId="0" borderId="0" xfId="0" applyAlignment="1">
      <alignment readingOrder="1"/>
    </xf>
    <xf numFmtId="0" fontId="69" fillId="0" borderId="0" xfId="0" applyFont="1" applyAlignment="1">
      <alignment horizontal="center" vertical="center" wrapText="1" readingOrder="1"/>
    </xf>
    <xf numFmtId="0" fontId="15" fillId="0" borderId="0" xfId="38" applyAlignment="1">
      <alignment horizontal="left" vertical="center" readingOrder="1"/>
    </xf>
    <xf numFmtId="0" fontId="15" fillId="0" borderId="0" xfId="38" applyFont="1" applyAlignment="1">
      <alignment horizontal="justify" vertical="center" readingOrder="1"/>
    </xf>
    <xf numFmtId="0" fontId="54" fillId="0" borderId="0" xfId="0" applyFont="1" applyAlignment="1">
      <alignment vertical="top" wrapText="1"/>
    </xf>
    <xf numFmtId="0" fontId="72" fillId="0" borderId="0" xfId="38" applyFont="1" applyAlignment="1">
      <alignment vertical="center"/>
    </xf>
    <xf numFmtId="0" fontId="72" fillId="0" borderId="0" xfId="38" applyFont="1" applyAlignment="1">
      <alignment vertical="top"/>
    </xf>
    <xf numFmtId="0" fontId="74" fillId="0" borderId="0" xfId="38" applyFont="1" applyAlignment="1">
      <alignment horizontal="right" vertical="center" wrapText="1" indent="1" readingOrder="2"/>
    </xf>
    <xf numFmtId="0" fontId="75" fillId="0" borderId="0" xfId="0" applyFont="1" applyAlignment="1">
      <alignment horizontal="center" vertical="center" readingOrder="2"/>
    </xf>
    <xf numFmtId="0" fontId="76" fillId="0" borderId="0" xfId="0" applyFont="1" applyAlignment="1">
      <alignment horizontal="center" vertical="center" wrapText="1" readingOrder="2"/>
    </xf>
    <xf numFmtId="0" fontId="72" fillId="7" borderId="88" xfId="0" applyFont="1" applyFill="1" applyBorder="1" applyAlignment="1">
      <alignment horizontal="right" vertical="center" wrapText="1" indent="1" readingOrder="2"/>
    </xf>
    <xf numFmtId="0" fontId="54" fillId="0" borderId="0" xfId="38" applyFont="1" applyAlignment="1">
      <alignment horizontal="left" vertical="center" indent="1" readingOrder="1"/>
    </xf>
    <xf numFmtId="0" fontId="16" fillId="0" borderId="0" xfId="38" applyFont="1" applyAlignment="1">
      <alignment vertical="center" readingOrder="2"/>
    </xf>
    <xf numFmtId="0" fontId="16" fillId="0" borderId="0" xfId="38" applyFont="1" applyAlignment="1">
      <alignment vertical="center"/>
    </xf>
    <xf numFmtId="0" fontId="16" fillId="0" borderId="0" xfId="38" applyFont="1" applyAlignment="1">
      <alignment horizontal="left" vertical="center" readingOrder="1"/>
    </xf>
    <xf numFmtId="0" fontId="67" fillId="0" borderId="0" xfId="0" applyFont="1" applyAlignment="1">
      <alignment horizontal="center" vertical="center" wrapText="1" readingOrder="2"/>
    </xf>
    <xf numFmtId="0" fontId="77" fillId="0" borderId="0" xfId="0" applyFont="1" applyAlignment="1">
      <alignment horizontal="center" vertical="center" wrapText="1" readingOrder="1"/>
    </xf>
    <xf numFmtId="0" fontId="27" fillId="5" borderId="90" xfId="22" applyFont="1" applyFill="1" applyBorder="1" applyAlignment="1">
      <alignment horizontal="left" vertical="center" wrapText="1" indent="1" readingOrder="1"/>
    </xf>
    <xf numFmtId="0" fontId="12" fillId="4" borderId="90" xfId="22" applyFont="1" applyFill="1" applyBorder="1" applyAlignment="1">
      <alignment horizontal="right" vertical="center" wrapText="1" indent="1" readingOrder="2"/>
    </xf>
    <xf numFmtId="0" fontId="12" fillId="5" borderId="90" xfId="22" applyFont="1" applyFill="1" applyBorder="1" applyAlignment="1">
      <alignment horizontal="right" vertical="center" wrapText="1" indent="1" readingOrder="2"/>
    </xf>
    <xf numFmtId="0" fontId="27" fillId="4" borderId="90" xfId="22" applyFont="1" applyFill="1" applyBorder="1" applyAlignment="1">
      <alignment horizontal="left" vertical="center" wrapText="1" indent="1" readingOrder="1"/>
    </xf>
    <xf numFmtId="0" fontId="16" fillId="4" borderId="90" xfId="22" applyFont="1" applyFill="1" applyBorder="1" applyAlignment="1">
      <alignment horizontal="center" vertical="center" wrapText="1" readingOrder="1"/>
    </xf>
    <xf numFmtId="49" fontId="16" fillId="4" borderId="90" xfId="22" applyNumberFormat="1" applyFont="1" applyFill="1" applyBorder="1" applyAlignment="1">
      <alignment horizontal="center" vertical="center" wrapText="1" readingOrder="1"/>
    </xf>
    <xf numFmtId="0" fontId="16" fillId="5" borderId="90" xfId="22" applyFont="1" applyFill="1" applyBorder="1" applyAlignment="1">
      <alignment horizontal="center" vertical="center" wrapText="1" readingOrder="1"/>
    </xf>
    <xf numFmtId="49" fontId="16" fillId="5" borderId="90" xfId="22" applyNumberFormat="1" applyFont="1" applyFill="1" applyBorder="1" applyAlignment="1">
      <alignment horizontal="center" vertical="center" wrapText="1" readingOrder="1"/>
    </xf>
    <xf numFmtId="0" fontId="16" fillId="5" borderId="91" xfId="22" applyFont="1" applyFill="1" applyBorder="1" applyAlignment="1">
      <alignment horizontal="center" vertical="center" wrapText="1" readingOrder="1"/>
    </xf>
    <xf numFmtId="49" fontId="16" fillId="5" borderId="91" xfId="22" applyNumberFormat="1" applyFont="1" applyFill="1" applyBorder="1" applyAlignment="1">
      <alignment horizontal="center" vertical="center" wrapText="1" readingOrder="1"/>
    </xf>
    <xf numFmtId="0" fontId="12" fillId="5" borderId="92" xfId="22" applyFont="1" applyFill="1" applyBorder="1" applyAlignment="1">
      <alignment horizontal="right" vertical="center" wrapText="1" indent="1" readingOrder="2"/>
    </xf>
    <xf numFmtId="0" fontId="16" fillId="5" borderId="92" xfId="22" applyFont="1" applyFill="1" applyBorder="1" applyAlignment="1">
      <alignment horizontal="center" vertical="center" wrapText="1" readingOrder="1"/>
    </xf>
    <xf numFmtId="49" fontId="16" fillId="5" borderId="92" xfId="22" applyNumberFormat="1" applyFont="1" applyFill="1" applyBorder="1" applyAlignment="1">
      <alignment horizontal="center" vertical="center" wrapText="1" readingOrder="1"/>
    </xf>
    <xf numFmtId="0" fontId="27" fillId="5" borderId="92" xfId="22" applyFont="1" applyFill="1" applyBorder="1" applyAlignment="1">
      <alignment horizontal="left" vertical="center" wrapText="1" indent="1" readingOrder="1"/>
    </xf>
    <xf numFmtId="0" fontId="12" fillId="5" borderId="91" xfId="22" applyFont="1" applyFill="1" applyBorder="1" applyAlignment="1">
      <alignment horizontal="right" vertical="center" wrapText="1" indent="1" readingOrder="2"/>
    </xf>
    <xf numFmtId="0" fontId="27" fillId="5" borderId="91" xfId="22" applyFont="1" applyFill="1" applyBorder="1" applyAlignment="1">
      <alignment horizontal="left" vertical="center" wrapText="1" indent="1" readingOrder="1"/>
    </xf>
    <xf numFmtId="0" fontId="16" fillId="0" borderId="0" xfId="38" applyFont="1" applyBorder="1" applyAlignment="1">
      <alignment horizontal="left" vertical="top" wrapText="1" indent="1"/>
    </xf>
    <xf numFmtId="0" fontId="16" fillId="0" borderId="0" xfId="38" applyFont="1" applyBorder="1" applyAlignment="1">
      <alignment horizontal="left" vertical="center" wrapText="1" indent="2" readingOrder="1"/>
    </xf>
    <xf numFmtId="0" fontId="16" fillId="0" borderId="0" xfId="38" applyFont="1" applyBorder="1" applyAlignment="1">
      <alignment horizontal="left" vertical="center" wrapText="1" indent="2"/>
    </xf>
    <xf numFmtId="0" fontId="55" fillId="0" borderId="0" xfId="38" applyFont="1" applyBorder="1" applyAlignment="1">
      <alignment horizontal="right" vertical="top" wrapText="1" indent="4" readingOrder="2"/>
    </xf>
    <xf numFmtId="0" fontId="16" fillId="7" borderId="88" xfId="0" applyFont="1" applyFill="1" applyBorder="1" applyAlignment="1">
      <alignment horizontal="left" vertical="center" wrapText="1" indent="1" readingOrder="1"/>
    </xf>
    <xf numFmtId="0" fontId="54" fillId="0" borderId="0" xfId="38" applyFont="1" applyBorder="1" applyAlignment="1">
      <alignment horizontal="right" vertical="center" indent="1" readingOrder="2"/>
    </xf>
    <xf numFmtId="0" fontId="55" fillId="0" borderId="0" xfId="38" applyFont="1" applyAlignment="1">
      <alignment horizontal="right" vertical="center" wrapText="1" indent="1" readingOrder="2"/>
    </xf>
    <xf numFmtId="0" fontId="16" fillId="0" borderId="0" xfId="38" applyFont="1" applyBorder="1" applyAlignment="1">
      <alignment horizontal="left" vertical="center" wrapText="1" indent="1"/>
    </xf>
    <xf numFmtId="0" fontId="15" fillId="0" borderId="0" xfId="38" applyFont="1" applyBorder="1" applyAlignment="1">
      <alignment horizontal="left" vertical="center" wrapText="1" indent="1"/>
    </xf>
    <xf numFmtId="0" fontId="56" fillId="0" borderId="0" xfId="0" applyFont="1" applyBorder="1" applyAlignment="1">
      <alignment horizontal="right" vertical="center" wrapText="1" indent="1" readingOrder="2"/>
    </xf>
    <xf numFmtId="0" fontId="74" fillId="0" borderId="0" xfId="38" applyFont="1" applyAlignment="1">
      <alignment horizontal="right" vertical="center" indent="1"/>
    </xf>
    <xf numFmtId="0" fontId="23" fillId="5" borderId="0" xfId="22" applyFont="1" applyFill="1" applyAlignment="1">
      <alignment vertical="center" wrapText="1"/>
    </xf>
    <xf numFmtId="0" fontId="16" fillId="5" borderId="10" xfId="22" applyFont="1" applyFill="1" applyBorder="1" applyAlignment="1">
      <alignment horizontal="right" vertical="center" wrapText="1" indent="1"/>
    </xf>
    <xf numFmtId="0" fontId="16" fillId="4" borderId="10" xfId="22" applyFont="1" applyFill="1" applyBorder="1" applyAlignment="1">
      <alignment horizontal="right" vertical="center" wrapText="1" indent="1"/>
    </xf>
    <xf numFmtId="0" fontId="16" fillId="5" borderId="13" xfId="22" applyFont="1" applyFill="1" applyBorder="1" applyAlignment="1">
      <alignment horizontal="right" vertical="center" wrapText="1" indent="1"/>
    </xf>
    <xf numFmtId="0" fontId="81" fillId="0" borderId="0" xfId="38" applyFont="1" applyAlignment="1">
      <alignment horizontal="left" vertical="center" wrapText="1" indent="1" readingOrder="1"/>
    </xf>
    <xf numFmtId="0" fontId="16" fillId="5" borderId="0" xfId="22" applyFont="1" applyFill="1" applyAlignment="1">
      <alignment horizontal="left"/>
    </xf>
    <xf numFmtId="0" fontId="9" fillId="5" borderId="0" xfId="22" applyFont="1" applyFill="1" applyAlignment="1">
      <alignment horizontal="right" readingOrder="2"/>
    </xf>
    <xf numFmtId="0" fontId="9" fillId="5" borderId="0" xfId="45" applyFont="1" applyFill="1" applyBorder="1" applyAlignment="1">
      <alignment horizontal="right" vertical="center" wrapText="1" readingOrder="2"/>
    </xf>
    <xf numFmtId="0" fontId="10" fillId="0" borderId="0" xfId="22" applyFont="1" applyAlignment="1">
      <alignment horizontal="center" vertical="center"/>
    </xf>
    <xf numFmtId="0" fontId="15" fillId="0" borderId="0" xfId="22" applyAlignment="1">
      <alignment horizontal="center"/>
    </xf>
    <xf numFmtId="0" fontId="0" fillId="0" borderId="0" xfId="0" applyAlignment="1">
      <alignment horizontal="center"/>
    </xf>
    <xf numFmtId="0" fontId="22" fillId="5" borderId="44" xfId="64" applyFont="1" applyFill="1" applyBorder="1" applyAlignment="1">
      <alignment horizontal="right" vertical="center" wrapText="1" indent="1" readingOrder="2"/>
    </xf>
    <xf numFmtId="0" fontId="22" fillId="4" borderId="9" xfId="64" applyFont="1" applyFill="1" applyBorder="1" applyAlignment="1">
      <alignment horizontal="right" vertical="center" wrapText="1" indent="1" readingOrder="2"/>
    </xf>
    <xf numFmtId="0" fontId="22" fillId="5" borderId="9" xfId="64" applyFont="1" applyFill="1" applyBorder="1" applyAlignment="1">
      <alignment horizontal="right" vertical="center" wrapText="1" indent="1" readingOrder="2"/>
    </xf>
    <xf numFmtId="0" fontId="22" fillId="5" borderId="46" xfId="64" applyFont="1" applyFill="1" applyBorder="1" applyAlignment="1">
      <alignment horizontal="right" vertical="center" wrapText="1" indent="1" readingOrder="2"/>
    </xf>
    <xf numFmtId="0" fontId="27" fillId="4" borderId="12" xfId="0" applyFont="1" applyFill="1" applyBorder="1" applyAlignment="1">
      <alignment horizontal="center" vertical="top" readingOrder="1"/>
    </xf>
    <xf numFmtId="0" fontId="27" fillId="4" borderId="12" xfId="22" applyFont="1" applyFill="1" applyBorder="1" applyAlignment="1">
      <alignment horizontal="center" vertical="top" readingOrder="1"/>
    </xf>
    <xf numFmtId="0" fontId="22" fillId="5" borderId="25" xfId="64" applyFont="1" applyFill="1" applyBorder="1" applyAlignment="1">
      <alignment horizontal="right" vertical="center" wrapText="1" indent="1" readingOrder="2"/>
    </xf>
    <xf numFmtId="0" fontId="9" fillId="5" borderId="25" xfId="64" applyFont="1" applyFill="1" applyBorder="1" applyAlignment="1">
      <alignment horizontal="right" vertical="center" wrapText="1" indent="1" readingOrder="2"/>
    </xf>
    <xf numFmtId="0" fontId="9" fillId="4" borderId="9" xfId="64" applyFont="1" applyFill="1" applyBorder="1" applyAlignment="1">
      <alignment horizontal="right" vertical="center" wrapText="1" indent="1" readingOrder="2"/>
    </xf>
    <xf numFmtId="0" fontId="9" fillId="5" borderId="9" xfId="64" applyFont="1" applyFill="1" applyBorder="1" applyAlignment="1">
      <alignment horizontal="right" vertical="center" wrapText="1" indent="1" readingOrder="2"/>
    </xf>
    <xf numFmtId="0" fontId="9" fillId="5" borderId="46" xfId="64" applyFont="1" applyFill="1" applyBorder="1" applyAlignment="1">
      <alignment horizontal="right" vertical="center" wrapText="1" indent="1" readingOrder="2"/>
    </xf>
    <xf numFmtId="0" fontId="10" fillId="4" borderId="0" xfId="0" applyFont="1" applyFill="1"/>
    <xf numFmtId="0" fontId="62" fillId="5" borderId="46" xfId="64" applyFont="1" applyFill="1" applyBorder="1" applyAlignment="1">
      <alignment horizontal="right" vertical="center" wrapText="1" indent="1" readingOrder="2"/>
    </xf>
    <xf numFmtId="0" fontId="27" fillId="4" borderId="13" xfId="22" applyFont="1" applyFill="1" applyBorder="1" applyAlignment="1">
      <alignment horizontal="center" vertical="top" readingOrder="1"/>
    </xf>
    <xf numFmtId="0" fontId="13" fillId="4" borderId="0" xfId="3" applyFont="1" applyFill="1"/>
    <xf numFmtId="165" fontId="15" fillId="0" borderId="6" xfId="66" applyNumberFormat="1" applyFont="1" applyFill="1" applyBorder="1" applyAlignment="1">
      <alignment horizontal="right" vertical="center" indent="1"/>
    </xf>
    <xf numFmtId="165" fontId="16" fillId="0" borderId="6" xfId="66" applyNumberFormat="1" applyFont="1" applyFill="1" applyBorder="1" applyAlignment="1">
      <alignment horizontal="right" vertical="center" indent="1"/>
    </xf>
    <xf numFmtId="0" fontId="12" fillId="0" borderId="29" xfId="22" applyFont="1" applyBorder="1" applyAlignment="1">
      <alignment horizontal="right" vertical="center" indent="1" readingOrder="2"/>
    </xf>
    <xf numFmtId="0" fontId="16" fillId="0" borderId="28" xfId="22" applyFont="1" applyBorder="1" applyAlignment="1">
      <alignment horizontal="right" vertical="center" indent="1"/>
    </xf>
    <xf numFmtId="0" fontId="77" fillId="5" borderId="0" xfId="72" applyFont="1" applyFill="1" applyBorder="1" applyAlignment="1">
      <alignment horizontal="center" vertical="center" wrapText="1" readingOrder="1"/>
    </xf>
    <xf numFmtId="0" fontId="15" fillId="0" borderId="0" xfId="38" applyFont="1"/>
    <xf numFmtId="0" fontId="70" fillId="0" borderId="0" xfId="38" applyFont="1"/>
    <xf numFmtId="0" fontId="15" fillId="0" borderId="0" xfId="22" applyAlignment="1">
      <alignment horizontal="center"/>
    </xf>
    <xf numFmtId="0" fontId="15" fillId="0" borderId="0" xfId="22" applyAlignment="1">
      <alignment horizontal="center"/>
    </xf>
    <xf numFmtId="0" fontId="15" fillId="5" borderId="4" xfId="22" applyFont="1" applyFill="1" applyBorder="1" applyAlignment="1">
      <alignment horizontal="right" vertical="center" indent="1"/>
    </xf>
    <xf numFmtId="0" fontId="16" fillId="5" borderId="4" xfId="22" applyFont="1" applyFill="1" applyBorder="1" applyAlignment="1">
      <alignment horizontal="right" vertical="center" indent="1"/>
    </xf>
    <xf numFmtId="0" fontId="15" fillId="4" borderId="13" xfId="22" applyFont="1" applyFill="1" applyBorder="1" applyAlignment="1">
      <alignment horizontal="right" vertical="center" indent="1"/>
    </xf>
    <xf numFmtId="165" fontId="15" fillId="5" borderId="10" xfId="22" applyNumberFormat="1" applyFont="1" applyFill="1" applyBorder="1" applyAlignment="1">
      <alignment horizontal="right" vertical="center" indent="1"/>
    </xf>
    <xf numFmtId="165" fontId="16" fillId="5" borderId="10" xfId="22" applyNumberFormat="1" applyFont="1" applyFill="1" applyBorder="1" applyAlignment="1">
      <alignment horizontal="right" vertical="center" indent="1"/>
    </xf>
    <xf numFmtId="3" fontId="15" fillId="5" borderId="34" xfId="22" applyNumberFormat="1" applyFont="1" applyFill="1" applyBorder="1" applyAlignment="1">
      <alignment horizontal="right" vertical="center" indent="1"/>
    </xf>
    <xf numFmtId="3" fontId="16" fillId="5" borderId="34" xfId="22" applyNumberFormat="1" applyFont="1" applyFill="1" applyBorder="1" applyAlignment="1">
      <alignment horizontal="right" vertical="center" indent="1"/>
    </xf>
    <xf numFmtId="0" fontId="15" fillId="0" borderId="0" xfId="22" applyAlignment="1">
      <alignment horizontal="center"/>
    </xf>
    <xf numFmtId="0" fontId="15" fillId="5" borderId="0" xfId="22" applyFill="1"/>
    <xf numFmtId="0" fontId="15" fillId="5" borderId="0" xfId="22" applyFill="1" applyAlignment="1">
      <alignment horizontal="center"/>
    </xf>
    <xf numFmtId="3" fontId="41" fillId="5" borderId="10" xfId="64" applyNumberFormat="1" applyFont="1" applyFill="1" applyBorder="1" applyAlignment="1">
      <alignment horizontal="right" vertical="center" indent="1"/>
    </xf>
    <xf numFmtId="3" fontId="23" fillId="5" borderId="10" xfId="64" applyNumberFormat="1" applyFont="1" applyFill="1" applyBorder="1" applyAlignment="1">
      <alignment horizontal="right" vertical="center" indent="1"/>
    </xf>
    <xf numFmtId="0" fontId="15" fillId="4" borderId="7" xfId="22" applyFont="1" applyFill="1" applyBorder="1" applyAlignment="1">
      <alignment horizontal="right" vertical="center" indent="1"/>
    </xf>
    <xf numFmtId="0" fontId="27" fillId="4" borderId="29" xfId="5" applyFont="1" applyFill="1" applyBorder="1" applyAlignment="1">
      <alignment horizontal="left" vertical="center" wrapText="1" indent="1"/>
    </xf>
    <xf numFmtId="3" fontId="15" fillId="5" borderId="28" xfId="22" applyNumberFormat="1" applyFont="1" applyFill="1" applyBorder="1" applyAlignment="1">
      <alignment horizontal="right" vertical="center" indent="1"/>
    </xf>
    <xf numFmtId="3" fontId="16" fillId="4" borderId="10" xfId="64" applyNumberFormat="1" applyFont="1" applyFill="1" applyBorder="1" applyAlignment="1">
      <alignment horizontal="right" vertical="center" indent="1"/>
    </xf>
    <xf numFmtId="3" fontId="23" fillId="4" borderId="28" xfId="64" applyNumberFormat="1" applyFont="1" applyFill="1" applyBorder="1" applyAlignment="1">
      <alignment horizontal="right" vertical="center" indent="1"/>
    </xf>
    <xf numFmtId="3" fontId="16" fillId="4" borderId="28" xfId="22" applyNumberFormat="1" applyFont="1" applyFill="1" applyBorder="1" applyAlignment="1">
      <alignment horizontal="right" vertical="center" indent="1"/>
    </xf>
    <xf numFmtId="0" fontId="16" fillId="4" borderId="47" xfId="5" applyFont="1" applyFill="1" applyBorder="1" applyAlignment="1">
      <alignment horizontal="left" vertical="center" wrapText="1" indent="1"/>
    </xf>
    <xf numFmtId="165" fontId="16" fillId="4" borderId="28" xfId="22" applyNumberFormat="1" applyFont="1" applyFill="1" applyBorder="1" applyAlignment="1">
      <alignment horizontal="right" vertical="center" indent="1"/>
    </xf>
    <xf numFmtId="0" fontId="82" fillId="8" borderId="88" xfId="0" applyFont="1" applyFill="1" applyBorder="1" applyAlignment="1">
      <alignment horizontal="center" vertical="top" wrapText="1" readingOrder="1"/>
    </xf>
    <xf numFmtId="0" fontId="27" fillId="4" borderId="13" xfId="0" applyFont="1" applyFill="1" applyBorder="1" applyAlignment="1">
      <alignment horizontal="center" vertical="top" readingOrder="1"/>
    </xf>
    <xf numFmtId="0" fontId="26" fillId="4" borderId="32" xfId="0" applyFont="1" applyFill="1" applyBorder="1" applyAlignment="1">
      <alignment horizontal="center" vertical="top" wrapText="1"/>
    </xf>
    <xf numFmtId="0" fontId="41" fillId="5" borderId="16" xfId="82" applyFont="1" applyFill="1" applyBorder="1" applyAlignment="1">
      <alignment horizontal="right" vertical="center" indent="1"/>
    </xf>
    <xf numFmtId="0" fontId="23" fillId="5" borderId="16" xfId="64" applyFont="1" applyFill="1" applyBorder="1" applyAlignment="1">
      <alignment horizontal="right" vertical="center" indent="1"/>
    </xf>
    <xf numFmtId="0" fontId="43" fillId="5" borderId="16" xfId="64" applyFont="1" applyFill="1" applyBorder="1" applyAlignment="1">
      <alignment horizontal="left" vertical="center" wrapText="1" indent="1" readingOrder="1"/>
    </xf>
    <xf numFmtId="0" fontId="21" fillId="4" borderId="35" xfId="64" applyFont="1" applyFill="1" applyBorder="1" applyAlignment="1">
      <alignment horizontal="center" wrapText="1"/>
    </xf>
    <xf numFmtId="0" fontId="21" fillId="4" borderId="37" xfId="64" applyFont="1" applyFill="1" applyBorder="1" applyAlignment="1">
      <alignment horizontal="center" wrapText="1"/>
    </xf>
    <xf numFmtId="0" fontId="62" fillId="4" borderId="37" xfId="64" applyFont="1" applyFill="1" applyBorder="1" applyAlignment="1">
      <alignment horizontal="center" wrapText="1" readingOrder="2"/>
    </xf>
    <xf numFmtId="0" fontId="12" fillId="4" borderId="37" xfId="64" applyFont="1" applyFill="1" applyBorder="1" applyAlignment="1">
      <alignment horizontal="center" wrapText="1" readingOrder="2"/>
    </xf>
    <xf numFmtId="0" fontId="16" fillId="5" borderId="6" xfId="0" applyFont="1" applyFill="1" applyBorder="1" applyAlignment="1">
      <alignment horizontal="right" vertical="center" indent="1"/>
    </xf>
    <xf numFmtId="0" fontId="9" fillId="5" borderId="44" xfId="64" applyFont="1" applyFill="1" applyBorder="1" applyAlignment="1">
      <alignment horizontal="right" vertical="center" wrapText="1" indent="1" readingOrder="2"/>
    </xf>
    <xf numFmtId="0" fontId="41" fillId="5" borderId="16" xfId="64" applyFont="1" applyFill="1" applyBorder="1" applyAlignment="1">
      <alignment horizontal="right" vertical="center" indent="1"/>
    </xf>
    <xf numFmtId="0" fontId="16" fillId="5" borderId="16" xfId="0" applyFont="1" applyFill="1" applyBorder="1" applyAlignment="1">
      <alignment horizontal="right" vertical="center" indent="1"/>
    </xf>
    <xf numFmtId="0" fontId="15" fillId="4" borderId="7" xfId="0" applyFont="1" applyFill="1" applyBorder="1" applyAlignment="1">
      <alignment horizontal="right" vertical="center" indent="1"/>
    </xf>
    <xf numFmtId="0" fontId="41" fillId="5" borderId="6" xfId="64" applyFont="1" applyFill="1" applyBorder="1" applyAlignment="1">
      <alignment horizontal="right" vertical="center" indent="1"/>
    </xf>
    <xf numFmtId="0" fontId="16" fillId="4" borderId="4" xfId="0" applyFont="1" applyFill="1" applyBorder="1" applyAlignment="1">
      <alignment horizontal="right" vertical="center" indent="1"/>
    </xf>
    <xf numFmtId="0" fontId="41" fillId="5" borderId="7" xfId="64" applyFont="1" applyFill="1" applyBorder="1" applyAlignment="1">
      <alignment horizontal="right" vertical="center" indent="1"/>
    </xf>
    <xf numFmtId="0" fontId="16" fillId="0" borderId="25" xfId="0" applyFont="1" applyBorder="1" applyAlignment="1">
      <alignment horizontal="right" vertical="center" indent="1" readingOrder="1"/>
    </xf>
    <xf numFmtId="167" fontId="16" fillId="5" borderId="12" xfId="91" applyNumberFormat="1" applyFont="1" applyFill="1" applyBorder="1" applyAlignment="1">
      <alignment horizontal="right" vertical="center" indent="1" readingOrder="1"/>
    </xf>
    <xf numFmtId="167" fontId="16" fillId="0" borderId="16" xfId="91" applyNumberFormat="1" applyFont="1" applyBorder="1" applyAlignment="1">
      <alignment horizontal="right" vertical="center" indent="1"/>
    </xf>
    <xf numFmtId="167" fontId="15" fillId="5" borderId="36" xfId="91" applyNumberFormat="1" applyFont="1" applyFill="1" applyBorder="1" applyAlignment="1">
      <alignment horizontal="right" vertical="center" indent="1" readingOrder="1"/>
    </xf>
    <xf numFmtId="3" fontId="15" fillId="4" borderId="6" xfId="0" applyNumberFormat="1" applyFont="1" applyFill="1" applyBorder="1" applyAlignment="1">
      <alignment horizontal="right" vertical="center" indent="1"/>
    </xf>
    <xf numFmtId="0" fontId="15" fillId="4" borderId="4" xfId="0" applyFont="1" applyFill="1" applyBorder="1" applyAlignment="1">
      <alignment horizontal="right" vertical="center" indent="1" readingOrder="1"/>
    </xf>
    <xf numFmtId="0" fontId="16" fillId="5" borderId="28" xfId="0" applyFont="1" applyFill="1" applyBorder="1" applyAlignment="1">
      <alignment horizontal="right" vertical="center" indent="1" readingOrder="1"/>
    </xf>
    <xf numFmtId="0" fontId="60" fillId="9" borderId="94" xfId="0" applyFont="1" applyFill="1" applyBorder="1" applyAlignment="1">
      <alignment horizontal="left" vertical="center" wrapText="1" indent="1" readingOrder="1"/>
    </xf>
    <xf numFmtId="0" fontId="15" fillId="4" borderId="46" xfId="0" applyFont="1" applyFill="1" applyBorder="1" applyAlignment="1">
      <alignment horizontal="right" vertical="center" indent="1" readingOrder="1"/>
    </xf>
    <xf numFmtId="0" fontId="15" fillId="5" borderId="36" xfId="0" applyNumberFormat="1" applyFont="1" applyFill="1" applyBorder="1" applyAlignment="1">
      <alignment horizontal="right" vertical="center" indent="1" readingOrder="1"/>
    </xf>
    <xf numFmtId="0" fontId="15" fillId="5" borderId="0" xfId="0" applyFont="1" applyFill="1" applyBorder="1" applyAlignment="1">
      <alignment horizontal="right" vertical="center" indent="1" readingOrder="1"/>
    </xf>
    <xf numFmtId="167" fontId="15" fillId="4" borderId="10" xfId="91" applyNumberFormat="1" applyFont="1" applyFill="1" applyBorder="1" applyAlignment="1">
      <alignment horizontal="right" vertical="center" indent="1" readingOrder="1"/>
    </xf>
    <xf numFmtId="167" fontId="15" fillId="5" borderId="16" xfId="91" applyNumberFormat="1" applyFont="1" applyFill="1" applyBorder="1" applyAlignment="1">
      <alignment horizontal="right" vertical="center" indent="1" readingOrder="1"/>
    </xf>
    <xf numFmtId="0" fontId="16" fillId="4" borderId="4" xfId="0" applyFont="1" applyFill="1" applyBorder="1" applyAlignment="1">
      <alignment horizontal="right" vertical="center" indent="1" readingOrder="1"/>
    </xf>
    <xf numFmtId="3" fontId="16" fillId="4" borderId="6" xfId="0" applyNumberFormat="1" applyFont="1" applyFill="1" applyBorder="1" applyAlignment="1">
      <alignment horizontal="right" vertical="center" indent="1"/>
    </xf>
    <xf numFmtId="167" fontId="15" fillId="0" borderId="30" xfId="91" applyNumberFormat="1" applyFont="1" applyBorder="1" applyAlignment="1">
      <alignment horizontal="right" vertical="center" indent="1" readingOrder="1"/>
    </xf>
    <xf numFmtId="167" fontId="16" fillId="5" borderId="28" xfId="91" applyNumberFormat="1" applyFont="1" applyFill="1" applyBorder="1" applyAlignment="1">
      <alignment horizontal="right" vertical="center" indent="1" readingOrder="1"/>
    </xf>
    <xf numFmtId="167" fontId="15" fillId="0" borderId="36" xfId="91" applyNumberFormat="1" applyFont="1" applyBorder="1" applyAlignment="1">
      <alignment horizontal="right" vertical="center" indent="1" readingOrder="1"/>
    </xf>
    <xf numFmtId="0" fontId="27" fillId="0" borderId="0" xfId="0" applyFont="1" applyAlignment="1">
      <alignment horizontal="left" vertical="center" wrapText="1" indent="1" readingOrder="1"/>
    </xf>
    <xf numFmtId="167" fontId="16" fillId="5" borderId="73" xfId="91" applyNumberFormat="1" applyFont="1" applyFill="1" applyBorder="1" applyAlignment="1">
      <alignment horizontal="right" vertical="center" indent="1"/>
    </xf>
    <xf numFmtId="0" fontId="15" fillId="5" borderId="36" xfId="0" applyFont="1" applyFill="1" applyBorder="1" applyAlignment="1">
      <alignment horizontal="right" vertical="center" indent="1" readingOrder="1"/>
    </xf>
    <xf numFmtId="0" fontId="27" fillId="9" borderId="0" xfId="0" applyFont="1" applyFill="1" applyAlignment="1">
      <alignment horizontal="left" vertical="center" wrapText="1" indent="1" readingOrder="1"/>
    </xf>
    <xf numFmtId="167" fontId="15" fillId="4" borderId="6" xfId="91" applyNumberFormat="1" applyFont="1" applyFill="1" applyBorder="1" applyAlignment="1">
      <alignment horizontal="right" vertical="center" indent="1" readingOrder="1"/>
    </xf>
    <xf numFmtId="167" fontId="16" fillId="4" borderId="10" xfId="91" applyNumberFormat="1" applyFont="1" applyFill="1" applyBorder="1" applyAlignment="1">
      <alignment horizontal="right" vertical="center" indent="1"/>
    </xf>
    <xf numFmtId="0" fontId="16" fillId="0" borderId="7" xfId="0" applyFont="1" applyBorder="1" applyAlignment="1">
      <alignment horizontal="right" vertical="center" indent="1" readingOrder="1"/>
    </xf>
    <xf numFmtId="0" fontId="16" fillId="4" borderId="10" xfId="0" applyFont="1" applyFill="1" applyBorder="1" applyAlignment="1">
      <alignment horizontal="right" vertical="center" indent="1" readingOrder="1"/>
    </xf>
    <xf numFmtId="0" fontId="16" fillId="4" borderId="11" xfId="0" applyFont="1" applyFill="1" applyBorder="1" applyAlignment="1">
      <alignment horizontal="right" vertical="center" indent="1" readingOrder="1"/>
    </xf>
    <xf numFmtId="0" fontId="15" fillId="5" borderId="0" xfId="0" applyNumberFormat="1" applyFont="1" applyFill="1" applyBorder="1" applyAlignment="1">
      <alignment horizontal="right" vertical="center" indent="1" readingOrder="1"/>
    </xf>
    <xf numFmtId="0" fontId="15" fillId="4" borderId="4" xfId="0" applyFont="1" applyFill="1" applyBorder="1" applyAlignment="1">
      <alignment horizontal="right" vertical="center" indent="1"/>
    </xf>
    <xf numFmtId="0" fontId="16" fillId="4" borderId="7" xfId="0" applyFont="1" applyFill="1" applyBorder="1" applyAlignment="1">
      <alignment horizontal="right" vertical="center" indent="1"/>
    </xf>
    <xf numFmtId="0" fontId="27" fillId="4" borderId="12" xfId="0" applyFont="1" applyFill="1" applyBorder="1" applyAlignment="1">
      <alignment horizontal="center" vertical="top" wrapText="1" readingOrder="2"/>
    </xf>
    <xf numFmtId="3" fontId="15" fillId="5" borderId="34" xfId="0" applyNumberFormat="1" applyFont="1" applyFill="1" applyBorder="1" applyAlignment="1">
      <alignment horizontal="right" vertical="center" readingOrder="1"/>
    </xf>
    <xf numFmtId="3" fontId="16" fillId="5" borderId="34" xfId="0" applyNumberFormat="1" applyFont="1" applyFill="1" applyBorder="1" applyAlignment="1">
      <alignment horizontal="right" vertical="center" readingOrder="1"/>
    </xf>
    <xf numFmtId="0" fontId="15" fillId="4" borderId="6" xfId="0" applyFont="1" applyFill="1" applyBorder="1" applyAlignment="1">
      <alignment horizontal="right" vertical="center" indent="1" readingOrder="1"/>
    </xf>
    <xf numFmtId="0" fontId="27" fillId="4" borderId="0" xfId="5" applyFont="1" applyFill="1" applyBorder="1" applyAlignment="1">
      <alignment horizontal="left" vertical="center" wrapText="1" indent="1"/>
    </xf>
    <xf numFmtId="0" fontId="60" fillId="10" borderId="94" xfId="0" applyFont="1" applyFill="1" applyBorder="1" applyAlignment="1">
      <alignment horizontal="left" vertical="center" wrapText="1" indent="1" readingOrder="1"/>
    </xf>
    <xf numFmtId="0" fontId="60" fillId="10" borderId="96" xfId="0" applyFont="1" applyFill="1" applyBorder="1" applyAlignment="1">
      <alignment horizontal="left" vertical="center" wrapText="1" indent="1" readingOrder="1"/>
    </xf>
    <xf numFmtId="0" fontId="43" fillId="4" borderId="44" xfId="64" applyFont="1" applyFill="1" applyBorder="1" applyAlignment="1">
      <alignment horizontal="right" vertical="center" wrapText="1" indent="1" readingOrder="2"/>
    </xf>
    <xf numFmtId="0" fontId="43" fillId="5" borderId="30" xfId="64" applyFont="1" applyFill="1" applyBorder="1" applyAlignment="1">
      <alignment horizontal="right" vertical="center" wrapText="1" indent="1" readingOrder="2"/>
    </xf>
    <xf numFmtId="0" fontId="60" fillId="10" borderId="93" xfId="0" applyFont="1" applyFill="1" applyBorder="1" applyAlignment="1">
      <alignment horizontal="left" vertical="center" wrapText="1" indent="1" readingOrder="1"/>
    </xf>
    <xf numFmtId="0" fontId="60" fillId="9" borderId="93" xfId="0" applyFont="1" applyFill="1" applyBorder="1" applyAlignment="1">
      <alignment horizontal="left" vertical="center" wrapText="1" indent="1" readingOrder="1"/>
    </xf>
    <xf numFmtId="0" fontId="60" fillId="9" borderId="95" xfId="0" applyFont="1" applyFill="1" applyBorder="1" applyAlignment="1">
      <alignment horizontal="left" vertical="center" wrapText="1" indent="1" readingOrder="1"/>
    </xf>
    <xf numFmtId="0" fontId="21" fillId="4" borderId="13" xfId="64" applyFont="1" applyFill="1" applyBorder="1" applyAlignment="1">
      <alignment horizontal="center" vertical="center" wrapText="1"/>
    </xf>
    <xf numFmtId="0" fontId="27" fillId="4" borderId="13" xfId="0" applyFont="1" applyFill="1" applyBorder="1" applyAlignment="1">
      <alignment horizontal="center" vertical="top" wrapText="1"/>
    </xf>
    <xf numFmtId="0" fontId="27" fillId="5" borderId="28" xfId="22" applyFont="1" applyFill="1" applyBorder="1" applyAlignment="1">
      <alignment horizontal="left" vertical="center" wrapText="1" indent="1"/>
    </xf>
    <xf numFmtId="0" fontId="27" fillId="5" borderId="43" xfId="22" applyFont="1" applyFill="1" applyBorder="1" applyAlignment="1">
      <alignment horizontal="left" vertical="center" wrapText="1" indent="1"/>
    </xf>
    <xf numFmtId="0" fontId="27" fillId="4" borderId="33" xfId="22" applyFont="1" applyFill="1" applyBorder="1" applyAlignment="1">
      <alignment horizontal="left" vertical="center" wrapText="1" indent="1"/>
    </xf>
    <xf numFmtId="0" fontId="27" fillId="5" borderId="56" xfId="22" applyFont="1" applyFill="1" applyBorder="1" applyAlignment="1">
      <alignment horizontal="left" vertical="center" wrapText="1" indent="1"/>
    </xf>
    <xf numFmtId="0" fontId="27" fillId="5" borderId="72" xfId="22" applyFont="1" applyFill="1" applyBorder="1" applyAlignment="1">
      <alignment horizontal="left" vertical="center" wrapText="1" indent="1"/>
    </xf>
    <xf numFmtId="0" fontId="21" fillId="5" borderId="0" xfId="0" applyFont="1" applyFill="1" applyBorder="1" applyAlignment="1">
      <alignment horizontal="right" vertical="center" wrapText="1" indent="1" readingOrder="2"/>
    </xf>
    <xf numFmtId="0" fontId="21" fillId="4" borderId="0" xfId="0" applyFont="1" applyFill="1" applyBorder="1" applyAlignment="1">
      <alignment horizontal="right" vertical="center" wrapText="1" indent="1" readingOrder="2"/>
    </xf>
    <xf numFmtId="0" fontId="12" fillId="5" borderId="0" xfId="0" applyFont="1" applyFill="1" applyBorder="1" applyAlignment="1">
      <alignment horizontal="right" vertical="center" wrapText="1" indent="1"/>
    </xf>
    <xf numFmtId="0" fontId="21" fillId="4" borderId="19" xfId="0" applyFont="1" applyFill="1" applyBorder="1" applyAlignment="1">
      <alignment horizontal="right" vertical="center" wrapText="1" indent="1" readingOrder="2"/>
    </xf>
    <xf numFmtId="0" fontId="27" fillId="4" borderId="77" xfId="5" applyFont="1" applyFill="1" applyBorder="1" applyAlignment="1">
      <alignment horizontal="left" vertical="center" wrapText="1" indent="1"/>
    </xf>
    <xf numFmtId="0" fontId="27" fillId="3" borderId="60" xfId="5" applyFont="1" applyFill="1" applyBorder="1" applyAlignment="1">
      <alignment horizontal="left" vertical="center" wrapText="1" indent="1"/>
    </xf>
    <xf numFmtId="0" fontId="27" fillId="0" borderId="56" xfId="0" applyFont="1" applyBorder="1" applyAlignment="1">
      <alignment horizontal="left" vertical="center" wrapText="1" indent="1" readingOrder="1"/>
    </xf>
    <xf numFmtId="0" fontId="27" fillId="4" borderId="45" xfId="0" applyFont="1" applyFill="1" applyBorder="1" applyAlignment="1">
      <alignment horizontal="left" vertical="center" wrapText="1" indent="1" readingOrder="2"/>
    </xf>
    <xf numFmtId="0" fontId="12" fillId="0" borderId="16" xfId="0" applyFont="1" applyBorder="1" applyAlignment="1">
      <alignment horizontal="right" vertical="center" wrapText="1" indent="1" readingOrder="2"/>
    </xf>
    <xf numFmtId="0" fontId="12" fillId="4" borderId="6" xfId="0" applyFont="1" applyFill="1" applyBorder="1" applyAlignment="1">
      <alignment horizontal="right" vertical="center" wrapText="1" indent="1" readingOrder="2"/>
    </xf>
    <xf numFmtId="0" fontId="87" fillId="10" borderId="94" xfId="0" applyFont="1" applyFill="1" applyBorder="1" applyAlignment="1">
      <alignment horizontal="left" vertical="center" wrapText="1" indent="1" readingOrder="1"/>
    </xf>
    <xf numFmtId="0" fontId="87" fillId="9" borderId="94" xfId="0" applyFont="1" applyFill="1" applyBorder="1" applyAlignment="1">
      <alignment horizontal="left" vertical="center" wrapText="1" indent="1" readingOrder="1"/>
    </xf>
    <xf numFmtId="0" fontId="87" fillId="10" borderId="96" xfId="0" applyFont="1" applyFill="1" applyBorder="1" applyAlignment="1">
      <alignment horizontal="left" vertical="center" wrapText="1" indent="1" readingOrder="1"/>
    </xf>
    <xf numFmtId="0" fontId="87" fillId="10" borderId="98" xfId="0" applyFont="1" applyFill="1" applyBorder="1" applyAlignment="1">
      <alignment horizontal="left" vertical="center" wrapText="1" indent="1" readingOrder="1"/>
    </xf>
    <xf numFmtId="0" fontId="62" fillId="5" borderId="11" xfId="64" applyFont="1" applyFill="1" applyBorder="1" applyAlignment="1">
      <alignment horizontal="right" vertical="center" wrapText="1" indent="1" readingOrder="2"/>
    </xf>
    <xf numFmtId="0" fontId="27" fillId="4" borderId="5" xfId="0" applyFont="1" applyFill="1" applyBorder="1" applyAlignment="1">
      <alignment horizontal="center" vertical="top" wrapText="1" readingOrder="2"/>
    </xf>
    <xf numFmtId="0" fontId="15" fillId="5" borderId="16" xfId="0" applyFont="1" applyFill="1" applyBorder="1" applyAlignment="1">
      <alignment horizontal="right" vertical="center" indent="1"/>
    </xf>
    <xf numFmtId="0" fontId="15" fillId="5" borderId="4" xfId="0" applyFont="1" applyFill="1" applyBorder="1" applyAlignment="1">
      <alignment horizontal="right" vertical="center" indent="1"/>
    </xf>
    <xf numFmtId="0" fontId="16" fillId="0" borderId="28" xfId="0" applyFont="1" applyFill="1" applyBorder="1" applyAlignment="1">
      <alignment horizontal="right" vertical="center" indent="1"/>
    </xf>
    <xf numFmtId="0" fontId="16" fillId="4" borderId="47" xfId="4" applyFont="1" applyFill="1" applyBorder="1" applyAlignment="1">
      <alignment horizontal="left" vertical="center" indent="1"/>
    </xf>
    <xf numFmtId="0" fontId="12" fillId="4" borderId="42" xfId="4" applyFont="1" applyFill="1" applyBorder="1" applyAlignment="1">
      <alignment horizontal="right" vertical="center" indent="1" readingOrder="2"/>
    </xf>
    <xf numFmtId="3" fontId="16" fillId="0" borderId="28" xfId="22" applyNumberFormat="1" applyFont="1" applyBorder="1" applyAlignment="1">
      <alignment horizontal="right" vertical="center" indent="1"/>
    </xf>
    <xf numFmtId="0" fontId="12" fillId="0" borderId="28" xfId="0" applyFont="1" applyBorder="1" applyAlignment="1">
      <alignment horizontal="right" vertical="center" wrapText="1" indent="1" readingOrder="2"/>
    </xf>
    <xf numFmtId="0" fontId="27" fillId="0" borderId="47" xfId="0" applyFont="1" applyBorder="1" applyAlignment="1">
      <alignment horizontal="left" vertical="center" wrapText="1" indent="1" readingOrder="1"/>
    </xf>
    <xf numFmtId="0" fontId="60" fillId="4" borderId="42" xfId="64" applyFont="1" applyFill="1" applyBorder="1" applyAlignment="1">
      <alignment horizontal="right" vertical="center" wrapText="1" indent="1" readingOrder="2"/>
    </xf>
    <xf numFmtId="0" fontId="87" fillId="4" borderId="47" xfId="64" applyFont="1" applyFill="1" applyBorder="1" applyAlignment="1">
      <alignment horizontal="left" vertical="center" wrapText="1" indent="1" readingOrder="1"/>
    </xf>
    <xf numFmtId="0" fontId="89" fillId="4" borderId="5" xfId="64" applyFont="1" applyFill="1" applyBorder="1" applyAlignment="1">
      <alignment horizontal="center" vertical="top" wrapText="1"/>
    </xf>
    <xf numFmtId="0" fontId="89" fillId="4" borderId="12" xfId="64" applyFont="1" applyFill="1" applyBorder="1" applyAlignment="1">
      <alignment horizontal="center" vertical="top" wrapText="1"/>
    </xf>
    <xf numFmtId="0" fontId="89" fillId="4" borderId="12" xfId="64" applyFont="1" applyFill="1" applyBorder="1" applyAlignment="1">
      <alignment horizontal="center" vertical="top" shrinkToFit="1"/>
    </xf>
    <xf numFmtId="0" fontId="91" fillId="4" borderId="12" xfId="64" applyFont="1" applyFill="1" applyBorder="1" applyAlignment="1">
      <alignment horizontal="center" vertical="top" wrapText="1" readingOrder="2"/>
    </xf>
    <xf numFmtId="0" fontId="92" fillId="4" borderId="12" xfId="64" applyFont="1" applyFill="1" applyBorder="1" applyAlignment="1">
      <alignment horizontal="center" vertical="top" wrapText="1" readingOrder="2"/>
    </xf>
    <xf numFmtId="0" fontId="91" fillId="4" borderId="12" xfId="64" applyFont="1" applyFill="1" applyBorder="1" applyAlignment="1">
      <alignment horizontal="center" vertical="top" wrapText="1" shrinkToFit="1" readingOrder="2"/>
    </xf>
    <xf numFmtId="0" fontId="12" fillId="0" borderId="25" xfId="22" applyFont="1" applyBorder="1" applyAlignment="1">
      <alignment horizontal="right" vertical="center" indent="1" readingOrder="2"/>
    </xf>
    <xf numFmtId="0" fontId="12" fillId="4" borderId="9" xfId="22" applyFont="1" applyFill="1" applyBorder="1" applyAlignment="1">
      <alignment horizontal="right" vertical="center" indent="1" readingOrder="2"/>
    </xf>
    <xf numFmtId="0" fontId="12" fillId="0" borderId="9" xfId="22" applyFont="1" applyBorder="1" applyAlignment="1">
      <alignment horizontal="right" vertical="center" indent="1" readingOrder="2"/>
    </xf>
    <xf numFmtId="0" fontId="12" fillId="5" borderId="9" xfId="22" applyFont="1" applyFill="1" applyBorder="1" applyAlignment="1">
      <alignment horizontal="right" vertical="center" indent="1" readingOrder="2"/>
    </xf>
    <xf numFmtId="0" fontId="12" fillId="4" borderId="11" xfId="22" applyFont="1" applyFill="1" applyBorder="1" applyAlignment="1">
      <alignment horizontal="right" vertical="center" indent="1" readingOrder="2"/>
    </xf>
    <xf numFmtId="0" fontId="12" fillId="5" borderId="42" xfId="22" applyFont="1" applyFill="1" applyBorder="1" applyAlignment="1">
      <alignment horizontal="right" vertical="center" indent="1" readingOrder="2"/>
    </xf>
    <xf numFmtId="0" fontId="12" fillId="5" borderId="9" xfId="22" applyFont="1" applyFill="1" applyBorder="1" applyAlignment="1">
      <alignment horizontal="right" vertical="center" wrapText="1" indent="1" readingOrder="2"/>
    </xf>
    <xf numFmtId="0" fontId="12" fillId="4" borderId="68" xfId="22" applyFont="1" applyFill="1" applyBorder="1" applyAlignment="1">
      <alignment horizontal="right" vertical="center" indent="1" readingOrder="2"/>
    </xf>
    <xf numFmtId="0" fontId="12" fillId="0" borderId="11" xfId="22" applyFont="1" applyBorder="1" applyAlignment="1">
      <alignment horizontal="right" vertical="center" indent="1" readingOrder="2"/>
    </xf>
    <xf numFmtId="0" fontId="12" fillId="5" borderId="11" xfId="22" applyFont="1" applyFill="1" applyBorder="1" applyAlignment="1">
      <alignment horizontal="right" vertical="center" indent="1" readingOrder="2"/>
    </xf>
    <xf numFmtId="0" fontId="12" fillId="0" borderId="0" xfId="45" applyFont="1" applyFill="1" applyBorder="1" applyAlignment="1">
      <alignment horizontal="right" indent="1" readingOrder="2"/>
    </xf>
    <xf numFmtId="0" fontId="12" fillId="4" borderId="0" xfId="45" applyFont="1" applyFill="1" applyBorder="1" applyAlignment="1">
      <alignment horizontal="right" indent="1" readingOrder="2"/>
    </xf>
    <xf numFmtId="0" fontId="12" fillId="5" borderId="0" xfId="45" applyFont="1" applyFill="1" applyBorder="1" applyAlignment="1">
      <alignment horizontal="right" indent="1" readingOrder="2"/>
    </xf>
    <xf numFmtId="0" fontId="12" fillId="5" borderId="29" xfId="45" applyFont="1" applyFill="1" applyBorder="1" applyAlignment="1">
      <alignment horizontal="right" vertical="center" indent="1" readingOrder="2"/>
    </xf>
    <xf numFmtId="0" fontId="12" fillId="4" borderId="0" xfId="45" applyFont="1" applyFill="1" applyBorder="1" applyAlignment="1">
      <alignment horizontal="right" vertical="center" indent="1" readingOrder="2"/>
    </xf>
    <xf numFmtId="165" fontId="26" fillId="4" borderId="12" xfId="0" applyNumberFormat="1" applyFont="1" applyFill="1" applyBorder="1" applyAlignment="1">
      <alignment horizontal="center" vertical="top"/>
    </xf>
    <xf numFmtId="0" fontId="26" fillId="4" borderId="19" xfId="3" applyFont="1" applyFill="1" applyBorder="1" applyAlignment="1">
      <alignment horizontal="center" vertical="top" readingOrder="2"/>
    </xf>
    <xf numFmtId="165" fontId="26" fillId="4" borderId="32" xfId="22" applyNumberFormat="1" applyFont="1" applyFill="1" applyBorder="1" applyAlignment="1">
      <alignment horizontal="center" vertical="top"/>
    </xf>
    <xf numFmtId="0" fontId="12" fillId="0" borderId="36" xfId="22" applyFont="1" applyBorder="1" applyAlignment="1">
      <alignment horizontal="right" vertical="center" indent="1" readingOrder="2"/>
    </xf>
    <xf numFmtId="0" fontId="12" fillId="5" borderId="0" xfId="22" applyFont="1" applyFill="1" applyBorder="1" applyAlignment="1">
      <alignment horizontal="right" vertical="center" indent="1" readingOrder="2"/>
    </xf>
    <xf numFmtId="0" fontId="12" fillId="5" borderId="29" xfId="22" applyFont="1" applyFill="1" applyBorder="1" applyAlignment="1">
      <alignment horizontal="right" vertical="center" indent="1" readingOrder="2"/>
    </xf>
    <xf numFmtId="0" fontId="12" fillId="5" borderId="0" xfId="22" applyFont="1" applyFill="1" applyBorder="1" applyAlignment="1">
      <alignment horizontal="right" vertical="center" wrapText="1" indent="1" readingOrder="2"/>
    </xf>
    <xf numFmtId="0" fontId="12" fillId="4" borderId="5" xfId="22" applyFont="1" applyFill="1" applyBorder="1" applyAlignment="1">
      <alignment horizontal="right" vertical="center" wrapText="1" indent="1" readingOrder="2"/>
    </xf>
    <xf numFmtId="0" fontId="12" fillId="0" borderId="0" xfId="22" applyFont="1" applyBorder="1" applyAlignment="1">
      <alignment horizontal="right" vertical="center" wrapText="1" indent="1" readingOrder="2"/>
    </xf>
    <xf numFmtId="0" fontId="12" fillId="4" borderId="0" xfId="22" applyFont="1" applyFill="1" applyBorder="1" applyAlignment="1">
      <alignment horizontal="right" vertical="center" wrapText="1" indent="1" readingOrder="2"/>
    </xf>
    <xf numFmtId="0" fontId="12" fillId="0" borderId="4" xfId="22" applyFont="1" applyBorder="1" applyAlignment="1">
      <alignment horizontal="right" vertical="center" indent="1" readingOrder="2"/>
    </xf>
    <xf numFmtId="0" fontId="12" fillId="4" borderId="4" xfId="22" applyFont="1" applyFill="1" applyBorder="1" applyAlignment="1">
      <alignment horizontal="right" vertical="center" indent="1" readingOrder="2"/>
    </xf>
    <xf numFmtId="0" fontId="12" fillId="4" borderId="14" xfId="22" applyFont="1" applyFill="1" applyBorder="1" applyAlignment="1">
      <alignment horizontal="right" vertical="center" wrapText="1" indent="1" readingOrder="2"/>
    </xf>
    <xf numFmtId="0" fontId="15" fillId="4" borderId="0" xfId="0" applyFont="1" applyFill="1" applyAlignment="1">
      <alignment horizontal="center"/>
    </xf>
    <xf numFmtId="0" fontId="12" fillId="5" borderId="11" xfId="22" applyFont="1" applyFill="1" applyBorder="1" applyAlignment="1">
      <alignment horizontal="right" vertical="center" wrapText="1" indent="1" readingOrder="2"/>
    </xf>
    <xf numFmtId="0" fontId="12" fillId="4" borderId="42" xfId="22" applyFont="1" applyFill="1" applyBorder="1" applyAlignment="1">
      <alignment horizontal="right" vertical="center" indent="1" readingOrder="2"/>
    </xf>
    <xf numFmtId="0" fontId="16" fillId="4" borderId="34" xfId="22" applyFont="1" applyFill="1" applyBorder="1" applyAlignment="1">
      <alignment horizontal="center"/>
    </xf>
    <xf numFmtId="0" fontId="16" fillId="4" borderId="34" xfId="0" applyFont="1" applyFill="1" applyBorder="1" applyAlignment="1">
      <alignment horizontal="center"/>
    </xf>
    <xf numFmtId="0" fontId="27" fillId="4" borderId="47" xfId="5" applyFont="1" applyFill="1" applyBorder="1" applyAlignment="1">
      <alignment horizontal="left" vertical="center" wrapText="1" indent="1"/>
    </xf>
    <xf numFmtId="0" fontId="12" fillId="0" borderId="44" xfId="45" applyFont="1" applyFill="1" applyBorder="1" applyAlignment="1">
      <alignment horizontal="right" vertical="center" wrapText="1" indent="1" readingOrder="2"/>
    </xf>
    <xf numFmtId="0" fontId="12" fillId="4" borderId="9" xfId="45" applyFont="1" applyFill="1" applyBorder="1" applyAlignment="1">
      <alignment horizontal="right" vertical="center" wrapText="1" indent="1" readingOrder="2"/>
    </xf>
    <xf numFmtId="0" fontId="12" fillId="0" borderId="9" xfId="45" applyFont="1" applyFill="1" applyBorder="1" applyAlignment="1">
      <alignment horizontal="right" vertical="center" wrapText="1" indent="1" readingOrder="2"/>
    </xf>
    <xf numFmtId="0" fontId="12" fillId="0" borderId="11" xfId="45" applyFont="1" applyFill="1" applyBorder="1" applyAlignment="1">
      <alignment horizontal="right" vertical="center" wrapText="1" indent="1" readingOrder="2"/>
    </xf>
    <xf numFmtId="0" fontId="12" fillId="4" borderId="42" xfId="45" applyFont="1" applyFill="1" applyBorder="1" applyAlignment="1">
      <alignment horizontal="right" vertical="center" indent="1" readingOrder="2"/>
    </xf>
    <xf numFmtId="0" fontId="52" fillId="3" borderId="0" xfId="5" applyFont="1" applyFill="1" applyBorder="1" applyAlignment="1">
      <alignment horizontal="left" vertical="center" wrapText="1" indent="1"/>
    </xf>
    <xf numFmtId="0" fontId="52" fillId="4" borderId="0" xfId="5" applyFont="1" applyFill="1" applyBorder="1" applyAlignment="1">
      <alignment horizontal="left" vertical="center" wrapText="1" indent="1"/>
    </xf>
    <xf numFmtId="0" fontId="12" fillId="4" borderId="71" xfId="22" applyFont="1" applyFill="1" applyBorder="1" applyAlignment="1">
      <alignment horizontal="right" vertical="center" indent="1" readingOrder="2"/>
    </xf>
    <xf numFmtId="0" fontId="27" fillId="4" borderId="70" xfId="22" applyFont="1" applyFill="1" applyBorder="1" applyAlignment="1">
      <alignment horizontal="left" vertical="center" indent="1"/>
    </xf>
    <xf numFmtId="0" fontId="52" fillId="3" borderId="29" xfId="5" applyFont="1" applyFill="1" applyBorder="1" applyAlignment="1">
      <alignment horizontal="left" vertical="center" wrapText="1" indent="1"/>
    </xf>
    <xf numFmtId="0" fontId="27" fillId="4" borderId="32" xfId="22" applyFont="1" applyFill="1" applyBorder="1" applyAlignment="1">
      <alignment horizontal="center" vertical="top" readingOrder="2"/>
    </xf>
    <xf numFmtId="0" fontId="12" fillId="4" borderId="31" xfId="22" applyFont="1" applyFill="1" applyBorder="1" applyAlignment="1">
      <alignment horizontal="center" wrapText="1" readingOrder="2"/>
    </xf>
    <xf numFmtId="0" fontId="23" fillId="4" borderId="0" xfId="5" applyFont="1" applyFill="1" applyBorder="1" applyAlignment="1">
      <alignment horizontal="left" vertical="center" wrapText="1" indent="1"/>
    </xf>
    <xf numFmtId="0" fontId="9" fillId="4" borderId="0" xfId="22" applyFont="1" applyFill="1" applyBorder="1" applyAlignment="1">
      <alignment horizontal="right" vertical="center" indent="1" readingOrder="2"/>
    </xf>
    <xf numFmtId="0" fontId="23" fillId="4" borderId="34" xfId="64" applyFont="1" applyFill="1" applyBorder="1" applyAlignment="1">
      <alignment horizontal="center" wrapText="1"/>
    </xf>
    <xf numFmtId="0" fontId="52" fillId="4" borderId="12" xfId="0" applyFont="1" applyFill="1" applyBorder="1" applyAlignment="1">
      <alignment horizontal="center" vertical="top" readingOrder="2"/>
    </xf>
    <xf numFmtId="0" fontId="12" fillId="4" borderId="34" xfId="0" applyFont="1" applyFill="1" applyBorder="1" applyAlignment="1">
      <alignment horizontal="center" wrapText="1" readingOrder="2"/>
    </xf>
    <xf numFmtId="0" fontId="21" fillId="4" borderId="34" xfId="0" applyFont="1" applyFill="1" applyBorder="1" applyAlignment="1">
      <alignment horizontal="center" readingOrder="2"/>
    </xf>
    <xf numFmtId="0" fontId="27" fillId="4" borderId="12" xfId="0" applyFont="1" applyFill="1" applyBorder="1" applyAlignment="1">
      <alignment horizontal="center" vertical="top" wrapText="1" readingOrder="1"/>
    </xf>
    <xf numFmtId="0" fontId="94" fillId="4" borderId="12" xfId="0" applyFont="1" applyFill="1" applyBorder="1" applyAlignment="1">
      <alignment horizontal="center" vertical="top" wrapText="1" readingOrder="2"/>
    </xf>
    <xf numFmtId="0" fontId="9" fillId="4" borderId="78" xfId="4" applyFont="1" applyFill="1" applyBorder="1" applyAlignment="1">
      <alignment horizontal="right" vertical="center" wrapText="1" indent="1" readingOrder="2"/>
    </xf>
    <xf numFmtId="0" fontId="16" fillId="4" borderId="79" xfId="4" applyFont="1" applyFill="1" applyBorder="1" applyAlignment="1">
      <alignment horizontal="left" vertical="center" wrapText="1" indent="1"/>
    </xf>
    <xf numFmtId="0" fontId="52" fillId="4" borderId="14" xfId="64" applyFont="1" applyFill="1" applyBorder="1" applyAlignment="1">
      <alignment horizontal="center" vertical="top" wrapText="1"/>
    </xf>
    <xf numFmtId="0" fontId="52" fillId="4" borderId="13" xfId="64" applyFont="1" applyFill="1" applyBorder="1" applyAlignment="1">
      <alignment horizontal="center" vertical="top" wrapText="1"/>
    </xf>
    <xf numFmtId="0" fontId="60" fillId="4" borderId="13" xfId="64" applyFont="1" applyFill="1" applyBorder="1" applyAlignment="1">
      <alignment horizontal="center" vertical="top" wrapText="1" readingOrder="2"/>
    </xf>
    <xf numFmtId="0" fontId="60" fillId="4" borderId="13" xfId="64" applyFont="1" applyFill="1" applyBorder="1" applyAlignment="1">
      <alignment horizontal="center" vertical="top" shrinkToFit="1" readingOrder="2"/>
    </xf>
    <xf numFmtId="0" fontId="26" fillId="4" borderId="12" xfId="3" applyFont="1" applyFill="1" applyBorder="1" applyAlignment="1">
      <alignment horizontal="center" vertical="top" readingOrder="2"/>
    </xf>
    <xf numFmtId="165" fontId="16" fillId="4" borderId="34" xfId="0" applyNumberFormat="1" applyFont="1" applyFill="1" applyBorder="1" applyAlignment="1">
      <alignment horizontal="center" vertical="top" wrapText="1"/>
    </xf>
    <xf numFmtId="0" fontId="26" fillId="4" borderId="13" xfId="22" applyFont="1" applyFill="1" applyBorder="1" applyAlignment="1">
      <alignment horizontal="center" vertical="top" wrapText="1" readingOrder="2"/>
    </xf>
    <xf numFmtId="0" fontId="15" fillId="0" borderId="0" xfId="0" applyFont="1" applyAlignment="1">
      <alignment horizontal="left"/>
    </xf>
    <xf numFmtId="0" fontId="12" fillId="5" borderId="42" xfId="0" applyFont="1" applyFill="1" applyBorder="1" applyAlignment="1">
      <alignment horizontal="right" vertical="center" wrapText="1" indent="1"/>
    </xf>
    <xf numFmtId="0" fontId="16" fillId="5" borderId="28" xfId="0" applyFont="1" applyFill="1" applyBorder="1" applyAlignment="1">
      <alignment horizontal="right" vertical="center" indent="1"/>
    </xf>
    <xf numFmtId="0" fontId="27" fillId="5" borderId="47" xfId="0" applyFont="1" applyFill="1" applyBorder="1" applyAlignment="1">
      <alignment horizontal="left" vertical="center" wrapText="1" indent="1"/>
    </xf>
    <xf numFmtId="167" fontId="15" fillId="5" borderId="66" xfId="91" applyNumberFormat="1" applyFont="1" applyFill="1" applyBorder="1" applyAlignment="1">
      <alignment horizontal="right" vertical="center" indent="1"/>
    </xf>
    <xf numFmtId="167" fontId="15" fillId="5" borderId="34" xfId="91" applyNumberFormat="1" applyFont="1" applyFill="1" applyBorder="1" applyAlignment="1">
      <alignment horizontal="right" vertical="center" indent="1"/>
    </xf>
    <xf numFmtId="167" fontId="16" fillId="5" borderId="34" xfId="91" applyNumberFormat="1" applyFont="1" applyFill="1" applyBorder="1" applyAlignment="1">
      <alignment horizontal="right" vertical="center" indent="1"/>
    </xf>
    <xf numFmtId="167" fontId="16" fillId="5" borderId="115" xfId="91" applyNumberFormat="1" applyFont="1" applyFill="1" applyBorder="1" applyAlignment="1">
      <alignment horizontal="right" vertical="center" indent="1"/>
    </xf>
    <xf numFmtId="167" fontId="15" fillId="4" borderId="65" xfId="91" applyNumberFormat="1" applyFont="1" applyFill="1" applyBorder="1" applyAlignment="1">
      <alignment horizontal="right" vertical="center" indent="1"/>
    </xf>
    <xf numFmtId="167" fontId="15" fillId="4" borderId="13" xfId="91" applyNumberFormat="1" applyFont="1" applyFill="1" applyBorder="1" applyAlignment="1">
      <alignment horizontal="right" vertical="center" indent="1"/>
    </xf>
    <xf numFmtId="167" fontId="16" fillId="4" borderId="13" xfId="91" applyNumberFormat="1" applyFont="1" applyFill="1" applyBorder="1" applyAlignment="1">
      <alignment horizontal="right" vertical="center" indent="1"/>
    </xf>
    <xf numFmtId="167" fontId="16" fillId="4" borderId="116" xfId="91" applyNumberFormat="1" applyFont="1" applyFill="1" applyBorder="1" applyAlignment="1">
      <alignment horizontal="right" vertical="center" indent="1"/>
    </xf>
    <xf numFmtId="167" fontId="15" fillId="5" borderId="65" xfId="91" applyNumberFormat="1" applyFont="1" applyFill="1" applyBorder="1" applyAlignment="1">
      <alignment horizontal="right" vertical="center" indent="1"/>
    </xf>
    <xf numFmtId="167" fontId="15" fillId="5" borderId="13" xfId="91" applyNumberFormat="1" applyFont="1" applyFill="1" applyBorder="1" applyAlignment="1">
      <alignment horizontal="right" vertical="center" indent="1"/>
    </xf>
    <xf numFmtId="167" fontId="16" fillId="5" borderId="13" xfId="91" applyNumberFormat="1" applyFont="1" applyFill="1" applyBorder="1" applyAlignment="1">
      <alignment horizontal="right" vertical="center" indent="1"/>
    </xf>
    <xf numFmtId="167" fontId="16" fillId="5" borderId="116" xfId="91" applyNumberFormat="1" applyFont="1" applyFill="1" applyBorder="1" applyAlignment="1">
      <alignment horizontal="right" vertical="center" indent="1"/>
    </xf>
    <xf numFmtId="167" fontId="15" fillId="4" borderId="117" xfId="91" applyNumberFormat="1" applyFont="1" applyFill="1" applyBorder="1" applyAlignment="1">
      <alignment horizontal="right" vertical="center" indent="1"/>
    </xf>
    <xf numFmtId="167" fontId="15" fillId="4" borderId="12" xfId="91" applyNumberFormat="1" applyFont="1" applyFill="1" applyBorder="1" applyAlignment="1">
      <alignment horizontal="right" vertical="center" indent="1"/>
    </xf>
    <xf numFmtId="167" fontId="16" fillId="4" borderId="12" xfId="91" applyNumberFormat="1" applyFont="1" applyFill="1" applyBorder="1" applyAlignment="1">
      <alignment horizontal="right" vertical="center" indent="1"/>
    </xf>
    <xf numFmtId="167" fontId="16" fillId="4" borderId="118" xfId="91" applyNumberFormat="1" applyFont="1" applyFill="1" applyBorder="1" applyAlignment="1">
      <alignment horizontal="right" vertical="center" indent="1"/>
    </xf>
    <xf numFmtId="167" fontId="16" fillId="0" borderId="119" xfId="91" applyNumberFormat="1" applyFont="1" applyFill="1" applyBorder="1" applyAlignment="1">
      <alignment horizontal="right" vertical="center" indent="1"/>
    </xf>
    <xf numFmtId="167" fontId="16" fillId="0" borderId="28" xfId="91" applyNumberFormat="1" applyFont="1" applyFill="1" applyBorder="1" applyAlignment="1">
      <alignment horizontal="right" vertical="center" indent="1"/>
    </xf>
    <xf numFmtId="167" fontId="16" fillId="0" borderId="120" xfId="91" applyNumberFormat="1" applyFont="1" applyFill="1" applyBorder="1" applyAlignment="1">
      <alignment horizontal="right" vertical="center" indent="1"/>
    </xf>
    <xf numFmtId="0" fontId="12" fillId="5" borderId="42" xfId="48" applyFont="1" applyFill="1" applyBorder="1" applyAlignment="1">
      <alignment horizontal="right" vertical="center" wrapText="1" indent="1" readingOrder="2"/>
    </xf>
    <xf numFmtId="41" fontId="16" fillId="5" borderId="28" xfId="50" applyNumberFormat="1" applyFont="1" applyFill="1" applyBorder="1" applyAlignment="1">
      <alignment horizontal="center" vertical="center"/>
    </xf>
    <xf numFmtId="0" fontId="27" fillId="5" borderId="47" xfId="48" applyFont="1" applyFill="1" applyBorder="1" applyAlignment="1">
      <alignment horizontal="left" vertical="center" wrapText="1" indent="1" readingOrder="2"/>
    </xf>
    <xf numFmtId="0" fontId="0" fillId="0" borderId="0" xfId="0" applyAlignment="1">
      <alignment vertical="center"/>
    </xf>
    <xf numFmtId="0" fontId="15" fillId="0" borderId="0" xfId="22" applyAlignment="1">
      <alignment horizontal="left"/>
    </xf>
    <xf numFmtId="0" fontId="15" fillId="4" borderId="0" xfId="22" applyFill="1" applyAlignment="1">
      <alignment horizontal="left"/>
    </xf>
    <xf numFmtId="0" fontId="24" fillId="4" borderId="0" xfId="22" applyFont="1" applyFill="1" applyAlignment="1">
      <alignment horizontal="left"/>
    </xf>
    <xf numFmtId="0" fontId="27" fillId="4" borderId="12" xfId="22" applyFont="1" applyFill="1" applyBorder="1" applyAlignment="1">
      <alignment horizontal="center" vertical="top" readingOrder="2"/>
    </xf>
    <xf numFmtId="0" fontId="87" fillId="0" borderId="121" xfId="0" applyFont="1" applyBorder="1" applyAlignment="1">
      <alignment horizontal="left" vertical="center" wrapText="1" indent="1" readingOrder="1"/>
    </xf>
    <xf numFmtId="0" fontId="23" fillId="4" borderId="12" xfId="0" applyFont="1" applyFill="1" applyBorder="1" applyAlignment="1">
      <alignment horizontal="center" vertical="top" readingOrder="2"/>
    </xf>
    <xf numFmtId="0" fontId="87" fillId="4" borderId="121" xfId="0" applyFont="1" applyFill="1" applyBorder="1" applyAlignment="1">
      <alignment horizontal="left" vertical="center" wrapText="1" indent="1" readingOrder="1"/>
    </xf>
    <xf numFmtId="0" fontId="66" fillId="5" borderId="9" xfId="22" applyFont="1" applyFill="1" applyBorder="1" applyAlignment="1">
      <alignment horizontal="center" vertical="center" wrapText="1"/>
    </xf>
    <xf numFmtId="166" fontId="41" fillId="5" borderId="4" xfId="83" applyNumberFormat="1" applyFont="1" applyFill="1" applyBorder="1" applyAlignment="1">
      <alignment vertical="center" wrapText="1"/>
    </xf>
    <xf numFmtId="166" fontId="41" fillId="5" borderId="8" xfId="83" applyNumberFormat="1" applyFont="1" applyFill="1" applyBorder="1" applyAlignment="1">
      <alignment vertical="center" wrapText="1"/>
    </xf>
    <xf numFmtId="0" fontId="87" fillId="5" borderId="121" xfId="0" applyFont="1" applyFill="1" applyBorder="1" applyAlignment="1">
      <alignment horizontal="left" vertical="center" wrapText="1" indent="1" readingOrder="1"/>
    </xf>
    <xf numFmtId="0" fontId="66" fillId="4" borderId="25" xfId="22" applyFont="1" applyFill="1" applyBorder="1" applyAlignment="1">
      <alignment horizontal="center" vertical="center" wrapText="1"/>
    </xf>
    <xf numFmtId="0" fontId="16" fillId="4" borderId="13" xfId="22" applyFont="1" applyFill="1" applyBorder="1" applyAlignment="1">
      <alignment horizontal="right" vertical="center" wrapText="1" indent="1"/>
    </xf>
    <xf numFmtId="166" fontId="41" fillId="4" borderId="7" xfId="83" applyNumberFormat="1" applyFont="1" applyFill="1" applyBorder="1" applyAlignment="1">
      <alignment vertical="center" wrapText="1"/>
    </xf>
    <xf numFmtId="166" fontId="41" fillId="4" borderId="43" xfId="83" applyNumberFormat="1" applyFont="1" applyFill="1" applyBorder="1" applyAlignment="1">
      <alignment vertical="center" wrapText="1"/>
    </xf>
    <xf numFmtId="0" fontId="16" fillId="5" borderId="34" xfId="0" applyFont="1" applyFill="1" applyBorder="1" applyAlignment="1">
      <alignment horizontal="right" vertical="center" indent="1"/>
    </xf>
    <xf numFmtId="167" fontId="16" fillId="4" borderId="28" xfId="91" applyNumberFormat="1" applyFont="1" applyFill="1" applyBorder="1" applyAlignment="1">
      <alignment horizontal="right" vertical="center" indent="1" readingOrder="1"/>
    </xf>
    <xf numFmtId="0" fontId="15" fillId="0" borderId="0" xfId="22" applyFont="1" applyAlignment="1">
      <alignment horizontal="left" vertical="center" indent="1" readingOrder="1"/>
    </xf>
    <xf numFmtId="0" fontId="16" fillId="0" borderId="0" xfId="22" applyFont="1" applyAlignment="1">
      <alignment horizontal="right" vertical="center" indent="1" readingOrder="2"/>
    </xf>
    <xf numFmtId="0" fontId="15" fillId="0" borderId="0" xfId="22" applyFont="1" applyBorder="1" applyAlignment="1">
      <alignment horizontal="left" vertical="center" indent="1" readingOrder="1"/>
    </xf>
    <xf numFmtId="0" fontId="15" fillId="5" borderId="0" xfId="22" applyFont="1" applyFill="1" applyBorder="1" applyAlignment="1">
      <alignment vertical="center"/>
    </xf>
    <xf numFmtId="0" fontId="26" fillId="4" borderId="91" xfId="22" applyFont="1" applyFill="1" applyBorder="1" applyAlignment="1">
      <alignment horizontal="left" vertical="center" wrapText="1" indent="1" readingOrder="1"/>
    </xf>
    <xf numFmtId="49" fontId="16" fillId="4" borderId="91" xfId="22" applyNumberFormat="1" applyFont="1" applyFill="1" applyBorder="1" applyAlignment="1">
      <alignment horizontal="center" vertical="center" wrapText="1" readingOrder="1"/>
    </xf>
    <xf numFmtId="0" fontId="16" fillId="4" borderId="91" xfId="22" applyFont="1" applyFill="1" applyBorder="1" applyAlignment="1">
      <alignment horizontal="center" vertical="center" wrapText="1" readingOrder="1"/>
    </xf>
    <xf numFmtId="0" fontId="36" fillId="4" borderId="91" xfId="22" applyFont="1" applyFill="1" applyBorder="1" applyAlignment="1">
      <alignment horizontal="right" vertical="center" wrapText="1" indent="1" readingOrder="2"/>
    </xf>
    <xf numFmtId="0" fontId="15" fillId="4" borderId="0" xfId="22" applyFont="1" applyFill="1" applyBorder="1" applyAlignment="1">
      <alignment vertical="center"/>
    </xf>
    <xf numFmtId="0" fontId="96" fillId="5" borderId="122" xfId="22" applyFont="1" applyFill="1" applyBorder="1" applyAlignment="1">
      <alignment horizontal="center" vertical="center" wrapText="1" readingOrder="1"/>
    </xf>
    <xf numFmtId="49" fontId="16" fillId="5" borderId="123" xfId="22" applyNumberFormat="1" applyFont="1" applyFill="1" applyBorder="1" applyAlignment="1">
      <alignment horizontal="center" vertical="center" wrapText="1" readingOrder="1"/>
    </xf>
    <xf numFmtId="0" fontId="16" fillId="5" borderId="123" xfId="22" applyFont="1" applyFill="1" applyBorder="1" applyAlignment="1">
      <alignment horizontal="center" vertical="center" wrapText="1" readingOrder="1"/>
    </xf>
    <xf numFmtId="0" fontId="97" fillId="5" borderId="123" xfId="22" applyFont="1" applyFill="1" applyBorder="1" applyAlignment="1">
      <alignment horizontal="center" vertical="center" wrapText="1" readingOrder="2"/>
    </xf>
    <xf numFmtId="0" fontId="26" fillId="4" borderId="90" xfId="22" applyFont="1" applyFill="1" applyBorder="1" applyAlignment="1">
      <alignment horizontal="left" vertical="center" wrapText="1" indent="1" readingOrder="1"/>
    </xf>
    <xf numFmtId="0" fontId="36" fillId="4" borderId="90" xfId="22" applyFont="1" applyFill="1" applyBorder="1" applyAlignment="1">
      <alignment horizontal="right" vertical="center" wrapText="1" indent="1" readingOrder="2"/>
    </xf>
    <xf numFmtId="0" fontId="26" fillId="5" borderId="124" xfId="22" applyFont="1" applyFill="1" applyBorder="1" applyAlignment="1">
      <alignment horizontal="left" vertical="center" wrapText="1" indent="1" readingOrder="1"/>
    </xf>
    <xf numFmtId="49" fontId="16" fillId="5" borderId="124" xfId="22" applyNumberFormat="1" applyFont="1" applyFill="1" applyBorder="1" applyAlignment="1">
      <alignment horizontal="center" vertical="center" wrapText="1" readingOrder="1"/>
    </xf>
    <xf numFmtId="0" fontId="36" fillId="5" borderId="124" xfId="22" applyFont="1" applyFill="1" applyBorder="1" applyAlignment="1">
      <alignment horizontal="right" vertical="center" wrapText="1" indent="1" readingOrder="2"/>
    </xf>
    <xf numFmtId="0" fontId="96" fillId="5" borderId="123" xfId="22" applyFont="1" applyFill="1" applyBorder="1" applyAlignment="1">
      <alignment horizontal="center" vertical="center" wrapText="1" readingOrder="1"/>
    </xf>
    <xf numFmtId="0" fontId="98" fillId="5" borderId="123" xfId="22" applyFont="1" applyFill="1" applyBorder="1" applyAlignment="1">
      <alignment horizontal="center" vertical="center" wrapText="1" readingOrder="1"/>
    </xf>
    <xf numFmtId="0" fontId="96" fillId="5" borderId="90" xfId="22" applyFont="1" applyFill="1" applyBorder="1" applyAlignment="1">
      <alignment horizontal="center" vertical="center" wrapText="1" readingOrder="1"/>
    </xf>
    <xf numFmtId="0" fontId="98" fillId="5" borderId="90" xfId="22" applyFont="1" applyFill="1" applyBorder="1" applyAlignment="1">
      <alignment horizontal="center" vertical="center" wrapText="1" readingOrder="1"/>
    </xf>
    <xf numFmtId="0" fontId="97" fillId="5" borderId="90" xfId="22" applyFont="1" applyFill="1" applyBorder="1" applyAlignment="1">
      <alignment horizontal="center" vertical="center" wrapText="1" readingOrder="2"/>
    </xf>
    <xf numFmtId="0" fontId="26" fillId="5" borderId="90" xfId="22" applyFont="1" applyFill="1" applyBorder="1" applyAlignment="1">
      <alignment horizontal="left" vertical="center" wrapText="1" indent="1" readingOrder="1"/>
    </xf>
    <xf numFmtId="0" fontId="36" fillId="5" borderId="90" xfId="22" applyFont="1" applyFill="1" applyBorder="1" applyAlignment="1">
      <alignment horizontal="right" vertical="center" wrapText="1" indent="1" readingOrder="2"/>
    </xf>
    <xf numFmtId="0" fontId="26" fillId="4" borderId="92" xfId="22" applyFont="1" applyFill="1" applyBorder="1" applyAlignment="1">
      <alignment horizontal="left" vertical="center" wrapText="1" indent="1" readingOrder="1"/>
    </xf>
    <xf numFmtId="0" fontId="36" fillId="4" borderId="92" xfId="22" applyFont="1" applyFill="1" applyBorder="1" applyAlignment="1">
      <alignment horizontal="right" vertical="center" wrapText="1" indent="1" readingOrder="2"/>
    </xf>
    <xf numFmtId="0" fontId="26" fillId="4" borderId="124" xfId="22" applyFont="1" applyFill="1" applyBorder="1" applyAlignment="1">
      <alignment horizontal="left" vertical="center" wrapText="1" indent="1" readingOrder="1"/>
    </xf>
    <xf numFmtId="0" fontId="36" fillId="4" borderId="124" xfId="22" applyFont="1" applyFill="1" applyBorder="1" applyAlignment="1">
      <alignment horizontal="right" vertical="center" wrapText="1" indent="1" readingOrder="2"/>
    </xf>
    <xf numFmtId="0" fontId="26" fillId="5" borderId="123" xfId="22" applyFont="1" applyFill="1" applyBorder="1" applyAlignment="1">
      <alignment horizontal="left" vertical="center" wrapText="1" indent="1" readingOrder="1"/>
    </xf>
    <xf numFmtId="0" fontId="36" fillId="5" borderId="123" xfId="22" applyFont="1" applyFill="1" applyBorder="1" applyAlignment="1">
      <alignment horizontal="right" vertical="center" wrapText="1" indent="1" readingOrder="2"/>
    </xf>
    <xf numFmtId="49" fontId="98" fillId="5" borderId="90" xfId="22" applyNumberFormat="1" applyFont="1" applyFill="1" applyBorder="1" applyAlignment="1">
      <alignment vertical="center" wrapText="1" readingOrder="1"/>
    </xf>
    <xf numFmtId="0" fontId="26" fillId="0" borderId="90" xfId="22" applyFont="1" applyBorder="1" applyAlignment="1">
      <alignment horizontal="left" vertical="center" wrapText="1" indent="1" readingOrder="1"/>
    </xf>
    <xf numFmtId="49" fontId="16" fillId="0" borderId="90" xfId="22" applyNumberFormat="1" applyFont="1" applyBorder="1" applyAlignment="1">
      <alignment horizontal="center" vertical="center" wrapText="1" readingOrder="1"/>
    </xf>
    <xf numFmtId="0" fontId="16" fillId="0" borderId="90" xfId="22" applyFont="1" applyBorder="1" applyAlignment="1">
      <alignment horizontal="center" vertical="center" wrapText="1" readingOrder="1"/>
    </xf>
    <xf numFmtId="0" fontId="36" fillId="0" borderId="90" xfId="22" applyFont="1" applyBorder="1" applyAlignment="1">
      <alignment horizontal="right" vertical="center" wrapText="1" indent="1" readingOrder="2"/>
    </xf>
    <xf numFmtId="0" fontId="96" fillId="4" borderId="90" xfId="22" applyFont="1" applyFill="1" applyBorder="1" applyAlignment="1">
      <alignment horizontal="center" vertical="center" wrapText="1" readingOrder="1"/>
    </xf>
    <xf numFmtId="49" fontId="98" fillId="4" borderId="90" xfId="22" applyNumberFormat="1" applyFont="1" applyFill="1" applyBorder="1" applyAlignment="1">
      <alignment vertical="center" wrapText="1" readingOrder="1"/>
    </xf>
    <xf numFmtId="0" fontId="98" fillId="4" borderId="90" xfId="22" applyFont="1" applyFill="1" applyBorder="1" applyAlignment="1">
      <alignment horizontal="center" vertical="center" wrapText="1" readingOrder="1"/>
    </xf>
    <xf numFmtId="0" fontId="97" fillId="4" borderId="90" xfId="22" applyFont="1" applyFill="1" applyBorder="1" applyAlignment="1">
      <alignment horizontal="center" vertical="center" wrapText="1" readingOrder="2"/>
    </xf>
    <xf numFmtId="0" fontId="27" fillId="0" borderId="123" xfId="22" applyFont="1" applyBorder="1" applyAlignment="1">
      <alignment horizontal="center" vertical="center" wrapText="1" readingOrder="1"/>
    </xf>
    <xf numFmtId="0" fontId="98" fillId="0" borderId="123" xfId="22" applyFont="1" applyBorder="1" applyAlignment="1">
      <alignment vertical="center" wrapText="1" readingOrder="1"/>
    </xf>
    <xf numFmtId="0" fontId="98" fillId="0" borderId="123" xfId="22" applyFont="1" applyBorder="1" applyAlignment="1">
      <alignment horizontal="center" vertical="center" wrapText="1" readingOrder="1"/>
    </xf>
    <xf numFmtId="0" fontId="12" fillId="0" borderId="123" xfId="22" applyFont="1" applyBorder="1" applyAlignment="1">
      <alignment horizontal="center" vertical="center" wrapText="1" readingOrder="2"/>
    </xf>
    <xf numFmtId="0" fontId="27" fillId="4" borderId="123" xfId="22" applyFont="1" applyFill="1" applyBorder="1" applyAlignment="1">
      <alignment horizontal="center" vertical="center" wrapText="1" readingOrder="1"/>
    </xf>
    <xf numFmtId="0" fontId="98" fillId="4" borderId="123" xfId="22" applyFont="1" applyFill="1" applyBorder="1" applyAlignment="1">
      <alignment vertical="center" wrapText="1" readingOrder="1"/>
    </xf>
    <xf numFmtId="0" fontId="98" fillId="4" borderId="123" xfId="22" applyFont="1" applyFill="1" applyBorder="1" applyAlignment="1">
      <alignment horizontal="center" vertical="center" wrapText="1" readingOrder="1"/>
    </xf>
    <xf numFmtId="0" fontId="12" fillId="4" borderId="123" xfId="22" applyFont="1" applyFill="1" applyBorder="1" applyAlignment="1">
      <alignment horizontal="center" vertical="center" wrapText="1" readingOrder="2"/>
    </xf>
    <xf numFmtId="0" fontId="12" fillId="4" borderId="89" xfId="22" applyFont="1" applyFill="1" applyBorder="1" applyAlignment="1">
      <alignment horizontal="center" vertical="center" wrapText="1" readingOrder="1"/>
    </xf>
    <xf numFmtId="0" fontId="18" fillId="4" borderId="89" xfId="22" applyFont="1" applyFill="1" applyBorder="1" applyAlignment="1">
      <alignment horizontal="center" vertical="center" wrapText="1" readingOrder="2"/>
    </xf>
    <xf numFmtId="0" fontId="18" fillId="5" borderId="19" xfId="22" applyFont="1" applyFill="1" applyBorder="1" applyAlignment="1">
      <alignment horizontal="center" vertical="center" wrapText="1" readingOrder="1"/>
    </xf>
    <xf numFmtId="0" fontId="76" fillId="5" borderId="19" xfId="22" applyFont="1" applyFill="1" applyBorder="1" applyAlignment="1">
      <alignment horizontal="center" vertical="center" readingOrder="2"/>
    </xf>
    <xf numFmtId="0" fontId="22" fillId="0" borderId="0" xfId="22" applyFont="1" applyAlignment="1">
      <alignment horizontal="center" vertical="center" readingOrder="2"/>
    </xf>
    <xf numFmtId="0" fontId="80" fillId="0" borderId="0" xfId="22" applyFont="1" applyAlignment="1">
      <alignment horizontal="center" vertical="center" readingOrder="2"/>
    </xf>
    <xf numFmtId="0" fontId="71" fillId="0" borderId="0" xfId="22" applyFont="1" applyAlignment="1">
      <alignment horizontal="center" vertical="center" readingOrder="2"/>
    </xf>
    <xf numFmtId="0" fontId="12" fillId="4" borderId="34" xfId="22" applyFont="1" applyFill="1" applyBorder="1" applyAlignment="1">
      <alignment horizontal="center"/>
    </xf>
    <xf numFmtId="0" fontId="12" fillId="4" borderId="34" xfId="0" applyFont="1" applyFill="1" applyBorder="1" applyAlignment="1">
      <alignment horizontal="center"/>
    </xf>
    <xf numFmtId="0" fontId="16" fillId="4" borderId="34" xfId="0" applyFont="1" applyFill="1" applyBorder="1" applyAlignment="1">
      <alignment horizontal="center" vertical="center" wrapText="1"/>
    </xf>
    <xf numFmtId="0" fontId="26" fillId="4" borderId="12" xfId="0" applyFont="1" applyFill="1" applyBorder="1" applyAlignment="1">
      <alignment horizontal="center" vertical="center" wrapText="1"/>
    </xf>
    <xf numFmtId="0" fontId="16" fillId="4" borderId="37" xfId="3" applyFont="1" applyFill="1" applyBorder="1" applyAlignment="1">
      <alignment horizontal="center" readingOrder="2"/>
    </xf>
    <xf numFmtId="0" fontId="16" fillId="4" borderId="12" xfId="22" applyFont="1" applyFill="1" applyBorder="1" applyAlignment="1">
      <alignment horizontal="center" vertical="top" wrapText="1" readingOrder="2"/>
    </xf>
    <xf numFmtId="0" fontId="15" fillId="0" borderId="0" xfId="22" applyAlignment="1">
      <alignment horizontal="center"/>
    </xf>
    <xf numFmtId="0" fontId="16" fillId="0" borderId="11" xfId="22" applyFont="1" applyBorder="1" applyAlignment="1">
      <alignment horizontal="right" vertical="center" indent="1" readingOrder="1"/>
    </xf>
    <xf numFmtId="0" fontId="16" fillId="4" borderId="11" xfId="22" applyFont="1" applyFill="1" applyBorder="1" applyAlignment="1">
      <alignment horizontal="right" vertical="center" indent="1" readingOrder="1"/>
    </xf>
    <xf numFmtId="0" fontId="27" fillId="4" borderId="13" xfId="22" applyFont="1" applyFill="1" applyBorder="1" applyAlignment="1">
      <alignment horizontal="left" vertical="center" indent="1"/>
    </xf>
    <xf numFmtId="0" fontId="12" fillId="4" borderId="19" xfId="22" applyFont="1" applyFill="1" applyBorder="1" applyAlignment="1">
      <alignment horizontal="right" vertical="center" wrapText="1" indent="1" readingOrder="2"/>
    </xf>
    <xf numFmtId="3" fontId="15" fillId="4" borderId="12" xfId="22" applyNumberFormat="1" applyFont="1" applyFill="1" applyBorder="1" applyAlignment="1">
      <alignment horizontal="right" vertical="center" indent="1"/>
    </xf>
    <xf numFmtId="3" fontId="16" fillId="4" borderId="12" xfId="22" applyNumberFormat="1" applyFont="1" applyFill="1" applyBorder="1" applyAlignment="1">
      <alignment horizontal="right" vertical="center" indent="1"/>
    </xf>
    <xf numFmtId="0" fontId="27" fillId="4" borderId="19" xfId="5" applyFont="1" applyFill="1" applyBorder="1" applyAlignment="1">
      <alignment horizontal="left" vertical="center" wrapText="1" indent="1"/>
    </xf>
    <xf numFmtId="166" fontId="15" fillId="0" borderId="16" xfId="108" applyNumberFormat="1" applyFont="1" applyBorder="1" applyAlignment="1">
      <alignment horizontal="right" vertical="center" indent="1" readingOrder="1"/>
    </xf>
    <xf numFmtId="166" fontId="16" fillId="0" borderId="16" xfId="108" applyNumberFormat="1" applyFont="1" applyBorder="1" applyAlignment="1">
      <alignment horizontal="right" vertical="center" indent="1" readingOrder="1"/>
    </xf>
    <xf numFmtId="166" fontId="15" fillId="4" borderId="6" xfId="108" applyNumberFormat="1" applyFont="1" applyFill="1" applyBorder="1" applyAlignment="1">
      <alignment horizontal="right" vertical="center" indent="1" readingOrder="1"/>
    </xf>
    <xf numFmtId="166" fontId="16" fillId="4" borderId="45" xfId="108" applyNumberFormat="1" applyFont="1" applyFill="1" applyBorder="1" applyAlignment="1">
      <alignment horizontal="right" vertical="center" indent="1" readingOrder="1"/>
    </xf>
    <xf numFmtId="166" fontId="16" fillId="0" borderId="28" xfId="108" applyNumberFormat="1" applyFont="1" applyBorder="1" applyAlignment="1">
      <alignment horizontal="right" vertical="center" indent="1" readingOrder="1"/>
    </xf>
    <xf numFmtId="165" fontId="15" fillId="5" borderId="16" xfId="108" applyNumberFormat="1" applyFont="1" applyFill="1" applyBorder="1" applyAlignment="1">
      <alignment horizontal="right" vertical="center" indent="1" readingOrder="1"/>
    </xf>
    <xf numFmtId="165" fontId="15" fillId="4" borderId="6" xfId="108" applyNumberFormat="1" applyFont="1" applyFill="1" applyBorder="1" applyAlignment="1">
      <alignment horizontal="right" vertical="center" indent="1" readingOrder="1"/>
    </xf>
    <xf numFmtId="165" fontId="16" fillId="0" borderId="28" xfId="108" applyNumberFormat="1" applyFont="1" applyBorder="1" applyAlignment="1">
      <alignment horizontal="right" vertical="center" indent="1" readingOrder="1"/>
    </xf>
    <xf numFmtId="0" fontId="0" fillId="0" borderId="0" xfId="0" applyAlignment="1">
      <alignment wrapText="1"/>
    </xf>
    <xf numFmtId="1" fontId="41" fillId="4" borderId="4" xfId="82" applyNumberFormat="1" applyFont="1" applyFill="1" applyBorder="1" applyAlignment="1">
      <alignment horizontal="right" vertical="center" indent="1"/>
    </xf>
    <xf numFmtId="1" fontId="41" fillId="5" borderId="6" xfId="82" applyNumberFormat="1" applyFont="1" applyFill="1" applyBorder="1" applyAlignment="1">
      <alignment horizontal="right" vertical="center" indent="1"/>
    </xf>
    <xf numFmtId="0" fontId="16" fillId="0" borderId="36" xfId="5" applyFont="1" applyFill="1" applyBorder="1" applyAlignment="1">
      <alignment horizontal="left" vertical="center" wrapText="1" indent="1"/>
    </xf>
    <xf numFmtId="0" fontId="16" fillId="4" borderId="0" xfId="5" applyFont="1" applyFill="1" applyBorder="1" applyAlignment="1">
      <alignment horizontal="left" vertical="center" wrapText="1" indent="1"/>
    </xf>
    <xf numFmtId="0" fontId="16" fillId="0" borderId="0" xfId="5" applyFont="1" applyFill="1" applyBorder="1" applyAlignment="1">
      <alignment horizontal="left" vertical="center" wrapText="1" indent="1"/>
    </xf>
    <xf numFmtId="0" fontId="16" fillId="0" borderId="19" xfId="5" applyFont="1" applyFill="1" applyBorder="1" applyAlignment="1">
      <alignment horizontal="left" vertical="center" wrapText="1" indent="1"/>
    </xf>
    <xf numFmtId="0" fontId="12" fillId="0" borderId="36" xfId="22" applyFont="1" applyFill="1" applyBorder="1" applyAlignment="1">
      <alignment horizontal="right" vertical="center" indent="1" readingOrder="2"/>
    </xf>
    <xf numFmtId="0" fontId="12" fillId="0" borderId="0" xfId="22" applyFont="1" applyFill="1" applyBorder="1" applyAlignment="1">
      <alignment horizontal="right" vertical="center" indent="1" readingOrder="2"/>
    </xf>
    <xf numFmtId="0" fontId="12" fillId="0" borderId="19" xfId="22" applyFont="1" applyFill="1" applyBorder="1" applyAlignment="1">
      <alignment horizontal="right" vertical="center" indent="1" readingOrder="2"/>
    </xf>
    <xf numFmtId="165" fontId="16" fillId="5" borderId="28" xfId="0" applyNumberFormat="1" applyFont="1" applyFill="1" applyBorder="1" applyAlignment="1">
      <alignment horizontal="right" vertical="center" indent="1"/>
    </xf>
    <xf numFmtId="165" fontId="27" fillId="5" borderId="42" xfId="0" applyNumberFormat="1" applyFont="1" applyFill="1" applyBorder="1" applyAlignment="1">
      <alignment horizontal="left" vertical="center" indent="1"/>
    </xf>
    <xf numFmtId="0" fontId="12" fillId="0" borderId="14" xfId="0" applyFont="1" applyBorder="1" applyAlignment="1">
      <alignment horizontal="right" vertical="center" wrapText="1" indent="1"/>
    </xf>
    <xf numFmtId="0" fontId="12" fillId="4" borderId="14" xfId="0" applyFont="1" applyFill="1" applyBorder="1" applyAlignment="1">
      <alignment horizontal="right" vertical="center" wrapText="1" indent="1"/>
    </xf>
    <xf numFmtId="0" fontId="12" fillId="5" borderId="42" xfId="73" applyFont="1" applyFill="1" applyBorder="1" applyAlignment="1">
      <alignment horizontal="right" vertical="center" indent="1" readingOrder="2"/>
    </xf>
    <xf numFmtId="0" fontId="15" fillId="5" borderId="13" xfId="0" applyNumberFormat="1" applyFont="1" applyFill="1" applyBorder="1" applyAlignment="1">
      <alignment horizontal="right" vertical="center" indent="1"/>
    </xf>
    <xf numFmtId="0" fontId="9" fillId="4" borderId="28" xfId="0" applyFont="1" applyFill="1" applyBorder="1" applyAlignment="1">
      <alignment horizontal="center" vertical="center" wrapText="1" readingOrder="2"/>
    </xf>
    <xf numFmtId="0" fontId="23" fillId="4" borderId="29" xfId="0" applyFont="1" applyFill="1" applyBorder="1" applyAlignment="1">
      <alignment horizontal="left" vertical="center" indent="1" readingOrder="2"/>
    </xf>
    <xf numFmtId="0" fontId="12" fillId="4" borderId="28" xfId="0" applyFont="1" applyFill="1" applyBorder="1" applyAlignment="1">
      <alignment horizontal="center" vertical="center" wrapText="1" readingOrder="1"/>
    </xf>
    <xf numFmtId="0" fontId="21" fillId="4" borderId="28" xfId="0" applyFont="1" applyFill="1" applyBorder="1" applyAlignment="1">
      <alignment horizontal="center" vertical="center" readingOrder="1"/>
    </xf>
    <xf numFmtId="0" fontId="15" fillId="0" borderId="13" xfId="0" applyFont="1" applyBorder="1" applyAlignment="1">
      <alignment horizontal="left" vertical="center" wrapText="1" indent="1"/>
    </xf>
    <xf numFmtId="0" fontId="15" fillId="4" borderId="13" xfId="0" applyFont="1" applyFill="1" applyBorder="1" applyAlignment="1">
      <alignment horizontal="left" vertical="center" wrapText="1" indent="1"/>
    </xf>
    <xf numFmtId="0" fontId="16" fillId="5" borderId="124" xfId="22" applyFont="1" applyFill="1" applyBorder="1" applyAlignment="1">
      <alignment horizontal="center" vertical="center" wrapText="1" readingOrder="1"/>
    </xf>
    <xf numFmtId="0" fontId="36" fillId="4" borderId="125" xfId="22" applyFont="1" applyFill="1" applyBorder="1" applyAlignment="1">
      <alignment horizontal="right" vertical="center" wrapText="1" indent="1" readingOrder="2"/>
    </xf>
    <xf numFmtId="0" fontId="16" fillId="4" borderId="125" xfId="22" applyFont="1" applyFill="1" applyBorder="1" applyAlignment="1">
      <alignment horizontal="center" vertical="center" wrapText="1" readingOrder="1"/>
    </xf>
    <xf numFmtId="49" fontId="16" fillId="4" borderId="125" xfId="22" applyNumberFormat="1" applyFont="1" applyFill="1" applyBorder="1" applyAlignment="1">
      <alignment horizontal="center" vertical="center" wrapText="1" readingOrder="1"/>
    </xf>
    <xf numFmtId="0" fontId="26" fillId="4" borderId="125" xfId="22" applyFont="1" applyFill="1" applyBorder="1" applyAlignment="1">
      <alignment horizontal="left" vertical="center" wrapText="1" indent="1" readingOrder="1"/>
    </xf>
    <xf numFmtId="166" fontId="15" fillId="0" borderId="16" xfId="108" applyNumberFormat="1" applyFont="1" applyBorder="1" applyAlignment="1">
      <alignment horizontal="right" vertical="center" indent="1"/>
    </xf>
    <xf numFmtId="166" fontId="15" fillId="4" borderId="4" xfId="108" applyNumberFormat="1" applyFont="1" applyFill="1" applyBorder="1" applyAlignment="1">
      <alignment horizontal="right" vertical="center" indent="1"/>
    </xf>
    <xf numFmtId="166" fontId="15" fillId="0" borderId="4" xfId="108" applyNumberFormat="1" applyFont="1" applyBorder="1" applyAlignment="1">
      <alignment horizontal="right" vertical="center" indent="1"/>
    </xf>
    <xf numFmtId="166" fontId="15" fillId="4" borderId="10" xfId="108" applyNumberFormat="1" applyFont="1" applyFill="1" applyBorder="1" applyAlignment="1">
      <alignment horizontal="right" vertical="center" indent="1"/>
    </xf>
    <xf numFmtId="49" fontId="15" fillId="4" borderId="13" xfId="0" quotePrefix="1" applyNumberFormat="1" applyFont="1" applyFill="1" applyBorder="1" applyAlignment="1">
      <alignment horizontal="right" vertical="center" indent="1"/>
    </xf>
    <xf numFmtId="166" fontId="15" fillId="0" borderId="0" xfId="22" applyNumberFormat="1"/>
    <xf numFmtId="166" fontId="15" fillId="4" borderId="0" xfId="22" applyNumberFormat="1" applyFill="1"/>
    <xf numFmtId="0" fontId="9" fillId="5" borderId="0" xfId="22" applyFont="1" applyFill="1" applyBorder="1" applyAlignment="1">
      <alignment horizontal="right" vertical="center" indent="1" readingOrder="2"/>
    </xf>
    <xf numFmtId="0" fontId="16" fillId="5" borderId="16" xfId="22" applyFont="1" applyFill="1" applyBorder="1" applyAlignment="1">
      <alignment horizontal="right" vertical="center" indent="1"/>
    </xf>
    <xf numFmtId="0" fontId="23" fillId="5" borderId="0" xfId="5" applyFont="1" applyFill="1" applyBorder="1" applyAlignment="1">
      <alignment horizontal="left" vertical="center" wrapText="1" indent="1"/>
    </xf>
    <xf numFmtId="0" fontId="9" fillId="4" borderId="19" xfId="22" applyFont="1" applyFill="1" applyBorder="1" applyAlignment="1">
      <alignment horizontal="right" vertical="center" indent="1" readingOrder="2"/>
    </xf>
    <xf numFmtId="0" fontId="15" fillId="4" borderId="6" xfId="0" applyFont="1" applyFill="1" applyBorder="1" applyAlignment="1">
      <alignment horizontal="right" vertical="center" indent="1"/>
    </xf>
    <xf numFmtId="0" fontId="16" fillId="4" borderId="6" xfId="22" applyFont="1" applyFill="1" applyBorder="1" applyAlignment="1">
      <alignment horizontal="right" vertical="center" indent="1"/>
    </xf>
    <xf numFmtId="0" fontId="23" fillId="4" borderId="19" xfId="5" applyFont="1" applyFill="1" applyBorder="1" applyAlignment="1">
      <alignment horizontal="left" vertical="center" wrapText="1" indent="1"/>
    </xf>
    <xf numFmtId="0" fontId="63" fillId="5" borderId="0" xfId="22" applyFont="1" applyFill="1" applyBorder="1" applyAlignment="1">
      <alignment horizontal="right" readingOrder="2"/>
    </xf>
    <xf numFmtId="0" fontId="23" fillId="4" borderId="7" xfId="64" applyFont="1" applyFill="1" applyBorder="1" applyAlignment="1">
      <alignment horizontal="right" vertical="center" indent="1"/>
    </xf>
    <xf numFmtId="0" fontId="41" fillId="5" borderId="10" xfId="76" applyFont="1" applyFill="1" applyBorder="1" applyAlignment="1">
      <alignment horizontal="right" vertical="center" indent="1"/>
    </xf>
    <xf numFmtId="0" fontId="12" fillId="4" borderId="42" xfId="76" applyFont="1" applyFill="1" applyBorder="1" applyAlignment="1">
      <alignment horizontal="right" vertical="center" indent="1" readingOrder="2"/>
    </xf>
    <xf numFmtId="0" fontId="16" fillId="4" borderId="28" xfId="76" applyFont="1" applyFill="1" applyBorder="1" applyAlignment="1">
      <alignment horizontal="right" vertical="center" indent="1"/>
    </xf>
    <xf numFmtId="0" fontId="27" fillId="4" borderId="47" xfId="76" applyFont="1" applyFill="1" applyBorder="1" applyAlignment="1">
      <alignment horizontal="left" vertical="center" indent="1"/>
    </xf>
    <xf numFmtId="0" fontId="62" fillId="4" borderId="42" xfId="64" applyFont="1" applyFill="1" applyBorder="1" applyAlignment="1">
      <alignment horizontal="right" vertical="top" wrapText="1" indent="1" readingOrder="2"/>
    </xf>
    <xf numFmtId="0" fontId="23" fillId="4" borderId="28" xfId="64" applyFont="1" applyFill="1" applyBorder="1" applyAlignment="1">
      <alignment horizontal="right" vertical="center" indent="1"/>
    </xf>
    <xf numFmtId="0" fontId="27" fillId="4" borderId="47" xfId="64" applyFont="1" applyFill="1" applyBorder="1" applyAlignment="1">
      <alignment horizontal="left" vertical="center" indent="1"/>
    </xf>
    <xf numFmtId="0" fontId="41" fillId="5" borderId="10" xfId="82" applyFont="1" applyFill="1" applyBorder="1" applyAlignment="1">
      <alignment horizontal="right" vertical="center" indent="1"/>
    </xf>
    <xf numFmtId="0" fontId="23" fillId="5" borderId="34" xfId="64" applyFont="1" applyFill="1" applyBorder="1" applyAlignment="1">
      <alignment horizontal="right" vertical="center" indent="1"/>
    </xf>
    <xf numFmtId="0" fontId="23" fillId="5" borderId="10" xfId="82" applyFont="1" applyFill="1" applyBorder="1" applyAlignment="1">
      <alignment horizontal="right" vertical="center" indent="1"/>
    </xf>
    <xf numFmtId="0" fontId="27" fillId="5" borderId="33" xfId="64" applyFont="1" applyFill="1" applyBorder="1" applyAlignment="1">
      <alignment horizontal="left" vertical="center" indent="1"/>
    </xf>
    <xf numFmtId="49" fontId="41" fillId="5" borderId="16" xfId="82" applyNumberFormat="1" applyFont="1" applyFill="1" applyBorder="1" applyAlignment="1">
      <alignment horizontal="right" vertical="center" indent="1"/>
    </xf>
    <xf numFmtId="49" fontId="41" fillId="4" borderId="4" xfId="82" applyNumberFormat="1" applyFont="1" applyFill="1" applyBorder="1" applyAlignment="1">
      <alignment horizontal="right" vertical="center" indent="1"/>
    </xf>
    <xf numFmtId="49" fontId="41" fillId="5" borderId="4" xfId="82" applyNumberFormat="1" applyFont="1" applyFill="1" applyBorder="1" applyAlignment="1">
      <alignment horizontal="right" vertical="center" indent="1"/>
    </xf>
    <xf numFmtId="0" fontId="41" fillId="0" borderId="0" xfId="64" applyFont="1" applyAlignment="1">
      <alignment horizontal="right" readingOrder="2"/>
    </xf>
    <xf numFmtId="0" fontId="52" fillId="4" borderId="13" xfId="64" applyFont="1" applyFill="1" applyBorder="1" applyAlignment="1">
      <alignment horizontal="center" vertical="top" wrapText="1" shrinkToFit="1"/>
    </xf>
    <xf numFmtId="0" fontId="89" fillId="4" borderId="12" xfId="64" applyFont="1" applyFill="1" applyBorder="1" applyAlignment="1">
      <alignment horizontal="center" vertical="top" wrapText="1" shrinkToFit="1"/>
    </xf>
    <xf numFmtId="0" fontId="12" fillId="4" borderId="29" xfId="22" applyFont="1" applyFill="1" applyBorder="1" applyAlignment="1">
      <alignment horizontal="right" vertical="center" indent="1" readingOrder="2"/>
    </xf>
    <xf numFmtId="0" fontId="49" fillId="0" borderId="0" xfId="78" applyFont="1" applyBorder="1" applyAlignment="1">
      <alignment horizontal="left" vertical="center" wrapText="1" indent="3" readingOrder="1"/>
    </xf>
    <xf numFmtId="0" fontId="16" fillId="4" borderId="34" xfId="22" applyFont="1" applyFill="1" applyBorder="1" applyAlignment="1">
      <alignment horizontal="center" wrapText="1"/>
    </xf>
    <xf numFmtId="0" fontId="16" fillId="4" borderId="34" xfId="0" applyFont="1" applyFill="1" applyBorder="1" applyAlignment="1">
      <alignment horizontal="center" wrapText="1"/>
    </xf>
    <xf numFmtId="3" fontId="15" fillId="0" borderId="16" xfId="22" applyNumberFormat="1" applyFont="1" applyBorder="1" applyAlignment="1">
      <alignment horizontal="right" vertical="center" indent="1"/>
    </xf>
    <xf numFmtId="3" fontId="16" fillId="0" borderId="16" xfId="22" applyNumberFormat="1" applyFont="1" applyBorder="1" applyAlignment="1">
      <alignment horizontal="right" vertical="center" indent="1"/>
    </xf>
    <xf numFmtId="0" fontId="12" fillId="4" borderId="46" xfId="45" applyFont="1" applyFill="1" applyBorder="1" applyAlignment="1">
      <alignment horizontal="right" vertical="center" wrapText="1" indent="1" readingOrder="2"/>
    </xf>
    <xf numFmtId="3" fontId="41" fillId="4" borderId="6" xfId="64" applyNumberFormat="1" applyFont="1" applyFill="1" applyBorder="1" applyAlignment="1">
      <alignment horizontal="right" vertical="center" indent="1"/>
    </xf>
    <xf numFmtId="0" fontId="66" fillId="0" borderId="44" xfId="22" applyFont="1" applyBorder="1" applyAlignment="1">
      <alignment horizontal="center" vertical="center" wrapText="1"/>
    </xf>
    <xf numFmtId="166" fontId="41" fillId="0" borderId="16" xfId="83" applyNumberFormat="1" applyFont="1" applyBorder="1" applyAlignment="1">
      <alignment vertical="center" wrapText="1"/>
    </xf>
    <xf numFmtId="166" fontId="41" fillId="0" borderId="56" xfId="83" applyNumberFormat="1" applyFont="1" applyBorder="1" applyAlignment="1">
      <alignment vertical="center" wrapText="1"/>
    </xf>
    <xf numFmtId="0" fontId="66" fillId="4" borderId="46" xfId="22" applyFont="1" applyFill="1" applyBorder="1" applyAlignment="1">
      <alignment horizontal="center" vertical="center" wrapText="1"/>
    </xf>
    <xf numFmtId="0" fontId="16" fillId="4" borderId="6" xfId="22" applyFont="1" applyFill="1" applyBorder="1" applyAlignment="1">
      <alignment horizontal="right" vertical="center" wrapText="1" indent="1"/>
    </xf>
    <xf numFmtId="166" fontId="41" fillId="4" borderId="6" xfId="83" applyNumberFormat="1" applyFont="1" applyFill="1" applyBorder="1" applyAlignment="1">
      <alignment vertical="center" wrapText="1"/>
    </xf>
    <xf numFmtId="166" fontId="41" fillId="4" borderId="45" xfId="83" applyNumberFormat="1" applyFont="1" applyFill="1" applyBorder="1" applyAlignment="1">
      <alignment vertical="center" wrapText="1"/>
    </xf>
    <xf numFmtId="0" fontId="87" fillId="4" borderId="126" xfId="0" applyFont="1" applyFill="1" applyBorder="1" applyAlignment="1">
      <alignment horizontal="left" vertical="center" wrapText="1" indent="1" readingOrder="1"/>
    </xf>
    <xf numFmtId="0" fontId="66" fillId="5" borderId="44" xfId="22" applyFont="1" applyFill="1" applyBorder="1" applyAlignment="1">
      <alignment horizontal="center" vertical="center" wrapText="1"/>
    </xf>
    <xf numFmtId="166" fontId="41" fillId="5" borderId="16" xfId="83" applyNumberFormat="1" applyFont="1" applyFill="1" applyBorder="1" applyAlignment="1">
      <alignment vertical="center" wrapText="1"/>
    </xf>
    <xf numFmtId="166" fontId="41" fillId="5" borderId="56" xfId="83" applyNumberFormat="1" applyFont="1" applyFill="1" applyBorder="1" applyAlignment="1">
      <alignment vertical="center" wrapText="1"/>
    </xf>
    <xf numFmtId="0" fontId="66" fillId="0" borderId="42" xfId="22" applyFont="1" applyBorder="1" applyAlignment="1">
      <alignment horizontal="center" vertical="center" wrapText="1"/>
    </xf>
    <xf numFmtId="0" fontId="16" fillId="5" borderId="12" xfId="22" applyFont="1" applyFill="1" applyBorder="1" applyAlignment="1">
      <alignment horizontal="right" vertical="center" wrapText="1" indent="1"/>
    </xf>
    <xf numFmtId="166" fontId="41" fillId="0" borderId="28" xfId="83" applyNumberFormat="1" applyFont="1" applyBorder="1" applyAlignment="1">
      <alignment vertical="center" wrapText="1"/>
    </xf>
    <xf numFmtId="166" fontId="41" fillId="0" borderId="47" xfId="83" applyNumberFormat="1" applyFont="1" applyBorder="1" applyAlignment="1">
      <alignment vertical="center" wrapText="1"/>
    </xf>
    <xf numFmtId="0" fontId="87" fillId="0" borderId="126" xfId="0" applyFont="1" applyBorder="1" applyAlignment="1">
      <alignment horizontal="left" vertical="center" wrapText="1" indent="1" readingOrder="1"/>
    </xf>
    <xf numFmtId="0" fontId="66" fillId="5" borderId="46" xfId="22" applyFont="1" applyFill="1" applyBorder="1" applyAlignment="1">
      <alignment horizontal="center" vertical="center" wrapText="1"/>
    </xf>
    <xf numFmtId="0" fontId="16" fillId="5" borderId="6" xfId="22" applyFont="1" applyFill="1" applyBorder="1" applyAlignment="1">
      <alignment horizontal="right" vertical="center" wrapText="1" indent="1"/>
    </xf>
    <xf numFmtId="166" fontId="41" fillId="5" borderId="6" xfId="83" applyNumberFormat="1" applyFont="1" applyFill="1" applyBorder="1" applyAlignment="1">
      <alignment vertical="center" wrapText="1"/>
    </xf>
    <xf numFmtId="166" fontId="41" fillId="5" borderId="45" xfId="83" applyNumberFormat="1" applyFont="1" applyFill="1" applyBorder="1" applyAlignment="1">
      <alignment vertical="center" wrapText="1"/>
    </xf>
    <xf numFmtId="43" fontId="41" fillId="5" borderId="6" xfId="83" applyNumberFormat="1" applyFont="1" applyFill="1" applyBorder="1" applyAlignment="1">
      <alignment vertical="center" wrapText="1"/>
    </xf>
    <xf numFmtId="0" fontId="87" fillId="5" borderId="126" xfId="0" applyFont="1" applyFill="1" applyBorder="1" applyAlignment="1">
      <alignment horizontal="left" vertical="center" wrapText="1" indent="1" readingOrder="1"/>
    </xf>
    <xf numFmtId="3" fontId="15" fillId="5" borderId="13" xfId="91" applyNumberFormat="1" applyFont="1" applyFill="1" applyBorder="1" applyAlignment="1">
      <alignment horizontal="right" vertical="center" indent="1"/>
    </xf>
    <xf numFmtId="0" fontId="52" fillId="5" borderId="4" xfId="64" applyFont="1" applyFill="1" applyBorder="1" applyAlignment="1">
      <alignment horizontal="left" vertical="center" indent="1" readingOrder="1"/>
    </xf>
    <xf numFmtId="166" fontId="41" fillId="0" borderId="7" xfId="83" applyNumberFormat="1" applyFont="1" applyBorder="1" applyAlignment="1">
      <alignment horizontal="left" vertical="center" wrapText="1" indent="1"/>
    </xf>
    <xf numFmtId="166" fontId="41" fillId="4" borderId="4" xfId="83" applyNumberFormat="1" applyFont="1" applyFill="1" applyBorder="1" applyAlignment="1">
      <alignment horizontal="left" vertical="center" wrapText="1" indent="1"/>
    </xf>
    <xf numFmtId="166" fontId="41" fillId="0" borderId="43" xfId="83" applyNumberFormat="1" applyFont="1" applyBorder="1" applyAlignment="1">
      <alignment horizontal="right" vertical="center" wrapText="1" indent="1"/>
    </xf>
    <xf numFmtId="166" fontId="41" fillId="4" borderId="8" xfId="83" applyNumberFormat="1" applyFont="1" applyFill="1" applyBorder="1" applyAlignment="1">
      <alignment horizontal="right" vertical="center" wrapText="1" indent="1"/>
    </xf>
    <xf numFmtId="166" fontId="41" fillId="0" borderId="7" xfId="83" applyNumberFormat="1" applyFont="1" applyBorder="1" applyAlignment="1">
      <alignment horizontal="right" vertical="center" wrapText="1" indent="1"/>
    </xf>
    <xf numFmtId="166" fontId="41" fillId="4" borderId="4" xfId="83" applyNumberFormat="1" applyFont="1" applyFill="1" applyBorder="1" applyAlignment="1">
      <alignment horizontal="right" vertical="center" wrapText="1" indent="1"/>
    </xf>
    <xf numFmtId="166" fontId="41" fillId="5" borderId="8" xfId="83" applyNumberFormat="1" applyFont="1" applyFill="1" applyBorder="1" applyAlignment="1">
      <alignment horizontal="right" vertical="center" wrapText="1" indent="1"/>
    </xf>
    <xf numFmtId="166" fontId="41" fillId="5" borderId="4" xfId="83" applyNumberFormat="1" applyFont="1" applyFill="1" applyBorder="1" applyAlignment="1">
      <alignment horizontal="right" vertical="center" wrapText="1" indent="1"/>
    </xf>
    <xf numFmtId="166" fontId="41" fillId="4" borderId="7" xfId="83" applyNumberFormat="1" applyFont="1" applyFill="1" applyBorder="1" applyAlignment="1">
      <alignment horizontal="right" vertical="center" wrapText="1" indent="1"/>
    </xf>
    <xf numFmtId="166" fontId="41" fillId="4" borderId="43" xfId="83" applyNumberFormat="1" applyFont="1" applyFill="1" applyBorder="1" applyAlignment="1">
      <alignment horizontal="right" vertical="center" wrapText="1" indent="1"/>
    </xf>
    <xf numFmtId="0" fontId="36" fillId="5" borderId="92" xfId="22" applyFont="1" applyFill="1" applyBorder="1" applyAlignment="1">
      <alignment horizontal="right" vertical="center" wrapText="1" indent="1" readingOrder="2"/>
    </xf>
    <xf numFmtId="0" fontId="26" fillId="5" borderId="92" xfId="22" applyFont="1" applyFill="1" applyBorder="1" applyAlignment="1">
      <alignment horizontal="left" vertical="center" wrapText="1" indent="1" readingOrder="1"/>
    </xf>
    <xf numFmtId="0" fontId="59" fillId="5" borderId="0" xfId="107" applyFont="1" applyFill="1" applyBorder="1" applyAlignment="1">
      <alignment horizontal="center" vertical="center" wrapText="1"/>
    </xf>
    <xf numFmtId="0" fontId="18" fillId="5" borderId="0" xfId="22" applyFont="1" applyFill="1" applyAlignment="1">
      <alignment horizontal="center" vertical="center" readingOrder="2"/>
    </xf>
    <xf numFmtId="0" fontId="9" fillId="5" borderId="0" xfId="22" applyFont="1" applyFill="1" applyAlignment="1">
      <alignment horizontal="center" vertical="center" wrapText="1" readingOrder="2"/>
    </xf>
    <xf numFmtId="0" fontId="9" fillId="5" borderId="0" xfId="22" applyFont="1" applyFill="1" applyAlignment="1">
      <alignment horizontal="center" vertical="center" readingOrder="2"/>
    </xf>
    <xf numFmtId="0" fontId="75" fillId="0" borderId="0" xfId="38" applyFont="1" applyAlignment="1">
      <alignment horizontal="center" vertical="center"/>
    </xf>
    <xf numFmtId="0" fontId="18" fillId="0" borderId="0" xfId="38" applyFont="1" applyAlignment="1">
      <alignment horizontal="center" vertical="center"/>
    </xf>
    <xf numFmtId="0" fontId="15" fillId="0" borderId="36" xfId="0" applyFont="1" applyBorder="1" applyAlignment="1">
      <alignment horizontal="right" wrapText="1" readingOrder="2"/>
    </xf>
    <xf numFmtId="0" fontId="24" fillId="0" borderId="36" xfId="0" applyFont="1" applyBorder="1" applyAlignment="1">
      <alignment horizontal="left" vertical="center" wrapText="1" readingOrder="1"/>
    </xf>
    <xf numFmtId="0" fontId="18" fillId="5" borderId="0" xfId="0" applyFont="1" applyFill="1" applyAlignment="1">
      <alignment horizontal="center" vertical="center"/>
    </xf>
    <xf numFmtId="0" fontId="18" fillId="5" borderId="0" xfId="45" applyFont="1" applyFill="1" applyBorder="1" applyAlignment="1">
      <alignment horizontal="center" vertical="center" readingOrder="2"/>
    </xf>
    <xf numFmtId="0" fontId="9" fillId="5" borderId="0" xfId="45" applyFont="1" applyFill="1" applyBorder="1" applyAlignment="1">
      <alignment horizontal="center" vertical="center" readingOrder="2"/>
    </xf>
    <xf numFmtId="0" fontId="9" fillId="5" borderId="0" xfId="45" applyFont="1" applyFill="1" applyBorder="1" applyAlignment="1">
      <alignment horizontal="center" vertical="center"/>
    </xf>
    <xf numFmtId="0" fontId="9" fillId="5" borderId="19" xfId="45" applyFont="1" applyFill="1" applyBorder="1" applyAlignment="1">
      <alignment horizontal="right" vertical="center" wrapText="1" readingOrder="2"/>
    </xf>
    <xf numFmtId="0" fontId="9" fillId="5" borderId="0" xfId="45" applyFont="1" applyFill="1" applyBorder="1" applyAlignment="1">
      <alignment horizontal="center" wrapText="1"/>
    </xf>
    <xf numFmtId="0" fontId="9" fillId="5" borderId="0" xfId="45" applyFont="1" applyFill="1" applyBorder="1" applyAlignment="1">
      <alignment horizontal="right" vertical="center" wrapText="1" readingOrder="2"/>
    </xf>
    <xf numFmtId="0" fontId="57" fillId="0" borderId="0" xfId="73" applyFont="1" applyBorder="1" applyAlignment="1">
      <alignment horizontal="right" vertical="center" wrapText="1"/>
    </xf>
    <xf numFmtId="0" fontId="40" fillId="4" borderId="78" xfId="64" applyFont="1" applyFill="1" applyBorder="1" applyAlignment="1">
      <alignment horizontal="right" vertical="center" wrapText="1"/>
    </xf>
    <xf numFmtId="0" fontId="40" fillId="4" borderId="78" xfId="64" applyFont="1" applyFill="1" applyBorder="1" applyAlignment="1">
      <alignment horizontal="right" vertical="center"/>
    </xf>
    <xf numFmtId="0" fontId="59" fillId="5" borderId="0" xfId="64" applyFont="1" applyFill="1" applyBorder="1" applyAlignment="1">
      <alignment horizontal="center" vertical="center" wrapText="1"/>
    </xf>
    <xf numFmtId="0" fontId="18" fillId="5" borderId="0" xfId="0" applyFont="1" applyFill="1" applyAlignment="1">
      <alignment horizontal="center" vertical="center" readingOrder="2"/>
    </xf>
    <xf numFmtId="0" fontId="9" fillId="5" borderId="0" xfId="0" applyFont="1" applyFill="1" applyAlignment="1">
      <alignment horizontal="center" vertical="center" wrapText="1" readingOrder="1"/>
    </xf>
    <xf numFmtId="0" fontId="9" fillId="5" borderId="0" xfId="0" applyFont="1" applyFill="1" applyAlignment="1">
      <alignment horizontal="center" vertical="center" readingOrder="1"/>
    </xf>
    <xf numFmtId="0" fontId="23" fillId="4" borderId="97" xfId="64" applyFont="1" applyFill="1" applyBorder="1" applyAlignment="1">
      <alignment horizontal="left" vertical="center" wrapText="1" readingOrder="1"/>
    </xf>
    <xf numFmtId="0" fontId="52" fillId="4" borderId="32" xfId="64" applyFont="1" applyFill="1" applyBorder="1" applyAlignment="1">
      <alignment horizontal="center" vertical="top" readingOrder="2"/>
    </xf>
    <xf numFmtId="0" fontId="52" fillId="4" borderId="19" xfId="64" applyFont="1" applyFill="1" applyBorder="1" applyAlignment="1">
      <alignment horizontal="center" vertical="top" readingOrder="2"/>
    </xf>
    <xf numFmtId="0" fontId="52" fillId="4" borderId="5" xfId="64" applyFont="1" applyFill="1" applyBorder="1" applyAlignment="1">
      <alignment horizontal="center" vertical="top" readingOrder="2"/>
    </xf>
    <xf numFmtId="0" fontId="52" fillId="4" borderId="32" xfId="64" applyFont="1" applyFill="1" applyBorder="1" applyAlignment="1">
      <alignment horizontal="center" vertical="top" readingOrder="1"/>
    </xf>
    <xf numFmtId="0" fontId="52" fillId="4" borderId="19" xfId="64" applyFont="1" applyFill="1" applyBorder="1" applyAlignment="1">
      <alignment horizontal="center" vertical="top" readingOrder="1"/>
    </xf>
    <xf numFmtId="0" fontId="52" fillId="4" borderId="5" xfId="64" applyFont="1" applyFill="1" applyBorder="1" applyAlignment="1">
      <alignment horizontal="center" vertical="top" readingOrder="1"/>
    </xf>
    <xf numFmtId="0" fontId="21" fillId="4" borderId="34" xfId="64" applyFont="1" applyFill="1" applyBorder="1" applyAlignment="1">
      <alignment horizontal="center"/>
    </xf>
    <xf numFmtId="0" fontId="21" fillId="4" borderId="34" xfId="64" applyFont="1" applyFill="1" applyBorder="1" applyAlignment="1">
      <alignment horizontal="center" readingOrder="1"/>
    </xf>
    <xf numFmtId="0" fontId="21" fillId="4" borderId="31" xfId="64" applyFont="1" applyFill="1" applyBorder="1" applyAlignment="1">
      <alignment horizontal="center" readingOrder="2"/>
    </xf>
    <xf numFmtId="0" fontId="21" fillId="4" borderId="36" xfId="64" applyFont="1" applyFill="1" applyBorder="1" applyAlignment="1">
      <alignment horizontal="center" readingOrder="2"/>
    </xf>
    <xf numFmtId="0" fontId="21" fillId="4" borderId="30" xfId="64" applyFont="1" applyFill="1" applyBorder="1" applyAlignment="1">
      <alignment horizontal="center" readingOrder="2"/>
    </xf>
    <xf numFmtId="0" fontId="52" fillId="4" borderId="12" xfId="64" applyFont="1" applyFill="1" applyBorder="1" applyAlignment="1">
      <alignment horizontal="center" vertical="top"/>
    </xf>
    <xf numFmtId="0" fontId="52" fillId="4" borderId="12" xfId="64" applyFont="1" applyFill="1" applyBorder="1" applyAlignment="1">
      <alignment horizontal="center" vertical="top" readingOrder="1"/>
    </xf>
    <xf numFmtId="0" fontId="23" fillId="4" borderId="47" xfId="64" applyFont="1" applyFill="1" applyBorder="1" applyAlignment="1">
      <alignment horizontal="center" vertical="center" readingOrder="1"/>
    </xf>
    <xf numFmtId="0" fontId="23" fillId="4" borderId="29" xfId="64" applyFont="1" applyFill="1" applyBorder="1" applyAlignment="1">
      <alignment horizontal="center" vertical="center" readingOrder="1"/>
    </xf>
    <xf numFmtId="0" fontId="23" fillId="4" borderId="42" xfId="64" applyFont="1" applyFill="1" applyBorder="1" applyAlignment="1">
      <alignment horizontal="center" vertical="center" readingOrder="1"/>
    </xf>
    <xf numFmtId="0" fontId="21" fillId="4" borderId="31" xfId="64" applyFont="1" applyFill="1" applyBorder="1" applyAlignment="1">
      <alignment horizontal="center" readingOrder="1"/>
    </xf>
    <xf numFmtId="0" fontId="21" fillId="4" borderId="36" xfId="64" applyFont="1" applyFill="1" applyBorder="1" applyAlignment="1">
      <alignment horizontal="center" readingOrder="1"/>
    </xf>
    <xf numFmtId="0" fontId="21" fillId="4" borderId="30" xfId="64" applyFont="1" applyFill="1" applyBorder="1" applyAlignment="1">
      <alignment horizontal="center" readingOrder="1"/>
    </xf>
    <xf numFmtId="0" fontId="9" fillId="4" borderId="99" xfId="0" applyFont="1" applyFill="1" applyBorder="1" applyAlignment="1">
      <alignment horizontal="right" vertical="center" wrapText="1" indent="1" readingOrder="2"/>
    </xf>
    <xf numFmtId="0" fontId="9" fillId="4" borderId="108" xfId="0" applyFont="1" applyFill="1" applyBorder="1" applyAlignment="1">
      <alignment horizontal="right" vertical="center" wrapText="1" indent="1" readingOrder="2"/>
    </xf>
    <xf numFmtId="0" fontId="16" fillId="4" borderId="101" xfId="0" applyFont="1" applyFill="1" applyBorder="1" applyAlignment="1">
      <alignment horizontal="left" vertical="center" wrapText="1" indent="1" readingOrder="2"/>
    </xf>
    <xf numFmtId="0" fontId="16" fillId="4" borderId="103" xfId="0" applyFont="1" applyFill="1" applyBorder="1" applyAlignment="1">
      <alignment horizontal="left" vertical="center" wrapText="1" indent="1" readingOrder="2"/>
    </xf>
    <xf numFmtId="0" fontId="9" fillId="5" borderId="0" xfId="45" applyFont="1" applyFill="1" applyBorder="1" applyAlignment="1">
      <alignment horizontal="center" vertical="center" wrapText="1" readingOrder="2"/>
    </xf>
    <xf numFmtId="0" fontId="61" fillId="5" borderId="0" xfId="64" applyFont="1" applyFill="1" applyBorder="1" applyAlignment="1">
      <alignment horizontal="center" vertical="center" wrapText="1"/>
    </xf>
    <xf numFmtId="0" fontId="40" fillId="4" borderId="99" xfId="64" applyFont="1" applyFill="1" applyBorder="1" applyAlignment="1">
      <alignment horizontal="right" vertical="center" wrapText="1" indent="1"/>
    </xf>
    <xf numFmtId="0" fontId="40" fillId="4" borderId="100" xfId="64" applyFont="1" applyFill="1" applyBorder="1" applyAlignment="1">
      <alignment horizontal="right" vertical="center" indent="1"/>
    </xf>
    <xf numFmtId="0" fontId="40" fillId="4" borderId="108" xfId="64" applyFont="1" applyFill="1" applyBorder="1" applyAlignment="1">
      <alignment horizontal="right" vertical="center" indent="1"/>
    </xf>
    <xf numFmtId="0" fontId="40" fillId="4" borderId="34" xfId="64" applyFont="1" applyFill="1" applyBorder="1" applyAlignment="1">
      <alignment horizontal="center" vertical="center" readingOrder="2"/>
    </xf>
    <xf numFmtId="0" fontId="40" fillId="4" borderId="31" xfId="64" applyFont="1" applyFill="1" applyBorder="1" applyAlignment="1">
      <alignment horizontal="center" vertical="center" readingOrder="1"/>
    </xf>
    <xf numFmtId="0" fontId="40" fillId="4" borderId="36" xfId="64" applyFont="1" applyFill="1" applyBorder="1" applyAlignment="1">
      <alignment horizontal="center" vertical="center" readingOrder="1"/>
    </xf>
    <xf numFmtId="0" fontId="40" fillId="4" borderId="30" xfId="64" applyFont="1" applyFill="1" applyBorder="1" applyAlignment="1">
      <alignment horizontal="center" vertical="center" readingOrder="1"/>
    </xf>
    <xf numFmtId="0" fontId="40" fillId="4" borderId="63" xfId="64" applyFont="1" applyFill="1" applyBorder="1" applyAlignment="1">
      <alignment horizontal="center" vertical="center" readingOrder="1"/>
    </xf>
    <xf numFmtId="0" fontId="23" fillId="4" borderId="112" xfId="64" applyFont="1" applyFill="1" applyBorder="1" applyAlignment="1">
      <alignment horizontal="left" vertical="center" wrapText="1" indent="1" readingOrder="1"/>
    </xf>
    <xf numFmtId="0" fontId="23" fillId="4" borderId="113" xfId="64" applyFont="1" applyFill="1" applyBorder="1" applyAlignment="1">
      <alignment horizontal="left" vertical="center" indent="1" readingOrder="1"/>
    </xf>
    <xf numFmtId="0" fontId="23" fillId="4" borderId="114" xfId="64" applyFont="1" applyFill="1" applyBorder="1" applyAlignment="1">
      <alignment horizontal="left" vertical="center" indent="1" readingOrder="1"/>
    </xf>
    <xf numFmtId="0" fontId="23" fillId="4" borderId="13" xfId="64" applyFont="1" applyFill="1" applyBorder="1" applyAlignment="1">
      <alignment horizontal="center" vertical="center" readingOrder="2"/>
    </xf>
    <xf numFmtId="0" fontId="23" fillId="4" borderId="38" xfId="64" applyFont="1" applyFill="1" applyBorder="1" applyAlignment="1">
      <alignment horizontal="center" vertical="center" readingOrder="1"/>
    </xf>
    <xf numFmtId="0" fontId="23" fillId="4" borderId="0" xfId="64" applyFont="1" applyFill="1" applyBorder="1" applyAlignment="1">
      <alignment horizontal="center" vertical="center" readingOrder="1"/>
    </xf>
    <xf numFmtId="0" fontId="23" fillId="4" borderId="14" xfId="64" applyFont="1" applyFill="1" applyBorder="1" applyAlignment="1">
      <alignment horizontal="center" vertical="center" readingOrder="1"/>
    </xf>
    <xf numFmtId="0" fontId="23" fillId="4" borderId="64" xfId="64" applyFont="1" applyFill="1" applyBorder="1" applyAlignment="1">
      <alignment horizontal="center" vertical="center" readingOrder="1"/>
    </xf>
    <xf numFmtId="0" fontId="52" fillId="4" borderId="32" xfId="64" applyFont="1" applyFill="1" applyBorder="1" applyAlignment="1">
      <alignment horizontal="center" vertical="top"/>
    </xf>
    <xf numFmtId="0" fontId="52" fillId="4" borderId="5" xfId="64" applyFont="1" applyFill="1" applyBorder="1" applyAlignment="1">
      <alignment horizontal="center" vertical="top"/>
    </xf>
    <xf numFmtId="0" fontId="52" fillId="4" borderId="62" xfId="64" applyFont="1" applyFill="1" applyBorder="1" applyAlignment="1">
      <alignment horizontal="center" vertical="top"/>
    </xf>
    <xf numFmtId="0" fontId="52" fillId="4" borderId="19" xfId="64" applyFont="1" applyFill="1" applyBorder="1" applyAlignment="1">
      <alignment horizontal="center" vertical="top"/>
    </xf>
    <xf numFmtId="0" fontId="47" fillId="5" borderId="36" xfId="64" applyFont="1" applyFill="1" applyBorder="1" applyAlignment="1">
      <alignment horizontal="left" vertical="center"/>
    </xf>
    <xf numFmtId="0" fontId="52" fillId="4" borderId="13" xfId="64" applyFont="1" applyFill="1" applyBorder="1" applyAlignment="1">
      <alignment horizontal="center" vertical="center"/>
    </xf>
    <xf numFmtId="0" fontId="52" fillId="4" borderId="13" xfId="64" applyFont="1" applyFill="1" applyBorder="1" applyAlignment="1">
      <alignment horizontal="center" vertical="center" readingOrder="1"/>
    </xf>
    <xf numFmtId="0" fontId="9" fillId="5" borderId="0" xfId="0" applyFont="1" applyFill="1" applyAlignment="1">
      <alignment horizontal="center" vertical="center" wrapText="1" readingOrder="2"/>
    </xf>
    <xf numFmtId="0" fontId="9" fillId="5" borderId="0" xfId="0" applyFont="1" applyFill="1" applyAlignment="1">
      <alignment horizontal="center" vertical="center" readingOrder="2"/>
    </xf>
    <xf numFmtId="0" fontId="16" fillId="5" borderId="19" xfId="0" applyFont="1" applyFill="1" applyBorder="1" applyAlignment="1">
      <alignment horizontal="left" vertical="center"/>
    </xf>
    <xf numFmtId="0" fontId="9" fillId="4" borderId="100" xfId="0" applyFont="1" applyFill="1" applyBorder="1" applyAlignment="1">
      <alignment horizontal="right" vertical="center" indent="1" readingOrder="2"/>
    </xf>
    <xf numFmtId="0" fontId="9" fillId="4" borderId="108" xfId="0" applyFont="1" applyFill="1" applyBorder="1" applyAlignment="1">
      <alignment horizontal="right" vertical="center" indent="1" readingOrder="2"/>
    </xf>
    <xf numFmtId="0" fontId="21" fillId="4" borderId="34" xfId="64" applyFont="1" applyFill="1" applyBorder="1" applyAlignment="1">
      <alignment horizontal="center" vertical="center"/>
    </xf>
    <xf numFmtId="0" fontId="21" fillId="4" borderId="34" xfId="64" applyFont="1" applyFill="1" applyBorder="1" applyAlignment="1">
      <alignment horizontal="center" vertical="center" readingOrder="1"/>
    </xf>
    <xf numFmtId="0" fontId="23" fillId="4" borderId="109" xfId="64" applyFont="1" applyFill="1" applyBorder="1" applyAlignment="1">
      <alignment horizontal="left" vertical="center" wrapText="1" indent="1"/>
    </xf>
    <xf numFmtId="0" fontId="23" fillId="4" borderId="110" xfId="64" applyFont="1" applyFill="1" applyBorder="1" applyAlignment="1">
      <alignment horizontal="left" vertical="center" wrapText="1" indent="1"/>
    </xf>
    <xf numFmtId="0" fontId="23" fillId="4" borderId="111" xfId="64" applyFont="1" applyFill="1" applyBorder="1" applyAlignment="1">
      <alignment horizontal="left" vertical="center" wrapText="1" indent="1"/>
    </xf>
    <xf numFmtId="0" fontId="41" fillId="5" borderId="36" xfId="64" applyFont="1" applyFill="1" applyBorder="1" applyAlignment="1">
      <alignment horizontal="right" vertical="center" readingOrder="2"/>
    </xf>
    <xf numFmtId="0" fontId="9" fillId="4" borderId="25" xfId="0" applyFont="1" applyFill="1" applyBorder="1" applyAlignment="1">
      <alignment horizontal="center" vertical="center" wrapText="1" readingOrder="2"/>
    </xf>
    <xf numFmtId="0" fontId="9" fillId="4" borderId="46" xfId="0" applyFont="1" applyFill="1" applyBorder="1" applyAlignment="1">
      <alignment horizontal="center" vertical="center" wrapText="1" readingOrder="2"/>
    </xf>
    <xf numFmtId="0" fontId="16" fillId="4" borderId="43" xfId="0" applyFont="1" applyFill="1" applyBorder="1" applyAlignment="1">
      <alignment horizontal="center" vertical="center" wrapText="1" readingOrder="1"/>
    </xf>
    <xf numFmtId="0" fontId="16" fillId="4" borderId="45" xfId="0" applyFont="1" applyFill="1" applyBorder="1" applyAlignment="1">
      <alignment horizontal="center" vertical="center" wrapText="1" readingOrder="1"/>
    </xf>
    <xf numFmtId="0" fontId="0" fillId="0" borderId="0" xfId="0" applyAlignment="1">
      <alignment wrapText="1"/>
    </xf>
    <xf numFmtId="0" fontId="9" fillId="4" borderId="34" xfId="0" applyFont="1" applyFill="1" applyBorder="1" applyAlignment="1">
      <alignment horizontal="center" vertical="center" wrapText="1" readingOrder="2"/>
    </xf>
    <xf numFmtId="0" fontId="9" fillId="4" borderId="13" xfId="0" applyFont="1" applyFill="1" applyBorder="1" applyAlignment="1">
      <alignment horizontal="center" vertical="center" wrapText="1" readingOrder="2"/>
    </xf>
    <xf numFmtId="0" fontId="16" fillId="4" borderId="34" xfId="0" applyFont="1" applyFill="1" applyBorder="1" applyAlignment="1">
      <alignment horizontal="center" vertical="center" wrapText="1" readingOrder="2"/>
    </xf>
    <xf numFmtId="0" fontId="16" fillId="4" borderId="13" xfId="0" applyFont="1" applyFill="1" applyBorder="1" applyAlignment="1">
      <alignment horizontal="center" vertical="center" wrapText="1" readingOrder="2"/>
    </xf>
    <xf numFmtId="0" fontId="23" fillId="5" borderId="19" xfId="0" applyFont="1" applyFill="1" applyBorder="1" applyAlignment="1">
      <alignment horizontal="left" vertical="center" wrapText="1"/>
    </xf>
    <xf numFmtId="0" fontId="57" fillId="0" borderId="36" xfId="4" applyFont="1" applyBorder="1" applyAlignment="1">
      <alignment horizontal="right" vertical="center" wrapText="1"/>
    </xf>
    <xf numFmtId="0" fontId="58" fillId="0" borderId="36" xfId="4" applyFont="1" applyBorder="1" applyAlignment="1">
      <alignment horizontal="left" vertical="center" wrapText="1"/>
    </xf>
    <xf numFmtId="0" fontId="13" fillId="0" borderId="0" xfId="4" applyFont="1" applyAlignment="1">
      <alignment horizontal="center"/>
    </xf>
    <xf numFmtId="49" fontId="18" fillId="3" borderId="0" xfId="0" applyNumberFormat="1" applyFont="1" applyFill="1" applyBorder="1" applyAlignment="1">
      <alignment horizontal="center" vertical="center" readingOrder="2"/>
    </xf>
    <xf numFmtId="49" fontId="12" fillId="3" borderId="0" xfId="0" applyNumberFormat="1" applyFont="1" applyFill="1" applyBorder="1" applyAlignment="1">
      <alignment horizontal="center" vertical="center" readingOrder="2"/>
    </xf>
    <xf numFmtId="49" fontId="53" fillId="3" borderId="0" xfId="0" applyNumberFormat="1" applyFont="1" applyFill="1" applyBorder="1" applyAlignment="1">
      <alignment horizontal="center" vertical="center" readingOrder="2"/>
    </xf>
    <xf numFmtId="49" fontId="12" fillId="3" borderId="0" xfId="0" applyNumberFormat="1" applyFont="1" applyFill="1" applyBorder="1" applyAlignment="1">
      <alignment horizontal="center" vertical="center" readingOrder="1"/>
    </xf>
    <xf numFmtId="0" fontId="18" fillId="3" borderId="0" xfId="0" applyNumberFormat="1" applyFont="1" applyFill="1" applyBorder="1" applyAlignment="1">
      <alignment horizontal="center" vertical="center" wrapText="1" readingOrder="2"/>
    </xf>
    <xf numFmtId="0" fontId="23" fillId="4" borderId="7" xfId="76" applyFont="1" applyFill="1" applyBorder="1" applyAlignment="1">
      <alignment horizontal="center" vertical="center"/>
    </xf>
    <xf numFmtId="0" fontId="23" fillId="4" borderId="10" xfId="76" applyFont="1" applyFill="1" applyBorder="1" applyAlignment="1">
      <alignment horizontal="center" vertical="center"/>
    </xf>
    <xf numFmtId="0" fontId="37" fillId="5" borderId="0" xfId="76" applyFont="1" applyFill="1" applyBorder="1" applyAlignment="1">
      <alignment horizontal="center" vertical="center" wrapText="1"/>
    </xf>
    <xf numFmtId="0" fontId="37" fillId="5" borderId="0" xfId="76" applyFont="1" applyFill="1" applyBorder="1" applyAlignment="1">
      <alignment horizontal="center" vertical="center"/>
    </xf>
    <xf numFmtId="0" fontId="39" fillId="5" borderId="0" xfId="2" applyFont="1" applyFill="1" applyBorder="1" applyAlignment="1">
      <alignment horizontal="center"/>
    </xf>
    <xf numFmtId="0" fontId="39" fillId="5" borderId="39" xfId="2" applyFont="1" applyFill="1" applyBorder="1" applyAlignment="1">
      <alignment horizontal="center"/>
    </xf>
    <xf numFmtId="0" fontId="40" fillId="4" borderId="99" xfId="76" applyFont="1" applyFill="1" applyBorder="1" applyAlignment="1">
      <alignment horizontal="right" vertical="center" wrapText="1" readingOrder="2"/>
    </xf>
    <xf numFmtId="0" fontId="40" fillId="4" borderId="108" xfId="76" applyFont="1" applyFill="1" applyBorder="1" applyAlignment="1">
      <alignment horizontal="right" vertical="center" readingOrder="2"/>
    </xf>
    <xf numFmtId="0" fontId="23" fillId="4" borderId="49" xfId="76" applyFont="1" applyFill="1" applyBorder="1" applyAlignment="1">
      <alignment horizontal="left" vertical="center" wrapText="1"/>
    </xf>
    <xf numFmtId="0" fontId="23" fillId="4" borderId="53" xfId="76" applyFont="1" applyFill="1" applyBorder="1" applyAlignment="1">
      <alignment horizontal="left" vertical="center"/>
    </xf>
    <xf numFmtId="0" fontId="38" fillId="5" borderId="0" xfId="76" applyFont="1" applyFill="1" applyBorder="1" applyAlignment="1">
      <alignment horizontal="center" vertical="center" wrapText="1" readingOrder="2"/>
    </xf>
    <xf numFmtId="0" fontId="9" fillId="5" borderId="0" xfId="76" applyFont="1" applyFill="1" applyBorder="1" applyAlignment="1">
      <alignment horizontal="center" vertical="center" wrapText="1"/>
    </xf>
    <xf numFmtId="0" fontId="23" fillId="4" borderId="34" xfId="76" applyFont="1" applyFill="1" applyBorder="1" applyAlignment="1">
      <alignment horizontal="center" vertical="center"/>
    </xf>
    <xf numFmtId="0" fontId="23" fillId="4" borderId="12" xfId="76" applyFont="1" applyFill="1" applyBorder="1" applyAlignment="1">
      <alignment horizontal="center" vertical="center"/>
    </xf>
    <xf numFmtId="0" fontId="40" fillId="5" borderId="0" xfId="76" applyFont="1" applyFill="1" applyBorder="1" applyAlignment="1">
      <alignment horizontal="center" vertical="center" wrapText="1"/>
    </xf>
    <xf numFmtId="0" fontId="38" fillId="5" borderId="0" xfId="22" applyFont="1" applyFill="1" applyAlignment="1">
      <alignment horizontal="center" vertical="center"/>
    </xf>
    <xf numFmtId="0" fontId="18" fillId="5" borderId="0" xfId="22" applyFont="1" applyFill="1" applyBorder="1" applyAlignment="1">
      <alignment horizontal="center" vertical="center" readingOrder="2"/>
    </xf>
    <xf numFmtId="0" fontId="40" fillId="5" borderId="0" xfId="22" applyFont="1" applyFill="1" applyBorder="1" applyAlignment="1">
      <alignment horizontal="center" vertical="center" wrapText="1"/>
    </xf>
    <xf numFmtId="0" fontId="40" fillId="5" borderId="0" xfId="22" applyFont="1" applyFill="1" applyBorder="1" applyAlignment="1">
      <alignment horizontal="center" vertical="center"/>
    </xf>
    <xf numFmtId="0" fontId="9" fillId="5" borderId="0" xfId="22" applyFont="1" applyFill="1" applyBorder="1" applyAlignment="1">
      <alignment horizontal="center" vertical="center"/>
    </xf>
    <xf numFmtId="0" fontId="16" fillId="4" borderId="49" xfId="64" applyFont="1" applyFill="1" applyBorder="1" applyAlignment="1">
      <alignment horizontal="left" vertical="center" wrapText="1"/>
    </xf>
    <xf numFmtId="0" fontId="16" fillId="4" borderId="51" xfId="64" applyFont="1" applyFill="1" applyBorder="1" applyAlignment="1">
      <alignment horizontal="left" vertical="center"/>
    </xf>
    <xf numFmtId="0" fontId="16" fillId="4" borderId="53" xfId="64" applyFont="1" applyFill="1" applyBorder="1" applyAlignment="1">
      <alignment horizontal="left" vertical="center"/>
    </xf>
    <xf numFmtId="0" fontId="90" fillId="5" borderId="36" xfId="22" applyFont="1" applyFill="1" applyBorder="1" applyAlignment="1">
      <alignment horizontal="right" readingOrder="2"/>
    </xf>
    <xf numFmtId="0" fontId="63" fillId="5" borderId="36" xfId="22" applyFont="1" applyFill="1" applyBorder="1" applyAlignment="1">
      <alignment horizontal="right" readingOrder="2"/>
    </xf>
    <xf numFmtId="0" fontId="93" fillId="5" borderId="36" xfId="22" applyFont="1" applyFill="1" applyBorder="1" applyAlignment="1">
      <alignment horizontal="left" vertical="center" readingOrder="1"/>
    </xf>
    <xf numFmtId="0" fontId="38" fillId="5" borderId="0" xfId="64" applyFont="1" applyFill="1" applyBorder="1" applyAlignment="1">
      <alignment horizontal="center" vertical="center" wrapText="1"/>
    </xf>
    <xf numFmtId="0" fontId="9" fillId="5" borderId="0" xfId="22" applyFont="1" applyFill="1" applyAlignment="1">
      <alignment horizontal="center" vertical="center"/>
    </xf>
    <xf numFmtId="0" fontId="9" fillId="5" borderId="0" xfId="22" applyFont="1" applyFill="1" applyAlignment="1">
      <alignment horizontal="center" vertical="center" readingOrder="1"/>
    </xf>
    <xf numFmtId="0" fontId="40" fillId="4" borderId="48" xfId="64" applyFont="1" applyFill="1" applyBorder="1" applyAlignment="1">
      <alignment horizontal="right" vertical="center" wrapText="1"/>
    </xf>
    <xf numFmtId="0" fontId="40" fillId="4" borderId="50" xfId="64" applyFont="1" applyFill="1" applyBorder="1" applyAlignment="1">
      <alignment horizontal="right" vertical="center" wrapText="1"/>
    </xf>
    <xf numFmtId="0" fontId="40" fillId="4" borderId="52" xfId="64" applyFont="1" applyFill="1" applyBorder="1" applyAlignment="1">
      <alignment horizontal="right" vertical="center" wrapText="1"/>
    </xf>
    <xf numFmtId="0" fontId="40" fillId="4" borderId="40" xfId="64" applyFont="1" applyFill="1" applyBorder="1" applyAlignment="1">
      <alignment horizontal="center" vertical="center" wrapText="1" readingOrder="1"/>
    </xf>
    <xf numFmtId="0" fontId="40" fillId="4" borderId="41" xfId="64" applyFont="1" applyFill="1" applyBorder="1" applyAlignment="1">
      <alignment horizontal="center" vertical="center" wrapText="1" readingOrder="1"/>
    </xf>
    <xf numFmtId="0" fontId="22" fillId="4" borderId="26" xfId="64" applyFont="1" applyFill="1" applyBorder="1" applyAlignment="1">
      <alignment horizontal="center" vertical="center" wrapText="1" readingOrder="1"/>
    </xf>
    <xf numFmtId="0" fontId="22" fillId="4" borderId="40" xfId="64" applyFont="1" applyFill="1" applyBorder="1" applyAlignment="1">
      <alignment horizontal="center" vertical="center" wrapText="1" readingOrder="1"/>
    </xf>
    <xf numFmtId="0" fontId="22" fillId="4" borderId="41" xfId="64" applyFont="1" applyFill="1" applyBorder="1" applyAlignment="1">
      <alignment horizontal="center" vertical="center" wrapText="1" readingOrder="1"/>
    </xf>
    <xf numFmtId="0" fontId="21" fillId="4" borderId="34" xfId="64" applyFont="1" applyFill="1" applyBorder="1" applyAlignment="1">
      <alignment horizontal="center" vertical="center" wrapText="1"/>
    </xf>
    <xf numFmtId="0" fontId="21" fillId="4" borderId="13" xfId="64" applyFont="1" applyFill="1" applyBorder="1" applyAlignment="1">
      <alignment horizontal="center" vertical="center" wrapText="1"/>
    </xf>
    <xf numFmtId="0" fontId="47" fillId="0" borderId="36" xfId="64" applyFont="1" applyBorder="1" applyAlignment="1">
      <alignment horizontal="left" readingOrder="1"/>
    </xf>
    <xf numFmtId="0" fontId="39" fillId="0" borderId="36" xfId="64" applyFont="1" applyBorder="1" applyAlignment="1">
      <alignment horizontal="left" readingOrder="1"/>
    </xf>
    <xf numFmtId="0" fontId="18" fillId="5" borderId="0" xfId="64" applyFont="1" applyFill="1" applyBorder="1" applyAlignment="1">
      <alignment horizontal="center" vertical="center" wrapText="1"/>
    </xf>
    <xf numFmtId="0" fontId="9" fillId="5" borderId="0" xfId="0" applyFont="1" applyFill="1" applyAlignment="1">
      <alignment horizontal="center" vertical="center"/>
    </xf>
    <xf numFmtId="0" fontId="40" fillId="4" borderId="34" xfId="64" applyFont="1" applyFill="1" applyBorder="1" applyAlignment="1">
      <alignment horizontal="center" vertical="center" wrapText="1"/>
    </xf>
    <xf numFmtId="0" fontId="40" fillId="4" borderId="13" xfId="64" applyFont="1" applyFill="1" applyBorder="1" applyAlignment="1">
      <alignment horizontal="center" vertical="center" wrapText="1"/>
    </xf>
    <xf numFmtId="0" fontId="40" fillId="4" borderId="12" xfId="64" applyFont="1" applyFill="1" applyBorder="1" applyAlignment="1">
      <alignment horizontal="center" vertical="center" wrapText="1"/>
    </xf>
    <xf numFmtId="0" fontId="16" fillId="4" borderId="51" xfId="64" applyFont="1" applyFill="1" applyBorder="1" applyAlignment="1">
      <alignment horizontal="left"/>
    </xf>
    <xf numFmtId="0" fontId="16" fillId="4" borderId="53" xfId="64" applyFont="1" applyFill="1" applyBorder="1" applyAlignment="1">
      <alignment horizontal="left"/>
    </xf>
    <xf numFmtId="0" fontId="9" fillId="0" borderId="0" xfId="22" applyFont="1" applyAlignment="1">
      <alignment horizontal="center" vertical="center" wrapText="1"/>
    </xf>
    <xf numFmtId="0" fontId="10" fillId="0" borderId="0" xfId="22" applyFont="1" applyAlignment="1">
      <alignment horizontal="center" vertical="center"/>
    </xf>
    <xf numFmtId="0" fontId="24" fillId="0" borderId="36" xfId="22" applyFont="1" applyFill="1" applyBorder="1" applyAlignment="1">
      <alignment horizontal="left" vertical="center" wrapText="1" readingOrder="1"/>
    </xf>
    <xf numFmtId="0" fontId="15" fillId="0" borderId="36" xfId="22" applyFont="1" applyFill="1" applyBorder="1" applyAlignment="1">
      <alignment horizontal="right" vertical="center" wrapText="1" readingOrder="2"/>
    </xf>
    <xf numFmtId="0" fontId="18" fillId="5" borderId="0" xfId="22" applyFont="1" applyFill="1" applyAlignment="1">
      <alignment horizontal="center" vertical="center" wrapText="1"/>
    </xf>
    <xf numFmtId="0" fontId="18" fillId="5" borderId="0" xfId="22" applyFont="1" applyFill="1" applyAlignment="1">
      <alignment horizontal="center" vertical="center"/>
    </xf>
    <xf numFmtId="0" fontId="9" fillId="5" borderId="0" xfId="22" applyFont="1" applyFill="1" applyAlignment="1">
      <alignment horizontal="center" vertical="center" wrapText="1"/>
    </xf>
    <xf numFmtId="0" fontId="9" fillId="4" borderId="48" xfId="22" applyFont="1" applyFill="1" applyBorder="1" applyAlignment="1">
      <alignment horizontal="right" vertical="center" wrapText="1" readingOrder="2"/>
    </xf>
    <xf numFmtId="0" fontId="9" fillId="4" borderId="52" xfId="22" applyFont="1" applyFill="1" applyBorder="1" applyAlignment="1">
      <alignment horizontal="right" vertical="center" readingOrder="2"/>
    </xf>
    <xf numFmtId="0" fontId="16" fillId="4" borderId="49" xfId="22" applyFont="1" applyFill="1" applyBorder="1" applyAlignment="1">
      <alignment horizontal="left" vertical="center" wrapText="1"/>
    </xf>
    <xf numFmtId="0" fontId="16" fillId="4" borderId="53" xfId="22" applyFont="1" applyFill="1" applyBorder="1" applyAlignment="1">
      <alignment horizontal="left" vertical="center"/>
    </xf>
    <xf numFmtId="0" fontId="15" fillId="0" borderId="0" xfId="0" applyFont="1" applyAlignment="1">
      <alignment horizontal="center"/>
    </xf>
    <xf numFmtId="0" fontId="12" fillId="4" borderId="48" xfId="0" applyFont="1" applyFill="1" applyBorder="1" applyAlignment="1">
      <alignment horizontal="right" vertical="center" wrapText="1" readingOrder="2"/>
    </xf>
    <xf numFmtId="0" fontId="12" fillId="4" borderId="52" xfId="0" applyFont="1" applyFill="1" applyBorder="1" applyAlignment="1">
      <alignment horizontal="right" vertical="center" readingOrder="2"/>
    </xf>
    <xf numFmtId="0" fontId="27" fillId="4" borderId="49" xfId="0" applyFont="1" applyFill="1" applyBorder="1" applyAlignment="1">
      <alignment horizontal="left" vertical="center" wrapText="1"/>
    </xf>
    <xf numFmtId="0" fontId="27" fillId="4" borderId="53" xfId="0" applyFont="1" applyFill="1" applyBorder="1" applyAlignment="1">
      <alignment horizontal="left"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9" fillId="5" borderId="0" xfId="0" applyFont="1" applyFill="1" applyAlignment="1">
      <alignment horizontal="center" vertical="center" wrapText="1"/>
    </xf>
    <xf numFmtId="0" fontId="15" fillId="0" borderId="36" xfId="22" applyFont="1" applyBorder="1" applyAlignment="1">
      <alignment horizontal="right" vertical="center" readingOrder="2"/>
    </xf>
    <xf numFmtId="0" fontId="24" fillId="0" borderId="36" xfId="22" applyFont="1" applyBorder="1" applyAlignment="1">
      <alignment horizontal="left" vertical="center" readingOrder="1"/>
    </xf>
    <xf numFmtId="0" fontId="15" fillId="0" borderId="0" xfId="22" applyAlignment="1">
      <alignment horizontal="center"/>
    </xf>
    <xf numFmtId="0" fontId="10" fillId="5" borderId="0" xfId="22" applyFont="1" applyFill="1" applyBorder="1" applyAlignment="1">
      <alignment horizontal="center" vertical="center" wrapText="1"/>
    </xf>
    <xf numFmtId="0" fontId="20" fillId="4" borderId="48" xfId="22" applyFont="1" applyFill="1" applyBorder="1" applyAlignment="1">
      <alignment horizontal="right" vertical="center" wrapText="1" readingOrder="2"/>
    </xf>
    <xf numFmtId="0" fontId="20" fillId="4" borderId="52" xfId="22" applyFont="1" applyFill="1" applyBorder="1" applyAlignment="1">
      <alignment horizontal="right" vertical="center" readingOrder="2"/>
    </xf>
    <xf numFmtId="0" fontId="27" fillId="4" borderId="49" xfId="22" applyFont="1" applyFill="1" applyBorder="1" applyAlignment="1">
      <alignment horizontal="left" vertical="center" wrapText="1"/>
    </xf>
    <xf numFmtId="0" fontId="27" fillId="4" borderId="53" xfId="22" applyFont="1" applyFill="1" applyBorder="1" applyAlignment="1">
      <alignment horizontal="left" vertical="center"/>
    </xf>
    <xf numFmtId="0" fontId="18" fillId="5" borderId="0" xfId="22" applyFont="1" applyFill="1" applyBorder="1" applyAlignment="1">
      <alignment horizontal="center" vertical="center" wrapText="1" readingOrder="2"/>
    </xf>
    <xf numFmtId="0" fontId="9" fillId="5" borderId="0" xfId="22" applyFont="1" applyFill="1" applyBorder="1" applyAlignment="1">
      <alignment horizontal="center" vertical="center" wrapText="1"/>
    </xf>
    <xf numFmtId="0" fontId="9" fillId="5" borderId="0" xfId="22" applyFont="1" applyFill="1" applyBorder="1" applyAlignment="1">
      <alignment horizontal="center" vertical="center" wrapText="1" readingOrder="1"/>
    </xf>
    <xf numFmtId="0" fontId="0" fillId="0" borderId="0" xfId="0" applyAlignment="1">
      <alignment horizontal="center"/>
    </xf>
    <xf numFmtId="0" fontId="10" fillId="5" borderId="0" xfId="0" applyFont="1" applyFill="1" applyBorder="1" applyAlignment="1">
      <alignment horizontal="center" vertical="center" wrapText="1"/>
    </xf>
    <xf numFmtId="0" fontId="18" fillId="5" borderId="0" xfId="0" applyFont="1" applyFill="1" applyAlignment="1">
      <alignment horizontal="center" vertical="center" wrapText="1"/>
    </xf>
    <xf numFmtId="0" fontId="20" fillId="4" borderId="48" xfId="0" applyFont="1" applyFill="1" applyBorder="1" applyAlignment="1">
      <alignment horizontal="right" vertical="center" wrapText="1" readingOrder="2"/>
    </xf>
    <xf numFmtId="0" fontId="20" fillId="4" borderId="50" xfId="0" applyFont="1" applyFill="1" applyBorder="1" applyAlignment="1">
      <alignment horizontal="right" vertical="center" wrapText="1" readingOrder="2"/>
    </xf>
    <xf numFmtId="0" fontId="27" fillId="4" borderId="51" xfId="0" applyFont="1" applyFill="1" applyBorder="1" applyAlignment="1">
      <alignment horizontal="left" vertical="center"/>
    </xf>
    <xf numFmtId="0" fontId="18" fillId="5" borderId="0" xfId="0" applyFont="1" applyFill="1" applyBorder="1" applyAlignment="1">
      <alignment horizontal="center" vertical="center" wrapText="1" readingOrder="2"/>
    </xf>
    <xf numFmtId="0" fontId="9" fillId="5" borderId="0" xfId="0" applyFont="1" applyFill="1" applyBorder="1" applyAlignment="1">
      <alignment horizontal="center" vertical="center" wrapText="1"/>
    </xf>
    <xf numFmtId="0" fontId="9" fillId="5" borderId="0" xfId="0" applyFont="1" applyFill="1" applyBorder="1" applyAlignment="1">
      <alignment horizontal="center" vertical="center" wrapText="1" readingOrder="1"/>
    </xf>
    <xf numFmtId="0" fontId="24" fillId="0" borderId="0" xfId="22" applyFont="1" applyBorder="1" applyAlignment="1">
      <alignment horizontal="left" vertical="center" readingOrder="1"/>
    </xf>
    <xf numFmtId="0" fontId="18" fillId="5" borderId="0" xfId="22" applyFont="1" applyFill="1" applyBorder="1" applyAlignment="1">
      <alignment horizontal="center" vertical="center" wrapText="1"/>
    </xf>
    <xf numFmtId="0" fontId="18" fillId="5" borderId="14" xfId="22" applyFont="1" applyFill="1" applyBorder="1" applyAlignment="1">
      <alignment horizontal="center" vertical="center" wrapText="1"/>
    </xf>
    <xf numFmtId="0" fontId="27" fillId="4" borderId="13" xfId="22" applyFont="1" applyFill="1" applyBorder="1" applyAlignment="1">
      <alignment horizontal="center" vertical="top"/>
    </xf>
    <xf numFmtId="0" fontId="12" fillId="4" borderId="34" xfId="22" applyFont="1" applyFill="1" applyBorder="1" applyAlignment="1">
      <alignment horizontal="center"/>
    </xf>
    <xf numFmtId="0" fontId="13" fillId="4" borderId="34" xfId="22" applyFont="1" applyFill="1" applyBorder="1" applyAlignment="1">
      <alignment horizontal="center"/>
    </xf>
    <xf numFmtId="0" fontId="9" fillId="5" borderId="0" xfId="22" applyFont="1" applyFill="1" applyBorder="1" applyAlignment="1">
      <alignment horizontal="center" vertical="top" wrapText="1"/>
    </xf>
    <xf numFmtId="0" fontId="9" fillId="5" borderId="0" xfId="22" applyFont="1" applyFill="1" applyBorder="1" applyAlignment="1">
      <alignment horizontal="center" vertical="top"/>
    </xf>
    <xf numFmtId="0" fontId="9" fillId="5" borderId="0" xfId="22" applyFont="1" applyFill="1" applyBorder="1" applyAlignment="1">
      <alignment horizontal="center" vertical="center" readingOrder="1"/>
    </xf>
    <xf numFmtId="0" fontId="9" fillId="4" borderId="99" xfId="22" applyFont="1" applyFill="1" applyBorder="1" applyAlignment="1">
      <alignment horizontal="right" vertical="center" wrapText="1" indent="1"/>
    </xf>
    <xf numFmtId="0" fontId="9" fillId="4" borderId="100" xfId="22" applyFont="1" applyFill="1" applyBorder="1" applyAlignment="1">
      <alignment horizontal="right" vertical="center" indent="1"/>
    </xf>
    <xf numFmtId="0" fontId="9" fillId="4" borderId="108" xfId="22" applyFont="1" applyFill="1" applyBorder="1" applyAlignment="1">
      <alignment horizontal="right" vertical="center" indent="1"/>
    </xf>
    <xf numFmtId="0" fontId="16" fillId="4" borderId="101" xfId="22" applyFont="1" applyFill="1" applyBorder="1" applyAlignment="1">
      <alignment horizontal="left" vertical="center" wrapText="1" indent="1"/>
    </xf>
    <xf numFmtId="0" fontId="16" fillId="4" borderId="102" xfId="22" applyFont="1" applyFill="1" applyBorder="1" applyAlignment="1">
      <alignment horizontal="left" vertical="center" indent="1"/>
    </xf>
    <xf numFmtId="0" fontId="16" fillId="4" borderId="103" xfId="22" applyFont="1" applyFill="1" applyBorder="1" applyAlignment="1">
      <alignment horizontal="left" vertical="center" indent="1"/>
    </xf>
    <xf numFmtId="0" fontId="27" fillId="4" borderId="32" xfId="22" applyFont="1" applyFill="1" applyBorder="1" applyAlignment="1">
      <alignment horizontal="center" vertical="top"/>
    </xf>
    <xf numFmtId="0" fontId="27" fillId="4" borderId="19" xfId="22" applyFont="1" applyFill="1" applyBorder="1" applyAlignment="1">
      <alignment horizontal="center" vertical="top"/>
    </xf>
    <xf numFmtId="0" fontId="27" fillId="4" borderId="5" xfId="22" applyFont="1" applyFill="1" applyBorder="1" applyAlignment="1">
      <alignment horizontal="center" vertical="top"/>
    </xf>
    <xf numFmtId="0" fontId="18" fillId="5" borderId="0" xfId="0" applyFont="1" applyFill="1" applyBorder="1" applyAlignment="1">
      <alignment horizontal="center" vertical="center" wrapText="1"/>
    </xf>
    <xf numFmtId="0" fontId="18" fillId="5" borderId="14" xfId="0" applyFont="1" applyFill="1" applyBorder="1" applyAlignment="1">
      <alignment horizontal="center" vertical="center" wrapText="1"/>
    </xf>
    <xf numFmtId="0" fontId="27" fillId="4" borderId="13" xfId="0" applyFont="1" applyFill="1" applyBorder="1" applyAlignment="1">
      <alignment horizontal="center" vertical="top"/>
    </xf>
    <xf numFmtId="0" fontId="12" fillId="4" borderId="34" xfId="0" applyFont="1" applyFill="1" applyBorder="1" applyAlignment="1">
      <alignment horizontal="center"/>
    </xf>
    <xf numFmtId="0" fontId="13" fillId="4" borderId="34" xfId="0" applyFont="1" applyFill="1" applyBorder="1" applyAlignment="1">
      <alignment horizontal="center"/>
    </xf>
    <xf numFmtId="0" fontId="18" fillId="5" borderId="0" xfId="0" applyFont="1" applyFill="1" applyBorder="1" applyAlignment="1">
      <alignment horizontal="center" vertical="center" readingOrder="2"/>
    </xf>
    <xf numFmtId="0" fontId="9" fillId="5" borderId="0" xfId="0" applyFont="1" applyFill="1" applyBorder="1" applyAlignment="1">
      <alignment horizontal="center" vertical="top" wrapText="1"/>
    </xf>
    <xf numFmtId="0" fontId="9" fillId="5" borderId="0" xfId="0" applyFont="1" applyFill="1" applyBorder="1" applyAlignment="1">
      <alignment horizontal="center" vertical="top"/>
    </xf>
    <xf numFmtId="0" fontId="9" fillId="5" borderId="0" xfId="0" applyFont="1" applyFill="1" applyBorder="1" applyAlignment="1">
      <alignment horizontal="center" vertical="center" readingOrder="1"/>
    </xf>
    <xf numFmtId="0" fontId="9" fillId="4" borderId="104" xfId="0" applyFont="1" applyFill="1" applyBorder="1" applyAlignment="1">
      <alignment horizontal="right" vertical="center" wrapText="1" indent="1" readingOrder="2"/>
    </xf>
    <xf numFmtId="0" fontId="9" fillId="4" borderId="105" xfId="0" applyFont="1" applyFill="1" applyBorder="1" applyAlignment="1">
      <alignment horizontal="right" vertical="center" indent="1" readingOrder="2"/>
    </xf>
    <xf numFmtId="0" fontId="9" fillId="4" borderId="106" xfId="0" applyFont="1" applyFill="1" applyBorder="1" applyAlignment="1">
      <alignment horizontal="right" vertical="center" indent="1" readingOrder="2"/>
    </xf>
    <xf numFmtId="0" fontId="16" fillId="4" borderId="101" xfId="0" applyFont="1" applyFill="1" applyBorder="1" applyAlignment="1">
      <alignment horizontal="left" vertical="center" wrapText="1" indent="1"/>
    </xf>
    <xf numFmtId="0" fontId="16" fillId="4" borderId="102" xfId="0" applyFont="1" applyFill="1" applyBorder="1" applyAlignment="1">
      <alignment horizontal="left" vertical="center" indent="1"/>
    </xf>
    <xf numFmtId="0" fontId="16" fillId="4" borderId="103" xfId="0" applyFont="1" applyFill="1" applyBorder="1" applyAlignment="1">
      <alignment horizontal="left" vertical="center" indent="1"/>
    </xf>
    <xf numFmtId="0" fontId="27" fillId="4" borderId="32" xfId="0" applyFont="1" applyFill="1" applyBorder="1" applyAlignment="1">
      <alignment horizontal="center" vertical="top"/>
    </xf>
    <xf numFmtId="0" fontId="27" fillId="4" borderId="19" xfId="0" applyFont="1" applyFill="1" applyBorder="1" applyAlignment="1">
      <alignment horizontal="center" vertical="top"/>
    </xf>
    <xf numFmtId="0" fontId="27" fillId="4" borderId="5" xfId="0" applyFont="1" applyFill="1" applyBorder="1" applyAlignment="1">
      <alignment horizontal="center" vertical="top"/>
    </xf>
    <xf numFmtId="0" fontId="20" fillId="4" borderId="104" xfId="22" applyFont="1" applyFill="1" applyBorder="1" applyAlignment="1">
      <alignment horizontal="right" vertical="center" wrapText="1" indent="1" readingOrder="2"/>
    </xf>
    <xf numFmtId="0" fontId="20" fillId="4" borderId="105" xfId="22" applyFont="1" applyFill="1" applyBorder="1" applyAlignment="1">
      <alignment horizontal="right" vertical="center" indent="1" readingOrder="2"/>
    </xf>
    <xf numFmtId="0" fontId="20" fillId="4" borderId="106" xfId="22" applyFont="1" applyFill="1" applyBorder="1" applyAlignment="1">
      <alignment horizontal="right" vertical="center" indent="1" readingOrder="2"/>
    </xf>
    <xf numFmtId="0" fontId="27" fillId="4" borderId="101" xfId="22" applyFont="1" applyFill="1" applyBorder="1" applyAlignment="1">
      <alignment horizontal="left" vertical="center" wrapText="1" indent="1"/>
    </xf>
    <xf numFmtId="0" fontId="27" fillId="4" borderId="102" xfId="22" applyFont="1" applyFill="1" applyBorder="1" applyAlignment="1">
      <alignment horizontal="left" vertical="center" indent="1"/>
    </xf>
    <xf numFmtId="0" fontId="27" fillId="4" borderId="103" xfId="22" applyFont="1" applyFill="1" applyBorder="1" applyAlignment="1">
      <alignment horizontal="left" vertical="center" indent="1"/>
    </xf>
    <xf numFmtId="0" fontId="16" fillId="0" borderId="36" xfId="22" applyFont="1" applyBorder="1" applyAlignment="1">
      <alignment horizontal="right" vertical="center" readingOrder="2"/>
    </xf>
    <xf numFmtId="0" fontId="18" fillId="5" borderId="0" xfId="45" applyFont="1" applyFill="1" applyBorder="1" applyAlignment="1">
      <alignment horizontal="center" vertical="center" wrapText="1" readingOrder="2"/>
    </xf>
    <xf numFmtId="0" fontId="36" fillId="4" borderId="41" xfId="45" applyFont="1" applyFill="1" applyBorder="1" applyAlignment="1">
      <alignment horizontal="center" vertical="center" wrapText="1" readingOrder="2"/>
    </xf>
    <xf numFmtId="0" fontId="36" fillId="4" borderId="27" xfId="45" applyFont="1" applyFill="1" applyBorder="1" applyAlignment="1">
      <alignment horizontal="center" vertical="center" readingOrder="2"/>
    </xf>
    <xf numFmtId="0" fontId="36" fillId="4" borderId="35" xfId="45" applyFont="1" applyFill="1" applyBorder="1" applyAlignment="1">
      <alignment horizontal="center" vertical="center" readingOrder="2"/>
    </xf>
    <xf numFmtId="0" fontId="36" fillId="4" borderId="15" xfId="45" applyFont="1" applyFill="1" applyBorder="1" applyAlignment="1">
      <alignment horizontal="center" vertical="center" readingOrder="2"/>
    </xf>
    <xf numFmtId="0" fontId="36" fillId="4" borderId="31" xfId="45" applyFont="1" applyFill="1" applyBorder="1" applyAlignment="1">
      <alignment horizontal="center" vertical="center" wrapText="1" readingOrder="2"/>
    </xf>
    <xf numFmtId="0" fontId="36" fillId="4" borderId="36" xfId="45" applyFont="1" applyFill="1" applyBorder="1" applyAlignment="1">
      <alignment horizontal="center" vertical="center" wrapText="1" readingOrder="2"/>
    </xf>
    <xf numFmtId="0" fontId="36" fillId="4" borderId="30" xfId="45" applyFont="1" applyFill="1" applyBorder="1" applyAlignment="1">
      <alignment horizontal="center" vertical="center" wrapText="1" readingOrder="2"/>
    </xf>
    <xf numFmtId="0" fontId="36" fillId="4" borderId="32" xfId="45" applyFont="1" applyFill="1" applyBorder="1" applyAlignment="1">
      <alignment horizontal="center" vertical="center" wrapText="1" readingOrder="2"/>
    </xf>
    <xf numFmtId="0" fontId="36" fillId="4" borderId="19" xfId="45" applyFont="1" applyFill="1" applyBorder="1" applyAlignment="1">
      <alignment horizontal="center" vertical="center" wrapText="1" readingOrder="2"/>
    </xf>
    <xf numFmtId="0" fontId="36" fillId="4" borderId="5" xfId="45" applyFont="1" applyFill="1" applyBorder="1" applyAlignment="1">
      <alignment horizontal="center" vertical="center" wrapText="1" readingOrder="2"/>
    </xf>
    <xf numFmtId="0" fontId="9" fillId="5" borderId="0" xfId="45" applyFont="1" applyFill="1" applyBorder="1" applyAlignment="1">
      <alignment horizontal="center" vertical="center" wrapText="1" readingOrder="1"/>
    </xf>
    <xf numFmtId="0" fontId="9" fillId="4" borderId="48" xfId="45" applyFont="1" applyFill="1" applyBorder="1" applyAlignment="1">
      <alignment horizontal="right" vertical="center" wrapText="1" indent="1" readingOrder="2"/>
    </xf>
    <xf numFmtId="0" fontId="9" fillId="4" borderId="50" xfId="45" applyFont="1" applyFill="1" applyBorder="1" applyAlignment="1">
      <alignment horizontal="right" vertical="center" indent="1" readingOrder="2"/>
    </xf>
    <xf numFmtId="0" fontId="9" fillId="4" borderId="52" xfId="45" applyFont="1" applyFill="1" applyBorder="1" applyAlignment="1">
      <alignment horizontal="right" vertical="center" indent="1" readingOrder="2"/>
    </xf>
    <xf numFmtId="0" fontId="16" fillId="4" borderId="49" xfId="45" applyFont="1" applyFill="1" applyBorder="1" applyAlignment="1">
      <alignment horizontal="left" vertical="center" wrapText="1" indent="1" readingOrder="1"/>
    </xf>
    <xf numFmtId="0" fontId="16" fillId="4" borderId="51" xfId="45" applyFont="1" applyFill="1" applyBorder="1" applyAlignment="1">
      <alignment horizontal="left" vertical="center" indent="1" readingOrder="1"/>
    </xf>
    <xf numFmtId="0" fontId="16" fillId="4" borderId="53" xfId="45" applyFont="1" applyFill="1" applyBorder="1" applyAlignment="1">
      <alignment horizontal="left" vertical="center" indent="1" readingOrder="1"/>
    </xf>
    <xf numFmtId="0" fontId="18" fillId="5" borderId="0" xfId="3" applyFont="1" applyFill="1" applyBorder="1" applyAlignment="1">
      <alignment horizontal="center" vertical="center" wrapText="1" readingOrder="2"/>
    </xf>
    <xf numFmtId="0" fontId="36" fillId="4" borderId="27" xfId="3" applyFont="1" applyFill="1" applyBorder="1" applyAlignment="1">
      <alignment horizontal="center" vertical="center" wrapText="1" readingOrder="2"/>
    </xf>
    <xf numFmtId="0" fontId="36" fillId="4" borderId="27" xfId="3" applyFont="1" applyFill="1" applyBorder="1" applyAlignment="1">
      <alignment horizontal="center" vertical="center" readingOrder="2"/>
    </xf>
    <xf numFmtId="0" fontId="36" fillId="4" borderId="37" xfId="3" applyFont="1" applyFill="1" applyBorder="1" applyAlignment="1">
      <alignment horizontal="center" vertical="center" readingOrder="2"/>
    </xf>
    <xf numFmtId="0" fontId="36" fillId="4" borderId="15" xfId="3" applyFont="1" applyFill="1" applyBorder="1" applyAlignment="1">
      <alignment horizontal="center" vertical="center" readingOrder="2"/>
    </xf>
    <xf numFmtId="0" fontId="36" fillId="4" borderId="31" xfId="3" applyFont="1" applyFill="1" applyBorder="1" applyAlignment="1">
      <alignment horizontal="center" vertical="center" wrapText="1" readingOrder="2"/>
    </xf>
    <xf numFmtId="0" fontId="36" fillId="4" borderId="30" xfId="3" applyFont="1" applyFill="1" applyBorder="1" applyAlignment="1">
      <alignment horizontal="center" vertical="center" wrapText="1" readingOrder="2"/>
    </xf>
    <xf numFmtId="0" fontId="36" fillId="4" borderId="32" xfId="3" applyFont="1" applyFill="1" applyBorder="1" applyAlignment="1">
      <alignment horizontal="center" vertical="center" wrapText="1" readingOrder="2"/>
    </xf>
    <xf numFmtId="0" fontId="36" fillId="4" borderId="5" xfId="3" applyFont="1" applyFill="1" applyBorder="1" applyAlignment="1">
      <alignment horizontal="center" vertical="center" wrapText="1" readingOrder="2"/>
    </xf>
    <xf numFmtId="0" fontId="36" fillId="4" borderId="34" xfId="3" applyFont="1" applyFill="1" applyBorder="1" applyAlignment="1">
      <alignment horizontal="center" vertical="center" wrapText="1" readingOrder="2"/>
    </xf>
    <xf numFmtId="0" fontId="36" fillId="4" borderId="12" xfId="3" applyFont="1" applyFill="1" applyBorder="1" applyAlignment="1">
      <alignment horizontal="center" vertical="center" wrapText="1" readingOrder="2"/>
    </xf>
    <xf numFmtId="0" fontId="9" fillId="5" borderId="0" xfId="3" applyFont="1" applyFill="1" applyBorder="1" applyAlignment="1">
      <alignment horizontal="center" vertical="center" wrapText="1" readingOrder="2"/>
    </xf>
    <xf numFmtId="0" fontId="9" fillId="5" borderId="0" xfId="3" applyFont="1" applyFill="1" applyBorder="1" applyAlignment="1">
      <alignment horizontal="center" vertical="center" wrapText="1" readingOrder="1"/>
    </xf>
    <xf numFmtId="0" fontId="12" fillId="4" borderId="99" xfId="3" applyFont="1" applyFill="1" applyBorder="1" applyAlignment="1">
      <alignment horizontal="right" vertical="center" wrapText="1" indent="1" readingOrder="2"/>
    </xf>
    <xf numFmtId="0" fontId="12" fillId="4" borderId="100" xfId="3" applyFont="1" applyFill="1" applyBorder="1" applyAlignment="1">
      <alignment horizontal="right" vertical="center" indent="1" readingOrder="2"/>
    </xf>
    <xf numFmtId="0" fontId="12" fillId="4" borderId="108" xfId="3" applyFont="1" applyFill="1" applyBorder="1" applyAlignment="1">
      <alignment horizontal="right" vertical="center" indent="1" readingOrder="2"/>
    </xf>
    <xf numFmtId="0" fontId="27" fillId="4" borderId="112" xfId="3" applyFont="1" applyFill="1" applyBorder="1" applyAlignment="1">
      <alignment horizontal="left" vertical="center" wrapText="1" indent="1" readingOrder="1"/>
    </xf>
    <xf numFmtId="0" fontId="27" fillId="4" borderId="113" xfId="3" applyFont="1" applyFill="1" applyBorder="1" applyAlignment="1">
      <alignment horizontal="left" vertical="center" indent="1" readingOrder="1"/>
    </xf>
    <xf numFmtId="0" fontId="27" fillId="4" borderId="114" xfId="3" applyFont="1" applyFill="1" applyBorder="1" applyAlignment="1">
      <alignment horizontal="left" vertical="center" indent="1" readingOrder="1"/>
    </xf>
    <xf numFmtId="0" fontId="47" fillId="0" borderId="36" xfId="22" applyFont="1" applyBorder="1" applyAlignment="1">
      <alignment horizontal="left" vertical="center"/>
    </xf>
    <xf numFmtId="0" fontId="9" fillId="5" borderId="0" xfId="0" applyFont="1" applyFill="1" applyBorder="1" applyAlignment="1">
      <alignment horizontal="center" vertical="center"/>
    </xf>
    <xf numFmtId="0" fontId="12" fillId="4" borderId="80" xfId="0" applyFont="1" applyFill="1" applyBorder="1" applyAlignment="1">
      <alignment horizontal="right" vertical="center" wrapText="1" readingOrder="2"/>
    </xf>
    <xf numFmtId="0" fontId="12" fillId="4" borderId="81" xfId="0" applyFont="1" applyFill="1" applyBorder="1" applyAlignment="1">
      <alignment horizontal="right" vertical="center" readingOrder="2"/>
    </xf>
    <xf numFmtId="0" fontId="27" fillId="4" borderId="49" xfId="0" applyFont="1" applyFill="1" applyBorder="1" applyAlignment="1">
      <alignment horizontal="left" vertical="center" wrapText="1" readingOrder="1"/>
    </xf>
    <xf numFmtId="0" fontId="27" fillId="4" borderId="53" xfId="0" applyFont="1" applyFill="1" applyBorder="1" applyAlignment="1">
      <alignment horizontal="left" vertical="center" readingOrder="1"/>
    </xf>
    <xf numFmtId="0" fontId="20" fillId="4" borderId="52" xfId="0" applyFont="1" applyFill="1" applyBorder="1" applyAlignment="1">
      <alignment horizontal="right" vertical="center" readingOrder="2"/>
    </xf>
    <xf numFmtId="0" fontId="16" fillId="4" borderId="49" xfId="0" applyFont="1" applyFill="1" applyBorder="1" applyAlignment="1">
      <alignment horizontal="left" vertical="center" wrapText="1" readingOrder="1"/>
    </xf>
    <xf numFmtId="0" fontId="16" fillId="4" borderId="53" xfId="0" applyFont="1" applyFill="1" applyBorder="1" applyAlignment="1">
      <alignment horizontal="left" vertical="center" readingOrder="1"/>
    </xf>
    <xf numFmtId="0" fontId="15" fillId="5" borderId="36" xfId="22" applyFont="1" applyFill="1" applyBorder="1" applyAlignment="1">
      <alignment horizontal="right" vertical="center" readingOrder="2"/>
    </xf>
    <xf numFmtId="0" fontId="47" fillId="5" borderId="36" xfId="22" applyFont="1" applyFill="1" applyBorder="1" applyAlignment="1">
      <alignment horizontal="left" vertical="center"/>
    </xf>
    <xf numFmtId="0" fontId="15" fillId="0" borderId="0" xfId="22" applyFont="1" applyBorder="1" applyAlignment="1">
      <alignment horizontal="right" vertical="center" readingOrder="2"/>
    </xf>
    <xf numFmtId="0" fontId="16" fillId="4" borderId="49" xfId="22" applyFont="1" applyFill="1" applyBorder="1" applyAlignment="1">
      <alignment horizontal="left" vertical="center" wrapText="1" readingOrder="2"/>
    </xf>
    <xf numFmtId="0" fontId="16" fillId="4" borderId="53" xfId="22" applyFont="1" applyFill="1" applyBorder="1" applyAlignment="1">
      <alignment horizontal="left" vertical="center" readingOrder="2"/>
    </xf>
    <xf numFmtId="0" fontId="95" fillId="4" borderId="49" xfId="0" applyFont="1" applyFill="1" applyBorder="1" applyAlignment="1">
      <alignment horizontal="left" vertical="center" wrapText="1" readingOrder="1"/>
    </xf>
    <xf numFmtId="0" fontId="95" fillId="4" borderId="53" xfId="0" applyFont="1" applyFill="1" applyBorder="1" applyAlignment="1">
      <alignment horizontal="left" vertical="center" readingOrder="1"/>
    </xf>
    <xf numFmtId="0" fontId="16" fillId="4" borderId="49" xfId="22" applyFont="1" applyFill="1" applyBorder="1" applyAlignment="1">
      <alignment horizontal="left" vertical="center" wrapText="1" readingOrder="1"/>
    </xf>
    <xf numFmtId="0" fontId="16" fillId="4" borderId="53" xfId="22" applyFont="1" applyFill="1" applyBorder="1" applyAlignment="1">
      <alignment horizontal="left" vertical="center" readingOrder="1"/>
    </xf>
    <xf numFmtId="0" fontId="95" fillId="4" borderId="49" xfId="0" applyFont="1" applyFill="1" applyBorder="1" applyAlignment="1">
      <alignment horizontal="left" vertical="center" wrapText="1"/>
    </xf>
    <xf numFmtId="0" fontId="95" fillId="4" borderId="53" xfId="0" applyFont="1" applyFill="1" applyBorder="1" applyAlignment="1">
      <alignment horizontal="left" vertical="center"/>
    </xf>
    <xf numFmtId="0" fontId="9" fillId="4" borderId="48" xfId="0" applyFont="1" applyFill="1" applyBorder="1" applyAlignment="1">
      <alignment horizontal="right" vertical="center" wrapText="1" readingOrder="2"/>
    </xf>
    <xf numFmtId="0" fontId="9" fillId="4" borderId="52" xfId="0" applyFont="1" applyFill="1" applyBorder="1" applyAlignment="1">
      <alignment horizontal="right" vertical="center" readingOrder="2"/>
    </xf>
    <xf numFmtId="0" fontId="24" fillId="0" borderId="0" xfId="22" applyFont="1" applyBorder="1" applyAlignment="1">
      <alignment horizontal="left" vertical="center"/>
    </xf>
    <xf numFmtId="0" fontId="16" fillId="4" borderId="51" xfId="22" applyFont="1" applyFill="1" applyBorder="1" applyAlignment="1">
      <alignment horizontal="left" vertical="center"/>
    </xf>
    <xf numFmtId="0" fontId="9" fillId="4" borderId="50" xfId="22" applyFont="1" applyFill="1" applyBorder="1" applyAlignment="1">
      <alignment horizontal="right" vertical="center" wrapText="1" readingOrder="2"/>
    </xf>
    <xf numFmtId="0" fontId="9" fillId="4" borderId="52" xfId="22" applyFont="1" applyFill="1" applyBorder="1" applyAlignment="1">
      <alignment horizontal="right" vertical="center" wrapText="1" readingOrder="2"/>
    </xf>
    <xf numFmtId="0" fontId="12" fillId="4" borderId="50" xfId="0" applyFont="1" applyFill="1" applyBorder="1" applyAlignment="1">
      <alignment horizontal="right" vertical="center" readingOrder="2"/>
    </xf>
    <xf numFmtId="0" fontId="27" fillId="0" borderId="0" xfId="22" applyFont="1" applyBorder="1" applyAlignment="1">
      <alignment horizontal="right" vertical="center" readingOrder="2"/>
    </xf>
    <xf numFmtId="0" fontId="12" fillId="4" borderId="48" xfId="22" applyFont="1" applyFill="1" applyBorder="1" applyAlignment="1">
      <alignment horizontal="right" vertical="center" wrapText="1" readingOrder="2"/>
    </xf>
    <xf numFmtId="0" fontId="12" fillId="4" borderId="50" xfId="22" applyFont="1" applyFill="1" applyBorder="1" applyAlignment="1">
      <alignment horizontal="right" vertical="center" readingOrder="2"/>
    </xf>
    <xf numFmtId="0" fontId="12" fillId="4" borderId="52" xfId="22" applyFont="1" applyFill="1" applyBorder="1" applyAlignment="1">
      <alignment horizontal="right" vertical="center" readingOrder="2"/>
    </xf>
    <xf numFmtId="0" fontId="27" fillId="4" borderId="51" xfId="22" applyFont="1" applyFill="1" applyBorder="1" applyAlignment="1">
      <alignment horizontal="left" vertical="center"/>
    </xf>
    <xf numFmtId="0" fontId="9" fillId="4" borderId="50" xfId="0" applyFont="1" applyFill="1" applyBorder="1" applyAlignment="1">
      <alignment horizontal="right" vertical="center" readingOrder="2"/>
    </xf>
    <xf numFmtId="0" fontId="16" fillId="4" borderId="49" xfId="0" applyFont="1" applyFill="1" applyBorder="1" applyAlignment="1">
      <alignment horizontal="left" vertical="center" wrapText="1"/>
    </xf>
    <xf numFmtId="0" fontId="16" fillId="4" borderId="51" xfId="0" applyFont="1" applyFill="1" applyBorder="1" applyAlignment="1">
      <alignment horizontal="left" vertical="center"/>
    </xf>
    <xf numFmtId="0" fontId="16" fillId="4" borderId="53" xfId="0" applyFont="1" applyFill="1" applyBorder="1" applyAlignment="1">
      <alignment horizontal="left" vertical="center"/>
    </xf>
    <xf numFmtId="0" fontId="47" fillId="0" borderId="0" xfId="22" applyFont="1" applyBorder="1" applyAlignment="1">
      <alignment horizontal="left" vertical="center"/>
    </xf>
    <xf numFmtId="0" fontId="65" fillId="5" borderId="0" xfId="22" applyFont="1" applyFill="1" applyAlignment="1">
      <alignment horizontal="center" vertical="center" wrapText="1"/>
    </xf>
    <xf numFmtId="0" fontId="65" fillId="5" borderId="0" xfId="22" applyFont="1" applyFill="1" applyAlignment="1">
      <alignment horizontal="center" vertical="center"/>
    </xf>
    <xf numFmtId="0" fontId="9" fillId="4" borderId="54" xfId="45" applyFont="1" applyFill="1" applyBorder="1" applyAlignment="1">
      <alignment horizontal="right" vertical="center" indent="1" readingOrder="2"/>
    </xf>
    <xf numFmtId="0" fontId="12" fillId="4" borderId="31" xfId="45" applyFont="1" applyFill="1" applyBorder="1" applyAlignment="1">
      <alignment horizontal="center" wrapText="1" readingOrder="2"/>
    </xf>
    <xf numFmtId="0" fontId="12" fillId="4" borderId="30" xfId="45" applyFont="1" applyFill="1" applyBorder="1" applyAlignment="1">
      <alignment horizontal="center" wrapText="1" readingOrder="2"/>
    </xf>
    <xf numFmtId="0" fontId="27" fillId="4" borderId="32" xfId="0" applyFont="1" applyFill="1" applyBorder="1" applyAlignment="1">
      <alignment horizontal="center" vertical="top" wrapText="1"/>
    </xf>
    <xf numFmtId="0" fontId="27" fillId="4" borderId="5" xfId="0" applyFont="1" applyFill="1" applyBorder="1" applyAlignment="1">
      <alignment horizontal="center" vertical="top" wrapText="1"/>
    </xf>
    <xf numFmtId="0" fontId="16" fillId="4" borderId="49" xfId="45" applyFont="1" applyFill="1" applyBorder="1" applyAlignment="1">
      <alignment horizontal="left" vertical="top" wrapText="1" indent="1" readingOrder="1"/>
    </xf>
    <xf numFmtId="0" fontId="16" fillId="4" borderId="51" xfId="45" applyFont="1" applyFill="1" applyBorder="1" applyAlignment="1">
      <alignment horizontal="left" vertical="top" indent="1" readingOrder="1"/>
    </xf>
    <xf numFmtId="0" fontId="16" fillId="4" borderId="53" xfId="45" applyFont="1" applyFill="1" applyBorder="1" applyAlignment="1">
      <alignment horizontal="left" vertical="top" indent="1" readingOrder="1"/>
    </xf>
    <xf numFmtId="0" fontId="12" fillId="4" borderId="36" xfId="45" applyFont="1" applyFill="1" applyBorder="1" applyAlignment="1">
      <alignment horizontal="center" wrapText="1" readingOrder="2"/>
    </xf>
    <xf numFmtId="0" fontId="27" fillId="4" borderId="19" xfId="0" applyFont="1" applyFill="1" applyBorder="1" applyAlignment="1">
      <alignment horizontal="center" vertical="top" wrapText="1"/>
    </xf>
    <xf numFmtId="0" fontId="27" fillId="4" borderId="75" xfId="3" applyFont="1" applyFill="1" applyBorder="1" applyAlignment="1">
      <alignment horizontal="center" vertical="top" readingOrder="2"/>
    </xf>
    <xf numFmtId="0" fontId="27" fillId="4" borderId="76" xfId="3" applyFont="1" applyFill="1" applyBorder="1" applyAlignment="1">
      <alignment horizontal="center" vertical="top" readingOrder="2"/>
    </xf>
    <xf numFmtId="0" fontId="9" fillId="4" borderId="48" xfId="3" applyFont="1" applyFill="1" applyBorder="1" applyAlignment="1">
      <alignment horizontal="right" vertical="center" wrapText="1" readingOrder="2"/>
    </xf>
    <xf numFmtId="0" fontId="9" fillId="4" borderId="50" xfId="3" applyFont="1" applyFill="1" applyBorder="1" applyAlignment="1">
      <alignment horizontal="right" vertical="center" readingOrder="2"/>
    </xf>
    <xf numFmtId="0" fontId="9" fillId="4" borderId="54" xfId="3" applyFont="1" applyFill="1" applyBorder="1" applyAlignment="1">
      <alignment horizontal="right" vertical="center" readingOrder="2"/>
    </xf>
    <xf numFmtId="0" fontId="16" fillId="4" borderId="49" xfId="3" applyFont="1" applyFill="1" applyBorder="1" applyAlignment="1">
      <alignment horizontal="left" vertical="center" wrapText="1" readingOrder="1"/>
    </xf>
    <xf numFmtId="0" fontId="16" fillId="4" borderId="51" xfId="3" applyFont="1" applyFill="1" applyBorder="1" applyAlignment="1">
      <alignment horizontal="left" vertical="center" readingOrder="1"/>
    </xf>
    <xf numFmtId="0" fontId="16" fillId="4" borderId="53" xfId="3" applyFont="1" applyFill="1" applyBorder="1" applyAlignment="1">
      <alignment horizontal="left" vertical="center" readingOrder="1"/>
    </xf>
    <xf numFmtId="0" fontId="12" fillId="4" borderId="31" xfId="3" applyFont="1" applyFill="1" applyBorder="1" applyAlignment="1">
      <alignment horizontal="center" wrapText="1" readingOrder="2"/>
    </xf>
    <xf numFmtId="0" fontId="12" fillId="4" borderId="30" xfId="3" applyFont="1" applyFill="1" applyBorder="1" applyAlignment="1">
      <alignment horizontal="center" wrapText="1" readingOrder="2"/>
    </xf>
    <xf numFmtId="0" fontId="12" fillId="4" borderId="36" xfId="3" applyFont="1" applyFill="1" applyBorder="1" applyAlignment="1">
      <alignment horizontal="center" wrapText="1" readingOrder="2"/>
    </xf>
    <xf numFmtId="0" fontId="27" fillId="4" borderId="107" xfId="3" applyFont="1" applyFill="1" applyBorder="1" applyAlignment="1">
      <alignment horizontal="center" vertical="top" readingOrder="2"/>
    </xf>
    <xf numFmtId="0" fontId="27" fillId="0" borderId="0" xfId="22" applyFont="1" applyBorder="1" applyAlignment="1">
      <alignment horizontal="center" vertical="center" readingOrder="2"/>
    </xf>
    <xf numFmtId="0" fontId="27" fillId="0" borderId="0" xfId="0" applyFont="1" applyBorder="1" applyAlignment="1">
      <alignment horizontal="center" vertical="center" readingOrder="2"/>
    </xf>
    <xf numFmtId="0" fontId="27" fillId="4" borderId="49" xfId="22" applyFont="1" applyFill="1" applyBorder="1" applyAlignment="1">
      <alignment horizontal="left" vertical="center" wrapText="1" readingOrder="1"/>
    </xf>
    <xf numFmtId="0" fontId="27" fillId="4" borderId="51" xfId="22" applyFont="1" applyFill="1" applyBorder="1" applyAlignment="1">
      <alignment horizontal="left" vertical="center" readingOrder="1"/>
    </xf>
    <xf numFmtId="0" fontId="27" fillId="4" borderId="53" xfId="22" applyFont="1" applyFill="1" applyBorder="1" applyAlignment="1">
      <alignment horizontal="left" vertical="center" readingOrder="1"/>
    </xf>
    <xf numFmtId="0" fontId="12" fillId="4" borderId="31" xfId="22" applyFont="1" applyFill="1" applyBorder="1" applyAlignment="1">
      <alignment horizontal="center" readingOrder="2"/>
    </xf>
    <xf numFmtId="0" fontId="12" fillId="4" borderId="30" xfId="22" applyFont="1" applyFill="1" applyBorder="1" applyAlignment="1">
      <alignment horizontal="center" readingOrder="2"/>
    </xf>
    <xf numFmtId="0" fontId="27" fillId="4" borderId="32" xfId="22" applyFont="1" applyFill="1" applyBorder="1" applyAlignment="1">
      <alignment horizontal="center" vertical="top" wrapText="1" readingOrder="2"/>
    </xf>
    <xf numFmtId="0" fontId="27" fillId="4" borderId="5" xfId="22" applyFont="1" applyFill="1" applyBorder="1" applyAlignment="1">
      <alignment horizontal="center" vertical="top" wrapText="1" readingOrder="2"/>
    </xf>
    <xf numFmtId="0" fontId="12" fillId="4" borderId="36" xfId="22" applyFont="1" applyFill="1" applyBorder="1" applyAlignment="1">
      <alignment horizontal="center" readingOrder="2"/>
    </xf>
    <xf numFmtId="0" fontId="27" fillId="4" borderId="19" xfId="22" applyFont="1" applyFill="1" applyBorder="1" applyAlignment="1">
      <alignment horizontal="center" vertical="top" wrapText="1" readingOrder="2"/>
    </xf>
    <xf numFmtId="0" fontId="9" fillId="4" borderId="30" xfId="22" applyFont="1" applyFill="1" applyBorder="1" applyAlignment="1">
      <alignment horizontal="center" vertical="center" wrapText="1" readingOrder="2"/>
    </xf>
    <xf numFmtId="0" fontId="9" fillId="4" borderId="14" xfId="22" applyFont="1" applyFill="1" applyBorder="1" applyAlignment="1">
      <alignment horizontal="center" vertical="center" wrapText="1" readingOrder="2"/>
    </xf>
    <xf numFmtId="0" fontId="9" fillId="4" borderId="5" xfId="22" applyFont="1" applyFill="1" applyBorder="1" applyAlignment="1">
      <alignment horizontal="center" vertical="center" wrapText="1" readingOrder="2"/>
    </xf>
    <xf numFmtId="0" fontId="12" fillId="4" borderId="47" xfId="22" applyFont="1" applyFill="1" applyBorder="1" applyAlignment="1">
      <alignment horizontal="center" vertical="center" wrapText="1" readingOrder="2"/>
    </xf>
    <xf numFmtId="0" fontId="16" fillId="4" borderId="29" xfId="22" applyFont="1" applyFill="1" applyBorder="1" applyAlignment="1">
      <alignment horizontal="center" vertical="center" wrapText="1" readingOrder="2"/>
    </xf>
    <xf numFmtId="0" fontId="16" fillId="4" borderId="42" xfId="22" applyFont="1" applyFill="1" applyBorder="1" applyAlignment="1">
      <alignment horizontal="center" vertical="center" wrapText="1" readingOrder="2"/>
    </xf>
    <xf numFmtId="0" fontId="16" fillId="4" borderId="30" xfId="22" applyFont="1" applyFill="1" applyBorder="1" applyAlignment="1">
      <alignment horizontal="center" vertical="center" wrapText="1" readingOrder="1"/>
    </xf>
    <xf numFmtId="0" fontId="16" fillId="4" borderId="14" xfId="22" applyFont="1" applyFill="1" applyBorder="1" applyAlignment="1">
      <alignment horizontal="center" vertical="center" wrapText="1" readingOrder="1"/>
    </xf>
    <xf numFmtId="0" fontId="16" fillId="4" borderId="5" xfId="22" applyFont="1" applyFill="1" applyBorder="1" applyAlignment="1">
      <alignment horizontal="center" vertical="center" wrapText="1" readingOrder="1"/>
    </xf>
    <xf numFmtId="0" fontId="16" fillId="4" borderId="34" xfId="22" applyFont="1" applyFill="1" applyBorder="1" applyAlignment="1">
      <alignment horizontal="center" vertical="center" wrapText="1" readingOrder="1"/>
    </xf>
    <xf numFmtId="0" fontId="16" fillId="4" borderId="13" xfId="22" applyFont="1" applyFill="1" applyBorder="1" applyAlignment="1">
      <alignment horizontal="center" vertical="center" wrapText="1" readingOrder="1"/>
    </xf>
    <xf numFmtId="0" fontId="16" fillId="4" borderId="12" xfId="22" applyFont="1" applyFill="1" applyBorder="1" applyAlignment="1">
      <alignment horizontal="center" vertical="center" wrapText="1" readingOrder="1"/>
    </xf>
    <xf numFmtId="0" fontId="16" fillId="4" borderId="47" xfId="22" applyFont="1" applyFill="1" applyBorder="1" applyAlignment="1">
      <alignment horizontal="center" vertical="center" wrapText="1" readingOrder="2"/>
    </xf>
    <xf numFmtId="0" fontId="16" fillId="4" borderId="31" xfId="22" applyFont="1" applyFill="1" applyBorder="1" applyAlignment="1">
      <alignment horizontal="center" vertical="center" wrapText="1" readingOrder="1"/>
    </xf>
    <xf numFmtId="0" fontId="16" fillId="4" borderId="38" xfId="22" applyFont="1" applyFill="1" applyBorder="1" applyAlignment="1">
      <alignment horizontal="center" vertical="center" wrapText="1" readingOrder="1"/>
    </xf>
    <xf numFmtId="0" fontId="16" fillId="4" borderId="32" xfId="22" applyFont="1" applyFill="1" applyBorder="1" applyAlignment="1">
      <alignment horizontal="center" vertical="center" wrapText="1" readingOrder="1"/>
    </xf>
    <xf numFmtId="0" fontId="15" fillId="0" borderId="0" xfId="22" applyAlignment="1">
      <alignment horizontal="center" wrapText="1"/>
    </xf>
    <xf numFmtId="0" fontId="9" fillId="4" borderId="34" xfId="22" applyFont="1" applyFill="1" applyBorder="1" applyAlignment="1">
      <alignment horizontal="center" vertical="center" wrapText="1" readingOrder="2"/>
    </xf>
    <xf numFmtId="0" fontId="9" fillId="4" borderId="13" xfId="22" applyFont="1" applyFill="1" applyBorder="1" applyAlignment="1">
      <alignment horizontal="center" vertical="center" wrapText="1" readingOrder="2"/>
    </xf>
    <xf numFmtId="0" fontId="9" fillId="4" borderId="12" xfId="22" applyFont="1" applyFill="1" applyBorder="1" applyAlignment="1">
      <alignment horizontal="center" vertical="center" wrapText="1" readingOrder="2"/>
    </xf>
    <xf numFmtId="0" fontId="12" fillId="4" borderId="29" xfId="22" applyFont="1" applyFill="1" applyBorder="1" applyAlignment="1">
      <alignment horizontal="center" vertical="center" wrapText="1" readingOrder="2"/>
    </xf>
    <xf numFmtId="0" fontId="12" fillId="4" borderId="42" xfId="22" applyFont="1" applyFill="1" applyBorder="1" applyAlignment="1">
      <alignment horizontal="center" vertical="center" wrapText="1" readingOrder="2"/>
    </xf>
    <xf numFmtId="0" fontId="12" fillId="4" borderId="29" xfId="22" applyFont="1" applyFill="1" applyBorder="1" applyAlignment="1">
      <alignment horizontal="center" vertical="center" readingOrder="2"/>
    </xf>
    <xf numFmtId="0" fontId="12" fillId="4" borderId="42" xfId="22" applyFont="1" applyFill="1" applyBorder="1" applyAlignment="1">
      <alignment horizontal="center" vertical="center" readingOrder="2"/>
    </xf>
    <xf numFmtId="0" fontId="12" fillId="4" borderId="31" xfId="22" applyFont="1" applyFill="1" applyBorder="1" applyAlignment="1">
      <alignment horizontal="center" vertical="center" wrapText="1" readingOrder="2"/>
    </xf>
    <xf numFmtId="0" fontId="12" fillId="4" borderId="36" xfId="22" applyFont="1" applyFill="1" applyBorder="1" applyAlignment="1">
      <alignment horizontal="center" vertical="center" wrapText="1" readingOrder="2"/>
    </xf>
    <xf numFmtId="0" fontId="12" fillId="4" borderId="30" xfId="22" applyFont="1" applyFill="1" applyBorder="1" applyAlignment="1">
      <alignment horizontal="center" vertical="center" wrapText="1" readingOrder="2"/>
    </xf>
    <xf numFmtId="0" fontId="16" fillId="4" borderId="34" xfId="22" applyFont="1" applyFill="1" applyBorder="1" applyAlignment="1">
      <alignment horizontal="center" vertical="center" wrapText="1" readingOrder="2"/>
    </xf>
    <xf numFmtId="0" fontId="16" fillId="4" borderId="13" xfId="22" applyFont="1" applyFill="1" applyBorder="1" applyAlignment="1">
      <alignment horizontal="center" vertical="center" wrapText="1" readingOrder="2"/>
    </xf>
    <xf numFmtId="0" fontId="9" fillId="4" borderId="31" xfId="22" applyFont="1" applyFill="1" applyBorder="1" applyAlignment="1">
      <alignment horizontal="center" wrapText="1" readingOrder="2"/>
    </xf>
    <xf numFmtId="0" fontId="9" fillId="4" borderId="36" xfId="22" applyFont="1" applyFill="1" applyBorder="1" applyAlignment="1">
      <alignment horizontal="center" wrapText="1" readingOrder="2"/>
    </xf>
    <xf numFmtId="0" fontId="9" fillId="4" borderId="30" xfId="22" applyFont="1" applyFill="1" applyBorder="1" applyAlignment="1">
      <alignment horizontal="center" wrapText="1" readingOrder="2"/>
    </xf>
    <xf numFmtId="0" fontId="16" fillId="4" borderId="32" xfId="22" applyFont="1" applyFill="1" applyBorder="1" applyAlignment="1">
      <alignment horizontal="center" vertical="top" wrapText="1" readingOrder="2"/>
    </xf>
    <xf numFmtId="0" fontId="16" fillId="4" borderId="19" xfId="22" applyFont="1" applyFill="1" applyBorder="1" applyAlignment="1">
      <alignment horizontal="center" vertical="top" wrapText="1" readingOrder="2"/>
    </xf>
    <xf numFmtId="0" fontId="16" fillId="4" borderId="5" xfId="22" applyFont="1" applyFill="1" applyBorder="1" applyAlignment="1">
      <alignment horizontal="center" vertical="top" wrapText="1" readingOrder="2"/>
    </xf>
    <xf numFmtId="0" fontId="9" fillId="4" borderId="104" xfId="22" applyFont="1" applyFill="1" applyBorder="1" applyAlignment="1">
      <alignment horizontal="right" vertical="center" wrapText="1" indent="1" readingOrder="2"/>
    </xf>
    <xf numFmtId="0" fontId="9" fillId="4" borderId="106" xfId="22" applyFont="1" applyFill="1" applyBorder="1" applyAlignment="1">
      <alignment horizontal="right" vertical="center" wrapText="1" indent="1" readingOrder="2"/>
    </xf>
    <xf numFmtId="0" fontId="16" fillId="4" borderId="101" xfId="45" applyFont="1" applyFill="1" applyBorder="1" applyAlignment="1">
      <alignment horizontal="left" vertical="center" wrapText="1" indent="1" readingOrder="1"/>
    </xf>
    <xf numFmtId="0" fontId="16" fillId="4" borderId="103" xfId="45" applyFont="1" applyFill="1" applyBorder="1" applyAlignment="1">
      <alignment horizontal="left" vertical="center" wrapText="1" indent="1" readingOrder="1"/>
    </xf>
    <xf numFmtId="0" fontId="23" fillId="4" borderId="47" xfId="22" applyFont="1" applyFill="1" applyBorder="1" applyAlignment="1">
      <alignment horizontal="center" vertical="center" wrapText="1"/>
    </xf>
    <xf numFmtId="0" fontId="23" fillId="4" borderId="42" xfId="22" applyFont="1" applyFill="1" applyBorder="1" applyAlignment="1">
      <alignment horizontal="center" vertical="center" wrapText="1"/>
    </xf>
    <xf numFmtId="0" fontId="23" fillId="4" borderId="30" xfId="22" applyFont="1" applyFill="1" applyBorder="1" applyAlignment="1">
      <alignment horizontal="center" vertical="center" wrapText="1"/>
    </xf>
    <xf numFmtId="0" fontId="23" fillId="4" borderId="5" xfId="22" applyFont="1" applyFill="1" applyBorder="1" applyAlignment="1">
      <alignment horizontal="center" vertical="center" wrapText="1"/>
    </xf>
    <xf numFmtId="0" fontId="38" fillId="5" borderId="0" xfId="22" applyFont="1" applyFill="1" applyAlignment="1">
      <alignment horizontal="center" vertical="center" wrapText="1"/>
    </xf>
    <xf numFmtId="0" fontId="38" fillId="5" borderId="0" xfId="22" applyFont="1" applyFill="1" applyAlignment="1">
      <alignment horizontal="center" vertical="center" wrapText="1" readingOrder="2"/>
    </xf>
    <xf numFmtId="0" fontId="40" fillId="4" borderId="34" xfId="22" applyFont="1" applyFill="1" applyBorder="1" applyAlignment="1">
      <alignment horizontal="center" vertical="center" wrapText="1"/>
    </xf>
    <xf numFmtId="0" fontId="40" fillId="4" borderId="12" xfId="22" applyFont="1" applyFill="1" applyBorder="1" applyAlignment="1">
      <alignment horizontal="center" vertical="center" wrapText="1"/>
    </xf>
    <xf numFmtId="0" fontId="23" fillId="4" borderId="34" xfId="22" applyFont="1" applyFill="1" applyBorder="1" applyAlignment="1">
      <alignment horizontal="center" vertical="center" wrapText="1"/>
    </xf>
    <xf numFmtId="0" fontId="23" fillId="4" borderId="31" xfId="22" applyFont="1" applyFill="1" applyBorder="1" applyAlignment="1">
      <alignment horizontal="center" vertical="center" wrapText="1"/>
    </xf>
    <xf numFmtId="0" fontId="23" fillId="4" borderId="32" xfId="22" applyFont="1" applyFill="1" applyBorder="1" applyAlignment="1">
      <alignment horizontal="center" vertical="center" wrapText="1"/>
    </xf>
    <xf numFmtId="0" fontId="16" fillId="4" borderId="13" xfId="22" applyFont="1" applyFill="1" applyBorder="1" applyAlignment="1">
      <alignment horizontal="right" vertical="center" indent="1"/>
    </xf>
  </cellXfs>
  <cellStyles count="109">
    <cellStyle name="Comma" xfId="108" builtinId="3"/>
    <cellStyle name="Comma 2" xfId="40"/>
    <cellStyle name="Comma 2 2" xfId="52"/>
    <cellStyle name="Comma 2 2 2" xfId="56"/>
    <cellStyle name="Comma 2 2 2 2" xfId="91"/>
    <cellStyle name="Comma 2 2 3" xfId="74"/>
    <cellStyle name="Comma 2 3" xfId="55"/>
    <cellStyle name="Comma 2 4" xfId="66"/>
    <cellStyle name="Comma 3" xfId="54"/>
    <cellStyle name="Comma 3 2" xfId="57"/>
    <cellStyle name="Comma 3 2 2" xfId="83"/>
    <cellStyle name="Comma 3 2 2 2" xfId="106"/>
    <cellStyle name="Comma 3 2 3" xfId="92"/>
    <cellStyle name="Comma 3 3" xfId="75"/>
    <cellStyle name="Comma 3 4" xfId="90"/>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2 2" xfId="94"/>
    <cellStyle name="Normal 2 4 3" xfId="76"/>
    <cellStyle name="Normal 2 4 3 2" xfId="102"/>
    <cellStyle name="Normal 2 4 4" xfId="88"/>
    <cellStyle name="Normal 2 5" xfId="58"/>
    <cellStyle name="Normal 2 5 2" xfId="80"/>
    <cellStyle name="Normal 2 5 3" xfId="93"/>
    <cellStyle name="Normal 2 6" xfId="64"/>
    <cellStyle name="Normal 2 6 2" xfId="82"/>
    <cellStyle name="Normal 2 6 2 2" xfId="105"/>
    <cellStyle name="Normal 2 6 3" xfId="98"/>
    <cellStyle name="Normal 2 6 4" xfId="107"/>
    <cellStyle name="Normal 2 7" xfId="86"/>
    <cellStyle name="Normal 3" xfId="3"/>
    <cellStyle name="Normal 3 2" xfId="45"/>
    <cellStyle name="Normal 3 2 2" xfId="67"/>
    <cellStyle name="Normal 3 2 2 2" xfId="99"/>
    <cellStyle name="Normal 3 3" xfId="70"/>
    <cellStyle name="Normal 4" xfId="4"/>
    <cellStyle name="Normal 4 2" xfId="60"/>
    <cellStyle name="Normal 4 2 2" xfId="73"/>
    <cellStyle name="Normal 4 2 2 2" xfId="101"/>
    <cellStyle name="Normal 4 2 3" xfId="77"/>
    <cellStyle name="Normal 4 2 3 2" xfId="103"/>
    <cellStyle name="Normal 4 2 4" xfId="69"/>
    <cellStyle name="Normal 4 2 4 2" xfId="100"/>
    <cellStyle name="Normal 4 2 5" xfId="95"/>
    <cellStyle name="Normal 4 3" xfId="72"/>
    <cellStyle name="Normal 4 3 2" xfId="81"/>
    <cellStyle name="Normal 4 4" xfId="68"/>
    <cellStyle name="Normal 4 5" xfId="87"/>
    <cellStyle name="Normal 5" xfId="6"/>
    <cellStyle name="Normal 6" xfId="39"/>
    <cellStyle name="Normal 6 2" xfId="51"/>
    <cellStyle name="Normal 6 2 2" xfId="62"/>
    <cellStyle name="Normal 6 2 2 2" xfId="96"/>
    <cellStyle name="Normal 6 2 3" xfId="78"/>
    <cellStyle name="Normal 6 3" xfId="61"/>
    <cellStyle name="Normal 7" xfId="53"/>
    <cellStyle name="Normal 7 2" xfId="63"/>
    <cellStyle name="Normal 7 2 2" xfId="97"/>
    <cellStyle name="Normal 7 3" xfId="79"/>
    <cellStyle name="Normal 7 3 2" xfId="104"/>
    <cellStyle name="Normal 7 4" xfId="89"/>
    <cellStyle name="Normal 8" xfId="65"/>
    <cellStyle name="Normal 8 2" xfId="84"/>
    <cellStyle name="Normal_JUDICIAL2007" xfId="38"/>
    <cellStyle name="NotA" xfId="23"/>
    <cellStyle name="Note 2" xfId="24"/>
    <cellStyle name="Percent 2" xfId="85"/>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3.xml"/><Relationship Id="rId21" Type="http://schemas.openxmlformats.org/officeDocument/2006/relationships/worksheet" Target="worksheets/sheet20.xml"/><Relationship Id="rId42" Type="http://schemas.openxmlformats.org/officeDocument/2006/relationships/worksheet" Target="worksheets/sheet39.xml"/><Relationship Id="rId47" Type="http://schemas.openxmlformats.org/officeDocument/2006/relationships/worksheet" Target="worksheets/sheet44.xml"/><Relationship Id="rId63" Type="http://schemas.openxmlformats.org/officeDocument/2006/relationships/worksheet" Target="worksheets/sheet59.xml"/><Relationship Id="rId68" Type="http://schemas.openxmlformats.org/officeDocument/2006/relationships/worksheet" Target="worksheets/sheet64.xml"/><Relationship Id="rId84" Type="http://schemas.openxmlformats.org/officeDocument/2006/relationships/worksheet" Target="worksheets/sheet79.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29.xml"/><Relationship Id="rId37" Type="http://schemas.openxmlformats.org/officeDocument/2006/relationships/worksheet" Target="worksheets/sheet34.xml"/><Relationship Id="rId53" Type="http://schemas.openxmlformats.org/officeDocument/2006/relationships/worksheet" Target="worksheets/sheet49.xml"/><Relationship Id="rId58" Type="http://schemas.openxmlformats.org/officeDocument/2006/relationships/worksheet" Target="worksheets/sheet54.xml"/><Relationship Id="rId74" Type="http://schemas.openxmlformats.org/officeDocument/2006/relationships/chartsheet" Target="chartsheets/sheet5.xml"/><Relationship Id="rId79" Type="http://schemas.openxmlformats.org/officeDocument/2006/relationships/worksheet" Target="worksheets/sheet74.xml"/><Relationship Id="rId5" Type="http://schemas.openxmlformats.org/officeDocument/2006/relationships/worksheet" Target="worksheets/sheet5.xml"/><Relationship Id="rId90" Type="http://schemas.openxmlformats.org/officeDocument/2006/relationships/styles" Target="styles.xml"/><Relationship Id="rId95" Type="http://schemas.openxmlformats.org/officeDocument/2006/relationships/customXml" Target="../customXml/item3.xml"/><Relationship Id="rId22" Type="http://schemas.openxmlformats.org/officeDocument/2006/relationships/chartsheet" Target="chartsheets/sheet2.xml"/><Relationship Id="rId27" Type="http://schemas.openxmlformats.org/officeDocument/2006/relationships/worksheet" Target="worksheets/sheet24.xml"/><Relationship Id="rId43" Type="http://schemas.openxmlformats.org/officeDocument/2006/relationships/worksheet" Target="worksheets/sheet40.xml"/><Relationship Id="rId48" Type="http://schemas.openxmlformats.org/officeDocument/2006/relationships/worksheet" Target="worksheets/sheet45.xml"/><Relationship Id="rId64" Type="http://schemas.openxmlformats.org/officeDocument/2006/relationships/worksheet" Target="worksheets/sheet60.xml"/><Relationship Id="rId69" Type="http://schemas.openxmlformats.org/officeDocument/2006/relationships/worksheet" Target="worksheets/sheet65.xml"/><Relationship Id="rId8" Type="http://schemas.openxmlformats.org/officeDocument/2006/relationships/worksheet" Target="worksheets/sheet8.xml"/><Relationship Id="rId51" Type="http://schemas.openxmlformats.org/officeDocument/2006/relationships/worksheet" Target="worksheets/sheet47.xml"/><Relationship Id="rId72" Type="http://schemas.openxmlformats.org/officeDocument/2006/relationships/worksheet" Target="worksheets/sheet68.xml"/><Relationship Id="rId80" Type="http://schemas.openxmlformats.org/officeDocument/2006/relationships/worksheet" Target="worksheets/sheet75.xml"/><Relationship Id="rId85" Type="http://schemas.openxmlformats.org/officeDocument/2006/relationships/externalLink" Target="externalLinks/externalLink1.xml"/><Relationship Id="rId9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59" Type="http://schemas.openxmlformats.org/officeDocument/2006/relationships/worksheet" Target="worksheets/sheet55.xml"/><Relationship Id="rId67" Type="http://schemas.openxmlformats.org/officeDocument/2006/relationships/worksheet" Target="worksheets/sheet63.xml"/><Relationship Id="rId20" Type="http://schemas.openxmlformats.org/officeDocument/2006/relationships/chartsheet" Target="chartsheets/sheet1.xml"/><Relationship Id="rId41" Type="http://schemas.openxmlformats.org/officeDocument/2006/relationships/worksheet" Target="worksheets/sheet38.xml"/><Relationship Id="rId54" Type="http://schemas.openxmlformats.org/officeDocument/2006/relationships/worksheet" Target="worksheets/sheet50.xml"/><Relationship Id="rId62" Type="http://schemas.openxmlformats.org/officeDocument/2006/relationships/worksheet" Target="worksheets/sheet58.xml"/><Relationship Id="rId70" Type="http://schemas.openxmlformats.org/officeDocument/2006/relationships/worksheet" Target="worksheets/sheet66.xml"/><Relationship Id="rId75" Type="http://schemas.openxmlformats.org/officeDocument/2006/relationships/worksheet" Target="worksheets/sheet70.xml"/><Relationship Id="rId83" Type="http://schemas.openxmlformats.org/officeDocument/2006/relationships/worksheet" Target="worksheets/sheet78.xml"/><Relationship Id="rId88" Type="http://schemas.openxmlformats.org/officeDocument/2006/relationships/externalLink" Target="externalLinks/externalLink4.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1.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chartsheet" Target="chartsheets/sheet4.xml"/><Relationship Id="rId57" Type="http://schemas.openxmlformats.org/officeDocument/2006/relationships/worksheet" Target="worksheets/sheet53.xml"/><Relationship Id="rId10" Type="http://schemas.openxmlformats.org/officeDocument/2006/relationships/worksheet" Target="worksheets/sheet10.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worksheet" Target="worksheets/sheet48.xml"/><Relationship Id="rId60" Type="http://schemas.openxmlformats.org/officeDocument/2006/relationships/worksheet" Target="worksheets/sheet56.xml"/><Relationship Id="rId65" Type="http://schemas.openxmlformats.org/officeDocument/2006/relationships/worksheet" Target="worksheets/sheet61.xml"/><Relationship Id="rId73" Type="http://schemas.openxmlformats.org/officeDocument/2006/relationships/worksheet" Target="worksheets/sheet69.xml"/><Relationship Id="rId78" Type="http://schemas.openxmlformats.org/officeDocument/2006/relationships/worksheet" Target="worksheets/sheet73.xml"/><Relationship Id="rId81" Type="http://schemas.openxmlformats.org/officeDocument/2006/relationships/worksheet" Target="worksheets/sheet76.xml"/><Relationship Id="rId86" Type="http://schemas.openxmlformats.org/officeDocument/2006/relationships/externalLink" Target="externalLinks/externalLink2.xml"/><Relationship Id="rId9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6.xml"/><Relationship Id="rId34" Type="http://schemas.openxmlformats.org/officeDocument/2006/relationships/worksheet" Target="worksheets/sheet31.xml"/><Relationship Id="rId50" Type="http://schemas.openxmlformats.org/officeDocument/2006/relationships/worksheet" Target="worksheets/sheet46.xml"/><Relationship Id="rId55" Type="http://schemas.openxmlformats.org/officeDocument/2006/relationships/worksheet" Target="worksheets/sheet51.xml"/><Relationship Id="rId76" Type="http://schemas.openxmlformats.org/officeDocument/2006/relationships/worksheet" Target="worksheets/sheet71.xml"/><Relationship Id="rId7" Type="http://schemas.openxmlformats.org/officeDocument/2006/relationships/worksheet" Target="worksheets/sheet7.xml"/><Relationship Id="rId71" Type="http://schemas.openxmlformats.org/officeDocument/2006/relationships/worksheet" Target="worksheets/sheet67.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6.xml"/><Relationship Id="rId24" Type="http://schemas.openxmlformats.org/officeDocument/2006/relationships/chartsheet" Target="chartsheets/sheet3.xml"/><Relationship Id="rId40" Type="http://schemas.openxmlformats.org/officeDocument/2006/relationships/worksheet" Target="worksheets/sheet37.xml"/><Relationship Id="rId45" Type="http://schemas.openxmlformats.org/officeDocument/2006/relationships/worksheet" Target="worksheets/sheet42.xml"/><Relationship Id="rId66" Type="http://schemas.openxmlformats.org/officeDocument/2006/relationships/worksheet" Target="worksheets/sheet62.xml"/><Relationship Id="rId87" Type="http://schemas.openxmlformats.org/officeDocument/2006/relationships/externalLink" Target="externalLinks/externalLink3.xml"/><Relationship Id="rId61" Type="http://schemas.openxmlformats.org/officeDocument/2006/relationships/worksheet" Target="worksheets/sheet57.xml"/><Relationship Id="rId82" Type="http://schemas.openxmlformats.org/officeDocument/2006/relationships/worksheet" Target="worksheets/sheet77.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27.xml"/><Relationship Id="rId35" Type="http://schemas.openxmlformats.org/officeDocument/2006/relationships/worksheet" Target="worksheets/sheet32.xml"/><Relationship Id="rId56" Type="http://schemas.openxmlformats.org/officeDocument/2006/relationships/worksheet" Target="worksheets/sheet52.xml"/><Relationship Id="rId77" Type="http://schemas.openxmlformats.org/officeDocument/2006/relationships/worksheet" Target="worksheets/sheet7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200" b="1">
                <a:effectLst/>
                <a:latin typeface="Arial" panose="020B0604020202020204" pitchFamily="34" charset="0"/>
                <a:cs typeface="Arial" panose="020B0604020202020204" pitchFamily="34" charset="0"/>
              </a:rPr>
              <a:t>SPORT INSTITUTIONS BY TYPE</a:t>
            </a:r>
          </a:p>
          <a:p>
            <a:pPr rtl="0">
              <a:defRPr>
                <a:cs typeface="+mn-cs"/>
              </a:defRPr>
            </a:pPr>
            <a:r>
              <a:rPr lang="en-US" sz="1200">
                <a:latin typeface="Arial" pitchFamily="34" charset="0"/>
                <a:cs typeface="Arial" pitchFamily="34" charset="0"/>
              </a:rPr>
              <a:t>2014/2015 – 2017/2018</a:t>
            </a:r>
          </a:p>
        </c:rich>
      </c:tx>
      <c:layout>
        <c:manualLayout>
          <c:xMode val="edge"/>
          <c:yMode val="edge"/>
          <c:x val="0.38827755133361952"/>
          <c:y val="1.6670572578134937E-2"/>
        </c:manualLayout>
      </c:layout>
      <c:overlay val="0"/>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'9'!$B$32</c:f>
              <c:strCache>
                <c:ptCount val="1"/>
                <c:pt idx="0">
                  <c:v>2014/2015</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'9'!$B$33:$B$37</c:f>
              <c:numCache>
                <c:formatCode>#,##0_ ;\-#,##0\ </c:formatCode>
                <c:ptCount val="5"/>
                <c:pt idx="0">
                  <c:v>9</c:v>
                </c:pt>
                <c:pt idx="1">
                  <c:v>7</c:v>
                </c:pt>
                <c:pt idx="2" formatCode="General">
                  <c:v>11</c:v>
                </c:pt>
                <c:pt idx="3">
                  <c:v>5</c:v>
                </c:pt>
                <c:pt idx="4" formatCode="General">
                  <c:v>28</c:v>
                </c:pt>
              </c:numCache>
            </c:numRef>
          </c:val>
        </c:ser>
        <c:ser>
          <c:idx val="1"/>
          <c:order val="1"/>
          <c:tx>
            <c:strRef>
              <c:f>'9'!$C$32</c:f>
              <c:strCache>
                <c:ptCount val="1"/>
                <c:pt idx="0">
                  <c:v>2015/2016</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'9'!$C$33:$C$37</c:f>
              <c:numCache>
                <c:formatCode>#,##0_ ;\-#,##0\ </c:formatCode>
                <c:ptCount val="5"/>
                <c:pt idx="0">
                  <c:v>9</c:v>
                </c:pt>
                <c:pt idx="1">
                  <c:v>7</c:v>
                </c:pt>
                <c:pt idx="2" formatCode="General">
                  <c:v>11</c:v>
                </c:pt>
                <c:pt idx="3">
                  <c:v>5</c:v>
                </c:pt>
                <c:pt idx="4" formatCode="General">
                  <c:v>28</c:v>
                </c:pt>
              </c:numCache>
            </c:numRef>
          </c:val>
        </c:ser>
        <c:ser>
          <c:idx val="2"/>
          <c:order val="2"/>
          <c:tx>
            <c:strRef>
              <c:f>'9'!$D$32</c:f>
              <c:strCache>
                <c:ptCount val="1"/>
                <c:pt idx="0">
                  <c:v>2016/2017</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'9'!$D$33:$D$37</c:f>
              <c:numCache>
                <c:formatCode>#,##0_ ;\-#,##0\ </c:formatCode>
                <c:ptCount val="5"/>
                <c:pt idx="0">
                  <c:v>8</c:v>
                </c:pt>
                <c:pt idx="1">
                  <c:v>7</c:v>
                </c:pt>
                <c:pt idx="2" formatCode="General">
                  <c:v>11</c:v>
                </c:pt>
                <c:pt idx="3">
                  <c:v>10</c:v>
                </c:pt>
                <c:pt idx="4" formatCode="General">
                  <c:v>24</c:v>
                </c:pt>
              </c:numCache>
            </c:numRef>
          </c:val>
        </c:ser>
        <c:ser>
          <c:idx val="3"/>
          <c:order val="3"/>
          <c:tx>
            <c:strRef>
              <c:f>'9'!$E$32</c:f>
              <c:strCache>
                <c:ptCount val="1"/>
                <c:pt idx="0">
                  <c:v>2017/2018</c:v>
                </c:pt>
              </c:strCache>
            </c:strRef>
          </c:tx>
          <c:invertIfNegative val="0"/>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'9'!$E$33:$E$37</c:f>
              <c:numCache>
                <c:formatCode>#,##0_ ;\-#,##0\ </c:formatCode>
                <c:ptCount val="5"/>
                <c:pt idx="0">
                  <c:v>8</c:v>
                </c:pt>
                <c:pt idx="1">
                  <c:v>7</c:v>
                </c:pt>
                <c:pt idx="2" formatCode="General">
                  <c:v>10</c:v>
                </c:pt>
                <c:pt idx="3">
                  <c:v>10</c:v>
                </c:pt>
                <c:pt idx="4" formatCode="General">
                  <c:v>24</c:v>
                </c:pt>
              </c:numCache>
            </c:numRef>
          </c:val>
        </c:ser>
        <c:dLbls>
          <c:showLegendKey val="0"/>
          <c:showVal val="1"/>
          <c:showCatName val="0"/>
          <c:showSerName val="0"/>
          <c:showPercent val="0"/>
          <c:showBubbleSize val="0"/>
        </c:dLbls>
        <c:gapWidth val="150"/>
        <c:axId val="46751744"/>
        <c:axId val="46753280"/>
      </c:barChart>
      <c:catAx>
        <c:axId val="46751744"/>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46753280"/>
        <c:crosses val="autoZero"/>
        <c:auto val="1"/>
        <c:lblAlgn val="ctr"/>
        <c:lblOffset val="100"/>
        <c:noMultiLvlLbl val="0"/>
      </c:catAx>
      <c:valAx>
        <c:axId val="46753280"/>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46751744"/>
        <c:crosses val="autoZero"/>
        <c:crossBetween val="between"/>
      </c:valAx>
    </c:plotArea>
    <c:legend>
      <c:legendPos val="r"/>
      <c:layout>
        <c:manualLayout>
          <c:xMode val="edge"/>
          <c:yMode val="edge"/>
          <c:x val="9.8671609853775155E-2"/>
          <c:y val="0.1703513779527559"/>
          <c:w val="8.645760692373046E-2"/>
          <c:h val="0.17344356955380577"/>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200">
                <a:latin typeface="Arial" pitchFamily="34" charset="0"/>
                <a:cs typeface="Arial" pitchFamily="34" charset="0"/>
              </a:rPr>
              <a:t>SPORT FACILITIES BY TYPE</a:t>
            </a:r>
          </a:p>
          <a:p>
            <a:pPr>
              <a:defRPr sz="1400"/>
            </a:pPr>
            <a:r>
              <a:rPr lang="en-US" sz="1200">
                <a:latin typeface="Arial" pitchFamily="34" charset="0"/>
                <a:cs typeface="Arial" pitchFamily="34" charset="0"/>
              </a:rPr>
              <a:t>2017/2018</a:t>
            </a:r>
          </a:p>
        </c:rich>
      </c:tx>
      <c:layout>
        <c:manualLayout>
          <c:xMode val="edge"/>
          <c:yMode val="edge"/>
          <c:x val="0.47058741310770313"/>
          <c:y val="2.5069881889763779E-2"/>
        </c:manualLayout>
      </c:layout>
      <c:overlay val="0"/>
    </c:title>
    <c:autoTitleDeleted val="0"/>
    <c:plotArea>
      <c:layout>
        <c:manualLayout>
          <c:layoutTarget val="inner"/>
          <c:xMode val="edge"/>
          <c:yMode val="edge"/>
          <c:x val="0.31031207577947983"/>
          <c:y val="0.16291529343474898"/>
          <c:w val="0.63635362753768943"/>
          <c:h val="0.78695844099241485"/>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'10'!$A$59:$A$82</c:f>
              <c:strCache>
                <c:ptCount val="24"/>
                <c:pt idx="0">
                  <c:v>قاعة شطرنج Chess Hall</c:v>
                </c:pt>
                <c:pt idx="1">
                  <c:v>ميدان هوكي Hockey Field</c:v>
                </c:pt>
                <c:pt idx="2">
                  <c:v>ميدان جولف Golf Course</c:v>
                </c:pt>
                <c:pt idx="3">
                  <c:v>نادي الشراع Sailing Club</c:v>
                </c:pt>
                <c:pt idx="4">
                  <c:v>مركز البولينج Bowling Centre</c:v>
                </c:pt>
                <c:pt idx="5">
                  <c:v>مجمع العقدة (الفروسية) Al-Uqdah Complex (Equestrian)</c:v>
                </c:pt>
                <c:pt idx="6">
                  <c:v>مضمار سباق الخيل Horse Race Field</c:v>
                </c:pt>
                <c:pt idx="7">
                  <c:v>حلبة سباق سيارات Car Race Ring</c:v>
                </c:pt>
                <c:pt idx="8">
                  <c:v>صالة بلياردو Billiard Hall</c:v>
                </c:pt>
                <c:pt idx="9">
                  <c:v>مضمار سباق الهجن Camel Race Field</c:v>
                </c:pt>
                <c:pt idx="10">
                  <c:v>ملعب كرة شاطئية Beach Ball Pitch</c:v>
                </c:pt>
                <c:pt idx="11">
                  <c:v>ميدان للفروسية Eqestrian Field</c:v>
                </c:pt>
                <c:pt idx="12">
                  <c:v>ميدان للرماية Shooting Gallery</c:v>
                </c:pt>
                <c:pt idx="13">
                  <c:v>ميدان إسكواش Squash Court</c:v>
                </c:pt>
                <c:pt idx="14">
                  <c:v>استاد رياضي Staduim</c:v>
                </c:pt>
                <c:pt idx="15">
                  <c:v>ميدان ألعاب القوى  Athletics  Track</c:v>
                </c:pt>
                <c:pt idx="16">
                  <c:v>قاعة كرة طاولة Table Tennis Hall</c:v>
                </c:pt>
                <c:pt idx="17">
                  <c:v>ملعب كرة طائرة Volleyball Court</c:v>
                </c:pt>
                <c:pt idx="18">
                  <c:v>بركة سباحة Swimming Pool</c:v>
                </c:pt>
                <c:pt idx="19">
                  <c:v>ملعب كرة سلة Basketball Court</c:v>
                </c:pt>
                <c:pt idx="20">
                  <c:v>ملعب كرة يد Handball Court</c:v>
                </c:pt>
                <c:pt idx="21">
                  <c:v>ميدان  تنس Tennis Court</c:v>
                </c:pt>
                <c:pt idx="22">
                  <c:v>صالة مغطاة  Gymnasuim</c:v>
                </c:pt>
                <c:pt idx="23">
                  <c:v>ملعب كرة قدم Pitch</c:v>
                </c:pt>
              </c:strCache>
            </c:strRef>
          </c:cat>
          <c:val>
            <c:numRef>
              <c:f>'10'!$B$59:$B$82</c:f>
              <c:numCache>
                <c:formatCode>General</c:formatCode>
                <c:ptCount val="24"/>
                <c:pt idx="0">
                  <c:v>0</c:v>
                </c:pt>
                <c:pt idx="1">
                  <c:v>0</c:v>
                </c:pt>
                <c:pt idx="2">
                  <c:v>1</c:v>
                </c:pt>
                <c:pt idx="3">
                  <c:v>1</c:v>
                </c:pt>
                <c:pt idx="4">
                  <c:v>1</c:v>
                </c:pt>
                <c:pt idx="5">
                  <c:v>1</c:v>
                </c:pt>
                <c:pt idx="6">
                  <c:v>2</c:v>
                </c:pt>
                <c:pt idx="7">
                  <c:v>4</c:v>
                </c:pt>
                <c:pt idx="8">
                  <c:v>6</c:v>
                </c:pt>
                <c:pt idx="9">
                  <c:v>6</c:v>
                </c:pt>
                <c:pt idx="10">
                  <c:v>7</c:v>
                </c:pt>
                <c:pt idx="11">
                  <c:v>9</c:v>
                </c:pt>
                <c:pt idx="12">
                  <c:v>9</c:v>
                </c:pt>
                <c:pt idx="13">
                  <c:v>9</c:v>
                </c:pt>
                <c:pt idx="14">
                  <c:v>11</c:v>
                </c:pt>
                <c:pt idx="15">
                  <c:v>11</c:v>
                </c:pt>
                <c:pt idx="16">
                  <c:v>14</c:v>
                </c:pt>
                <c:pt idx="17">
                  <c:v>16</c:v>
                </c:pt>
                <c:pt idx="18">
                  <c:v>19</c:v>
                </c:pt>
                <c:pt idx="19">
                  <c:v>20</c:v>
                </c:pt>
                <c:pt idx="20">
                  <c:v>20</c:v>
                </c:pt>
                <c:pt idx="21">
                  <c:v>29</c:v>
                </c:pt>
                <c:pt idx="22">
                  <c:v>38</c:v>
                </c:pt>
                <c:pt idx="23">
                  <c:v>87</c:v>
                </c:pt>
              </c:numCache>
            </c:numRef>
          </c:val>
        </c:ser>
        <c:dLbls>
          <c:showLegendKey val="0"/>
          <c:showVal val="1"/>
          <c:showCatName val="0"/>
          <c:showSerName val="0"/>
          <c:showPercent val="0"/>
          <c:showBubbleSize val="0"/>
        </c:dLbls>
        <c:gapWidth val="150"/>
        <c:axId val="47593344"/>
        <c:axId val="47624960"/>
      </c:barChart>
      <c:catAx>
        <c:axId val="47593344"/>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sz="900" b="0">
                <a:latin typeface="Arial" pitchFamily="34" charset="0"/>
                <a:cs typeface="Arial" pitchFamily="34" charset="0"/>
              </a:defRPr>
            </a:pPr>
            <a:endParaRPr lang="en-US"/>
          </a:p>
        </c:txPr>
        <c:crossAx val="47624960"/>
        <c:crosses val="autoZero"/>
        <c:auto val="1"/>
        <c:lblAlgn val="ctr"/>
        <c:lblOffset val="100"/>
        <c:noMultiLvlLbl val="0"/>
      </c:catAx>
      <c:valAx>
        <c:axId val="47624960"/>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47593344"/>
        <c:crosses val="autoZero"/>
        <c:crossBetween val="between"/>
      </c:valAx>
    </c:plotArea>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a:t>المعدل الشهري لممارسي النشاط الرياضي في ملاعب الفرجان </a:t>
            </a:r>
            <a:r>
              <a:rPr lang="en-US" sz="1500"/>
              <a:t/>
            </a:r>
            <a:br>
              <a:rPr lang="en-US" sz="1500"/>
            </a:br>
            <a:r>
              <a:rPr lang="en-US" sz="1200">
                <a:latin typeface="Arial" panose="020B0604020202020204" pitchFamily="34" charset="0"/>
                <a:cs typeface="Arial" panose="020B0604020202020204" pitchFamily="34" charset="0"/>
              </a:rPr>
              <a:t>MONTHLY AVERAGE OF SPORT PRACTITIONERS </a:t>
            </a:r>
          </a:p>
          <a:p>
            <a:pPr>
              <a:defRPr/>
            </a:pPr>
            <a:r>
              <a:rPr lang="en-US" sz="1200">
                <a:latin typeface="Arial" panose="020B0604020202020204" pitchFamily="34" charset="0"/>
                <a:cs typeface="Arial" panose="020B0604020202020204" pitchFamily="34" charset="0"/>
              </a:rPr>
              <a:t>AT FERJAN PLAYGROUNDS</a:t>
            </a:r>
            <a:endParaRPr lang="ar-QA" sz="12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9.7683531518838754E-2"/>
          <c:y val="0.15263218858206115"/>
          <c:w val="0.84967834233355499"/>
          <c:h val="0.53987877296587927"/>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'11'!$A$35:$A$48</c:f>
              <c:strCache>
                <c:ptCount val="14"/>
                <c:pt idx="0">
                  <c:v>فريج جنوب الدحيلSouth Duhail </c:v>
                </c:pt>
                <c:pt idx="1">
                  <c:v>فريج شمال الدحيلNorth Duhail </c:v>
                </c:pt>
                <c:pt idx="2">
                  <c:v>فريج المرخيةAl Markhiya  </c:v>
                </c:pt>
                <c:pt idx="3">
                  <c:v>فريج مدينة خليفة الشماليةNorth Madinat Khalifa   </c:v>
                </c:pt>
                <c:pt idx="4">
                  <c:v>فريج العزيزيةAl Azizya </c:v>
                </c:pt>
                <c:pt idx="5">
                  <c:v>فريج أم صلالUm Salal </c:v>
                </c:pt>
                <c:pt idx="6">
                  <c:v>فريج جبل الوكرةJabal Al Wakra </c:v>
                </c:pt>
                <c:pt idx="7">
                  <c:v>فريج أبو هامورAbu Hamour </c:v>
                </c:pt>
                <c:pt idx="8">
                  <c:v>فريج الثمامةAl Thumama </c:v>
                </c:pt>
                <c:pt idx="9">
                  <c:v>فريج الذخيرةAl Thakira </c:v>
                </c:pt>
                <c:pt idx="10">
                  <c:v>فريج غرب نعيجةWest Nuaija </c:v>
                </c:pt>
                <c:pt idx="11">
                  <c:v>فريج شرق نعيجةEast Nuaija </c:v>
                </c:pt>
                <c:pt idx="12">
                  <c:v>فريج عين خالدAin Khalid</c:v>
                </c:pt>
                <c:pt idx="13">
                  <c:v>فريج الوكيرAl Wokair</c:v>
                </c:pt>
              </c:strCache>
            </c:strRef>
          </c:cat>
          <c:val>
            <c:numRef>
              <c:f>'11'!$B$35:$B$48</c:f>
              <c:numCache>
                <c:formatCode>#,##0</c:formatCode>
                <c:ptCount val="14"/>
                <c:pt idx="0">
                  <c:v>693</c:v>
                </c:pt>
                <c:pt idx="1">
                  <c:v>967</c:v>
                </c:pt>
                <c:pt idx="2">
                  <c:v>1651</c:v>
                </c:pt>
                <c:pt idx="3">
                  <c:v>666</c:v>
                </c:pt>
                <c:pt idx="4">
                  <c:v>427</c:v>
                </c:pt>
                <c:pt idx="5">
                  <c:v>486</c:v>
                </c:pt>
                <c:pt idx="6">
                  <c:v>473</c:v>
                </c:pt>
                <c:pt idx="7">
                  <c:v>310</c:v>
                </c:pt>
                <c:pt idx="8">
                  <c:v>517</c:v>
                </c:pt>
                <c:pt idx="9">
                  <c:v>18</c:v>
                </c:pt>
                <c:pt idx="10">
                  <c:v>130</c:v>
                </c:pt>
                <c:pt idx="11">
                  <c:v>1228</c:v>
                </c:pt>
                <c:pt idx="12">
                  <c:v>418</c:v>
                </c:pt>
                <c:pt idx="13">
                  <c:v>316</c:v>
                </c:pt>
              </c:numCache>
            </c:numRef>
          </c:val>
        </c:ser>
        <c:dLbls>
          <c:showLegendKey val="0"/>
          <c:showVal val="1"/>
          <c:showCatName val="0"/>
          <c:showSerName val="0"/>
          <c:showPercent val="0"/>
          <c:showBubbleSize val="0"/>
        </c:dLbls>
        <c:gapWidth val="150"/>
        <c:axId val="45084672"/>
        <c:axId val="45087360"/>
      </c:barChart>
      <c:catAx>
        <c:axId val="45084672"/>
        <c:scaling>
          <c:orientation val="minMax"/>
        </c:scaling>
        <c:delete val="0"/>
        <c:axPos val="b"/>
        <c:majorGridlines>
          <c:spPr>
            <a:ln w="19050">
              <a:solidFill>
                <a:schemeClr val="bg1">
                  <a:lumMod val="85000"/>
                </a:schemeClr>
              </a:solidFill>
            </a:ln>
          </c:spPr>
        </c:majorGridlines>
        <c:majorTickMark val="out"/>
        <c:minorTickMark val="none"/>
        <c:tickLblPos val="nextTo"/>
        <c:txPr>
          <a:bodyPr rot="-2700000" vert="horz"/>
          <a:lstStyle/>
          <a:p>
            <a:pPr>
              <a:defRPr sz="900">
                <a:latin typeface="Arial" pitchFamily="34" charset="0"/>
                <a:cs typeface="Arial" pitchFamily="34" charset="0"/>
              </a:defRPr>
            </a:pPr>
            <a:endParaRPr lang="en-US"/>
          </a:p>
        </c:txPr>
        <c:crossAx val="45087360"/>
        <c:crosses val="autoZero"/>
        <c:auto val="1"/>
        <c:lblAlgn val="ctr"/>
        <c:lblOffset val="100"/>
        <c:noMultiLvlLbl val="0"/>
      </c:catAx>
      <c:valAx>
        <c:axId val="4508736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45084672"/>
        <c:crosses val="autoZero"/>
        <c:crossBetween val="between"/>
      </c:valAx>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النشاط الرياضي</a:t>
            </a:r>
            <a:endParaRPr lang="en-US" sz="1400"/>
          </a:p>
          <a:p>
            <a:pPr>
              <a:defRPr sz="1400"/>
            </a:pPr>
            <a:r>
              <a:rPr lang="en-US" sz="1200">
                <a:latin typeface="Arial" pitchFamily="34" charset="0"/>
                <a:cs typeface="Arial" pitchFamily="34" charset="0"/>
              </a:rPr>
              <a:t>IMPLEMENTED CHAMPIONSHIPS</a:t>
            </a:r>
            <a:r>
              <a:rPr lang="en-US" sz="1200" baseline="0">
                <a:latin typeface="Arial" pitchFamily="34" charset="0"/>
                <a:cs typeface="Arial" pitchFamily="34" charset="0"/>
              </a:rPr>
              <a:t> BY </a:t>
            </a:r>
            <a:r>
              <a:rPr lang="en-US" sz="1200">
                <a:latin typeface="Arial" pitchFamily="34" charset="0"/>
                <a:cs typeface="Arial" pitchFamily="34" charset="0"/>
              </a:rPr>
              <a:t>SPORTS ACTIVITY </a:t>
            </a:r>
          </a:p>
          <a:p>
            <a:pPr>
              <a:defRPr sz="1400"/>
            </a:pPr>
            <a:r>
              <a:rPr lang="en-US" sz="1200">
                <a:latin typeface="Arial" pitchFamily="34" charset="0"/>
                <a:cs typeface="Arial" pitchFamily="34" charset="0"/>
              </a:rPr>
              <a:t>2017/2018</a:t>
            </a:r>
          </a:p>
        </c:rich>
      </c:tx>
      <c:overlay val="1"/>
    </c:title>
    <c:autoTitleDeleted val="0"/>
    <c:plotArea>
      <c:layout>
        <c:manualLayout>
          <c:layoutTarget val="inner"/>
          <c:xMode val="edge"/>
          <c:yMode val="edge"/>
          <c:x val="0.3222876067022461"/>
          <c:y val="0.1525767716535433"/>
          <c:w val="0.63367871993215263"/>
          <c:h val="0.79448399935923497"/>
        </c:manualLayout>
      </c:layout>
      <c:barChart>
        <c:barDir val="bar"/>
        <c:grouping val="clustered"/>
        <c:varyColors val="0"/>
        <c:ser>
          <c:idx val="0"/>
          <c:order val="0"/>
          <c:spPr>
            <a:solidFill>
              <a:schemeClr val="accent3"/>
            </a:solidFill>
          </c:spPr>
          <c:invertIfNegative val="0"/>
          <c:dPt>
            <c:idx val="0"/>
            <c:invertIfNegative val="0"/>
            <c:bubble3D val="0"/>
          </c:dPt>
          <c:dLbls>
            <c:txPr>
              <a:bodyPr/>
              <a:lstStyle/>
              <a:p>
                <a:pPr>
                  <a:defRPr>
                    <a:latin typeface="Arial" pitchFamily="34" charset="0"/>
                    <a:cs typeface="Arial" pitchFamily="34" charset="0"/>
                  </a:defRPr>
                </a:pPr>
                <a:endParaRPr lang="en-US"/>
              </a:p>
            </c:txPr>
            <c:showLegendKey val="0"/>
            <c:showVal val="1"/>
            <c:showCatName val="0"/>
            <c:showSerName val="0"/>
            <c:showPercent val="0"/>
            <c:showBubbleSize val="0"/>
            <c:showLeaderLines val="0"/>
          </c:dLbls>
          <c:cat>
            <c:strRef>
              <c:f>'34'!$A$80:$A$111</c:f>
              <c:strCache>
                <c:ptCount val="32"/>
                <c:pt idx="0">
                  <c:v>الرياضة المدرسية School Sport</c:v>
                </c:pt>
                <c:pt idx="1">
                  <c:v>النادي القطري للكريكيت Qatar Cricket Club </c:v>
                </c:pt>
                <c:pt idx="2">
                  <c:v>ذوي الإعاقة Disabled</c:v>
                </c:pt>
                <c:pt idx="3">
                  <c:v>رفع الأثقال وبناء الأجسام Wt. Lift. &amp; Body Buildg.</c:v>
                </c:pt>
                <c:pt idx="4">
                  <c:v>لجنة الرياضة الشتوية Winter Sports Committee</c:v>
                </c:pt>
                <c:pt idx="5">
                  <c:v>المصارعة Wrestling </c:v>
                </c:pt>
                <c:pt idx="6">
                  <c:v>الجولف Golf</c:v>
                </c:pt>
                <c:pt idx="7">
                  <c:v>كرة السلة Basketball</c:v>
                </c:pt>
                <c:pt idx="8">
                  <c:v>الدراجات الهوائية Cycling</c:v>
                </c:pt>
                <c:pt idx="9">
                  <c:v>الكاراتيه Karate</c:v>
                </c:pt>
                <c:pt idx="10">
                  <c:v>الجمباز Gymnastics</c:v>
                </c:pt>
                <c:pt idx="11">
                  <c:v>البولينج Bowling</c:v>
                </c:pt>
                <c:pt idx="12">
                  <c:v>الملاكمة Boxing</c:v>
                </c:pt>
                <c:pt idx="13">
                  <c:v>كرة اليد Handball</c:v>
                </c:pt>
                <c:pt idx="14">
                  <c:v>التايكوندو و الجودو Taekwando &amp; Judo</c:v>
                </c:pt>
                <c:pt idx="15">
                  <c:v>المبارزة Fencing</c:v>
                </c:pt>
                <c:pt idx="16">
                  <c:v>ألعاب القوى Athletics</c:v>
                </c:pt>
                <c:pt idx="17">
                  <c:v>الرماية و القوس و السهم Shooting, Bow &amp; Arrow</c:v>
                </c:pt>
                <c:pt idx="18">
                  <c:v>الشراع  والرياضة المائية Sailing &amp; Water Sports</c:v>
                </c:pt>
                <c:pt idx="19">
                  <c:v>الهوكي Hockey</c:v>
                </c:pt>
                <c:pt idx="20">
                  <c:v>الشطرنج Chess</c:v>
                </c:pt>
                <c:pt idx="21">
                  <c:v>اللجنة المنظمة لسباق الهجن Camal Racing Commmmitte</c:v>
                </c:pt>
                <c:pt idx="22">
                  <c:v>نادي الدوحة للرياضات البحرية Doha Marine Sports Club</c:v>
                </c:pt>
                <c:pt idx="23">
                  <c:v>كرة القدم Football</c:v>
                </c:pt>
                <c:pt idx="24">
                  <c:v> رياضة المرأة Women Sport </c:v>
                </c:pt>
                <c:pt idx="25">
                  <c:v>البلياردو و سنوكر Billiard &amp; Snooker</c:v>
                </c:pt>
                <c:pt idx="26">
                  <c:v>كرة الطاولة Table Tennis</c:v>
                </c:pt>
                <c:pt idx="27">
                  <c:v>السباحة Swimming</c:v>
                </c:pt>
                <c:pt idx="28">
                  <c:v>الكرة الطائرة Volleyball </c:v>
                </c:pt>
                <c:pt idx="29">
                  <c:v>الفروسية Equestrian </c:v>
                </c:pt>
                <c:pt idx="30">
                  <c:v>التنس Tennis </c:v>
                </c:pt>
                <c:pt idx="31">
                  <c:v>الإسكواش Squash</c:v>
                </c:pt>
              </c:strCache>
            </c:strRef>
          </c:cat>
          <c:val>
            <c:numRef>
              <c:f>'34'!$B$80:$B$111</c:f>
              <c:numCache>
                <c:formatCode>General</c:formatCode>
                <c:ptCount val="32"/>
                <c:pt idx="0">
                  <c:v>0</c:v>
                </c:pt>
                <c:pt idx="1">
                  <c:v>3</c:v>
                </c:pt>
                <c:pt idx="2">
                  <c:v>4</c:v>
                </c:pt>
                <c:pt idx="3">
                  <c:v>5</c:v>
                </c:pt>
                <c:pt idx="4">
                  <c:v>5</c:v>
                </c:pt>
                <c:pt idx="5">
                  <c:v>9</c:v>
                </c:pt>
                <c:pt idx="6">
                  <c:v>10</c:v>
                </c:pt>
                <c:pt idx="7">
                  <c:v>13</c:v>
                </c:pt>
                <c:pt idx="8">
                  <c:v>14</c:v>
                </c:pt>
                <c:pt idx="9">
                  <c:v>16</c:v>
                </c:pt>
                <c:pt idx="10">
                  <c:v>16</c:v>
                </c:pt>
                <c:pt idx="11">
                  <c:v>17</c:v>
                </c:pt>
                <c:pt idx="12">
                  <c:v>18</c:v>
                </c:pt>
                <c:pt idx="13">
                  <c:v>20</c:v>
                </c:pt>
                <c:pt idx="14">
                  <c:v>20</c:v>
                </c:pt>
                <c:pt idx="15">
                  <c:v>20</c:v>
                </c:pt>
                <c:pt idx="16">
                  <c:v>21</c:v>
                </c:pt>
                <c:pt idx="17">
                  <c:v>25</c:v>
                </c:pt>
                <c:pt idx="18">
                  <c:v>30</c:v>
                </c:pt>
                <c:pt idx="19">
                  <c:v>31</c:v>
                </c:pt>
                <c:pt idx="20">
                  <c:v>33</c:v>
                </c:pt>
                <c:pt idx="21">
                  <c:v>36</c:v>
                </c:pt>
                <c:pt idx="22">
                  <c:v>36</c:v>
                </c:pt>
                <c:pt idx="23">
                  <c:v>37</c:v>
                </c:pt>
                <c:pt idx="24">
                  <c:v>41</c:v>
                </c:pt>
                <c:pt idx="25">
                  <c:v>42</c:v>
                </c:pt>
                <c:pt idx="26">
                  <c:v>50</c:v>
                </c:pt>
                <c:pt idx="27">
                  <c:v>50</c:v>
                </c:pt>
                <c:pt idx="28">
                  <c:v>56</c:v>
                </c:pt>
                <c:pt idx="29">
                  <c:v>73</c:v>
                </c:pt>
                <c:pt idx="30">
                  <c:v>95</c:v>
                </c:pt>
                <c:pt idx="31">
                  <c:v>103</c:v>
                </c:pt>
              </c:numCache>
            </c:numRef>
          </c:val>
        </c:ser>
        <c:dLbls>
          <c:showLegendKey val="0"/>
          <c:showVal val="1"/>
          <c:showCatName val="0"/>
          <c:showSerName val="0"/>
          <c:showPercent val="0"/>
          <c:showBubbleSize val="0"/>
        </c:dLbls>
        <c:gapWidth val="150"/>
        <c:axId val="119942528"/>
        <c:axId val="119961856"/>
      </c:barChart>
      <c:catAx>
        <c:axId val="119942528"/>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a:lstStyle/>
          <a:p>
            <a:pPr>
              <a:defRPr sz="900">
                <a:latin typeface="Arial" pitchFamily="34" charset="0"/>
                <a:cs typeface="Arial" pitchFamily="34" charset="0"/>
              </a:defRPr>
            </a:pPr>
            <a:endParaRPr lang="en-US"/>
          </a:p>
        </c:txPr>
        <c:crossAx val="119961856"/>
        <c:crosses val="autoZero"/>
        <c:auto val="1"/>
        <c:lblAlgn val="ctr"/>
        <c:lblOffset val="100"/>
        <c:noMultiLvlLbl val="0"/>
      </c:catAx>
      <c:valAx>
        <c:axId val="11996185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19942528"/>
        <c:crosses val="autoZero"/>
        <c:crossBetween val="between"/>
      </c:valAx>
      <c:spPr>
        <a:noFill/>
        <a:ln w="25400">
          <a:noFill/>
        </a:ln>
      </c:spPr>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اللاعبون المسجلون لدى اتحاد رياضة ذوي الإعاقة حسب الفئات العمرية والنوع ونوع الإعاقة </a:t>
            </a:r>
            <a:endParaRPr lang="en-US" sz="1400"/>
          </a:p>
          <a:p>
            <a:pPr>
              <a:defRPr sz="1400"/>
            </a:pPr>
            <a:r>
              <a:rPr lang="en-US" sz="1200" b="1">
                <a:latin typeface="Arial" panose="020B0604020202020204" pitchFamily="34" charset="0"/>
                <a:cs typeface="Arial" panose="020B0604020202020204" pitchFamily="34" charset="0"/>
              </a:rPr>
              <a:t>REGISTERED DISABLED ATHLETES BY AGE GROUPS, </a:t>
            </a:r>
          </a:p>
          <a:p>
            <a:pPr>
              <a:defRPr sz="1400"/>
            </a:pPr>
            <a:r>
              <a:rPr lang="en-US" sz="1200" b="1">
                <a:latin typeface="Arial" panose="020B0604020202020204" pitchFamily="34" charset="0"/>
                <a:cs typeface="Arial" panose="020B0604020202020204" pitchFamily="34" charset="0"/>
              </a:rPr>
              <a:t>GENDER AND TYPE OF DISABILITY</a:t>
            </a:r>
            <a:endParaRPr lang="en-US" sz="1800">
              <a:latin typeface="Arial" panose="020B0604020202020204" pitchFamily="34" charset="0"/>
              <a:cs typeface="Arial" panose="020B0604020202020204" pitchFamily="34" charset="0"/>
            </a:endParaRPr>
          </a:p>
          <a:p>
            <a:pPr>
              <a:defRPr sz="1400"/>
            </a:pPr>
            <a:r>
              <a:rPr lang="en-US" sz="1200">
                <a:latin typeface="Arial" pitchFamily="34" charset="0"/>
                <a:cs typeface="Arial" pitchFamily="34" charset="0"/>
              </a:rPr>
              <a:t>2017/2018</a:t>
            </a:r>
          </a:p>
        </c:rich>
      </c:tx>
      <c:overlay val="0"/>
      <c:spPr>
        <a:noFill/>
      </c:spPr>
    </c:title>
    <c:autoTitleDeleted val="0"/>
    <c:plotArea>
      <c:layout>
        <c:manualLayout>
          <c:layoutTarget val="inner"/>
          <c:xMode val="edge"/>
          <c:yMode val="edge"/>
          <c:x val="7.1011974993339347E-2"/>
          <c:y val="0.21571883202099737"/>
          <c:w val="0.74364581767621618"/>
          <c:h val="0.63561433727034122"/>
        </c:manualLayout>
      </c:layout>
      <c:barChart>
        <c:barDir val="col"/>
        <c:grouping val="clustered"/>
        <c:varyColors val="0"/>
        <c:ser>
          <c:idx val="0"/>
          <c:order val="0"/>
          <c:tx>
            <c:strRef>
              <c:f>'58'!$A$19</c:f>
              <c:strCache>
                <c:ptCount val="1"/>
                <c:pt idx="0">
                  <c:v>إعاقة بصرية
Visual Disability</c:v>
                </c:pt>
              </c:strCache>
            </c:strRef>
          </c:tx>
          <c:invertIfNegative val="0"/>
          <c:cat>
            <c:multiLvlStrRef>
              <c:f>'58'!$B$6:$K$8</c:f>
              <c:multiLvlStrCache>
                <c:ptCount val="10"/>
                <c:lvl>
                  <c:pt idx="0">
                    <c:v>ذكور
Males</c:v>
                  </c:pt>
                  <c:pt idx="1">
                    <c:v>إناث
Females</c:v>
                  </c:pt>
                  <c:pt idx="2">
                    <c:v>ذكور
Males</c:v>
                  </c:pt>
                  <c:pt idx="3">
                    <c:v>إناث
Females</c:v>
                  </c:pt>
                  <c:pt idx="4">
                    <c:v>ذكور
Males</c:v>
                  </c:pt>
                  <c:pt idx="5">
                    <c:v>إناث
Females</c:v>
                  </c:pt>
                  <c:pt idx="6">
                    <c:v>ذكور
Males</c:v>
                  </c:pt>
                  <c:pt idx="7">
                    <c:v>إناث
Females</c:v>
                  </c:pt>
                  <c:pt idx="8">
                    <c:v>ذكور
Males</c:v>
                  </c:pt>
                  <c:pt idx="9">
                    <c:v>إناث
Females</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'58'!$B$9:$K$9</c:f>
              <c:numCache>
                <c:formatCode>#,##0_ ;\-#,##0\ </c:formatCode>
                <c:ptCount val="10"/>
                <c:pt idx="0">
                  <c:v>10</c:v>
                </c:pt>
                <c:pt idx="1">
                  <c:v>0</c:v>
                </c:pt>
                <c:pt idx="2">
                  <c:v>5</c:v>
                </c:pt>
                <c:pt idx="3">
                  <c:v>0</c:v>
                </c:pt>
                <c:pt idx="4">
                  <c:v>9</c:v>
                </c:pt>
                <c:pt idx="5">
                  <c:v>0</c:v>
                </c:pt>
                <c:pt idx="6">
                  <c:v>2</c:v>
                </c:pt>
                <c:pt idx="7">
                  <c:v>0</c:v>
                </c:pt>
                <c:pt idx="8">
                  <c:v>2</c:v>
                </c:pt>
                <c:pt idx="9">
                  <c:v>0</c:v>
                </c:pt>
              </c:numCache>
            </c:numRef>
          </c:val>
        </c:ser>
        <c:ser>
          <c:idx val="1"/>
          <c:order val="1"/>
          <c:tx>
            <c:strRef>
              <c:f>'58'!$A$20</c:f>
              <c:strCache>
                <c:ptCount val="1"/>
                <c:pt idx="0">
                  <c:v>إعاقة سمعية
Hearing Disability</c:v>
                </c:pt>
              </c:strCache>
            </c:strRef>
          </c:tx>
          <c:invertIfNegative val="0"/>
          <c:cat>
            <c:multiLvlStrRef>
              <c:f>'58'!$B$6:$K$8</c:f>
              <c:multiLvlStrCache>
                <c:ptCount val="10"/>
                <c:lvl>
                  <c:pt idx="0">
                    <c:v>ذكور
Males</c:v>
                  </c:pt>
                  <c:pt idx="1">
                    <c:v>إناث
Females</c:v>
                  </c:pt>
                  <c:pt idx="2">
                    <c:v>ذكور
Males</c:v>
                  </c:pt>
                  <c:pt idx="3">
                    <c:v>إناث
Females</c:v>
                  </c:pt>
                  <c:pt idx="4">
                    <c:v>ذكور
Males</c:v>
                  </c:pt>
                  <c:pt idx="5">
                    <c:v>إناث
Females</c:v>
                  </c:pt>
                  <c:pt idx="6">
                    <c:v>ذكور
Males</c:v>
                  </c:pt>
                  <c:pt idx="7">
                    <c:v>إناث
Females</c:v>
                  </c:pt>
                  <c:pt idx="8">
                    <c:v>ذكور
Males</c:v>
                  </c:pt>
                  <c:pt idx="9">
                    <c:v>إناث
Females</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'58'!$B$10:$K$10</c:f>
              <c:numCache>
                <c:formatCode>#,##0_ ;\-#,##0\ </c:formatCode>
                <c:ptCount val="10"/>
                <c:pt idx="0">
                  <c:v>6</c:v>
                </c:pt>
                <c:pt idx="1">
                  <c:v>1</c:v>
                </c:pt>
                <c:pt idx="2">
                  <c:v>5</c:v>
                </c:pt>
                <c:pt idx="3">
                  <c:v>0</c:v>
                </c:pt>
                <c:pt idx="4">
                  <c:v>3</c:v>
                </c:pt>
                <c:pt idx="5">
                  <c:v>0</c:v>
                </c:pt>
                <c:pt idx="6">
                  <c:v>2</c:v>
                </c:pt>
                <c:pt idx="7">
                  <c:v>0</c:v>
                </c:pt>
                <c:pt idx="8">
                  <c:v>1</c:v>
                </c:pt>
                <c:pt idx="9">
                  <c:v>0</c:v>
                </c:pt>
              </c:numCache>
            </c:numRef>
          </c:val>
        </c:ser>
        <c:ser>
          <c:idx val="2"/>
          <c:order val="2"/>
          <c:tx>
            <c:strRef>
              <c:f>'58'!$A$21</c:f>
              <c:strCache>
                <c:ptCount val="1"/>
                <c:pt idx="0">
                  <c:v>إعاقة حركية
 Physical Disability</c:v>
                </c:pt>
              </c:strCache>
            </c:strRef>
          </c:tx>
          <c:invertIfNegative val="0"/>
          <c:cat>
            <c:multiLvlStrRef>
              <c:f>'58'!$B$6:$K$8</c:f>
              <c:multiLvlStrCache>
                <c:ptCount val="10"/>
                <c:lvl>
                  <c:pt idx="0">
                    <c:v>ذكور
Males</c:v>
                  </c:pt>
                  <c:pt idx="1">
                    <c:v>إناث
Females</c:v>
                  </c:pt>
                  <c:pt idx="2">
                    <c:v>ذكور
Males</c:v>
                  </c:pt>
                  <c:pt idx="3">
                    <c:v>إناث
Females</c:v>
                  </c:pt>
                  <c:pt idx="4">
                    <c:v>ذكور
Males</c:v>
                  </c:pt>
                  <c:pt idx="5">
                    <c:v>إناث
Females</c:v>
                  </c:pt>
                  <c:pt idx="6">
                    <c:v>ذكور
Males</c:v>
                  </c:pt>
                  <c:pt idx="7">
                    <c:v>إناث
Females</c:v>
                  </c:pt>
                  <c:pt idx="8">
                    <c:v>ذكور
Males</c:v>
                  </c:pt>
                  <c:pt idx="9">
                    <c:v>إناث
Females</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'58'!$B$11:$K$11</c:f>
              <c:numCache>
                <c:formatCode>#,##0_ ;\-#,##0\ </c:formatCode>
                <c:ptCount val="10"/>
                <c:pt idx="0">
                  <c:v>12</c:v>
                </c:pt>
                <c:pt idx="1">
                  <c:v>3</c:v>
                </c:pt>
                <c:pt idx="2">
                  <c:v>6</c:v>
                </c:pt>
                <c:pt idx="3">
                  <c:v>0</c:v>
                </c:pt>
                <c:pt idx="4">
                  <c:v>10</c:v>
                </c:pt>
                <c:pt idx="5">
                  <c:v>3</c:v>
                </c:pt>
                <c:pt idx="6">
                  <c:v>2</c:v>
                </c:pt>
                <c:pt idx="7">
                  <c:v>1</c:v>
                </c:pt>
                <c:pt idx="8">
                  <c:v>0</c:v>
                </c:pt>
                <c:pt idx="9">
                  <c:v>0</c:v>
                </c:pt>
              </c:numCache>
            </c:numRef>
          </c:val>
        </c:ser>
        <c:ser>
          <c:idx val="3"/>
          <c:order val="3"/>
          <c:tx>
            <c:strRef>
              <c:f>'58'!$A$22</c:f>
              <c:strCache>
                <c:ptCount val="1"/>
                <c:pt idx="0">
                  <c:v>إعاقة ذهنية
Intellectual Disability</c:v>
                </c:pt>
              </c:strCache>
            </c:strRef>
          </c:tx>
          <c:invertIfNegative val="0"/>
          <c:cat>
            <c:multiLvlStrRef>
              <c:f>'58'!$B$6:$K$8</c:f>
              <c:multiLvlStrCache>
                <c:ptCount val="10"/>
                <c:lvl>
                  <c:pt idx="0">
                    <c:v>ذكور
Males</c:v>
                  </c:pt>
                  <c:pt idx="1">
                    <c:v>إناث
Females</c:v>
                  </c:pt>
                  <c:pt idx="2">
                    <c:v>ذكور
Males</c:v>
                  </c:pt>
                  <c:pt idx="3">
                    <c:v>إناث
Females</c:v>
                  </c:pt>
                  <c:pt idx="4">
                    <c:v>ذكور
Males</c:v>
                  </c:pt>
                  <c:pt idx="5">
                    <c:v>إناث
Females</c:v>
                  </c:pt>
                  <c:pt idx="6">
                    <c:v>ذكور
Males</c:v>
                  </c:pt>
                  <c:pt idx="7">
                    <c:v>إناث
Females</c:v>
                  </c:pt>
                  <c:pt idx="8">
                    <c:v>ذكور
Males</c:v>
                  </c:pt>
                  <c:pt idx="9">
                    <c:v>إناث
Females</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'58'!$B$12:$K$12</c:f>
              <c:numCache>
                <c:formatCode>#,##0_ ;\-#,##0\ </c:formatCode>
                <c:ptCount val="10"/>
                <c:pt idx="0">
                  <c:v>24</c:v>
                </c:pt>
                <c:pt idx="1">
                  <c:v>9</c:v>
                </c:pt>
                <c:pt idx="2">
                  <c:v>31</c:v>
                </c:pt>
                <c:pt idx="3">
                  <c:v>19</c:v>
                </c:pt>
                <c:pt idx="4">
                  <c:v>20</c:v>
                </c:pt>
                <c:pt idx="5">
                  <c:v>20</c:v>
                </c:pt>
                <c:pt idx="6">
                  <c:v>14</c:v>
                </c:pt>
                <c:pt idx="7">
                  <c:v>3</c:v>
                </c:pt>
                <c:pt idx="8">
                  <c:v>10</c:v>
                </c:pt>
                <c:pt idx="9">
                  <c:v>8</c:v>
                </c:pt>
              </c:numCache>
            </c:numRef>
          </c:val>
        </c:ser>
        <c:ser>
          <c:idx val="4"/>
          <c:order val="4"/>
          <c:tx>
            <c:strRef>
              <c:f>'58'!$A$23</c:f>
              <c:strCache>
                <c:ptCount val="1"/>
                <c:pt idx="0">
                  <c:v>أخرى
Other</c:v>
                </c:pt>
              </c:strCache>
            </c:strRef>
          </c:tx>
          <c:spPr>
            <a:solidFill>
              <a:srgbClr val="FFC000"/>
            </a:solidFill>
          </c:spPr>
          <c:invertIfNegative val="0"/>
          <c:cat>
            <c:multiLvlStrRef>
              <c:f>'58'!$B$6:$K$8</c:f>
              <c:multiLvlStrCache>
                <c:ptCount val="10"/>
                <c:lvl>
                  <c:pt idx="0">
                    <c:v>ذكور
Males</c:v>
                  </c:pt>
                  <c:pt idx="1">
                    <c:v>إناث
Females</c:v>
                  </c:pt>
                  <c:pt idx="2">
                    <c:v>ذكور
Males</c:v>
                  </c:pt>
                  <c:pt idx="3">
                    <c:v>إناث
Females</c:v>
                  </c:pt>
                  <c:pt idx="4">
                    <c:v>ذكور
Males</c:v>
                  </c:pt>
                  <c:pt idx="5">
                    <c:v>إناث
Females</c:v>
                  </c:pt>
                  <c:pt idx="6">
                    <c:v>ذكور
Males</c:v>
                  </c:pt>
                  <c:pt idx="7">
                    <c:v>إناث
Females</c:v>
                  </c:pt>
                  <c:pt idx="8">
                    <c:v>ذكور
Males</c:v>
                  </c:pt>
                  <c:pt idx="9">
                    <c:v>إناث
Females</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'58'!$B$13:$K$13</c:f>
              <c:numCache>
                <c:formatCode>#,##0_ ;\-#,##0\ </c:formatCode>
                <c:ptCount val="10"/>
                <c:pt idx="0">
                  <c:v>4</c:v>
                </c:pt>
                <c:pt idx="1">
                  <c:v>1</c:v>
                </c:pt>
                <c:pt idx="2">
                  <c:v>0</c:v>
                </c:pt>
                <c:pt idx="3">
                  <c:v>0</c:v>
                </c:pt>
                <c:pt idx="4">
                  <c:v>0</c:v>
                </c:pt>
                <c:pt idx="5">
                  <c:v>0</c:v>
                </c:pt>
                <c:pt idx="6">
                  <c:v>0</c:v>
                </c:pt>
                <c:pt idx="7">
                  <c:v>0</c:v>
                </c:pt>
                <c:pt idx="8">
                  <c:v>0</c:v>
                </c:pt>
                <c:pt idx="9">
                  <c:v>0</c:v>
                </c:pt>
              </c:numCache>
            </c:numRef>
          </c:val>
        </c:ser>
        <c:dLbls>
          <c:dLblPos val="outEnd"/>
          <c:showLegendKey val="0"/>
          <c:showVal val="1"/>
          <c:showCatName val="0"/>
          <c:showSerName val="0"/>
          <c:showPercent val="0"/>
          <c:showBubbleSize val="0"/>
        </c:dLbls>
        <c:gapWidth val="150"/>
        <c:axId val="57768960"/>
        <c:axId val="57791232"/>
      </c:barChart>
      <c:catAx>
        <c:axId val="57768960"/>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a:latin typeface="Arial" pitchFamily="34" charset="0"/>
                <a:cs typeface="Arial" pitchFamily="34" charset="0"/>
              </a:defRPr>
            </a:pPr>
            <a:endParaRPr lang="en-US"/>
          </a:p>
        </c:txPr>
        <c:crossAx val="57791232"/>
        <c:crosses val="autoZero"/>
        <c:auto val="1"/>
        <c:lblAlgn val="ctr"/>
        <c:lblOffset val="100"/>
        <c:noMultiLvlLbl val="0"/>
      </c:catAx>
      <c:valAx>
        <c:axId val="57791232"/>
        <c:scaling>
          <c:orientation val="minMax"/>
        </c:scaling>
        <c:delete val="0"/>
        <c:axPos val="l"/>
        <c:majorGridlines>
          <c:spPr>
            <a:ln w="19050">
              <a:solidFill>
                <a:schemeClr val="bg1">
                  <a:lumMod val="85000"/>
                </a:schemeClr>
              </a:solidFill>
            </a:ln>
          </c:spPr>
        </c:majorGridlines>
        <c:title>
          <c:tx>
            <c:rich>
              <a:bodyPr rot="0" vert="horz"/>
              <a:lstStyle/>
              <a:p>
                <a:pPr>
                  <a:defRPr/>
                </a:pPr>
                <a:r>
                  <a:rPr lang="ar-QA"/>
                  <a:t>العدد</a:t>
                </a:r>
              </a:p>
              <a:p>
                <a:pPr>
                  <a:defRPr/>
                </a:pPr>
                <a:r>
                  <a:rPr lang="en-US"/>
                  <a:t>Number</a:t>
                </a:r>
              </a:p>
            </c:rich>
          </c:tx>
          <c:layout>
            <c:manualLayout>
              <c:xMode val="edge"/>
              <c:yMode val="edge"/>
              <c:x val="1.3654618992048281E-2"/>
              <c:y val="0.13747900262467191"/>
            </c:manualLayout>
          </c:layout>
          <c:overlay val="0"/>
        </c:title>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57768960"/>
        <c:crosses val="autoZero"/>
        <c:crossBetween val="between"/>
      </c:valAx>
    </c:plotArea>
    <c:legend>
      <c:legendPos val="r"/>
      <c:layout>
        <c:manualLayout>
          <c:xMode val="edge"/>
          <c:yMode val="edge"/>
          <c:x val="0.81602325456876024"/>
          <c:y val="0.21549475065616797"/>
          <c:w val="0.15939843124555284"/>
          <c:h val="0.38056266404199474"/>
        </c:manualLayout>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9.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(4)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9.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7.png"/></Relationships>
</file>

<file path=xl/drawings/_rels/drawing23.xml.rels><?xml version="1.0" encoding="UTF-8" standalone="yes"?>
<Relationships xmlns="http://schemas.openxmlformats.org/package/2006/relationships"><Relationship Id="rId1" Type="http://schemas.openxmlformats.org/officeDocument/2006/relationships/image" Target="../media/image7.png"/></Relationships>
</file>

<file path=xl/drawings/_rels/drawing24.xml.rels><?xml version="1.0" encoding="UTF-8" standalone="yes"?>
<Relationships xmlns="http://schemas.openxmlformats.org/package/2006/relationships"><Relationship Id="rId1" Type="http://schemas.openxmlformats.org/officeDocument/2006/relationships/image" Target="../media/image7.png"/></Relationships>
</file>

<file path=xl/drawings/_rels/drawing25.xml.rels><?xml version="1.0" encoding="UTF-8" standalone="yes"?>
<Relationships xmlns="http://schemas.openxmlformats.org/package/2006/relationships"><Relationship Id="rId1" Type="http://schemas.openxmlformats.org/officeDocument/2006/relationships/image" Target="../media/image7.png"/></Relationships>
</file>

<file path=xl/drawings/_rels/drawing26.xml.rels><?xml version="1.0" encoding="UTF-8" standalone="yes"?>
<Relationships xmlns="http://schemas.openxmlformats.org/package/2006/relationships"><Relationship Id="rId1" Type="http://schemas.openxmlformats.org/officeDocument/2006/relationships/image" Target="../media/image7.png"/></Relationships>
</file>

<file path=xl/drawings/_rels/drawing27.xml.rels><?xml version="1.0" encoding="UTF-8" standalone="yes"?>
<Relationships xmlns="http://schemas.openxmlformats.org/package/2006/relationships"><Relationship Id="rId1" Type="http://schemas.openxmlformats.org/officeDocument/2006/relationships/image" Target="../media/image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7.png"/></Relationships>
</file>

<file path=xl/drawings/_rels/drawing29.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7.png"/></Relationships>
</file>

<file path=xl/drawings/_rels/drawing31.xml.rels><?xml version="1.0" encoding="UTF-8" standalone="yes"?>
<Relationships xmlns="http://schemas.openxmlformats.org/package/2006/relationships"><Relationship Id="rId1" Type="http://schemas.openxmlformats.org/officeDocument/2006/relationships/image" Target="../media/image7.png"/></Relationships>
</file>

<file path=xl/drawings/_rels/drawing3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3.xml.rels><?xml version="1.0" encoding="UTF-8" standalone="yes"?>
<Relationships xmlns="http://schemas.openxmlformats.org/package/2006/relationships"><Relationship Id="rId1" Type="http://schemas.openxmlformats.org/officeDocument/2006/relationships/image" Target="../media/image7.png"/></Relationships>
</file>

<file path=xl/drawings/_rels/drawing34.xml.rels><?xml version="1.0" encoding="UTF-8" standalone="yes"?>
<Relationships xmlns="http://schemas.openxmlformats.org/package/2006/relationships"><Relationship Id="rId1" Type="http://schemas.openxmlformats.org/officeDocument/2006/relationships/image" Target="../media/image7.png"/></Relationships>
</file>

<file path=xl/drawings/_rels/drawing35.xml.rels><?xml version="1.0" encoding="UTF-8" standalone="yes"?>
<Relationships xmlns="http://schemas.openxmlformats.org/package/2006/relationships"><Relationship Id="rId1" Type="http://schemas.openxmlformats.org/officeDocument/2006/relationships/image" Target="../media/image7.png"/></Relationships>
</file>

<file path=xl/drawings/_rels/drawing36.xml.rels><?xml version="1.0" encoding="UTF-8" standalone="yes"?>
<Relationships xmlns="http://schemas.openxmlformats.org/package/2006/relationships"><Relationship Id="rId1" Type="http://schemas.openxmlformats.org/officeDocument/2006/relationships/image" Target="../media/image7.png"/></Relationships>
</file>

<file path=xl/drawings/_rels/drawing37.xml.rels><?xml version="1.0" encoding="UTF-8" standalone="yes"?>
<Relationships xmlns="http://schemas.openxmlformats.org/package/2006/relationships"><Relationship Id="rId1" Type="http://schemas.openxmlformats.org/officeDocument/2006/relationships/image" Target="../media/image7.png"/></Relationships>
</file>

<file path=xl/drawings/_rels/drawing38.xml.rels><?xml version="1.0" encoding="UTF-8" standalone="yes"?>
<Relationships xmlns="http://schemas.openxmlformats.org/package/2006/relationships"><Relationship Id="rId1" Type="http://schemas.openxmlformats.org/officeDocument/2006/relationships/image" Target="../media/image9.png"/></Relationships>
</file>

<file path=xl/drawings/_rels/drawing39.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1.xml.rels><?xml version="1.0" encoding="UTF-8" standalone="yes"?>
<Relationships xmlns="http://schemas.openxmlformats.org/package/2006/relationships"><Relationship Id="rId1" Type="http://schemas.openxmlformats.org/officeDocument/2006/relationships/image" Target="../media/image7.png"/></Relationships>
</file>

<file path=xl/drawings/_rels/drawing42.xml.rels><?xml version="1.0" encoding="UTF-8" standalone="yes"?>
<Relationships xmlns="http://schemas.openxmlformats.org/package/2006/relationships"><Relationship Id="rId1" Type="http://schemas.openxmlformats.org/officeDocument/2006/relationships/image" Target="../media/image7.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4.xml.rels><?xml version="1.0" encoding="UTF-8" standalone="yes"?>
<Relationships xmlns="http://schemas.openxmlformats.org/package/2006/relationships"><Relationship Id="rId1" Type="http://schemas.openxmlformats.org/officeDocument/2006/relationships/image" Target="../media/image7.png"/></Relationships>
</file>

<file path=xl/drawings/_rels/drawing45.xml.rels><?xml version="1.0" encoding="UTF-8" standalone="yes"?>
<Relationships xmlns="http://schemas.openxmlformats.org/package/2006/relationships"><Relationship Id="rId1" Type="http://schemas.openxmlformats.org/officeDocument/2006/relationships/image" Target="../media/image7.png"/></Relationships>
</file>

<file path=xl/drawings/_rels/drawing4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7.xml.rels><?xml version="1.0" encoding="UTF-8" standalone="yes"?>
<Relationships xmlns="http://schemas.openxmlformats.org/package/2006/relationships"><Relationship Id="rId1" Type="http://schemas.openxmlformats.org/officeDocument/2006/relationships/image" Target="../media/image7.png"/></Relationships>
</file>

<file path=xl/drawings/_rels/drawing48.xml.rels><?xml version="1.0" encoding="UTF-8" standalone="yes"?>
<Relationships xmlns="http://schemas.openxmlformats.org/package/2006/relationships"><Relationship Id="rId1" Type="http://schemas.openxmlformats.org/officeDocument/2006/relationships/image" Target="../media/image7.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7.png"/></Relationships>
</file>

<file path=xl/drawings/_rels/drawing51.xml.rels><?xml version="1.0" encoding="UTF-8" standalone="yes"?>
<Relationships xmlns="http://schemas.openxmlformats.org/package/2006/relationships"><Relationship Id="rId1" Type="http://schemas.openxmlformats.org/officeDocument/2006/relationships/image" Target="../media/image7.png"/></Relationships>
</file>

<file path=xl/drawings/_rels/drawing52.xml.rels><?xml version="1.0" encoding="UTF-8" standalone="yes"?>
<Relationships xmlns="http://schemas.openxmlformats.org/package/2006/relationships"><Relationship Id="rId1" Type="http://schemas.openxmlformats.org/officeDocument/2006/relationships/image" Target="../media/image7.png"/></Relationships>
</file>

<file path=xl/drawings/_rels/drawing53.xml.rels><?xml version="1.0" encoding="UTF-8" standalone="yes"?>
<Relationships xmlns="http://schemas.openxmlformats.org/package/2006/relationships"><Relationship Id="rId1" Type="http://schemas.openxmlformats.org/officeDocument/2006/relationships/image" Target="../media/image7.png"/></Relationships>
</file>

<file path=xl/drawings/_rels/drawing5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5.xml.rels><?xml version="1.0" encoding="UTF-8" standalone="yes"?>
<Relationships xmlns="http://schemas.openxmlformats.org/package/2006/relationships"><Relationship Id="rId1" Type="http://schemas.openxmlformats.org/officeDocument/2006/relationships/image" Target="../media/image7.png"/></Relationships>
</file>

<file path=xl/drawings/_rels/drawing56.xml.rels><?xml version="1.0" encoding="UTF-8" standalone="yes"?>
<Relationships xmlns="http://schemas.openxmlformats.org/package/2006/relationships"><Relationship Id="rId1" Type="http://schemas.openxmlformats.org/officeDocument/2006/relationships/image" Target="../media/image7.png"/></Relationships>
</file>

<file path=xl/drawings/_rels/drawing57.xml.rels><?xml version="1.0" encoding="UTF-8" standalone="yes"?>
<Relationships xmlns="http://schemas.openxmlformats.org/package/2006/relationships"><Relationship Id="rId1" Type="http://schemas.openxmlformats.org/officeDocument/2006/relationships/image" Target="../media/image7.png"/></Relationships>
</file>

<file path=xl/drawings/_rels/drawing58.xml.rels><?xml version="1.0" encoding="UTF-8" standalone="yes"?>
<Relationships xmlns="http://schemas.openxmlformats.org/package/2006/relationships"><Relationship Id="rId1" Type="http://schemas.openxmlformats.org/officeDocument/2006/relationships/image" Target="../media/image7.png"/></Relationships>
</file>

<file path=xl/drawings/_rels/drawing59.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60.xml.rels><?xml version="1.0" encoding="UTF-8" standalone="yes"?>
<Relationships xmlns="http://schemas.openxmlformats.org/package/2006/relationships"><Relationship Id="rId1" Type="http://schemas.openxmlformats.org/officeDocument/2006/relationships/image" Target="../media/image7.png"/></Relationships>
</file>

<file path=xl/drawings/_rels/drawing61.xml.rels><?xml version="1.0" encoding="UTF-8" standalone="yes"?>
<Relationships xmlns="http://schemas.openxmlformats.org/package/2006/relationships"><Relationship Id="rId1" Type="http://schemas.openxmlformats.org/officeDocument/2006/relationships/image" Target="../media/image7.png"/></Relationships>
</file>

<file path=xl/drawings/_rels/drawing62.xml.rels><?xml version="1.0" encoding="UTF-8" standalone="yes"?>
<Relationships xmlns="http://schemas.openxmlformats.org/package/2006/relationships"><Relationship Id="rId1" Type="http://schemas.openxmlformats.org/officeDocument/2006/relationships/image" Target="../media/image7.png"/></Relationships>
</file>

<file path=xl/drawings/_rels/drawing63.xml.rels><?xml version="1.0" encoding="UTF-8" standalone="yes"?>
<Relationships xmlns="http://schemas.openxmlformats.org/package/2006/relationships"><Relationship Id="rId1" Type="http://schemas.openxmlformats.org/officeDocument/2006/relationships/image" Target="../media/image7.png"/></Relationships>
</file>

<file path=xl/drawings/_rels/drawing64.xml.rels><?xml version="1.0" encoding="UTF-8" standalone="yes"?>
<Relationships xmlns="http://schemas.openxmlformats.org/package/2006/relationships"><Relationship Id="rId1" Type="http://schemas.openxmlformats.org/officeDocument/2006/relationships/image" Target="../media/image7.png"/></Relationships>
</file>

<file path=xl/drawings/_rels/drawing6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6.xml.rels><?xml version="1.0" encoding="UTF-8" standalone="yes"?>
<Relationships xmlns="http://schemas.openxmlformats.org/package/2006/relationships"><Relationship Id="rId1" Type="http://schemas.openxmlformats.org/officeDocument/2006/relationships/image" Target="../media/image7.png"/></Relationships>
</file>

<file path=xl/drawings/_rels/drawing6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8.xml.rels><?xml version="1.0" encoding="UTF-8" standalone="yes"?>
<Relationships xmlns="http://schemas.openxmlformats.org/package/2006/relationships"><Relationship Id="rId1" Type="http://schemas.openxmlformats.org/officeDocument/2006/relationships/image" Target="../media/image7.png"/></Relationships>
</file>

<file path=xl/drawings/_rels/drawing69.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70.xml.rels><?xml version="1.0" encoding="UTF-8" standalone="yes"?>
<Relationships xmlns="http://schemas.openxmlformats.org/package/2006/relationships"><Relationship Id="rId1" Type="http://schemas.openxmlformats.org/officeDocument/2006/relationships/image" Target="../media/image7.png"/></Relationships>
</file>

<file path=xl/drawings/_rels/drawing71.xml.rels><?xml version="1.0" encoding="UTF-8" standalone="yes"?>
<Relationships xmlns="http://schemas.openxmlformats.org/package/2006/relationships"><Relationship Id="rId1" Type="http://schemas.openxmlformats.org/officeDocument/2006/relationships/image" Target="../media/image7.png"/></Relationships>
</file>

<file path=xl/drawings/_rels/drawing7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3.xml.rels><?xml version="1.0" encoding="UTF-8" standalone="yes"?>
<Relationships xmlns="http://schemas.openxmlformats.org/package/2006/relationships"><Relationship Id="rId1" Type="http://schemas.openxmlformats.org/officeDocument/2006/relationships/image" Target="../media/image7.png"/></Relationships>
</file>

<file path=xl/drawings/_rels/drawing74.xml.rels><?xml version="1.0" encoding="UTF-8" standalone="yes"?>
<Relationships xmlns="http://schemas.openxmlformats.org/package/2006/relationships"><Relationship Id="rId1" Type="http://schemas.openxmlformats.org/officeDocument/2006/relationships/image" Target="../media/image7.png"/></Relationships>
</file>

<file path=xl/drawings/_rels/drawing75.xml.rels><?xml version="1.0" encoding="UTF-8" standalone="yes"?>
<Relationships xmlns="http://schemas.openxmlformats.org/package/2006/relationships"><Relationship Id="rId1" Type="http://schemas.openxmlformats.org/officeDocument/2006/relationships/image" Target="../media/image7.png"/></Relationships>
</file>

<file path=xl/drawings/_rels/drawing7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7.xml.rels><?xml version="1.0" encoding="UTF-8" standalone="yes"?>
<Relationships xmlns="http://schemas.openxmlformats.org/package/2006/relationships"><Relationship Id="rId1" Type="http://schemas.openxmlformats.org/officeDocument/2006/relationships/image" Target="../media/image7.png"/></Relationships>
</file>

<file path=xl/drawings/_rels/drawing78.xml.rels><?xml version="1.0" encoding="UTF-8" standalone="yes"?>
<Relationships xmlns="http://schemas.openxmlformats.org/package/2006/relationships"><Relationship Id="rId1" Type="http://schemas.openxmlformats.org/officeDocument/2006/relationships/image" Target="../media/image7.png"/></Relationships>
</file>

<file path=xl/drawings/_rels/drawing79.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80.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95250</xdr:rowOff>
    </xdr:from>
    <xdr:to>
      <xdr:col>0</xdr:col>
      <xdr:colOff>4610099</xdr:colOff>
      <xdr:row>20</xdr:row>
      <xdr:rowOff>9525</xdr:rowOff>
    </xdr:to>
    <xdr:sp macro="" textlink="">
      <xdr:nvSpPr>
        <xdr:cNvPr id="2" name="Text Box 2"/>
        <xdr:cNvSpPr txBox="1">
          <a:spLocks noChangeArrowheads="1"/>
        </xdr:cNvSpPr>
      </xdr:nvSpPr>
      <xdr:spPr bwMode="auto">
        <a:xfrm>
          <a:off x="9965140726" y="257175"/>
          <a:ext cx="4610099" cy="31146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ar-QA" sz="2400" b="1">
              <a:solidFill>
                <a:sysClr val="windowText" lastClr="000000"/>
              </a:solidFill>
              <a:effectLst/>
              <a:latin typeface="Sakkal Majalla" panose="02000000000000000000" pitchFamily="2" charset="-78"/>
              <a:ea typeface="Calibri"/>
              <a:cs typeface="Sakkal Majalla" panose="02000000000000000000" pitchFamily="2" charset="-78"/>
            </a:rPr>
            <a:t>النشرة السنوية</a:t>
          </a:r>
          <a:endParaRPr lang="en-US" sz="2400">
            <a:solidFill>
              <a:sysClr val="windowText" lastClr="000000"/>
            </a:solidFill>
            <a:effectLst/>
            <a:latin typeface="Sakkal Majalla" panose="02000000000000000000" pitchFamily="2" charset="-78"/>
            <a:ea typeface="Calibri"/>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3600" b="1">
              <a:solidFill>
                <a:sysClr val="windowText" lastClr="000000"/>
              </a:solidFill>
              <a:effectLst/>
              <a:latin typeface="Sakkal Majalla" panose="02000000000000000000" pitchFamily="2" charset="-78"/>
              <a:ea typeface="Calibri"/>
              <a:cs typeface="Sakkal Majalla" panose="02000000000000000000" pitchFamily="2" charset="-78"/>
            </a:rPr>
            <a:t>لإحصاءات الشباب</a:t>
          </a:r>
          <a:endParaRPr lang="en-US" sz="3600" b="1">
            <a:solidFill>
              <a:sysClr val="windowText" lastClr="000000"/>
            </a:solidFill>
            <a:effectLst/>
            <a:latin typeface="Sakkal Majalla" panose="02000000000000000000" pitchFamily="2" charset="-78"/>
            <a:ea typeface="Calibri"/>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3600" b="1">
              <a:solidFill>
                <a:sysClr val="windowText" lastClr="000000"/>
              </a:solidFill>
              <a:effectLst/>
              <a:latin typeface="Sakkal Majalla" panose="02000000000000000000" pitchFamily="2" charset="-78"/>
              <a:ea typeface="Calibri"/>
              <a:cs typeface="Sakkal Majalla" panose="02000000000000000000" pitchFamily="2" charset="-78"/>
            </a:rPr>
            <a:t> والرياضة</a:t>
          </a:r>
          <a:r>
            <a:rPr lang="en-US" sz="3600" b="1">
              <a:solidFill>
                <a:sysClr val="windowText" lastClr="000000"/>
              </a:solidFill>
              <a:effectLst/>
              <a:latin typeface="Sakkal Majalla" panose="02000000000000000000" pitchFamily="2" charset="-78"/>
              <a:ea typeface="+mn-ea"/>
              <a:cs typeface="Sakkal Majalla" panose="02000000000000000000" pitchFamily="2" charset="-78"/>
            </a:rPr>
            <a:t> </a:t>
          </a:r>
          <a:r>
            <a:rPr lang="ar-QA" sz="3600" b="1">
              <a:solidFill>
                <a:sysClr val="windowText" lastClr="000000"/>
              </a:solidFill>
              <a:effectLst/>
              <a:latin typeface="Sakkal Majalla" panose="02000000000000000000" pitchFamily="2" charset="-78"/>
              <a:ea typeface="+mn-ea"/>
              <a:cs typeface="Sakkal Majalla" panose="02000000000000000000" pitchFamily="2" charset="-78"/>
            </a:rPr>
            <a:t> 2017</a:t>
          </a:r>
          <a:endParaRPr lang="ar-QA" sz="3600" b="1">
            <a:solidFill>
              <a:sysClr val="windowText" lastClr="000000"/>
            </a:solidFill>
            <a:effectLst/>
            <a:latin typeface="Sakkal Majalla" panose="02000000000000000000" pitchFamily="2" charset="-78"/>
            <a:ea typeface="Calibri"/>
            <a:cs typeface="Sakkal Majalla" panose="02000000000000000000" pitchFamily="2" charset="-78"/>
          </a:endParaRPr>
        </a:p>
        <a:p>
          <a:pPr algn="ctr">
            <a:lnSpc>
              <a:spcPct val="100000"/>
            </a:lnSpc>
            <a:spcBef>
              <a:spcPts val="0"/>
            </a:spcBef>
            <a:spcAft>
              <a:spcPts val="0"/>
            </a:spcAft>
          </a:pPr>
          <a:endParaRPr lang="en-US" sz="11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ysClr val="windowText" lastClr="000000"/>
              </a:solidFill>
              <a:effectLst/>
              <a:latin typeface="Arial Rounded MT Bold" pitchFamily="34" charset="0"/>
              <a:ea typeface="+mn-ea"/>
              <a:cs typeface="+mn-cs"/>
            </a:rPr>
            <a:t>Annual Bulletin of</a:t>
          </a:r>
          <a:endParaRPr lang="ar-QA" sz="18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2000" b="1">
              <a:solidFill>
                <a:sysClr val="windowText" lastClr="000000"/>
              </a:solidFill>
              <a:effectLst/>
              <a:latin typeface="Arial Black" panose="020B0A04020102020204" pitchFamily="34" charset="0"/>
              <a:ea typeface="+mn-ea"/>
              <a:cs typeface="+mn-cs"/>
            </a:rPr>
            <a:t> </a:t>
          </a:r>
          <a:r>
            <a:rPr lang="en-US" sz="2600" b="1">
              <a:solidFill>
                <a:sysClr val="windowText" lastClr="000000"/>
              </a:solidFill>
              <a:effectLst/>
              <a:latin typeface="Arial Black" panose="020B0A04020102020204" pitchFamily="34" charset="0"/>
              <a:ea typeface="Verdana" panose="020B0604030504040204" pitchFamily="34" charset="0"/>
              <a:cs typeface="Verdana" panose="020B0604030504040204" pitchFamily="34" charset="0"/>
            </a:rPr>
            <a:t>Youth and Sports</a:t>
          </a:r>
          <a:endParaRPr lang="ar-QA" sz="2600" b="1">
            <a:solidFill>
              <a:sysClr val="windowText" lastClr="000000"/>
            </a:solidFill>
            <a:effectLst/>
            <a:latin typeface="Arial Black" panose="020B0A04020102020204" pitchFamily="34" charset="0"/>
            <a:ea typeface="Verdana" panose="020B0604030504040204" pitchFamily="34" charset="0"/>
            <a:cs typeface="+mn-cs"/>
          </a:endParaRPr>
        </a:p>
        <a:p>
          <a:pPr algn="ctr">
            <a:lnSpc>
              <a:spcPct val="100000"/>
            </a:lnSpc>
            <a:spcBef>
              <a:spcPts val="0"/>
            </a:spcBef>
            <a:spcAft>
              <a:spcPts val="0"/>
            </a:spcAft>
          </a:pPr>
          <a:r>
            <a:rPr lang="en-US" sz="2600" b="1">
              <a:solidFill>
                <a:sysClr val="windowText" lastClr="000000"/>
              </a:solidFill>
              <a:effectLst/>
              <a:latin typeface="Arial Black" panose="020B0A04020102020204" pitchFamily="34" charset="0"/>
              <a:ea typeface="Verdana" panose="020B0604030504040204" pitchFamily="34" charset="0"/>
              <a:cs typeface="Verdana" panose="020B0604030504040204" pitchFamily="34" charset="0"/>
            </a:rPr>
            <a:t> Statistics, 2017</a:t>
          </a:r>
        </a:p>
      </xdr:txBody>
    </xdr:sp>
    <xdr:clientData/>
  </xdr:twoCellAnchor>
  <xdr:twoCellAnchor>
    <xdr:from>
      <xdr:col>0</xdr:col>
      <xdr:colOff>1</xdr:colOff>
      <xdr:row>0</xdr:row>
      <xdr:rowOff>19050</xdr:rowOff>
    </xdr:from>
    <xdr:to>
      <xdr:col>0</xdr:col>
      <xdr:colOff>4809082</xdr:colOff>
      <xdr:row>21</xdr:row>
      <xdr:rowOff>85724</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5979447" y="-590029"/>
          <a:ext cx="3590924" cy="4809081"/>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17</xdr:col>
      <xdr:colOff>971550</xdr:colOff>
      <xdr:row>0</xdr:row>
      <xdr:rowOff>57150</xdr:rowOff>
    </xdr:from>
    <xdr:to>
      <xdr:col>17</xdr:col>
      <xdr:colOff>1943550</xdr:colOff>
      <xdr:row>3</xdr:row>
      <xdr:rowOff>8016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6770300" y="57150"/>
          <a:ext cx="972000" cy="5890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876300</xdr:colOff>
      <xdr:row>0</xdr:row>
      <xdr:rowOff>47625</xdr:rowOff>
    </xdr:from>
    <xdr:to>
      <xdr:col>10</xdr:col>
      <xdr:colOff>1848300</xdr:colOff>
      <xdr:row>2</xdr:row>
      <xdr:rowOff>236616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7025" y="47625"/>
          <a:ext cx="972000" cy="5890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1619250</xdr:colOff>
      <xdr:row>0</xdr:row>
      <xdr:rowOff>76200</xdr:rowOff>
    </xdr:from>
    <xdr:to>
      <xdr:col>2</xdr:col>
      <xdr:colOff>2591250</xdr:colOff>
      <xdr:row>2</xdr:row>
      <xdr:rowOff>208041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638450" y="76200"/>
          <a:ext cx="972000" cy="5890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1000125</xdr:colOff>
      <xdr:row>0</xdr:row>
      <xdr:rowOff>57150</xdr:rowOff>
    </xdr:from>
    <xdr:to>
      <xdr:col>3</xdr:col>
      <xdr:colOff>1972125</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904900" y="57150"/>
          <a:ext cx="972000" cy="5890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1047750</xdr:colOff>
      <xdr:row>1</xdr:row>
      <xdr:rowOff>57150</xdr:rowOff>
    </xdr:from>
    <xdr:to>
      <xdr:col>5</xdr:col>
      <xdr:colOff>2019750</xdr:colOff>
      <xdr:row>3</xdr:row>
      <xdr:rowOff>188991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104550" y="57150"/>
          <a:ext cx="972000" cy="5890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0.10997</cdr:x>
      <cdr:y>0.10496</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972000" cy="589041"/>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5</xdr:col>
      <xdr:colOff>825500</xdr:colOff>
      <xdr:row>0</xdr:row>
      <xdr:rowOff>63499</xdr:rowOff>
    </xdr:from>
    <xdr:to>
      <xdr:col>5</xdr:col>
      <xdr:colOff>1797500</xdr:colOff>
      <xdr:row>2</xdr:row>
      <xdr:rowOff>186873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4972667" y="63499"/>
          <a:ext cx="972000" cy="58904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editAs="oneCell">
    <xdr:from>
      <xdr:col>2</xdr:col>
      <xdr:colOff>1552575</xdr:colOff>
      <xdr:row>0</xdr:row>
      <xdr:rowOff>66675</xdr:rowOff>
    </xdr:from>
    <xdr:to>
      <xdr:col>2</xdr:col>
      <xdr:colOff>2524575</xdr:colOff>
      <xdr:row>2</xdr:row>
      <xdr:rowOff>227091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14500" y="66675"/>
          <a:ext cx="972000" cy="589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2454750</xdr:colOff>
      <xdr:row>0</xdr:row>
      <xdr:rowOff>266708</xdr:rowOff>
    </xdr:from>
    <xdr:to>
      <xdr:col>2</xdr:col>
      <xdr:colOff>514350</xdr:colOff>
      <xdr:row>1</xdr:row>
      <xdr:rowOff>596166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372200" y="266708"/>
          <a:ext cx="1260000" cy="75808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0.00546</cdr:x>
      <cdr:y>0.00833</cdr:y>
    </cdr:from>
    <cdr:to>
      <cdr:x>0.10997</cdr:x>
      <cdr:y>0.10496</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972000" cy="589041"/>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11</xdr:col>
      <xdr:colOff>590550</xdr:colOff>
      <xdr:row>0</xdr:row>
      <xdr:rowOff>57150</xdr:rowOff>
    </xdr:from>
    <xdr:to>
      <xdr:col>11</xdr:col>
      <xdr:colOff>1562550</xdr:colOff>
      <xdr:row>2</xdr:row>
      <xdr:rowOff>150891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27900" y="57150"/>
          <a:ext cx="972000" cy="58904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0</xdr:colOff>
      <xdr:row>0</xdr:row>
      <xdr:rowOff>66675</xdr:rowOff>
    </xdr:from>
    <xdr:to>
      <xdr:col>13</xdr:col>
      <xdr:colOff>972000</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27825" y="66675"/>
          <a:ext cx="972000" cy="58904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952500</xdr:colOff>
      <xdr:row>0</xdr:row>
      <xdr:rowOff>76200</xdr:rowOff>
    </xdr:from>
    <xdr:to>
      <xdr:col>6</xdr:col>
      <xdr:colOff>1924500</xdr:colOff>
      <xdr:row>1</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685950" y="76200"/>
          <a:ext cx="972000" cy="58904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6</xdr:col>
      <xdr:colOff>323850</xdr:colOff>
      <xdr:row>0</xdr:row>
      <xdr:rowOff>57150</xdr:rowOff>
    </xdr:from>
    <xdr:to>
      <xdr:col>6</xdr:col>
      <xdr:colOff>1295850</xdr:colOff>
      <xdr:row>2</xdr:row>
      <xdr:rowOff>208041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828575" y="57150"/>
          <a:ext cx="972000" cy="58904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933450</xdr:colOff>
      <xdr:row>0</xdr:row>
      <xdr:rowOff>66675</xdr:rowOff>
    </xdr:from>
    <xdr:to>
      <xdr:col>7</xdr:col>
      <xdr:colOff>1905450</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66500" y="66675"/>
          <a:ext cx="972000" cy="58904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285750</xdr:colOff>
      <xdr:row>0</xdr:row>
      <xdr:rowOff>47625</xdr:rowOff>
    </xdr:from>
    <xdr:to>
      <xdr:col>7</xdr:col>
      <xdr:colOff>1257750</xdr:colOff>
      <xdr:row>2</xdr:row>
      <xdr:rowOff>141366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80875" y="47625"/>
          <a:ext cx="972000" cy="58904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590550</xdr:colOff>
      <xdr:row>0</xdr:row>
      <xdr:rowOff>57150</xdr:rowOff>
    </xdr:from>
    <xdr:to>
      <xdr:col>10</xdr:col>
      <xdr:colOff>1562550</xdr:colOff>
      <xdr:row>1</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7500" y="57150"/>
          <a:ext cx="972000" cy="58904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723900</xdr:colOff>
      <xdr:row>0</xdr:row>
      <xdr:rowOff>66675</xdr:rowOff>
    </xdr:from>
    <xdr:to>
      <xdr:col>10</xdr:col>
      <xdr:colOff>1695900</xdr:colOff>
      <xdr:row>2</xdr:row>
      <xdr:rowOff>150891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780450" y="66675"/>
          <a:ext cx="972000" cy="5890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2314575</xdr:colOff>
      <xdr:row>0</xdr:row>
      <xdr:rowOff>161925</xdr:rowOff>
    </xdr:from>
    <xdr:to>
      <xdr:col>2</xdr:col>
      <xdr:colOff>374175</xdr:colOff>
      <xdr:row>1</xdr:row>
      <xdr:rowOff>529483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512375" y="161925"/>
          <a:ext cx="1260000" cy="758083"/>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504825</xdr:colOff>
      <xdr:row>0</xdr:row>
      <xdr:rowOff>95250</xdr:rowOff>
    </xdr:from>
    <xdr:to>
      <xdr:col>10</xdr:col>
      <xdr:colOff>1476825</xdr:colOff>
      <xdr:row>1</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7500" y="95250"/>
          <a:ext cx="972000" cy="58904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561975</xdr:colOff>
      <xdr:row>0</xdr:row>
      <xdr:rowOff>47625</xdr:rowOff>
    </xdr:from>
    <xdr:to>
      <xdr:col>10</xdr:col>
      <xdr:colOff>1533975</xdr:colOff>
      <xdr:row>2</xdr:row>
      <xdr:rowOff>131841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742350" y="47625"/>
          <a:ext cx="972000" cy="58904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14</xdr:col>
      <xdr:colOff>677334</xdr:colOff>
      <xdr:row>0</xdr:row>
      <xdr:rowOff>52917</xdr:rowOff>
    </xdr:from>
    <xdr:to>
      <xdr:col>14</xdr:col>
      <xdr:colOff>1649334</xdr:colOff>
      <xdr:row>2</xdr:row>
      <xdr:rowOff>229208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7892416" y="52917"/>
          <a:ext cx="972000" cy="58904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14</xdr:col>
      <xdr:colOff>180975</xdr:colOff>
      <xdr:row>0</xdr:row>
      <xdr:rowOff>66675</xdr:rowOff>
    </xdr:from>
    <xdr:to>
      <xdr:col>14</xdr:col>
      <xdr:colOff>1152975</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08625" y="66675"/>
          <a:ext cx="972000" cy="58904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7</xdr:col>
      <xdr:colOff>828675</xdr:colOff>
      <xdr:row>0</xdr:row>
      <xdr:rowOff>57150</xdr:rowOff>
    </xdr:from>
    <xdr:to>
      <xdr:col>7</xdr:col>
      <xdr:colOff>1800675</xdr:colOff>
      <xdr:row>2</xdr:row>
      <xdr:rowOff>217566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76025" y="57150"/>
          <a:ext cx="972000" cy="58904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7</xdr:col>
      <xdr:colOff>276225</xdr:colOff>
      <xdr:row>0</xdr:row>
      <xdr:rowOff>57150</xdr:rowOff>
    </xdr:from>
    <xdr:to>
      <xdr:col>7</xdr:col>
      <xdr:colOff>1248225</xdr:colOff>
      <xdr:row>2</xdr:row>
      <xdr:rowOff>169941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571400" y="57150"/>
          <a:ext cx="972000" cy="589041"/>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7</xdr:col>
      <xdr:colOff>838200</xdr:colOff>
      <xdr:row>0</xdr:row>
      <xdr:rowOff>47625</xdr:rowOff>
    </xdr:from>
    <xdr:to>
      <xdr:col>7</xdr:col>
      <xdr:colOff>1810200</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66500" y="47625"/>
          <a:ext cx="972000" cy="58904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7</xdr:col>
      <xdr:colOff>342900</xdr:colOff>
      <xdr:row>0</xdr:row>
      <xdr:rowOff>66675</xdr:rowOff>
    </xdr:from>
    <xdr:to>
      <xdr:col>7</xdr:col>
      <xdr:colOff>1314900</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209450" y="66675"/>
          <a:ext cx="972000" cy="58904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7</xdr:col>
      <xdr:colOff>936675</xdr:colOff>
      <xdr:row>0</xdr:row>
      <xdr:rowOff>47625</xdr:rowOff>
    </xdr:from>
    <xdr:to>
      <xdr:col>7</xdr:col>
      <xdr:colOff>1800675</xdr:colOff>
      <xdr:row>2</xdr:row>
      <xdr:rowOff>114018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85550" y="47625"/>
          <a:ext cx="864000" cy="523593"/>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7</xdr:col>
      <xdr:colOff>209550</xdr:colOff>
      <xdr:row>0</xdr:row>
      <xdr:rowOff>57150</xdr:rowOff>
    </xdr:from>
    <xdr:to>
      <xdr:col>7</xdr:col>
      <xdr:colOff>1181550</xdr:colOff>
      <xdr:row>2</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209450" y="57150"/>
          <a:ext cx="972000" cy="5890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18</xdr:col>
      <xdr:colOff>495300</xdr:colOff>
      <xdr:row>14</xdr:row>
      <xdr:rowOff>38100</xdr:rowOff>
    </xdr:from>
    <xdr:ext cx="115063" cy="1229592"/>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103237" y="2628900"/>
          <a:ext cx="115063" cy="1229592"/>
        </a:xfrm>
        <a:prstGeom prst="rect">
          <a:avLst/>
        </a:prstGeom>
      </xdr:spPr>
    </xdr:pic>
    <xdr:clientData/>
  </xdr:oneCellAnchor>
</xdr:wsDr>
</file>

<file path=xl/drawings/drawing40.xml><?xml version="1.0" encoding="utf-8"?>
<xdr:wsDr xmlns:xdr="http://schemas.openxmlformats.org/drawingml/2006/spreadsheetDrawing" xmlns:a="http://schemas.openxmlformats.org/drawingml/2006/main">
  <xdr:twoCellAnchor editAs="oneCell">
    <xdr:from>
      <xdr:col>7</xdr:col>
      <xdr:colOff>910200</xdr:colOff>
      <xdr:row>0</xdr:row>
      <xdr:rowOff>95250</xdr:rowOff>
    </xdr:from>
    <xdr:to>
      <xdr:col>7</xdr:col>
      <xdr:colOff>1810200</xdr:colOff>
      <xdr:row>2</xdr:row>
      <xdr:rowOff>183459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76025" y="95250"/>
          <a:ext cx="900000" cy="545409"/>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7</xdr:col>
      <xdr:colOff>304800</xdr:colOff>
      <xdr:row>0</xdr:row>
      <xdr:rowOff>66675</xdr:rowOff>
    </xdr:from>
    <xdr:to>
      <xdr:col>7</xdr:col>
      <xdr:colOff>1276800</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228500" y="66675"/>
          <a:ext cx="972000" cy="58904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7</xdr:col>
      <xdr:colOff>828675</xdr:colOff>
      <xdr:row>0</xdr:row>
      <xdr:rowOff>66675</xdr:rowOff>
    </xdr:from>
    <xdr:to>
      <xdr:col>7</xdr:col>
      <xdr:colOff>1800675</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95075" y="66675"/>
          <a:ext cx="972000" cy="58904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7</xdr:col>
      <xdr:colOff>357750</xdr:colOff>
      <xdr:row>0</xdr:row>
      <xdr:rowOff>47625</xdr:rowOff>
    </xdr:from>
    <xdr:to>
      <xdr:col>7</xdr:col>
      <xdr:colOff>1257750</xdr:colOff>
      <xdr:row>2</xdr:row>
      <xdr:rowOff>135834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90400" y="47625"/>
          <a:ext cx="900000" cy="545409"/>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7</xdr:col>
      <xdr:colOff>809625</xdr:colOff>
      <xdr:row>0</xdr:row>
      <xdr:rowOff>47625</xdr:rowOff>
    </xdr:from>
    <xdr:to>
      <xdr:col>7</xdr:col>
      <xdr:colOff>1781625</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66500" y="47625"/>
          <a:ext cx="972000" cy="58904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7</xdr:col>
      <xdr:colOff>400050</xdr:colOff>
      <xdr:row>0</xdr:row>
      <xdr:rowOff>47625</xdr:rowOff>
    </xdr:from>
    <xdr:to>
      <xdr:col>7</xdr:col>
      <xdr:colOff>1372050</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90400" y="47625"/>
          <a:ext cx="972000" cy="58904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7.xml><?xml version="1.0" encoding="utf-8"?>
<c:userShapes xmlns:c="http://schemas.openxmlformats.org/drawingml/2006/chart">
  <cdr:relSizeAnchor xmlns:cdr="http://schemas.openxmlformats.org/drawingml/2006/chartDrawing">
    <cdr:from>
      <cdr:x>0.00546</cdr:x>
      <cdr:y>0.00833</cdr:y>
    </cdr:from>
    <cdr:to>
      <cdr:x>0.10997</cdr:x>
      <cdr:y>0.10496</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972000" cy="589041"/>
        </a:xfrm>
        <a:prstGeom xmlns:a="http://schemas.openxmlformats.org/drawingml/2006/main" prst="rect">
          <a:avLst/>
        </a:prstGeom>
      </cdr:spPr>
    </cdr:pic>
  </cdr:relSizeAnchor>
</c:userShapes>
</file>

<file path=xl/drawings/drawing48.xml><?xml version="1.0" encoding="utf-8"?>
<xdr:wsDr xmlns:xdr="http://schemas.openxmlformats.org/drawingml/2006/spreadsheetDrawing" xmlns:a="http://schemas.openxmlformats.org/drawingml/2006/main">
  <xdr:twoCellAnchor editAs="oneCell">
    <xdr:from>
      <xdr:col>6</xdr:col>
      <xdr:colOff>866775</xdr:colOff>
      <xdr:row>0</xdr:row>
      <xdr:rowOff>57150</xdr:rowOff>
    </xdr:from>
    <xdr:to>
      <xdr:col>6</xdr:col>
      <xdr:colOff>1838775</xdr:colOff>
      <xdr:row>2</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85550" y="57150"/>
          <a:ext cx="972000" cy="58904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6</xdr:col>
      <xdr:colOff>710175</xdr:colOff>
      <xdr:row>0</xdr:row>
      <xdr:rowOff>47625</xdr:rowOff>
    </xdr:from>
    <xdr:to>
      <xdr:col>6</xdr:col>
      <xdr:colOff>1610175</xdr:colOff>
      <xdr:row>2</xdr:row>
      <xdr:rowOff>135834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71425" y="47625"/>
          <a:ext cx="900000" cy="5454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3</xdr:row>
      <xdr:rowOff>38099</xdr:rowOff>
    </xdr:from>
    <xdr:to>
      <xdr:col>10</xdr:col>
      <xdr:colOff>361950</xdr:colOff>
      <xdr:row>51</xdr:row>
      <xdr:rowOff>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55" t="4825" r="1586" b="1613"/>
        <a:stretch/>
      </xdr:blipFill>
      <xdr:spPr>
        <a:xfrm>
          <a:off x="9981228450" y="828674"/>
          <a:ext cx="6353175" cy="849630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7</xdr:col>
      <xdr:colOff>714375</xdr:colOff>
      <xdr:row>0</xdr:row>
      <xdr:rowOff>47625</xdr:rowOff>
    </xdr:from>
    <xdr:to>
      <xdr:col>7</xdr:col>
      <xdr:colOff>1686375</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85550" y="47625"/>
          <a:ext cx="972000" cy="58904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7</xdr:col>
      <xdr:colOff>247650</xdr:colOff>
      <xdr:row>0</xdr:row>
      <xdr:rowOff>57150</xdr:rowOff>
    </xdr:from>
    <xdr:to>
      <xdr:col>7</xdr:col>
      <xdr:colOff>1219650</xdr:colOff>
      <xdr:row>2</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71350" y="57150"/>
          <a:ext cx="972000" cy="58904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7</xdr:col>
      <xdr:colOff>685800</xdr:colOff>
      <xdr:row>0</xdr:row>
      <xdr:rowOff>47625</xdr:rowOff>
    </xdr:from>
    <xdr:to>
      <xdr:col>7</xdr:col>
      <xdr:colOff>1657800</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76025" y="47625"/>
          <a:ext cx="972000" cy="58904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7</xdr:col>
      <xdr:colOff>228600</xdr:colOff>
      <xdr:row>0</xdr:row>
      <xdr:rowOff>47625</xdr:rowOff>
    </xdr:from>
    <xdr:to>
      <xdr:col>7</xdr:col>
      <xdr:colOff>1200600</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90400" y="47625"/>
          <a:ext cx="972000" cy="58904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7</xdr:col>
      <xdr:colOff>781050</xdr:colOff>
      <xdr:row>0</xdr:row>
      <xdr:rowOff>57150</xdr:rowOff>
    </xdr:from>
    <xdr:to>
      <xdr:col>7</xdr:col>
      <xdr:colOff>1753050</xdr:colOff>
      <xdr:row>2</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514125" y="57150"/>
          <a:ext cx="972000" cy="58904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7</xdr:col>
      <xdr:colOff>228600</xdr:colOff>
      <xdr:row>0</xdr:row>
      <xdr:rowOff>57150</xdr:rowOff>
    </xdr:from>
    <xdr:to>
      <xdr:col>7</xdr:col>
      <xdr:colOff>1200600</xdr:colOff>
      <xdr:row>2</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90400" y="57150"/>
          <a:ext cx="972000" cy="58904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7</xdr:col>
      <xdr:colOff>676275</xdr:colOff>
      <xdr:row>0</xdr:row>
      <xdr:rowOff>47625</xdr:rowOff>
    </xdr:from>
    <xdr:to>
      <xdr:col>7</xdr:col>
      <xdr:colOff>1648275</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76025" y="47625"/>
          <a:ext cx="972000" cy="58904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7</xdr:col>
      <xdr:colOff>228600</xdr:colOff>
      <xdr:row>0</xdr:row>
      <xdr:rowOff>38100</xdr:rowOff>
    </xdr:from>
    <xdr:to>
      <xdr:col>7</xdr:col>
      <xdr:colOff>1200600</xdr:colOff>
      <xdr:row>2</xdr:row>
      <xdr:rowOff>169941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99925" y="38100"/>
          <a:ext cx="972000" cy="58904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7</xdr:col>
      <xdr:colOff>685800</xdr:colOff>
      <xdr:row>0</xdr:row>
      <xdr:rowOff>66675</xdr:rowOff>
    </xdr:from>
    <xdr:to>
      <xdr:col>7</xdr:col>
      <xdr:colOff>1657800</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466500" y="66675"/>
          <a:ext cx="972000" cy="58904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7</xdr:col>
      <xdr:colOff>228600</xdr:colOff>
      <xdr:row>0</xdr:row>
      <xdr:rowOff>57150</xdr:rowOff>
    </xdr:from>
    <xdr:to>
      <xdr:col>7</xdr:col>
      <xdr:colOff>1200600</xdr:colOff>
      <xdr:row>2</xdr:row>
      <xdr:rowOff>198516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190400" y="57150"/>
          <a:ext cx="972000" cy="5890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1547925</xdr:colOff>
      <xdr:row>0</xdr:row>
      <xdr:rowOff>76210</xdr:rowOff>
    </xdr:from>
    <xdr:to>
      <xdr:col>3</xdr:col>
      <xdr:colOff>2447925</xdr:colOff>
      <xdr:row>2</xdr:row>
      <xdr:rowOff>160498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705325" y="76210"/>
          <a:ext cx="900000" cy="541488"/>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10</xdr:col>
      <xdr:colOff>828675</xdr:colOff>
      <xdr:row>0</xdr:row>
      <xdr:rowOff>57150</xdr:rowOff>
    </xdr:from>
    <xdr:to>
      <xdr:col>10</xdr:col>
      <xdr:colOff>1800675</xdr:colOff>
      <xdr:row>2</xdr:row>
      <xdr:rowOff>236616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7025" y="57150"/>
          <a:ext cx="972000" cy="58904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10</xdr:col>
      <xdr:colOff>542925</xdr:colOff>
      <xdr:row>0</xdr:row>
      <xdr:rowOff>76200</xdr:rowOff>
    </xdr:from>
    <xdr:to>
      <xdr:col>10</xdr:col>
      <xdr:colOff>1514925</xdr:colOff>
      <xdr:row>2</xdr:row>
      <xdr:rowOff>160416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761400" y="76200"/>
          <a:ext cx="972000" cy="58904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10</xdr:col>
      <xdr:colOff>590550</xdr:colOff>
      <xdr:row>0</xdr:row>
      <xdr:rowOff>38100</xdr:rowOff>
    </xdr:from>
    <xdr:to>
      <xdr:col>10</xdr:col>
      <xdr:colOff>1562550</xdr:colOff>
      <xdr:row>1</xdr:row>
      <xdr:rowOff>141366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08925" y="38100"/>
          <a:ext cx="972000" cy="58904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10</xdr:col>
      <xdr:colOff>361950</xdr:colOff>
      <xdr:row>0</xdr:row>
      <xdr:rowOff>38100</xdr:rowOff>
    </xdr:from>
    <xdr:to>
      <xdr:col>10</xdr:col>
      <xdr:colOff>1333950</xdr:colOff>
      <xdr:row>2</xdr:row>
      <xdr:rowOff>122316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751875" y="38100"/>
          <a:ext cx="972000" cy="58904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7</xdr:col>
      <xdr:colOff>523875</xdr:colOff>
      <xdr:row>0</xdr:row>
      <xdr:rowOff>85725</xdr:rowOff>
    </xdr:from>
    <xdr:to>
      <xdr:col>7</xdr:col>
      <xdr:colOff>1495875</xdr:colOff>
      <xdr:row>2</xdr:row>
      <xdr:rowOff>217566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933100" y="85725"/>
          <a:ext cx="972000" cy="58904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7</xdr:col>
      <xdr:colOff>424425</xdr:colOff>
      <xdr:row>0</xdr:row>
      <xdr:rowOff>66675</xdr:rowOff>
    </xdr:from>
    <xdr:to>
      <xdr:col>7</xdr:col>
      <xdr:colOff>1324425</xdr:colOff>
      <xdr:row>2</xdr:row>
      <xdr:rowOff>154884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28425" y="66675"/>
          <a:ext cx="900000" cy="545409"/>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12</xdr:col>
      <xdr:colOff>638175</xdr:colOff>
      <xdr:row>0</xdr:row>
      <xdr:rowOff>47625</xdr:rowOff>
    </xdr:from>
    <xdr:to>
      <xdr:col>12</xdr:col>
      <xdr:colOff>1610175</xdr:colOff>
      <xdr:row>2</xdr:row>
      <xdr:rowOff>236616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37350" y="47625"/>
          <a:ext cx="972000" cy="58904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12</xdr:col>
      <xdr:colOff>614925</xdr:colOff>
      <xdr:row>0</xdr:row>
      <xdr:rowOff>19050</xdr:rowOff>
    </xdr:from>
    <xdr:to>
      <xdr:col>12</xdr:col>
      <xdr:colOff>1514925</xdr:colOff>
      <xdr:row>2</xdr:row>
      <xdr:rowOff>107259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9725" y="19050"/>
          <a:ext cx="900000" cy="545409"/>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7</xdr:col>
      <xdr:colOff>619125</xdr:colOff>
      <xdr:row>0</xdr:row>
      <xdr:rowOff>47625</xdr:rowOff>
    </xdr:from>
    <xdr:to>
      <xdr:col>7</xdr:col>
      <xdr:colOff>1591125</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904525" y="47625"/>
          <a:ext cx="972000" cy="58904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7</xdr:col>
      <xdr:colOff>412800</xdr:colOff>
      <xdr:row>0</xdr:row>
      <xdr:rowOff>47625</xdr:rowOff>
    </xdr:from>
    <xdr:to>
      <xdr:col>7</xdr:col>
      <xdr:colOff>1276800</xdr:colOff>
      <xdr:row>2</xdr:row>
      <xdr:rowOff>114018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09375" y="47625"/>
          <a:ext cx="864000" cy="5235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1223400</xdr:colOff>
      <xdr:row>0</xdr:row>
      <xdr:rowOff>47625</xdr:rowOff>
    </xdr:from>
    <xdr:to>
      <xdr:col>2</xdr:col>
      <xdr:colOff>2195400</xdr:colOff>
      <xdr:row>2</xdr:row>
      <xdr:rowOff>184758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10300" y="47625"/>
          <a:ext cx="972000" cy="584808"/>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14</xdr:col>
      <xdr:colOff>495300</xdr:colOff>
      <xdr:row>0</xdr:row>
      <xdr:rowOff>57150</xdr:rowOff>
    </xdr:from>
    <xdr:to>
      <xdr:col>14</xdr:col>
      <xdr:colOff>1467300</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618275" y="57150"/>
          <a:ext cx="972000" cy="58904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14</xdr:col>
      <xdr:colOff>485775</xdr:colOff>
      <xdr:row>0</xdr:row>
      <xdr:rowOff>57150</xdr:rowOff>
    </xdr:from>
    <xdr:to>
      <xdr:col>14</xdr:col>
      <xdr:colOff>1457775</xdr:colOff>
      <xdr:row>2</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627800" y="57150"/>
          <a:ext cx="972000" cy="58904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absoluteAnchor>
    <xdr:pos x="0" y="0"/>
    <xdr:ext cx="928687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3.xml><?xml version="1.0" encoding="utf-8"?>
<c:userShapes xmlns:c="http://schemas.openxmlformats.org/drawingml/2006/chart">
  <cdr:relSizeAnchor xmlns:cdr="http://schemas.openxmlformats.org/drawingml/2006/chartDrawing">
    <cdr:from>
      <cdr:x>0.00546</cdr:x>
      <cdr:y>0.00833</cdr:y>
    </cdr:from>
    <cdr:to>
      <cdr:x>0.10997</cdr:x>
      <cdr:y>0.10496</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972000" cy="589041"/>
        </a:xfrm>
        <a:prstGeom xmlns:a="http://schemas.openxmlformats.org/drawingml/2006/main" prst="rect">
          <a:avLst/>
        </a:prstGeom>
      </cdr:spPr>
    </cdr:pic>
  </cdr:relSizeAnchor>
</c:userShapes>
</file>

<file path=xl/drawings/drawing74.xml><?xml version="1.0" encoding="utf-8"?>
<xdr:wsDr xmlns:xdr="http://schemas.openxmlformats.org/drawingml/2006/spreadsheetDrawing" xmlns:a="http://schemas.openxmlformats.org/drawingml/2006/main">
  <xdr:twoCellAnchor editAs="oneCell">
    <xdr:from>
      <xdr:col>10</xdr:col>
      <xdr:colOff>400050</xdr:colOff>
      <xdr:row>0</xdr:row>
      <xdr:rowOff>47625</xdr:rowOff>
    </xdr:from>
    <xdr:to>
      <xdr:col>10</xdr:col>
      <xdr:colOff>1372050</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56675" y="47625"/>
          <a:ext cx="972000" cy="58904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10</xdr:col>
      <xdr:colOff>276225</xdr:colOff>
      <xdr:row>0</xdr:row>
      <xdr:rowOff>47625</xdr:rowOff>
    </xdr:from>
    <xdr:to>
      <xdr:col>10</xdr:col>
      <xdr:colOff>1248225</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56675" y="47625"/>
          <a:ext cx="972000" cy="58904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10</xdr:col>
      <xdr:colOff>295275</xdr:colOff>
      <xdr:row>0</xdr:row>
      <xdr:rowOff>57150</xdr:rowOff>
    </xdr:from>
    <xdr:to>
      <xdr:col>10</xdr:col>
      <xdr:colOff>1267275</xdr:colOff>
      <xdr:row>2</xdr:row>
      <xdr:rowOff>188991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47150" y="57150"/>
          <a:ext cx="972000" cy="58904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10</xdr:col>
      <xdr:colOff>361950</xdr:colOff>
      <xdr:row>0</xdr:row>
      <xdr:rowOff>47625</xdr:rowOff>
    </xdr:from>
    <xdr:to>
      <xdr:col>10</xdr:col>
      <xdr:colOff>1333950</xdr:colOff>
      <xdr:row>1</xdr:row>
      <xdr:rowOff>150891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47150" y="47625"/>
          <a:ext cx="972000" cy="58904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9</xdr:col>
      <xdr:colOff>19050</xdr:colOff>
      <xdr:row>0</xdr:row>
      <xdr:rowOff>47625</xdr:rowOff>
    </xdr:from>
    <xdr:to>
      <xdr:col>9</xdr:col>
      <xdr:colOff>991050</xdr:colOff>
      <xdr:row>2</xdr:row>
      <xdr:rowOff>179466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666275" y="47625"/>
          <a:ext cx="972000" cy="58904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4</xdr:col>
      <xdr:colOff>555675</xdr:colOff>
      <xdr:row>1</xdr:row>
      <xdr:rowOff>28575</xdr:rowOff>
    </xdr:from>
    <xdr:to>
      <xdr:col>4</xdr:col>
      <xdr:colOff>1419675</xdr:colOff>
      <xdr:row>2</xdr:row>
      <xdr:rowOff>323568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14275" y="257175"/>
          <a:ext cx="864000" cy="5235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338667</xdr:colOff>
      <xdr:row>0</xdr:row>
      <xdr:rowOff>74083</xdr:rowOff>
    </xdr:from>
    <xdr:to>
      <xdr:col>21</xdr:col>
      <xdr:colOff>1310667</xdr:colOff>
      <xdr:row>2</xdr:row>
      <xdr:rowOff>224974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3616750" y="74083"/>
          <a:ext cx="972000" cy="584808"/>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10</xdr:col>
      <xdr:colOff>962025</xdr:colOff>
      <xdr:row>0</xdr:row>
      <xdr:rowOff>76200</xdr:rowOff>
    </xdr:from>
    <xdr:to>
      <xdr:col>10</xdr:col>
      <xdr:colOff>1934025</xdr:colOff>
      <xdr:row>3</xdr:row>
      <xdr:rowOff>8016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7500" y="76200"/>
          <a:ext cx="972000" cy="5890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814950</xdr:colOff>
      <xdr:row>0</xdr:row>
      <xdr:rowOff>38100</xdr:rowOff>
    </xdr:from>
    <xdr:to>
      <xdr:col>4</xdr:col>
      <xdr:colOff>1714950</xdr:colOff>
      <xdr:row>2</xdr:row>
      <xdr:rowOff>122388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295300" y="38100"/>
          <a:ext cx="900000" cy="5414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Users\nalneama\AppData\Local\Microsoft\Windows\Temporary%20Internet%20Files\Content.Outlook\HDVG4J67\&#1575;&#1604;&#1578;&#1593;&#1604;&#1610;&#1605;%20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nalneama\AppData\Local\Microsoft\Windows\Temporary%20Internet%20Files\Content.Outlook\HDVG4J67\&#1575;&#1604;&#1578;&#1593;&#1604;&#1610;&#1605;%20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8.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4.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5.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6.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7.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8.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9.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0.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1.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2.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4.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5.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6.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7.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8.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9.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70.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1.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2.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6.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7.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8.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80.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81.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2.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showGridLines="0" rightToLeft="1" view="pageBreakPreview" zoomScaleNormal="100" zoomScaleSheetLayoutView="100" workbookViewId="0">
      <selection activeCell="D26" sqref="D26"/>
    </sheetView>
  </sheetViews>
  <sheetFormatPr defaultRowHeight="12.75"/>
  <cols>
    <col min="1" max="1" width="71.42578125" style="43" customWidth="1"/>
    <col min="2" max="7" width="9.140625" style="43"/>
    <col min="8" max="8" width="4" style="43" customWidth="1"/>
    <col min="9" max="263" width="9.140625" style="43"/>
    <col min="264" max="264" width="4" style="43" customWidth="1"/>
    <col min="265" max="519" width="9.140625" style="43"/>
    <col min="520" max="520" width="4" style="43" customWidth="1"/>
    <col min="521" max="775" width="9.140625" style="43"/>
    <col min="776" max="776" width="4" style="43" customWidth="1"/>
    <col min="777" max="1031" width="9.140625" style="43"/>
    <col min="1032" max="1032" width="4" style="43" customWidth="1"/>
    <col min="1033" max="1287" width="9.140625" style="43"/>
    <col min="1288" max="1288" width="4" style="43" customWidth="1"/>
    <col min="1289" max="1543" width="9.140625" style="43"/>
    <col min="1544" max="1544" width="4" style="43" customWidth="1"/>
    <col min="1545" max="1799" width="9.140625" style="43"/>
    <col min="1800" max="1800" width="4" style="43" customWidth="1"/>
    <col min="1801" max="2055" width="9.140625" style="43"/>
    <col min="2056" max="2056" width="4" style="43" customWidth="1"/>
    <col min="2057" max="2311" width="9.140625" style="43"/>
    <col min="2312" max="2312" width="4" style="43" customWidth="1"/>
    <col min="2313" max="2567" width="9.140625" style="43"/>
    <col min="2568" max="2568" width="4" style="43" customWidth="1"/>
    <col min="2569" max="2823" width="9.140625" style="43"/>
    <col min="2824" max="2824" width="4" style="43" customWidth="1"/>
    <col min="2825" max="3079" width="9.140625" style="43"/>
    <col min="3080" max="3080" width="4" style="43" customWidth="1"/>
    <col min="3081" max="3335" width="9.140625" style="43"/>
    <col min="3336" max="3336" width="4" style="43" customWidth="1"/>
    <col min="3337" max="3591" width="9.140625" style="43"/>
    <col min="3592" max="3592" width="4" style="43" customWidth="1"/>
    <col min="3593" max="3847" width="9.140625" style="43"/>
    <col min="3848" max="3848" width="4" style="43" customWidth="1"/>
    <col min="3849" max="4103" width="9.140625" style="43"/>
    <col min="4104" max="4104" width="4" style="43" customWidth="1"/>
    <col min="4105" max="4359" width="9.140625" style="43"/>
    <col min="4360" max="4360" width="4" style="43" customWidth="1"/>
    <col min="4361" max="4615" width="9.140625" style="43"/>
    <col min="4616" max="4616" width="4" style="43" customWidth="1"/>
    <col min="4617" max="4871" width="9.140625" style="43"/>
    <col min="4872" max="4872" width="4" style="43" customWidth="1"/>
    <col min="4873" max="5127" width="9.140625" style="43"/>
    <col min="5128" max="5128" width="4" style="43" customWidth="1"/>
    <col min="5129" max="5383" width="9.140625" style="43"/>
    <col min="5384" max="5384" width="4" style="43" customWidth="1"/>
    <col min="5385" max="5639" width="9.140625" style="43"/>
    <col min="5640" max="5640" width="4" style="43" customWidth="1"/>
    <col min="5641" max="5895" width="9.140625" style="43"/>
    <col min="5896" max="5896" width="4" style="43" customWidth="1"/>
    <col min="5897" max="6151" width="9.140625" style="43"/>
    <col min="6152" max="6152" width="4" style="43" customWidth="1"/>
    <col min="6153" max="6407" width="9.140625" style="43"/>
    <col min="6408" max="6408" width="4" style="43" customWidth="1"/>
    <col min="6409" max="6663" width="9.140625" style="43"/>
    <col min="6664" max="6664" width="4" style="43" customWidth="1"/>
    <col min="6665" max="6919" width="9.140625" style="43"/>
    <col min="6920" max="6920" width="4" style="43" customWidth="1"/>
    <col min="6921" max="7175" width="9.140625" style="43"/>
    <col min="7176" max="7176" width="4" style="43" customWidth="1"/>
    <col min="7177" max="7431" width="9.140625" style="43"/>
    <col min="7432" max="7432" width="4" style="43" customWidth="1"/>
    <col min="7433" max="7687" width="9.140625" style="43"/>
    <col min="7688" max="7688" width="4" style="43" customWidth="1"/>
    <col min="7689" max="7943" width="9.140625" style="43"/>
    <col min="7944" max="7944" width="4" style="43" customWidth="1"/>
    <col min="7945" max="8199" width="9.140625" style="43"/>
    <col min="8200" max="8200" width="4" style="43" customWidth="1"/>
    <col min="8201" max="8455" width="9.140625" style="43"/>
    <col min="8456" max="8456" width="4" style="43" customWidth="1"/>
    <col min="8457" max="8711" width="9.140625" style="43"/>
    <col min="8712" max="8712" width="4" style="43" customWidth="1"/>
    <col min="8713" max="8967" width="9.140625" style="43"/>
    <col min="8968" max="8968" width="4" style="43" customWidth="1"/>
    <col min="8969" max="9223" width="9.140625" style="43"/>
    <col min="9224" max="9224" width="4" style="43" customWidth="1"/>
    <col min="9225" max="9479" width="9.140625" style="43"/>
    <col min="9480" max="9480" width="4" style="43" customWidth="1"/>
    <col min="9481" max="9735" width="9.140625" style="43"/>
    <col min="9736" max="9736" width="4" style="43" customWidth="1"/>
    <col min="9737" max="9991" width="9.140625" style="43"/>
    <col min="9992" max="9992" width="4" style="43" customWidth="1"/>
    <col min="9993" max="10247" width="9.140625" style="43"/>
    <col min="10248" max="10248" width="4" style="43" customWidth="1"/>
    <col min="10249" max="10503" width="9.140625" style="43"/>
    <col min="10504" max="10504" width="4" style="43" customWidth="1"/>
    <col min="10505" max="10759" width="9.140625" style="43"/>
    <col min="10760" max="10760" width="4" style="43" customWidth="1"/>
    <col min="10761" max="11015" width="9.140625" style="43"/>
    <col min="11016" max="11016" width="4" style="43" customWidth="1"/>
    <col min="11017" max="11271" width="9.140625" style="43"/>
    <col min="11272" max="11272" width="4" style="43" customWidth="1"/>
    <col min="11273" max="11527" width="9.140625" style="43"/>
    <col min="11528" max="11528" width="4" style="43" customWidth="1"/>
    <col min="11529" max="11783" width="9.140625" style="43"/>
    <col min="11784" max="11784" width="4" style="43" customWidth="1"/>
    <col min="11785" max="12039" width="9.140625" style="43"/>
    <col min="12040" max="12040" width="4" style="43" customWidth="1"/>
    <col min="12041" max="12295" width="9.140625" style="43"/>
    <col min="12296" max="12296" width="4" style="43" customWidth="1"/>
    <col min="12297" max="12551" width="9.140625" style="43"/>
    <col min="12552" max="12552" width="4" style="43" customWidth="1"/>
    <col min="12553" max="12807" width="9.140625" style="43"/>
    <col min="12808" max="12808" width="4" style="43" customWidth="1"/>
    <col min="12809" max="13063" width="9.140625" style="43"/>
    <col min="13064" max="13064" width="4" style="43" customWidth="1"/>
    <col min="13065" max="13319" width="9.140625" style="43"/>
    <col min="13320" max="13320" width="4" style="43" customWidth="1"/>
    <col min="13321" max="13575" width="9.140625" style="43"/>
    <col min="13576" max="13576" width="4" style="43" customWidth="1"/>
    <col min="13577" max="13831" width="9.140625" style="43"/>
    <col min="13832" max="13832" width="4" style="43" customWidth="1"/>
    <col min="13833" max="14087" width="9.140625" style="43"/>
    <col min="14088" max="14088" width="4" style="43" customWidth="1"/>
    <col min="14089" max="14343" width="9.140625" style="43"/>
    <col min="14344" max="14344" width="4" style="43" customWidth="1"/>
    <col min="14345" max="14599" width="9.140625" style="43"/>
    <col min="14600" max="14600" width="4" style="43" customWidth="1"/>
    <col min="14601" max="14855" width="9.140625" style="43"/>
    <col min="14856" max="14856" width="4" style="43" customWidth="1"/>
    <col min="14857" max="15111" width="9.140625" style="43"/>
    <col min="15112" max="15112" width="4" style="43" customWidth="1"/>
    <col min="15113" max="15367" width="9.140625" style="43"/>
    <col min="15368" max="15368" width="4" style="43" customWidth="1"/>
    <col min="15369" max="15623" width="9.140625" style="43"/>
    <col min="15624" max="15624" width="4" style="43" customWidth="1"/>
    <col min="15625" max="15879" width="9.140625" style="43"/>
    <col min="15880" max="15880" width="4" style="43" customWidth="1"/>
    <col min="15881" max="16135" width="9.140625" style="43"/>
    <col min="16136" max="16136" width="4" style="43" customWidth="1"/>
    <col min="16137" max="16384" width="9.140625" style="43"/>
  </cols>
  <sheetData>
    <row r="1" spans="1:1">
      <c r="A1" s="594"/>
    </row>
    <row r="2" spans="1:1">
      <c r="A2" s="594"/>
    </row>
    <row r="3" spans="1:1">
      <c r="A3" s="594"/>
    </row>
    <row r="4" spans="1:1">
      <c r="A4" s="594"/>
    </row>
    <row r="5" spans="1:1">
      <c r="A5" s="594"/>
    </row>
    <row r="6" spans="1:1">
      <c r="A6" s="594"/>
    </row>
    <row r="7" spans="1:1">
      <c r="A7" s="594"/>
    </row>
    <row r="8" spans="1:1">
      <c r="A8" s="594"/>
    </row>
    <row r="9" spans="1:1">
      <c r="A9" s="594"/>
    </row>
    <row r="10" spans="1:1">
      <c r="A10" s="594"/>
    </row>
    <row r="11" spans="1:1">
      <c r="A11" s="594"/>
    </row>
    <row r="12" spans="1:1">
      <c r="A12" s="594"/>
    </row>
    <row r="13" spans="1:1">
      <c r="A13" s="594"/>
    </row>
    <row r="14" spans="1:1">
      <c r="A14" s="594"/>
    </row>
    <row r="15" spans="1:1">
      <c r="A15" s="594"/>
    </row>
    <row r="16" spans="1:1">
      <c r="A16" s="594"/>
    </row>
    <row r="17" spans="1:1">
      <c r="A17" s="594"/>
    </row>
    <row r="18" spans="1:1">
      <c r="A18" s="594"/>
    </row>
    <row r="19" spans="1:1" ht="15" customHeight="1">
      <c r="A19" s="594"/>
    </row>
    <row r="20" spans="1:1" ht="20.25">
      <c r="A20" s="595"/>
    </row>
    <row r="21" spans="1:1">
      <c r="A21" s="594"/>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rightToLeft="1" view="pageBreakPreview" zoomScaleNormal="100" zoomScaleSheetLayoutView="100" workbookViewId="0">
      <selection activeCell="C8" sqref="C8"/>
    </sheetView>
  </sheetViews>
  <sheetFormatPr defaultColWidth="9.140625" defaultRowHeight="12.75"/>
  <cols>
    <col min="1" max="1" width="37.85546875" style="76" customWidth="1"/>
    <col min="2" max="2" width="14.5703125" style="901" customWidth="1"/>
    <col min="3" max="3" width="14.5703125" style="76" customWidth="1"/>
    <col min="4" max="4" width="37.7109375" style="76" customWidth="1"/>
    <col min="5" max="5" width="9.140625" style="76"/>
    <col min="6" max="6" width="5.85546875" style="76" customWidth="1"/>
    <col min="7" max="8" width="9.140625" style="76" customWidth="1"/>
    <col min="9" max="13" width="9.140625" style="76"/>
    <col min="14" max="14" width="37.42578125" style="76" customWidth="1"/>
    <col min="15" max="15" width="5" style="77" customWidth="1"/>
    <col min="16" max="16384" width="9.140625" style="76"/>
  </cols>
  <sheetData>
    <row r="1" spans="1:15" ht="18">
      <c r="A1" s="1013" t="s">
        <v>334</v>
      </c>
      <c r="B1" s="1013"/>
      <c r="C1" s="1013"/>
      <c r="D1" s="1013"/>
    </row>
    <row r="2" spans="1:15" s="84" customFormat="1" ht="18">
      <c r="A2" s="1014" t="s">
        <v>1485</v>
      </c>
      <c r="B2" s="1014"/>
      <c r="C2" s="1014"/>
      <c r="D2" s="1014"/>
      <c r="O2" s="85"/>
    </row>
    <row r="3" spans="1:15" s="84" customFormat="1" ht="15.75" customHeight="1">
      <c r="A3" s="1015" t="s">
        <v>335</v>
      </c>
      <c r="B3" s="1015"/>
      <c r="C3" s="1015"/>
      <c r="D3" s="1015"/>
      <c r="O3" s="85"/>
    </row>
    <row r="4" spans="1:15" s="84" customFormat="1" ht="15.75" customHeight="1">
      <c r="A4" s="1016" t="s">
        <v>1486</v>
      </c>
      <c r="B4" s="1016"/>
      <c r="C4" s="1016"/>
      <c r="D4" s="1016"/>
      <c r="O4" s="85"/>
    </row>
    <row r="5" spans="1:15" ht="15.75" customHeight="1">
      <c r="A5" s="1017" t="s">
        <v>634</v>
      </c>
      <c r="B5" s="1017"/>
      <c r="C5" s="1017"/>
      <c r="D5" s="161" t="s">
        <v>635</v>
      </c>
    </row>
    <row r="6" spans="1:15" ht="43.5" customHeight="1">
      <c r="A6" s="917" t="s">
        <v>336</v>
      </c>
      <c r="B6" s="919">
        <v>2016</v>
      </c>
      <c r="C6" s="920">
        <v>2017</v>
      </c>
      <c r="D6" s="918" t="s">
        <v>943</v>
      </c>
      <c r="L6" s="77"/>
      <c r="O6" s="76"/>
    </row>
    <row r="7" spans="1:15" ht="24" customHeight="1">
      <c r="A7" s="913" t="s">
        <v>339</v>
      </c>
      <c r="B7" s="921">
        <v>13</v>
      </c>
      <c r="C7" s="916">
        <v>13</v>
      </c>
      <c r="D7" s="654" t="s">
        <v>944</v>
      </c>
      <c r="H7" s="86"/>
      <c r="I7" s="86"/>
      <c r="J7" s="86"/>
      <c r="K7" s="86"/>
      <c r="L7" s="87"/>
      <c r="O7" s="76"/>
    </row>
    <row r="8" spans="1:15" s="86" customFormat="1" ht="24" customHeight="1">
      <c r="A8" s="914" t="s">
        <v>340</v>
      </c>
      <c r="B8" s="922">
        <v>11</v>
      </c>
      <c r="C8" s="459">
        <v>14</v>
      </c>
      <c r="D8" s="657" t="s">
        <v>945</v>
      </c>
      <c r="H8" s="76"/>
      <c r="I8" s="76"/>
      <c r="J8" s="76"/>
      <c r="K8" s="76"/>
      <c r="L8" s="77"/>
    </row>
    <row r="9" spans="1:15" ht="24" customHeight="1">
      <c r="A9" s="913" t="s">
        <v>341</v>
      </c>
      <c r="B9" s="921">
        <v>2</v>
      </c>
      <c r="C9" s="460">
        <v>2</v>
      </c>
      <c r="D9" s="654" t="s">
        <v>946</v>
      </c>
      <c r="H9" s="86"/>
      <c r="I9" s="86"/>
      <c r="J9" s="86"/>
      <c r="K9" s="86"/>
      <c r="L9" s="86"/>
      <c r="O9" s="76"/>
    </row>
    <row r="10" spans="1:15" s="901" customFormat="1" ht="24" customHeight="1">
      <c r="A10" s="914" t="s">
        <v>1408</v>
      </c>
      <c r="B10" s="922">
        <v>4</v>
      </c>
      <c r="C10" s="932" t="s">
        <v>1418</v>
      </c>
      <c r="D10" s="657" t="s">
        <v>1405</v>
      </c>
      <c r="H10" s="86"/>
      <c r="I10" s="86"/>
      <c r="J10" s="86"/>
      <c r="K10" s="86"/>
      <c r="L10" s="86"/>
    </row>
    <row r="11" spans="1:15" s="86" customFormat="1" ht="24" customHeight="1">
      <c r="A11" s="915" t="s">
        <v>1</v>
      </c>
      <c r="B11" s="911">
        <f>SUM(B7:B10)</f>
        <v>30</v>
      </c>
      <c r="C11" s="911">
        <f>SUM(C7:C9)</f>
        <v>29</v>
      </c>
      <c r="D11" s="912" t="s">
        <v>2</v>
      </c>
      <c r="H11" s="76"/>
      <c r="I11" s="76"/>
      <c r="J11" s="76"/>
      <c r="K11" s="76"/>
      <c r="L11" s="76"/>
      <c r="O11" s="87"/>
    </row>
    <row r="12" spans="1:15" ht="25.5" customHeight="1">
      <c r="A12" s="1011" t="s">
        <v>1406</v>
      </c>
      <c r="B12" s="1011"/>
      <c r="C12" s="1012" t="s">
        <v>1407</v>
      </c>
      <c r="D12" s="1012"/>
    </row>
  </sheetData>
  <mergeCells count="7">
    <mergeCell ref="A12:B12"/>
    <mergeCell ref="C12:D12"/>
    <mergeCell ref="A1:D1"/>
    <mergeCell ref="A2:D2"/>
    <mergeCell ref="A3:D3"/>
    <mergeCell ref="A4:D4"/>
    <mergeCell ref="A5:C5"/>
  </mergeCells>
  <printOptions horizontalCentered="1" verticalCentered="1"/>
  <pageMargins left="0" right="0" top="0" bottom="0" header="0" footer="0"/>
  <pageSetup paperSize="9" scale="95"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rightToLeft="1" view="pageBreakPreview" zoomScaleNormal="100" zoomScaleSheetLayoutView="100" workbookViewId="0">
      <selection activeCell="C23" sqref="C23"/>
    </sheetView>
  </sheetViews>
  <sheetFormatPr defaultColWidth="9.140625" defaultRowHeight="12.75"/>
  <cols>
    <col min="1" max="1" width="33.5703125" style="76" customWidth="1"/>
    <col min="2" max="2" width="16.140625" style="76" customWidth="1"/>
    <col min="3" max="3" width="33.5703125" style="76" customWidth="1"/>
    <col min="4" max="4" width="9.140625" style="76" customWidth="1"/>
    <col min="5" max="9" width="9.140625" style="76"/>
    <col min="10" max="10" width="37.42578125" style="76" customWidth="1"/>
    <col min="11" max="11" width="5" style="77" customWidth="1"/>
    <col min="12" max="16384" width="9.140625" style="76"/>
  </cols>
  <sheetData>
    <row r="1" spans="1:11" ht="20.25" customHeight="1">
      <c r="A1" s="1013" t="s">
        <v>805</v>
      </c>
      <c r="B1" s="1013"/>
      <c r="C1" s="1013"/>
    </row>
    <row r="2" spans="1:11" s="84" customFormat="1" ht="15.6" customHeight="1">
      <c r="A2" s="1014">
        <v>2017</v>
      </c>
      <c r="B2" s="1014"/>
      <c r="C2" s="1014"/>
      <c r="K2" s="85"/>
    </row>
    <row r="3" spans="1:11" s="84" customFormat="1" ht="33" customHeight="1">
      <c r="A3" s="1018" t="s">
        <v>844</v>
      </c>
      <c r="B3" s="1018"/>
      <c r="C3" s="1018"/>
      <c r="K3" s="85"/>
    </row>
    <row r="4" spans="1:11" s="84" customFormat="1" ht="15.75" customHeight="1">
      <c r="A4" s="1016">
        <v>2017</v>
      </c>
      <c r="B4" s="1016"/>
      <c r="C4" s="1016"/>
      <c r="K4" s="85"/>
    </row>
    <row r="5" spans="1:11" ht="15.75" customHeight="1">
      <c r="A5" s="1019" t="s">
        <v>636</v>
      </c>
      <c r="B5" s="1017"/>
      <c r="C5" s="383" t="s">
        <v>637</v>
      </c>
    </row>
    <row r="6" spans="1:11" ht="34.5" customHeight="1">
      <c r="A6" s="450" t="s">
        <v>342</v>
      </c>
      <c r="B6" s="452" t="s">
        <v>1221</v>
      </c>
      <c r="C6" s="451" t="s">
        <v>283</v>
      </c>
      <c r="H6" s="77"/>
      <c r="K6" s="76"/>
    </row>
    <row r="7" spans="1:11" ht="24" customHeight="1">
      <c r="A7" s="685" t="s">
        <v>343</v>
      </c>
      <c r="B7" s="453">
        <v>15</v>
      </c>
      <c r="C7" s="404" t="s">
        <v>285</v>
      </c>
      <c r="H7" s="77"/>
      <c r="K7" s="76"/>
    </row>
    <row r="8" spans="1:11" ht="24.75" customHeight="1" thickBot="1">
      <c r="A8" s="686" t="s">
        <v>344</v>
      </c>
      <c r="B8" s="454">
        <v>3</v>
      </c>
      <c r="C8" s="689" t="s">
        <v>856</v>
      </c>
      <c r="H8" s="77"/>
      <c r="K8" s="76"/>
    </row>
    <row r="9" spans="1:11" ht="24" customHeight="1" thickBot="1">
      <c r="A9" s="687" t="s">
        <v>345</v>
      </c>
      <c r="B9" s="455">
        <v>2</v>
      </c>
      <c r="C9" s="690" t="s">
        <v>855</v>
      </c>
      <c r="H9" s="77"/>
      <c r="K9" s="76"/>
    </row>
    <row r="10" spans="1:11" s="86" customFormat="1" ht="24.75" customHeight="1" thickBot="1">
      <c r="A10" s="686" t="s">
        <v>346</v>
      </c>
      <c r="B10" s="454">
        <v>3</v>
      </c>
      <c r="C10" s="689" t="s">
        <v>854</v>
      </c>
      <c r="G10" s="76"/>
      <c r="H10" s="87"/>
    </row>
    <row r="11" spans="1:11" ht="24" customHeight="1" thickBot="1">
      <c r="A11" s="687" t="s">
        <v>347</v>
      </c>
      <c r="B11" s="456">
        <v>3</v>
      </c>
      <c r="C11" s="690" t="s">
        <v>293</v>
      </c>
      <c r="H11" s="77"/>
      <c r="K11" s="76"/>
    </row>
    <row r="12" spans="1:11" s="86" customFormat="1" ht="24" customHeight="1" thickBot="1">
      <c r="A12" s="686" t="s">
        <v>348</v>
      </c>
      <c r="B12" s="454">
        <v>0</v>
      </c>
      <c r="C12" s="689" t="s">
        <v>857</v>
      </c>
      <c r="G12" s="76"/>
      <c r="K12" s="87"/>
    </row>
    <row r="13" spans="1:11" s="86" customFormat="1" ht="24" customHeight="1" thickBot="1">
      <c r="A13" s="687" t="s">
        <v>349</v>
      </c>
      <c r="B13" s="457">
        <v>2</v>
      </c>
      <c r="C13" s="690" t="s">
        <v>858</v>
      </c>
      <c r="G13" s="76"/>
      <c r="I13" s="87"/>
    </row>
    <row r="14" spans="1:11" ht="24" customHeight="1">
      <c r="A14" s="688" t="s">
        <v>350</v>
      </c>
      <c r="B14" s="458">
        <v>1</v>
      </c>
      <c r="C14" s="670" t="s">
        <v>351</v>
      </c>
      <c r="I14" s="77"/>
      <c r="K14" s="76"/>
    </row>
    <row r="15" spans="1:11" ht="24" customHeight="1">
      <c r="A15" s="781" t="s">
        <v>66</v>
      </c>
      <c r="B15" s="782">
        <f>SUM(B7:B14)</f>
        <v>29</v>
      </c>
      <c r="C15" s="783" t="s">
        <v>2</v>
      </c>
      <c r="I15" s="77"/>
      <c r="K15" s="76"/>
    </row>
  </sheetData>
  <mergeCells count="5">
    <mergeCell ref="A1:C1"/>
    <mergeCell ref="A2:C2"/>
    <mergeCell ref="A3:C3"/>
    <mergeCell ref="A4:C4"/>
    <mergeCell ref="A5:B5"/>
  </mergeCells>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zoomScaleNormal="100" zoomScaleSheetLayoutView="100" workbookViewId="0">
      <selection activeCell="A3" sqref="A3:V3"/>
    </sheetView>
  </sheetViews>
  <sheetFormatPr defaultColWidth="9.140625" defaultRowHeight="14.25"/>
  <cols>
    <col min="1" max="1" width="20.7109375" style="58" customWidth="1"/>
    <col min="2" max="2" width="6.140625" style="58" customWidth="1"/>
    <col min="3" max="3" width="6" style="58" customWidth="1"/>
    <col min="4" max="4" width="6.140625" style="58" customWidth="1"/>
    <col min="5" max="5" width="6" style="58" customWidth="1"/>
    <col min="6" max="6" width="6.140625" style="58" customWidth="1"/>
    <col min="7" max="7" width="6" style="58" customWidth="1"/>
    <col min="8" max="8" width="6.140625" style="58" customWidth="1"/>
    <col min="9" max="9" width="6" style="120" customWidth="1"/>
    <col min="10" max="10" width="6.140625" style="120" customWidth="1"/>
    <col min="11" max="11" width="6" style="120" customWidth="1"/>
    <col min="12" max="12" width="6.140625" style="120" customWidth="1"/>
    <col min="13" max="13" width="6" style="58" customWidth="1"/>
    <col min="14" max="14" width="6.140625" style="58" customWidth="1"/>
    <col min="15" max="15" width="6" style="58" customWidth="1"/>
    <col min="16" max="16" width="6.140625" style="58" customWidth="1"/>
    <col min="17" max="17" width="6" style="58" customWidth="1"/>
    <col min="18" max="21" width="7.140625" style="58" customWidth="1"/>
    <col min="22" max="22" width="20.7109375" style="58" customWidth="1"/>
    <col min="23" max="16384" width="9.140625" style="58"/>
  </cols>
  <sheetData>
    <row r="1" spans="1:32" s="56" customFormat="1" ht="21" customHeight="1">
      <c r="A1" s="1023" t="s">
        <v>958</v>
      </c>
      <c r="B1" s="1023"/>
      <c r="C1" s="1023"/>
      <c r="D1" s="1023"/>
      <c r="E1" s="1023"/>
      <c r="F1" s="1023"/>
      <c r="G1" s="1023"/>
      <c r="H1" s="1023"/>
      <c r="I1" s="1023"/>
      <c r="J1" s="1023"/>
      <c r="K1" s="1023"/>
      <c r="L1" s="1023"/>
      <c r="M1" s="1023"/>
      <c r="N1" s="1023"/>
      <c r="O1" s="1023"/>
      <c r="P1" s="1023"/>
      <c r="Q1" s="1023"/>
      <c r="R1" s="1023"/>
      <c r="S1" s="1023"/>
      <c r="T1" s="1023"/>
      <c r="U1" s="1023"/>
      <c r="V1" s="1023"/>
      <c r="W1" s="30"/>
      <c r="X1" s="30"/>
      <c r="Y1" s="30"/>
      <c r="Z1" s="30"/>
      <c r="AA1" s="30"/>
      <c r="AB1" s="30"/>
      <c r="AC1" s="30"/>
      <c r="AD1" s="30"/>
      <c r="AE1" s="30"/>
      <c r="AF1" s="55"/>
    </row>
    <row r="2" spans="1:32" s="56" customFormat="1" ht="13.5" customHeight="1">
      <c r="A2" s="1024">
        <v>2017</v>
      </c>
      <c r="B2" s="1024"/>
      <c r="C2" s="1024"/>
      <c r="D2" s="1024"/>
      <c r="E2" s="1024"/>
      <c r="F2" s="1024"/>
      <c r="G2" s="1024"/>
      <c r="H2" s="1024"/>
      <c r="I2" s="1024"/>
      <c r="J2" s="1024"/>
      <c r="K2" s="1024"/>
      <c r="L2" s="1024"/>
      <c r="M2" s="1024"/>
      <c r="N2" s="1024"/>
      <c r="O2" s="1024"/>
      <c r="P2" s="1024"/>
      <c r="Q2" s="1024"/>
      <c r="R2" s="1024"/>
      <c r="S2" s="1024"/>
      <c r="T2" s="1024"/>
      <c r="U2" s="1024"/>
      <c r="V2" s="1024"/>
      <c r="W2" s="30"/>
      <c r="X2" s="30"/>
      <c r="Y2" s="30"/>
      <c r="Z2" s="30"/>
      <c r="AA2" s="30"/>
      <c r="AB2" s="30"/>
      <c r="AC2" s="30"/>
      <c r="AD2" s="30"/>
      <c r="AE2" s="30"/>
      <c r="AF2" s="55"/>
    </row>
    <row r="3" spans="1:32" s="56" customFormat="1" ht="32.25" customHeight="1">
      <c r="A3" s="1025" t="s">
        <v>1417</v>
      </c>
      <c r="B3" s="1026"/>
      <c r="C3" s="1026"/>
      <c r="D3" s="1026"/>
      <c r="E3" s="1026"/>
      <c r="F3" s="1026"/>
      <c r="G3" s="1026"/>
      <c r="H3" s="1026"/>
      <c r="I3" s="1026"/>
      <c r="J3" s="1026"/>
      <c r="K3" s="1026"/>
      <c r="L3" s="1026"/>
      <c r="M3" s="1026"/>
      <c r="N3" s="1026"/>
      <c r="O3" s="1026"/>
      <c r="P3" s="1026"/>
      <c r="Q3" s="1026"/>
      <c r="R3" s="1026"/>
      <c r="S3" s="1026"/>
      <c r="T3" s="1026"/>
      <c r="U3" s="1026"/>
      <c r="V3" s="1026"/>
      <c r="W3" s="30"/>
      <c r="X3" s="30"/>
      <c r="Y3" s="30"/>
      <c r="Z3" s="30"/>
      <c r="AA3" s="30"/>
      <c r="AB3" s="30"/>
      <c r="AC3" s="30"/>
      <c r="AD3" s="30"/>
      <c r="AE3" s="30"/>
      <c r="AF3" s="55"/>
    </row>
    <row r="4" spans="1:32" s="56" customFormat="1" ht="15.75" customHeight="1">
      <c r="A4" s="1026">
        <v>2017</v>
      </c>
      <c r="B4" s="1026"/>
      <c r="C4" s="1026"/>
      <c r="D4" s="1026"/>
      <c r="E4" s="1026"/>
      <c r="F4" s="1026"/>
      <c r="G4" s="1026"/>
      <c r="H4" s="1026"/>
      <c r="I4" s="1026"/>
      <c r="J4" s="1026"/>
      <c r="K4" s="1026"/>
      <c r="L4" s="1026"/>
      <c r="M4" s="1026"/>
      <c r="N4" s="1026"/>
      <c r="O4" s="1026"/>
      <c r="P4" s="1026"/>
      <c r="Q4" s="1026"/>
      <c r="R4" s="1026"/>
      <c r="S4" s="1026"/>
      <c r="T4" s="1026"/>
      <c r="U4" s="1026"/>
      <c r="V4" s="1026"/>
      <c r="W4" s="30"/>
      <c r="X4" s="30"/>
      <c r="Y4" s="30"/>
      <c r="Z4" s="30"/>
      <c r="AA4" s="30"/>
      <c r="AB4" s="30"/>
      <c r="AC4" s="30"/>
      <c r="AD4" s="30"/>
      <c r="AE4" s="30"/>
      <c r="AF4" s="55"/>
    </row>
    <row r="5" spans="1:32" ht="15" customHeight="1">
      <c r="A5" s="108" t="s">
        <v>638</v>
      </c>
      <c r="B5" s="109"/>
      <c r="C5" s="109"/>
      <c r="D5" s="109"/>
      <c r="E5" s="109"/>
      <c r="F5" s="109"/>
      <c r="G5" s="109"/>
      <c r="H5" s="109"/>
      <c r="I5" s="162"/>
      <c r="J5" s="162"/>
      <c r="K5" s="162"/>
      <c r="L5" s="163"/>
      <c r="M5" s="163"/>
      <c r="N5" s="163"/>
      <c r="O5" s="163"/>
      <c r="P5" s="163"/>
      <c r="Q5" s="163"/>
      <c r="R5" s="163"/>
      <c r="S5" s="163"/>
      <c r="T5" s="403"/>
      <c r="U5" s="403"/>
      <c r="V5" s="403" t="s">
        <v>639</v>
      </c>
      <c r="W5" s="2"/>
      <c r="X5" s="2"/>
      <c r="Y5" s="2"/>
      <c r="Z5" s="2"/>
      <c r="AA5" s="2"/>
      <c r="AB5" s="2"/>
      <c r="AC5" s="2"/>
      <c r="AD5" s="2"/>
      <c r="AE5" s="2"/>
      <c r="AF5" s="57"/>
    </row>
    <row r="6" spans="1:32" ht="15" customHeight="1">
      <c r="A6" s="1021" t="s">
        <v>1070</v>
      </c>
      <c r="B6" s="1036" t="s">
        <v>947</v>
      </c>
      <c r="C6" s="1037"/>
      <c r="D6" s="1037"/>
      <c r="E6" s="1038"/>
      <c r="F6" s="1041" t="s">
        <v>352</v>
      </c>
      <c r="G6" s="1042"/>
      <c r="H6" s="1042"/>
      <c r="I6" s="1043"/>
      <c r="J6" s="1041" t="s">
        <v>353</v>
      </c>
      <c r="K6" s="1042"/>
      <c r="L6" s="1042"/>
      <c r="M6" s="1043"/>
      <c r="N6" s="1041" t="s">
        <v>354</v>
      </c>
      <c r="O6" s="1042"/>
      <c r="P6" s="1042"/>
      <c r="Q6" s="1043"/>
      <c r="R6" s="1044" t="s">
        <v>1</v>
      </c>
      <c r="S6" s="1045"/>
      <c r="T6" s="1045"/>
      <c r="U6" s="1046"/>
      <c r="V6" s="1027" t="s">
        <v>1487</v>
      </c>
      <c r="W6" s="2"/>
      <c r="X6" s="2"/>
      <c r="Y6" s="2"/>
      <c r="Z6" s="2"/>
      <c r="AA6" s="2"/>
      <c r="AB6" s="2"/>
      <c r="AC6" s="2"/>
      <c r="AD6" s="2"/>
      <c r="AE6" s="2"/>
    </row>
    <row r="7" spans="1:32" ht="16.5" customHeight="1">
      <c r="A7" s="1021"/>
      <c r="B7" s="1028" t="s">
        <v>355</v>
      </c>
      <c r="C7" s="1029"/>
      <c r="D7" s="1029"/>
      <c r="E7" s="1030"/>
      <c r="F7" s="1041"/>
      <c r="G7" s="1042"/>
      <c r="H7" s="1042"/>
      <c r="I7" s="1043"/>
      <c r="J7" s="1041"/>
      <c r="K7" s="1042"/>
      <c r="L7" s="1042"/>
      <c r="M7" s="1043"/>
      <c r="N7" s="1041"/>
      <c r="O7" s="1042"/>
      <c r="P7" s="1042"/>
      <c r="Q7" s="1043"/>
      <c r="R7" s="1031" t="s">
        <v>2</v>
      </c>
      <c r="S7" s="1032"/>
      <c r="T7" s="1032"/>
      <c r="U7" s="1033"/>
      <c r="V7" s="1027"/>
      <c r="W7" s="2"/>
      <c r="X7" s="2"/>
      <c r="Y7" s="2"/>
      <c r="Z7" s="2"/>
      <c r="AA7" s="2"/>
      <c r="AB7" s="2"/>
      <c r="AC7" s="2"/>
      <c r="AD7" s="2"/>
      <c r="AE7" s="2"/>
    </row>
    <row r="8" spans="1:32" ht="15.75" customHeight="1">
      <c r="A8" s="1022"/>
      <c r="B8" s="1034" t="s">
        <v>356</v>
      </c>
      <c r="C8" s="1034"/>
      <c r="D8" s="1035" t="s">
        <v>357</v>
      </c>
      <c r="E8" s="1035"/>
      <c r="F8" s="1035" t="s">
        <v>356</v>
      </c>
      <c r="G8" s="1035"/>
      <c r="H8" s="1035" t="s">
        <v>357</v>
      </c>
      <c r="I8" s="1035"/>
      <c r="J8" s="1035" t="s">
        <v>356</v>
      </c>
      <c r="K8" s="1035"/>
      <c r="L8" s="1035" t="s">
        <v>357</v>
      </c>
      <c r="M8" s="1035"/>
      <c r="N8" s="1035" t="s">
        <v>356</v>
      </c>
      <c r="O8" s="1035"/>
      <c r="P8" s="1035" t="s">
        <v>357</v>
      </c>
      <c r="Q8" s="1035"/>
      <c r="R8" s="1035" t="s">
        <v>356</v>
      </c>
      <c r="S8" s="1035"/>
      <c r="T8" s="1035" t="s">
        <v>357</v>
      </c>
      <c r="U8" s="1035"/>
      <c r="V8" s="1027"/>
      <c r="W8" s="2"/>
      <c r="X8" s="2"/>
      <c r="Y8" s="2"/>
      <c r="Z8" s="2"/>
      <c r="AA8" s="2"/>
      <c r="AB8" s="2"/>
      <c r="AC8" s="2"/>
      <c r="AD8" s="2"/>
      <c r="AE8" s="2"/>
    </row>
    <row r="9" spans="1:32" ht="15.75" customHeight="1">
      <c r="A9" s="1022"/>
      <c r="B9" s="1039" t="s">
        <v>69</v>
      </c>
      <c r="C9" s="1039"/>
      <c r="D9" s="1040" t="s">
        <v>358</v>
      </c>
      <c r="E9" s="1040"/>
      <c r="F9" s="1039" t="s">
        <v>69</v>
      </c>
      <c r="G9" s="1039"/>
      <c r="H9" s="1040" t="s">
        <v>358</v>
      </c>
      <c r="I9" s="1040"/>
      <c r="J9" s="1039" t="s">
        <v>69</v>
      </c>
      <c r="K9" s="1039"/>
      <c r="L9" s="1040" t="s">
        <v>358</v>
      </c>
      <c r="M9" s="1040"/>
      <c r="N9" s="1039" t="s">
        <v>69</v>
      </c>
      <c r="O9" s="1039"/>
      <c r="P9" s="1040" t="s">
        <v>358</v>
      </c>
      <c r="Q9" s="1040"/>
      <c r="R9" s="1039" t="s">
        <v>69</v>
      </c>
      <c r="S9" s="1039"/>
      <c r="T9" s="1040" t="s">
        <v>358</v>
      </c>
      <c r="U9" s="1040"/>
      <c r="V9" s="1027"/>
      <c r="W9" s="2"/>
      <c r="X9" s="2"/>
      <c r="Y9" s="2"/>
      <c r="Z9" s="2"/>
      <c r="AA9" s="2"/>
      <c r="AB9" s="2"/>
      <c r="AC9" s="2"/>
      <c r="AD9" s="2"/>
      <c r="AE9" s="2"/>
    </row>
    <row r="10" spans="1:32" ht="15.75" customHeight="1">
      <c r="A10" s="1022"/>
      <c r="B10" s="765" t="s">
        <v>359</v>
      </c>
      <c r="C10" s="765" t="s">
        <v>51</v>
      </c>
      <c r="D10" s="765" t="s">
        <v>359</v>
      </c>
      <c r="E10" s="765" t="s">
        <v>51</v>
      </c>
      <c r="F10" s="765" t="s">
        <v>359</v>
      </c>
      <c r="G10" s="765" t="s">
        <v>51</v>
      </c>
      <c r="H10" s="765" t="s">
        <v>359</v>
      </c>
      <c r="I10" s="765" t="s">
        <v>51</v>
      </c>
      <c r="J10" s="765" t="s">
        <v>359</v>
      </c>
      <c r="K10" s="765" t="s">
        <v>51</v>
      </c>
      <c r="L10" s="765" t="s">
        <v>359</v>
      </c>
      <c r="M10" s="765" t="s">
        <v>51</v>
      </c>
      <c r="N10" s="765" t="s">
        <v>359</v>
      </c>
      <c r="O10" s="765" t="s">
        <v>51</v>
      </c>
      <c r="P10" s="765" t="s">
        <v>359</v>
      </c>
      <c r="Q10" s="765" t="s">
        <v>51</v>
      </c>
      <c r="R10" s="765" t="s">
        <v>359</v>
      </c>
      <c r="S10" s="765" t="s">
        <v>51</v>
      </c>
      <c r="T10" s="765" t="s">
        <v>359</v>
      </c>
      <c r="U10" s="765" t="s">
        <v>51</v>
      </c>
      <c r="V10" s="1027"/>
    </row>
    <row r="11" spans="1:32" s="59" customFormat="1" ht="14.25" customHeight="1">
      <c r="A11" s="1022"/>
      <c r="B11" s="770" t="s">
        <v>119</v>
      </c>
      <c r="C11" s="770" t="s">
        <v>120</v>
      </c>
      <c r="D11" s="770" t="s">
        <v>119</v>
      </c>
      <c r="E11" s="770" t="s">
        <v>120</v>
      </c>
      <c r="F11" s="770" t="s">
        <v>119</v>
      </c>
      <c r="G11" s="770" t="s">
        <v>120</v>
      </c>
      <c r="H11" s="770" t="s">
        <v>119</v>
      </c>
      <c r="I11" s="770" t="s">
        <v>120</v>
      </c>
      <c r="J11" s="770" t="s">
        <v>119</v>
      </c>
      <c r="K11" s="770" t="s">
        <v>120</v>
      </c>
      <c r="L11" s="770" t="s">
        <v>119</v>
      </c>
      <c r="M11" s="770" t="s">
        <v>120</v>
      </c>
      <c r="N11" s="770" t="s">
        <v>119</v>
      </c>
      <c r="O11" s="770" t="s">
        <v>120</v>
      </c>
      <c r="P11" s="770" t="s">
        <v>119</v>
      </c>
      <c r="Q11" s="770" t="s">
        <v>120</v>
      </c>
      <c r="R11" s="770" t="s">
        <v>119</v>
      </c>
      <c r="S11" s="770" t="s">
        <v>120</v>
      </c>
      <c r="T11" s="770" t="s">
        <v>119</v>
      </c>
      <c r="U11" s="770" t="s">
        <v>120</v>
      </c>
      <c r="V11" s="1027"/>
    </row>
    <row r="12" spans="1:32" s="59" customFormat="1" ht="12.75">
      <c r="A12" s="674" t="s">
        <v>360</v>
      </c>
      <c r="B12" s="667">
        <v>56</v>
      </c>
      <c r="C12" s="667">
        <v>391</v>
      </c>
      <c r="D12" s="667">
        <v>104</v>
      </c>
      <c r="E12" s="667">
        <v>189</v>
      </c>
      <c r="F12" s="667">
        <v>57</v>
      </c>
      <c r="G12" s="667">
        <v>75</v>
      </c>
      <c r="H12" s="667">
        <v>110</v>
      </c>
      <c r="I12" s="667">
        <v>99</v>
      </c>
      <c r="J12" s="667">
        <v>52</v>
      </c>
      <c r="K12" s="667">
        <v>41</v>
      </c>
      <c r="L12" s="667">
        <v>49</v>
      </c>
      <c r="M12" s="667">
        <v>12</v>
      </c>
      <c r="N12" s="667">
        <v>108</v>
      </c>
      <c r="O12" s="667">
        <v>122</v>
      </c>
      <c r="P12" s="667">
        <v>65</v>
      </c>
      <c r="Q12" s="667">
        <v>105</v>
      </c>
      <c r="R12" s="668">
        <f t="shared" ref="R12:R34" si="0">B12+F12+J12+N12</f>
        <v>273</v>
      </c>
      <c r="S12" s="668">
        <f t="shared" ref="S12:U27" si="1">C12+G12+K12+O12</f>
        <v>629</v>
      </c>
      <c r="T12" s="668">
        <f t="shared" si="1"/>
        <v>328</v>
      </c>
      <c r="U12" s="668">
        <f t="shared" si="1"/>
        <v>405</v>
      </c>
      <c r="V12" s="698" t="s">
        <v>361</v>
      </c>
    </row>
    <row r="13" spans="1:32" s="60" customFormat="1" ht="15" thickBot="1">
      <c r="A13" s="673" t="s">
        <v>362</v>
      </c>
      <c r="B13" s="164">
        <v>238</v>
      </c>
      <c r="C13" s="164">
        <v>496</v>
      </c>
      <c r="D13" s="164">
        <v>231</v>
      </c>
      <c r="E13" s="164">
        <v>261</v>
      </c>
      <c r="F13" s="164">
        <v>103</v>
      </c>
      <c r="G13" s="164">
        <v>677</v>
      </c>
      <c r="H13" s="164">
        <v>224</v>
      </c>
      <c r="I13" s="164">
        <v>262</v>
      </c>
      <c r="J13" s="164">
        <v>60</v>
      </c>
      <c r="K13" s="164">
        <v>510</v>
      </c>
      <c r="L13" s="164">
        <v>107</v>
      </c>
      <c r="M13" s="164">
        <v>292</v>
      </c>
      <c r="N13" s="164">
        <v>235</v>
      </c>
      <c r="O13" s="164">
        <v>393</v>
      </c>
      <c r="P13" s="164">
        <v>57</v>
      </c>
      <c r="Q13" s="164">
        <v>169</v>
      </c>
      <c r="R13" s="165">
        <f t="shared" si="0"/>
        <v>636</v>
      </c>
      <c r="S13" s="165">
        <f t="shared" si="1"/>
        <v>2076</v>
      </c>
      <c r="T13" s="165">
        <f t="shared" si="1"/>
        <v>619</v>
      </c>
      <c r="U13" s="165">
        <f t="shared" si="1"/>
        <v>984</v>
      </c>
      <c r="V13" s="696" t="s">
        <v>363</v>
      </c>
    </row>
    <row r="14" spans="1:32" s="62" customFormat="1" ht="15" thickBot="1">
      <c r="A14" s="132" t="s">
        <v>364</v>
      </c>
      <c r="B14" s="166">
        <v>475</v>
      </c>
      <c r="C14" s="166">
        <v>615</v>
      </c>
      <c r="D14" s="166">
        <v>339</v>
      </c>
      <c r="E14" s="166">
        <v>345</v>
      </c>
      <c r="F14" s="166">
        <v>207</v>
      </c>
      <c r="G14" s="166">
        <v>95</v>
      </c>
      <c r="H14" s="166">
        <v>156</v>
      </c>
      <c r="I14" s="166">
        <v>46</v>
      </c>
      <c r="J14" s="166">
        <v>132</v>
      </c>
      <c r="K14" s="166">
        <v>39</v>
      </c>
      <c r="L14" s="166">
        <v>82</v>
      </c>
      <c r="M14" s="166">
        <v>23</v>
      </c>
      <c r="N14" s="166">
        <v>135</v>
      </c>
      <c r="O14" s="166">
        <v>60</v>
      </c>
      <c r="P14" s="166">
        <v>85</v>
      </c>
      <c r="Q14" s="166">
        <v>13</v>
      </c>
      <c r="R14" s="167">
        <f t="shared" si="0"/>
        <v>949</v>
      </c>
      <c r="S14" s="167">
        <f t="shared" si="1"/>
        <v>809</v>
      </c>
      <c r="T14" s="167">
        <f t="shared" si="1"/>
        <v>662</v>
      </c>
      <c r="U14" s="167">
        <f t="shared" si="1"/>
        <v>427</v>
      </c>
      <c r="V14" s="695" t="s">
        <v>365</v>
      </c>
    </row>
    <row r="15" spans="1:32" s="60" customFormat="1" ht="26.25" thickBot="1">
      <c r="A15" s="131" t="s">
        <v>366</v>
      </c>
      <c r="B15" s="164">
        <v>31</v>
      </c>
      <c r="C15" s="164">
        <v>110</v>
      </c>
      <c r="D15" s="164">
        <v>29</v>
      </c>
      <c r="E15" s="164">
        <v>72</v>
      </c>
      <c r="F15" s="164">
        <v>15</v>
      </c>
      <c r="G15" s="164">
        <v>238</v>
      </c>
      <c r="H15" s="164">
        <v>16</v>
      </c>
      <c r="I15" s="164">
        <v>103</v>
      </c>
      <c r="J15" s="164">
        <v>13</v>
      </c>
      <c r="K15" s="164">
        <v>42</v>
      </c>
      <c r="L15" s="164">
        <v>11</v>
      </c>
      <c r="M15" s="164">
        <v>13</v>
      </c>
      <c r="N15" s="164">
        <v>1</v>
      </c>
      <c r="O15" s="164">
        <v>35</v>
      </c>
      <c r="P15" s="164">
        <v>2</v>
      </c>
      <c r="Q15" s="164">
        <v>19</v>
      </c>
      <c r="R15" s="165">
        <f t="shared" si="0"/>
        <v>60</v>
      </c>
      <c r="S15" s="165">
        <f t="shared" si="1"/>
        <v>425</v>
      </c>
      <c r="T15" s="165">
        <f>D15+H15+L15+P15</f>
        <v>58</v>
      </c>
      <c r="U15" s="165">
        <f t="shared" si="1"/>
        <v>207</v>
      </c>
      <c r="V15" s="696" t="s">
        <v>367</v>
      </c>
    </row>
    <row r="16" spans="1:32" s="62" customFormat="1" ht="26.25" thickBot="1">
      <c r="A16" s="132" t="s">
        <v>368</v>
      </c>
      <c r="B16" s="166">
        <v>243</v>
      </c>
      <c r="C16" s="166">
        <v>862</v>
      </c>
      <c r="D16" s="166">
        <v>180</v>
      </c>
      <c r="E16" s="166">
        <v>357</v>
      </c>
      <c r="F16" s="166">
        <v>100</v>
      </c>
      <c r="G16" s="166">
        <v>535</v>
      </c>
      <c r="H16" s="166">
        <v>27</v>
      </c>
      <c r="I16" s="166">
        <v>296</v>
      </c>
      <c r="J16" s="166">
        <v>0</v>
      </c>
      <c r="K16" s="166">
        <v>104</v>
      </c>
      <c r="L16" s="166">
        <v>0</v>
      </c>
      <c r="M16" s="166">
        <v>68</v>
      </c>
      <c r="N16" s="166">
        <v>1</v>
      </c>
      <c r="O16" s="166">
        <v>76</v>
      </c>
      <c r="P16" s="166">
        <v>2</v>
      </c>
      <c r="Q16" s="166">
        <v>47</v>
      </c>
      <c r="R16" s="167">
        <f t="shared" si="0"/>
        <v>344</v>
      </c>
      <c r="S16" s="167">
        <f t="shared" si="1"/>
        <v>1577</v>
      </c>
      <c r="T16" s="167">
        <f t="shared" si="1"/>
        <v>209</v>
      </c>
      <c r="U16" s="167">
        <f t="shared" si="1"/>
        <v>768</v>
      </c>
      <c r="V16" s="695" t="s">
        <v>1211</v>
      </c>
    </row>
    <row r="17" spans="1:22" s="60" customFormat="1" ht="26.25" thickBot="1">
      <c r="A17" s="131" t="s">
        <v>369</v>
      </c>
      <c r="B17" s="164">
        <v>45</v>
      </c>
      <c r="C17" s="164">
        <v>60</v>
      </c>
      <c r="D17" s="164">
        <v>87</v>
      </c>
      <c r="E17" s="164">
        <v>42</v>
      </c>
      <c r="F17" s="164">
        <v>146</v>
      </c>
      <c r="G17" s="164">
        <v>184</v>
      </c>
      <c r="H17" s="164">
        <v>232</v>
      </c>
      <c r="I17" s="164">
        <v>148</v>
      </c>
      <c r="J17" s="164">
        <v>145</v>
      </c>
      <c r="K17" s="164">
        <v>155</v>
      </c>
      <c r="L17" s="164">
        <v>139</v>
      </c>
      <c r="M17" s="164">
        <v>109</v>
      </c>
      <c r="N17" s="164">
        <v>295</v>
      </c>
      <c r="O17" s="164">
        <v>294</v>
      </c>
      <c r="P17" s="164">
        <v>346</v>
      </c>
      <c r="Q17" s="164">
        <v>223</v>
      </c>
      <c r="R17" s="165">
        <f t="shared" si="0"/>
        <v>631</v>
      </c>
      <c r="S17" s="165">
        <f t="shared" si="1"/>
        <v>693</v>
      </c>
      <c r="T17" s="165">
        <f t="shared" si="1"/>
        <v>804</v>
      </c>
      <c r="U17" s="165">
        <f t="shared" si="1"/>
        <v>522</v>
      </c>
      <c r="V17" s="696" t="s">
        <v>948</v>
      </c>
    </row>
    <row r="18" spans="1:22" s="62" customFormat="1" ht="15" thickBot="1">
      <c r="A18" s="132" t="s">
        <v>370</v>
      </c>
      <c r="B18" s="166">
        <v>14</v>
      </c>
      <c r="C18" s="166">
        <v>150</v>
      </c>
      <c r="D18" s="166">
        <v>20</v>
      </c>
      <c r="E18" s="166">
        <v>5</v>
      </c>
      <c r="F18" s="166">
        <v>14</v>
      </c>
      <c r="G18" s="166">
        <v>0</v>
      </c>
      <c r="H18" s="166">
        <v>10</v>
      </c>
      <c r="I18" s="166">
        <v>0</v>
      </c>
      <c r="J18" s="166">
        <v>17</v>
      </c>
      <c r="K18" s="166">
        <v>12</v>
      </c>
      <c r="L18" s="166">
        <v>8</v>
      </c>
      <c r="M18" s="166">
        <v>24</v>
      </c>
      <c r="N18" s="166">
        <v>6</v>
      </c>
      <c r="O18" s="166">
        <v>0</v>
      </c>
      <c r="P18" s="166">
        <v>4</v>
      </c>
      <c r="Q18" s="166">
        <v>0</v>
      </c>
      <c r="R18" s="167">
        <f t="shared" si="0"/>
        <v>51</v>
      </c>
      <c r="S18" s="167">
        <f t="shared" si="1"/>
        <v>162</v>
      </c>
      <c r="T18" s="167">
        <f t="shared" si="1"/>
        <v>42</v>
      </c>
      <c r="U18" s="167">
        <f t="shared" si="1"/>
        <v>29</v>
      </c>
      <c r="V18" s="695" t="s">
        <v>371</v>
      </c>
    </row>
    <row r="19" spans="1:22" s="60" customFormat="1" ht="15" thickBot="1">
      <c r="A19" s="131" t="s">
        <v>372</v>
      </c>
      <c r="B19" s="164">
        <v>0</v>
      </c>
      <c r="C19" s="164">
        <v>0</v>
      </c>
      <c r="D19" s="164">
        <v>0</v>
      </c>
      <c r="E19" s="164">
        <v>0</v>
      </c>
      <c r="F19" s="164">
        <v>0</v>
      </c>
      <c r="G19" s="164">
        <v>0</v>
      </c>
      <c r="H19" s="164">
        <v>0</v>
      </c>
      <c r="I19" s="164">
        <v>0</v>
      </c>
      <c r="J19" s="164">
        <v>0</v>
      </c>
      <c r="K19" s="164">
        <v>0</v>
      </c>
      <c r="L19" s="164">
        <v>0</v>
      </c>
      <c r="M19" s="164">
        <v>0</v>
      </c>
      <c r="N19" s="164">
        <v>0</v>
      </c>
      <c r="O19" s="164">
        <v>0</v>
      </c>
      <c r="P19" s="164">
        <v>0</v>
      </c>
      <c r="Q19" s="164">
        <v>0</v>
      </c>
      <c r="R19" s="165">
        <f t="shared" si="0"/>
        <v>0</v>
      </c>
      <c r="S19" s="165">
        <f t="shared" si="1"/>
        <v>0</v>
      </c>
      <c r="T19" s="165">
        <f t="shared" si="1"/>
        <v>0</v>
      </c>
      <c r="U19" s="165">
        <f t="shared" si="1"/>
        <v>0</v>
      </c>
      <c r="V19" s="696" t="s">
        <v>373</v>
      </c>
    </row>
    <row r="20" spans="1:22" s="62" customFormat="1" ht="15" thickBot="1">
      <c r="A20" s="132" t="s">
        <v>374</v>
      </c>
      <c r="B20" s="166">
        <v>861</v>
      </c>
      <c r="C20" s="166">
        <v>1419</v>
      </c>
      <c r="D20" s="166">
        <v>807</v>
      </c>
      <c r="E20" s="166">
        <v>1042</v>
      </c>
      <c r="F20" s="166">
        <v>656</v>
      </c>
      <c r="G20" s="166">
        <v>943</v>
      </c>
      <c r="H20" s="166">
        <v>609</v>
      </c>
      <c r="I20" s="166">
        <v>534</v>
      </c>
      <c r="J20" s="166">
        <v>405</v>
      </c>
      <c r="K20" s="166">
        <v>633</v>
      </c>
      <c r="L20" s="166">
        <v>216</v>
      </c>
      <c r="M20" s="166">
        <v>378</v>
      </c>
      <c r="N20" s="166">
        <v>183</v>
      </c>
      <c r="O20" s="166">
        <v>350</v>
      </c>
      <c r="P20" s="166">
        <v>166</v>
      </c>
      <c r="Q20" s="166">
        <v>312</v>
      </c>
      <c r="R20" s="167">
        <f t="shared" si="0"/>
        <v>2105</v>
      </c>
      <c r="S20" s="167">
        <f t="shared" si="1"/>
        <v>3345</v>
      </c>
      <c r="T20" s="167">
        <f t="shared" si="1"/>
        <v>1798</v>
      </c>
      <c r="U20" s="167">
        <f t="shared" si="1"/>
        <v>2266</v>
      </c>
      <c r="V20" s="695" t="s">
        <v>375</v>
      </c>
    </row>
    <row r="21" spans="1:22" s="60" customFormat="1" ht="23.25" thickBot="1">
      <c r="A21" s="131" t="s">
        <v>376</v>
      </c>
      <c r="B21" s="164">
        <v>123</v>
      </c>
      <c r="C21" s="164">
        <v>70</v>
      </c>
      <c r="D21" s="164">
        <v>31</v>
      </c>
      <c r="E21" s="164">
        <v>36</v>
      </c>
      <c r="F21" s="164">
        <v>139</v>
      </c>
      <c r="G21" s="164">
        <v>318</v>
      </c>
      <c r="H21" s="164">
        <v>95</v>
      </c>
      <c r="I21" s="164">
        <v>78</v>
      </c>
      <c r="J21" s="164">
        <v>68</v>
      </c>
      <c r="K21" s="164">
        <v>217</v>
      </c>
      <c r="L21" s="164">
        <v>17</v>
      </c>
      <c r="M21" s="164">
        <v>163</v>
      </c>
      <c r="N21" s="164">
        <v>49</v>
      </c>
      <c r="O21" s="164">
        <v>89</v>
      </c>
      <c r="P21" s="164">
        <v>23</v>
      </c>
      <c r="Q21" s="164">
        <v>30</v>
      </c>
      <c r="R21" s="165">
        <f t="shared" si="0"/>
        <v>379</v>
      </c>
      <c r="S21" s="165">
        <f t="shared" si="1"/>
        <v>694</v>
      </c>
      <c r="T21" s="165">
        <f t="shared" si="1"/>
        <v>166</v>
      </c>
      <c r="U21" s="165">
        <f t="shared" si="1"/>
        <v>307</v>
      </c>
      <c r="V21" s="696" t="s">
        <v>956</v>
      </c>
    </row>
    <row r="22" spans="1:22" s="62" customFormat="1" ht="15" thickBot="1">
      <c r="A22" s="132" t="s">
        <v>377</v>
      </c>
      <c r="B22" s="166">
        <v>8</v>
      </c>
      <c r="C22" s="166">
        <v>20</v>
      </c>
      <c r="D22" s="166">
        <v>11</v>
      </c>
      <c r="E22" s="166">
        <v>5</v>
      </c>
      <c r="F22" s="166">
        <v>135</v>
      </c>
      <c r="G22" s="166">
        <v>10</v>
      </c>
      <c r="H22" s="166">
        <v>55</v>
      </c>
      <c r="I22" s="166">
        <v>0</v>
      </c>
      <c r="J22" s="166">
        <v>0</v>
      </c>
      <c r="K22" s="166">
        <v>10</v>
      </c>
      <c r="L22" s="166">
        <v>0</v>
      </c>
      <c r="M22" s="166">
        <v>0</v>
      </c>
      <c r="N22" s="166">
        <v>6</v>
      </c>
      <c r="O22" s="166">
        <v>16</v>
      </c>
      <c r="P22" s="166">
        <v>8</v>
      </c>
      <c r="Q22" s="166">
        <v>4</v>
      </c>
      <c r="R22" s="167">
        <f t="shared" si="0"/>
        <v>149</v>
      </c>
      <c r="S22" s="167">
        <f t="shared" si="1"/>
        <v>56</v>
      </c>
      <c r="T22" s="167">
        <f t="shared" si="1"/>
        <v>74</v>
      </c>
      <c r="U22" s="167">
        <f t="shared" si="1"/>
        <v>9</v>
      </c>
      <c r="V22" s="695" t="s">
        <v>949</v>
      </c>
    </row>
    <row r="23" spans="1:22" s="60" customFormat="1" ht="26.25" thickBot="1">
      <c r="A23" s="131" t="s">
        <v>1093</v>
      </c>
      <c r="B23" s="164">
        <v>29</v>
      </c>
      <c r="C23" s="164">
        <v>41</v>
      </c>
      <c r="D23" s="164">
        <v>45</v>
      </c>
      <c r="E23" s="164">
        <v>0</v>
      </c>
      <c r="F23" s="164">
        <v>15</v>
      </c>
      <c r="G23" s="164">
        <v>160</v>
      </c>
      <c r="H23" s="164">
        <v>12</v>
      </c>
      <c r="I23" s="164">
        <v>87</v>
      </c>
      <c r="J23" s="164">
        <v>21</v>
      </c>
      <c r="K23" s="164">
        <v>88</v>
      </c>
      <c r="L23" s="164">
        <v>10</v>
      </c>
      <c r="M23" s="164">
        <v>22</v>
      </c>
      <c r="N23" s="164">
        <v>28</v>
      </c>
      <c r="O23" s="164">
        <v>28</v>
      </c>
      <c r="P23" s="164">
        <v>16</v>
      </c>
      <c r="Q23" s="164">
        <v>27</v>
      </c>
      <c r="R23" s="165">
        <f t="shared" si="0"/>
        <v>93</v>
      </c>
      <c r="S23" s="165">
        <f t="shared" si="1"/>
        <v>317</v>
      </c>
      <c r="T23" s="165">
        <f t="shared" si="1"/>
        <v>83</v>
      </c>
      <c r="U23" s="165">
        <f t="shared" si="1"/>
        <v>136</v>
      </c>
      <c r="V23" s="696" t="s">
        <v>950</v>
      </c>
    </row>
    <row r="24" spans="1:22" s="62" customFormat="1" ht="15" thickBot="1">
      <c r="A24" s="132" t="s">
        <v>378</v>
      </c>
      <c r="B24" s="166">
        <v>4</v>
      </c>
      <c r="C24" s="166">
        <v>27</v>
      </c>
      <c r="D24" s="166">
        <v>10</v>
      </c>
      <c r="E24" s="166">
        <v>12</v>
      </c>
      <c r="F24" s="166">
        <v>6</v>
      </c>
      <c r="G24" s="166">
        <v>12</v>
      </c>
      <c r="H24" s="166">
        <v>5</v>
      </c>
      <c r="I24" s="166">
        <v>9</v>
      </c>
      <c r="J24" s="166">
        <v>30</v>
      </c>
      <c r="K24" s="166">
        <v>21</v>
      </c>
      <c r="L24" s="166">
        <v>34</v>
      </c>
      <c r="M24" s="166">
        <v>45</v>
      </c>
      <c r="N24" s="166">
        <v>21</v>
      </c>
      <c r="O24" s="166">
        <v>0</v>
      </c>
      <c r="P24" s="166">
        <v>23</v>
      </c>
      <c r="Q24" s="166">
        <v>0</v>
      </c>
      <c r="R24" s="167">
        <f t="shared" si="0"/>
        <v>61</v>
      </c>
      <c r="S24" s="167">
        <f t="shared" si="1"/>
        <v>60</v>
      </c>
      <c r="T24" s="167">
        <f t="shared" si="1"/>
        <v>72</v>
      </c>
      <c r="U24" s="167">
        <f t="shared" si="1"/>
        <v>66</v>
      </c>
      <c r="V24" s="695" t="s">
        <v>379</v>
      </c>
    </row>
    <row r="25" spans="1:22" s="60" customFormat="1" ht="15" thickBot="1">
      <c r="A25" s="131" t="s">
        <v>380</v>
      </c>
      <c r="B25" s="164">
        <v>293</v>
      </c>
      <c r="C25" s="164">
        <v>134</v>
      </c>
      <c r="D25" s="164">
        <v>242</v>
      </c>
      <c r="E25" s="164">
        <v>79</v>
      </c>
      <c r="F25" s="164">
        <v>192</v>
      </c>
      <c r="G25" s="164">
        <v>424</v>
      </c>
      <c r="H25" s="164">
        <v>152</v>
      </c>
      <c r="I25" s="164">
        <v>198</v>
      </c>
      <c r="J25" s="164">
        <v>156</v>
      </c>
      <c r="K25" s="164">
        <v>424</v>
      </c>
      <c r="L25" s="164">
        <v>139</v>
      </c>
      <c r="M25" s="164">
        <v>94</v>
      </c>
      <c r="N25" s="164">
        <v>150</v>
      </c>
      <c r="O25" s="164">
        <v>130</v>
      </c>
      <c r="P25" s="164">
        <v>147</v>
      </c>
      <c r="Q25" s="164">
        <v>59</v>
      </c>
      <c r="R25" s="165">
        <f t="shared" si="0"/>
        <v>791</v>
      </c>
      <c r="S25" s="165">
        <f t="shared" si="1"/>
        <v>1112</v>
      </c>
      <c r="T25" s="165">
        <f t="shared" si="1"/>
        <v>680</v>
      </c>
      <c r="U25" s="165">
        <f t="shared" si="1"/>
        <v>430</v>
      </c>
      <c r="V25" s="696" t="s">
        <v>249</v>
      </c>
    </row>
    <row r="26" spans="1:22" s="62" customFormat="1" ht="26.25" thickBot="1">
      <c r="A26" s="132" t="s">
        <v>381</v>
      </c>
      <c r="B26" s="166">
        <v>466</v>
      </c>
      <c r="C26" s="166">
        <v>240</v>
      </c>
      <c r="D26" s="166">
        <v>290</v>
      </c>
      <c r="E26" s="166">
        <v>180</v>
      </c>
      <c r="F26" s="166">
        <v>234</v>
      </c>
      <c r="G26" s="166">
        <v>75</v>
      </c>
      <c r="H26" s="166">
        <v>92</v>
      </c>
      <c r="I26" s="166">
        <v>90</v>
      </c>
      <c r="J26" s="166">
        <v>333</v>
      </c>
      <c r="K26" s="166">
        <v>384</v>
      </c>
      <c r="L26" s="166">
        <v>171</v>
      </c>
      <c r="M26" s="166">
        <v>276</v>
      </c>
      <c r="N26" s="166">
        <v>2405</v>
      </c>
      <c r="O26" s="166">
        <v>1500</v>
      </c>
      <c r="P26" s="166">
        <v>1201</v>
      </c>
      <c r="Q26" s="166">
        <v>300</v>
      </c>
      <c r="R26" s="167">
        <f t="shared" si="0"/>
        <v>3438</v>
      </c>
      <c r="S26" s="167">
        <f t="shared" si="1"/>
        <v>2199</v>
      </c>
      <c r="T26" s="167">
        <f t="shared" si="1"/>
        <v>1754</v>
      </c>
      <c r="U26" s="167">
        <f t="shared" si="1"/>
        <v>846</v>
      </c>
      <c r="V26" s="695" t="s">
        <v>382</v>
      </c>
    </row>
    <row r="27" spans="1:22" s="60" customFormat="1" ht="15" thickBot="1">
      <c r="A27" s="131" t="s">
        <v>383</v>
      </c>
      <c r="B27" s="164">
        <v>5</v>
      </c>
      <c r="C27" s="164">
        <v>11</v>
      </c>
      <c r="D27" s="164">
        <v>0</v>
      </c>
      <c r="E27" s="164">
        <v>0</v>
      </c>
      <c r="F27" s="164">
        <v>28</v>
      </c>
      <c r="G27" s="164">
        <v>34</v>
      </c>
      <c r="H27" s="164">
        <v>0</v>
      </c>
      <c r="I27" s="164">
        <v>4</v>
      </c>
      <c r="J27" s="164">
        <v>20</v>
      </c>
      <c r="K27" s="164">
        <v>17</v>
      </c>
      <c r="L27" s="164">
        <v>4</v>
      </c>
      <c r="M27" s="164">
        <v>7</v>
      </c>
      <c r="N27" s="164">
        <v>20</v>
      </c>
      <c r="O27" s="164">
        <v>8</v>
      </c>
      <c r="P27" s="164">
        <v>0</v>
      </c>
      <c r="Q27" s="164">
        <v>0</v>
      </c>
      <c r="R27" s="165">
        <f t="shared" si="0"/>
        <v>73</v>
      </c>
      <c r="S27" s="165">
        <f t="shared" si="1"/>
        <v>70</v>
      </c>
      <c r="T27" s="165">
        <f t="shared" si="1"/>
        <v>4</v>
      </c>
      <c r="U27" s="165">
        <f t="shared" si="1"/>
        <v>11</v>
      </c>
      <c r="V27" s="696" t="s">
        <v>384</v>
      </c>
    </row>
    <row r="28" spans="1:22" s="62" customFormat="1" ht="15" thickBot="1">
      <c r="A28" s="132" t="s">
        <v>385</v>
      </c>
      <c r="B28" s="166">
        <v>20</v>
      </c>
      <c r="C28" s="166">
        <v>8</v>
      </c>
      <c r="D28" s="166">
        <v>15</v>
      </c>
      <c r="E28" s="166">
        <v>5</v>
      </c>
      <c r="F28" s="166">
        <v>17</v>
      </c>
      <c r="G28" s="166">
        <v>3</v>
      </c>
      <c r="H28" s="166">
        <v>16</v>
      </c>
      <c r="I28" s="166">
        <v>5</v>
      </c>
      <c r="J28" s="166">
        <v>35</v>
      </c>
      <c r="K28" s="166">
        <v>3</v>
      </c>
      <c r="L28" s="166">
        <v>56</v>
      </c>
      <c r="M28" s="166">
        <v>8</v>
      </c>
      <c r="N28" s="166">
        <v>75</v>
      </c>
      <c r="O28" s="166">
        <v>12</v>
      </c>
      <c r="P28" s="166">
        <v>97</v>
      </c>
      <c r="Q28" s="166">
        <v>4</v>
      </c>
      <c r="R28" s="167">
        <f t="shared" si="0"/>
        <v>147</v>
      </c>
      <c r="S28" s="167">
        <f t="shared" ref="S28:U34" si="2">C28+G28+K28+O28</f>
        <v>26</v>
      </c>
      <c r="T28" s="167">
        <f t="shared" si="2"/>
        <v>184</v>
      </c>
      <c r="U28" s="167">
        <f t="shared" si="2"/>
        <v>22</v>
      </c>
      <c r="V28" s="695" t="s">
        <v>951</v>
      </c>
    </row>
    <row r="29" spans="1:22" s="60" customFormat="1" ht="26.25" thickBot="1">
      <c r="A29" s="131" t="s">
        <v>386</v>
      </c>
      <c r="B29" s="164">
        <v>1257</v>
      </c>
      <c r="C29" s="164">
        <v>254</v>
      </c>
      <c r="D29" s="164">
        <v>554</v>
      </c>
      <c r="E29" s="164">
        <v>50</v>
      </c>
      <c r="F29" s="164">
        <v>1151</v>
      </c>
      <c r="G29" s="164">
        <v>230</v>
      </c>
      <c r="H29" s="164">
        <v>380</v>
      </c>
      <c r="I29" s="164">
        <v>59</v>
      </c>
      <c r="J29" s="164">
        <v>603</v>
      </c>
      <c r="K29" s="164">
        <v>59</v>
      </c>
      <c r="L29" s="164">
        <v>410</v>
      </c>
      <c r="M29" s="164">
        <v>16</v>
      </c>
      <c r="N29" s="164">
        <v>3005</v>
      </c>
      <c r="O29" s="164">
        <v>543</v>
      </c>
      <c r="P29" s="164">
        <v>1325</v>
      </c>
      <c r="Q29" s="164">
        <v>125</v>
      </c>
      <c r="R29" s="165">
        <f t="shared" si="0"/>
        <v>6016</v>
      </c>
      <c r="S29" s="165">
        <f t="shared" si="2"/>
        <v>1086</v>
      </c>
      <c r="T29" s="165">
        <f t="shared" si="2"/>
        <v>2669</v>
      </c>
      <c r="U29" s="165">
        <f t="shared" si="2"/>
        <v>250</v>
      </c>
      <c r="V29" s="696" t="s">
        <v>952</v>
      </c>
    </row>
    <row r="30" spans="1:22" s="62" customFormat="1" ht="23.25" thickBot="1">
      <c r="A30" s="132" t="s">
        <v>387</v>
      </c>
      <c r="B30" s="166">
        <v>60</v>
      </c>
      <c r="C30" s="166">
        <v>3</v>
      </c>
      <c r="D30" s="166">
        <v>55</v>
      </c>
      <c r="E30" s="166">
        <v>0</v>
      </c>
      <c r="F30" s="166">
        <v>150</v>
      </c>
      <c r="G30" s="166">
        <v>4</v>
      </c>
      <c r="H30" s="166">
        <v>230</v>
      </c>
      <c r="I30" s="166">
        <v>8</v>
      </c>
      <c r="J30" s="166">
        <v>210</v>
      </c>
      <c r="K30" s="166">
        <v>0</v>
      </c>
      <c r="L30" s="166">
        <v>196</v>
      </c>
      <c r="M30" s="166">
        <v>0</v>
      </c>
      <c r="N30" s="166">
        <v>248</v>
      </c>
      <c r="O30" s="166">
        <v>0</v>
      </c>
      <c r="P30" s="166">
        <v>139</v>
      </c>
      <c r="Q30" s="166">
        <v>0</v>
      </c>
      <c r="R30" s="167">
        <f t="shared" si="0"/>
        <v>668</v>
      </c>
      <c r="S30" s="167">
        <f t="shared" si="2"/>
        <v>7</v>
      </c>
      <c r="T30" s="167">
        <f t="shared" si="2"/>
        <v>620</v>
      </c>
      <c r="U30" s="167">
        <f t="shared" si="2"/>
        <v>8</v>
      </c>
      <c r="V30" s="695" t="s">
        <v>953</v>
      </c>
    </row>
    <row r="31" spans="1:22" s="60" customFormat="1" ht="15" thickBot="1">
      <c r="A31" s="131" t="s">
        <v>388</v>
      </c>
      <c r="B31" s="164">
        <v>50</v>
      </c>
      <c r="C31" s="164">
        <v>0</v>
      </c>
      <c r="D31" s="164">
        <v>0</v>
      </c>
      <c r="E31" s="164">
        <v>0</v>
      </c>
      <c r="F31" s="164">
        <v>30</v>
      </c>
      <c r="G31" s="164">
        <v>0</v>
      </c>
      <c r="H31" s="164">
        <v>0</v>
      </c>
      <c r="I31" s="164">
        <v>0</v>
      </c>
      <c r="J31" s="164">
        <v>1050</v>
      </c>
      <c r="K31" s="164">
        <v>0</v>
      </c>
      <c r="L31" s="164">
        <v>78</v>
      </c>
      <c r="M31" s="164">
        <v>0</v>
      </c>
      <c r="N31" s="164">
        <v>1787</v>
      </c>
      <c r="O31" s="164">
        <v>0</v>
      </c>
      <c r="P31" s="164">
        <v>0</v>
      </c>
      <c r="Q31" s="164">
        <v>100</v>
      </c>
      <c r="R31" s="165">
        <f t="shared" si="0"/>
        <v>2917</v>
      </c>
      <c r="S31" s="165">
        <f t="shared" si="2"/>
        <v>0</v>
      </c>
      <c r="T31" s="165">
        <f t="shared" si="2"/>
        <v>78</v>
      </c>
      <c r="U31" s="165">
        <f t="shared" si="2"/>
        <v>100</v>
      </c>
      <c r="V31" s="696" t="s">
        <v>954</v>
      </c>
    </row>
    <row r="32" spans="1:22" s="62" customFormat="1" ht="15" thickBot="1">
      <c r="A32" s="132" t="s">
        <v>389</v>
      </c>
      <c r="B32" s="166">
        <v>0</v>
      </c>
      <c r="C32" s="166">
        <v>0</v>
      </c>
      <c r="D32" s="166">
        <v>0</v>
      </c>
      <c r="E32" s="166">
        <v>0</v>
      </c>
      <c r="F32" s="166">
        <v>0</v>
      </c>
      <c r="G32" s="166">
        <v>0</v>
      </c>
      <c r="H32" s="166">
        <v>0</v>
      </c>
      <c r="I32" s="166">
        <v>0</v>
      </c>
      <c r="J32" s="166">
        <v>0</v>
      </c>
      <c r="K32" s="166">
        <v>0</v>
      </c>
      <c r="L32" s="166">
        <v>0</v>
      </c>
      <c r="M32" s="166">
        <v>0</v>
      </c>
      <c r="N32" s="166">
        <v>0</v>
      </c>
      <c r="O32" s="166">
        <v>0</v>
      </c>
      <c r="P32" s="166">
        <v>0</v>
      </c>
      <c r="Q32" s="166">
        <v>0</v>
      </c>
      <c r="R32" s="167">
        <f t="shared" si="0"/>
        <v>0</v>
      </c>
      <c r="S32" s="167">
        <f t="shared" si="2"/>
        <v>0</v>
      </c>
      <c r="T32" s="167">
        <f t="shared" si="2"/>
        <v>0</v>
      </c>
      <c r="U32" s="167">
        <f t="shared" si="2"/>
        <v>0</v>
      </c>
      <c r="V32" s="695" t="s">
        <v>955</v>
      </c>
    </row>
    <row r="33" spans="1:22" s="60" customFormat="1" ht="23.25" thickBot="1">
      <c r="A33" s="131" t="s">
        <v>390</v>
      </c>
      <c r="B33" s="164">
        <v>286</v>
      </c>
      <c r="C33" s="164">
        <v>319</v>
      </c>
      <c r="D33" s="164">
        <v>91</v>
      </c>
      <c r="E33" s="164">
        <v>326</v>
      </c>
      <c r="F33" s="164">
        <v>135</v>
      </c>
      <c r="G33" s="164">
        <v>476</v>
      </c>
      <c r="H33" s="164">
        <v>53</v>
      </c>
      <c r="I33" s="164">
        <v>392</v>
      </c>
      <c r="J33" s="164">
        <v>50</v>
      </c>
      <c r="K33" s="164">
        <v>120</v>
      </c>
      <c r="L33" s="164">
        <v>40</v>
      </c>
      <c r="M33" s="164">
        <v>78</v>
      </c>
      <c r="N33" s="164">
        <v>38</v>
      </c>
      <c r="O33" s="164">
        <v>317</v>
      </c>
      <c r="P33" s="164">
        <v>27</v>
      </c>
      <c r="Q33" s="164">
        <v>155</v>
      </c>
      <c r="R33" s="165">
        <f t="shared" si="0"/>
        <v>509</v>
      </c>
      <c r="S33" s="165">
        <f t="shared" si="2"/>
        <v>1232</v>
      </c>
      <c r="T33" s="165">
        <f t="shared" si="2"/>
        <v>211</v>
      </c>
      <c r="U33" s="165">
        <f t="shared" si="2"/>
        <v>951</v>
      </c>
      <c r="V33" s="696" t="s">
        <v>957</v>
      </c>
    </row>
    <row r="34" spans="1:22" s="62" customFormat="1">
      <c r="A34" s="168" t="s">
        <v>391</v>
      </c>
      <c r="B34" s="169">
        <v>163</v>
      </c>
      <c r="C34" s="169">
        <v>186</v>
      </c>
      <c r="D34" s="169">
        <v>319</v>
      </c>
      <c r="E34" s="169">
        <v>467</v>
      </c>
      <c r="F34" s="169">
        <v>9</v>
      </c>
      <c r="G34" s="169">
        <v>196</v>
      </c>
      <c r="H34" s="169">
        <v>30</v>
      </c>
      <c r="I34" s="169">
        <v>317</v>
      </c>
      <c r="J34" s="169">
        <v>14</v>
      </c>
      <c r="K34" s="169">
        <v>0</v>
      </c>
      <c r="L34" s="169">
        <v>26</v>
      </c>
      <c r="M34" s="169">
        <v>0</v>
      </c>
      <c r="N34" s="169">
        <v>7</v>
      </c>
      <c r="O34" s="169">
        <v>59</v>
      </c>
      <c r="P34" s="169">
        <v>12</v>
      </c>
      <c r="Q34" s="169">
        <v>58</v>
      </c>
      <c r="R34" s="167">
        <f t="shared" si="0"/>
        <v>193</v>
      </c>
      <c r="S34" s="167">
        <f t="shared" si="2"/>
        <v>441</v>
      </c>
      <c r="T34" s="167">
        <f t="shared" si="2"/>
        <v>387</v>
      </c>
      <c r="U34" s="167">
        <f t="shared" si="2"/>
        <v>842</v>
      </c>
      <c r="V34" s="697" t="s">
        <v>392</v>
      </c>
    </row>
    <row r="35" spans="1:22" s="60" customFormat="1" ht="22.5" customHeight="1">
      <c r="A35" s="709" t="s">
        <v>66</v>
      </c>
      <c r="B35" s="170">
        <f>SUM(B12:B34)</f>
        <v>4727</v>
      </c>
      <c r="C35" s="170">
        <f t="shared" ref="C35:U35" si="3">SUM(C12:C34)</f>
        <v>5416</v>
      </c>
      <c r="D35" s="170">
        <f t="shared" si="3"/>
        <v>3460</v>
      </c>
      <c r="E35" s="170">
        <f t="shared" si="3"/>
        <v>3473</v>
      </c>
      <c r="F35" s="170">
        <f t="shared" si="3"/>
        <v>3539</v>
      </c>
      <c r="G35" s="170">
        <f t="shared" si="3"/>
        <v>4689</v>
      </c>
      <c r="H35" s="170">
        <f t="shared" si="3"/>
        <v>2504</v>
      </c>
      <c r="I35" s="170">
        <f t="shared" si="3"/>
        <v>2735</v>
      </c>
      <c r="J35" s="170">
        <f t="shared" si="3"/>
        <v>3414</v>
      </c>
      <c r="K35" s="170">
        <f t="shared" si="3"/>
        <v>2879</v>
      </c>
      <c r="L35" s="170">
        <f t="shared" si="3"/>
        <v>1793</v>
      </c>
      <c r="M35" s="170">
        <f t="shared" si="3"/>
        <v>1628</v>
      </c>
      <c r="N35" s="170">
        <f t="shared" si="3"/>
        <v>8803</v>
      </c>
      <c r="O35" s="170">
        <f t="shared" si="3"/>
        <v>4032</v>
      </c>
      <c r="P35" s="170">
        <f t="shared" si="3"/>
        <v>3745</v>
      </c>
      <c r="Q35" s="170">
        <f t="shared" si="3"/>
        <v>1750</v>
      </c>
      <c r="R35" s="170">
        <f t="shared" si="3"/>
        <v>20483</v>
      </c>
      <c r="S35" s="170">
        <f t="shared" si="3"/>
        <v>17016</v>
      </c>
      <c r="T35" s="170">
        <f t="shared" si="3"/>
        <v>11502</v>
      </c>
      <c r="U35" s="170">
        <f t="shared" si="3"/>
        <v>9586</v>
      </c>
      <c r="V35" s="710" t="s">
        <v>2</v>
      </c>
    </row>
    <row r="36" spans="1:22" ht="25.5" customHeight="1">
      <c r="A36" s="1020"/>
      <c r="B36" s="1020"/>
      <c r="C36" s="1020"/>
      <c r="D36" s="1020"/>
      <c r="E36" s="1020"/>
      <c r="F36" s="171"/>
      <c r="G36" s="171"/>
      <c r="H36" s="171"/>
      <c r="I36" s="172"/>
      <c r="J36" s="172"/>
      <c r="K36" s="172"/>
      <c r="L36" s="172"/>
      <c r="M36" s="173"/>
      <c r="N36" s="173"/>
      <c r="O36" s="173"/>
      <c r="P36" s="173"/>
      <c r="Q36" s="173"/>
      <c r="R36" s="173"/>
      <c r="S36" s="173"/>
      <c r="T36" s="173"/>
      <c r="U36" s="173"/>
    </row>
    <row r="37" spans="1:22" s="173" customFormat="1" ht="29.25" customHeight="1">
      <c r="A37" s="66"/>
      <c r="B37" s="66"/>
      <c r="C37" s="66"/>
      <c r="D37" s="66"/>
      <c r="E37" s="66"/>
      <c r="F37" s="66"/>
      <c r="G37" s="66"/>
      <c r="H37" s="66"/>
      <c r="I37" s="120"/>
      <c r="J37" s="120"/>
      <c r="K37" s="120"/>
      <c r="L37" s="120"/>
      <c r="M37" s="58"/>
      <c r="N37" s="58"/>
      <c r="O37" s="58"/>
      <c r="P37" s="58"/>
      <c r="Q37" s="58"/>
      <c r="R37" s="58"/>
      <c r="S37" s="58"/>
      <c r="T37" s="58"/>
      <c r="U37" s="58"/>
    </row>
  </sheetData>
  <mergeCells count="34">
    <mergeCell ref="N9:O9"/>
    <mergeCell ref="P9:Q9"/>
    <mergeCell ref="R9:S9"/>
    <mergeCell ref="T9:U9"/>
    <mergeCell ref="F6:I7"/>
    <mergeCell ref="J6:M7"/>
    <mergeCell ref="L9:M9"/>
    <mergeCell ref="R6:U6"/>
    <mergeCell ref="R8:S8"/>
    <mergeCell ref="T8:U8"/>
    <mergeCell ref="N6:Q7"/>
    <mergeCell ref="N8:O8"/>
    <mergeCell ref="P8:Q8"/>
    <mergeCell ref="B9:C9"/>
    <mergeCell ref="D9:E9"/>
    <mergeCell ref="F9:G9"/>
    <mergeCell ref="H9:I9"/>
    <mergeCell ref="J9:K9"/>
    <mergeCell ref="A36:E36"/>
    <mergeCell ref="A6:A11"/>
    <mergeCell ref="A1:V1"/>
    <mergeCell ref="A2:V2"/>
    <mergeCell ref="A3:V3"/>
    <mergeCell ref="A4:V4"/>
    <mergeCell ref="V6:V11"/>
    <mergeCell ref="B7:E7"/>
    <mergeCell ref="R7:U7"/>
    <mergeCell ref="B8:C8"/>
    <mergeCell ref="D8:E8"/>
    <mergeCell ref="F8:G8"/>
    <mergeCell ref="H8:I8"/>
    <mergeCell ref="J8:K8"/>
    <mergeCell ref="L8:M8"/>
    <mergeCell ref="B6:E6"/>
  </mergeCells>
  <printOptions horizontalCentered="1" verticalCentered="1"/>
  <pageMargins left="0" right="0" top="0" bottom="0" header="0" footer="0"/>
  <pageSetup paperSize="9" scale="8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Normal="100" zoomScaleSheetLayoutView="100" workbookViewId="0">
      <selection activeCell="C23" sqref="C23"/>
    </sheetView>
  </sheetViews>
  <sheetFormatPr defaultColWidth="9.140625" defaultRowHeight="12.75"/>
  <cols>
    <col min="1" max="1" width="26.42578125" style="76" customWidth="1"/>
    <col min="2" max="4" width="14.5703125" style="76" customWidth="1"/>
    <col min="5" max="5" width="26.42578125" style="76" customWidth="1"/>
    <col min="6" max="7" width="9.140625" style="76" customWidth="1"/>
    <col min="8" max="12" width="9.140625" style="76"/>
    <col min="13" max="13" width="37.42578125" style="76" customWidth="1"/>
    <col min="14" max="14" width="5" style="77" customWidth="1"/>
    <col min="15" max="16384" width="9.140625" style="76"/>
  </cols>
  <sheetData>
    <row r="1" spans="1:14" ht="18">
      <c r="A1" s="1013" t="s">
        <v>393</v>
      </c>
      <c r="B1" s="1013"/>
      <c r="C1" s="1013"/>
      <c r="D1" s="1013"/>
      <c r="E1" s="1013"/>
    </row>
    <row r="2" spans="1:14" s="84" customFormat="1" ht="18">
      <c r="A2" s="1014">
        <v>2017</v>
      </c>
      <c r="B2" s="1014"/>
      <c r="C2" s="1014"/>
      <c r="D2" s="1014"/>
      <c r="E2" s="1014"/>
      <c r="N2" s="85"/>
    </row>
    <row r="3" spans="1:14" s="84" customFormat="1" ht="32.25" customHeight="1">
      <c r="A3" s="1051" t="s">
        <v>394</v>
      </c>
      <c r="B3" s="1015"/>
      <c r="C3" s="1015"/>
      <c r="D3" s="1015"/>
      <c r="E3" s="1015"/>
      <c r="N3" s="85"/>
    </row>
    <row r="4" spans="1:14" s="84" customFormat="1" ht="15.75" customHeight="1">
      <c r="A4" s="1016">
        <v>2017</v>
      </c>
      <c r="B4" s="1016"/>
      <c r="C4" s="1016"/>
      <c r="D4" s="1016"/>
      <c r="E4" s="1016"/>
      <c r="N4" s="85"/>
    </row>
    <row r="5" spans="1:14" ht="15.75" customHeight="1">
      <c r="A5" s="1017" t="s">
        <v>640</v>
      </c>
      <c r="B5" s="1017"/>
      <c r="C5" s="1017"/>
      <c r="D5" s="174"/>
      <c r="E5" s="161" t="s">
        <v>641</v>
      </c>
    </row>
    <row r="6" spans="1:14" ht="18" customHeight="1">
      <c r="A6" s="1047" t="s">
        <v>1068</v>
      </c>
      <c r="B6" s="767" t="s">
        <v>50</v>
      </c>
      <c r="C6" s="768" t="s">
        <v>51</v>
      </c>
      <c r="D6" s="768" t="s">
        <v>1</v>
      </c>
      <c r="E6" s="1049" t="s">
        <v>1069</v>
      </c>
      <c r="K6" s="77"/>
      <c r="N6" s="76"/>
    </row>
    <row r="7" spans="1:14" ht="18" customHeight="1">
      <c r="A7" s="1048"/>
      <c r="B7" s="666" t="s">
        <v>119</v>
      </c>
      <c r="C7" s="666" t="s">
        <v>120</v>
      </c>
      <c r="D7" s="766" t="s">
        <v>2</v>
      </c>
      <c r="E7" s="1050"/>
      <c r="K7" s="77"/>
      <c r="N7" s="76"/>
    </row>
    <row r="8" spans="1:14" ht="24" customHeight="1" thickBot="1">
      <c r="A8" s="693" t="s">
        <v>761</v>
      </c>
      <c r="B8" s="893">
        <v>742</v>
      </c>
      <c r="C8" s="898">
        <v>0</v>
      </c>
      <c r="D8" s="894">
        <f>SUM(B8:C8)</f>
        <v>742</v>
      </c>
      <c r="E8" s="691" t="s">
        <v>1222</v>
      </c>
      <c r="G8" s="86"/>
      <c r="H8" s="86"/>
      <c r="I8" s="86"/>
      <c r="J8" s="86"/>
      <c r="K8" s="87"/>
      <c r="N8" s="76"/>
    </row>
    <row r="9" spans="1:14" s="86" customFormat="1" ht="24.75" customHeight="1">
      <c r="A9" s="694" t="s">
        <v>762</v>
      </c>
      <c r="B9" s="895">
        <v>3695</v>
      </c>
      <c r="C9" s="899">
        <v>0</v>
      </c>
      <c r="D9" s="896">
        <f>SUM(B9:C9)</f>
        <v>3695</v>
      </c>
      <c r="E9" s="692" t="s">
        <v>1223</v>
      </c>
      <c r="G9" s="76"/>
      <c r="H9" s="76"/>
      <c r="I9" s="76"/>
      <c r="J9" s="76"/>
      <c r="K9" s="77"/>
    </row>
    <row r="10" spans="1:14" ht="24" customHeight="1">
      <c r="A10" s="707" t="s">
        <v>1</v>
      </c>
      <c r="B10" s="897">
        <f>SUM(B8:B9)</f>
        <v>4437</v>
      </c>
      <c r="C10" s="900">
        <f>SUM(C8:C9)</f>
        <v>0</v>
      </c>
      <c r="D10" s="897">
        <f>SUM(D8:D9)</f>
        <v>4437</v>
      </c>
      <c r="E10" s="708" t="s">
        <v>2</v>
      </c>
      <c r="G10" s="86"/>
      <c r="H10" s="86"/>
      <c r="I10" s="86"/>
      <c r="J10" s="86"/>
      <c r="K10" s="87"/>
      <c r="N10" s="76"/>
    </row>
    <row r="11" spans="1:14" s="86" customFormat="1" ht="24" customHeight="1">
      <c r="D11" s="76"/>
      <c r="F11" s="87"/>
    </row>
  </sheetData>
  <mergeCells count="7">
    <mergeCell ref="A6:A7"/>
    <mergeCell ref="E6:E7"/>
    <mergeCell ref="A1:E1"/>
    <mergeCell ref="A2:E2"/>
    <mergeCell ref="A3:E3"/>
    <mergeCell ref="A4:E4"/>
    <mergeCell ref="A5:C5"/>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zoomScaleNormal="100" zoomScaleSheetLayoutView="100" workbookViewId="0">
      <selection activeCell="O18" sqref="O18"/>
    </sheetView>
  </sheetViews>
  <sheetFormatPr defaultColWidth="9.140625" defaultRowHeight="14.25"/>
  <cols>
    <col min="1" max="1" width="30" style="58" customWidth="1"/>
    <col min="2" max="2" width="7.140625" style="58" customWidth="1"/>
    <col min="3" max="3" width="7.7109375" style="58" customWidth="1"/>
    <col min="4" max="4" width="7.140625" style="58" customWidth="1"/>
    <col min="5" max="5" width="7.7109375" style="58" customWidth="1"/>
    <col min="6" max="6" width="7.140625" style="58" customWidth="1"/>
    <col min="7" max="7" width="7.7109375" style="58" customWidth="1"/>
    <col min="8" max="8" width="7.140625" style="58" customWidth="1"/>
    <col min="9" max="9" width="7.7109375" style="120" customWidth="1"/>
    <col min="10" max="10" width="7.140625" style="120" customWidth="1"/>
    <col min="11" max="11" width="7.7109375" style="120" customWidth="1"/>
    <col min="12" max="12" width="7.140625" style="120" customWidth="1"/>
    <col min="13" max="13" width="7.7109375" style="58" customWidth="1"/>
    <col min="14" max="14" width="8.7109375" style="58" customWidth="1"/>
    <col min="15" max="15" width="7.7109375" style="58" customWidth="1"/>
    <col min="16" max="16" width="8.7109375" style="58" customWidth="1"/>
    <col min="17" max="17" width="7.7109375" style="58" customWidth="1"/>
    <col min="18" max="18" width="30" style="58" customWidth="1"/>
    <col min="19" max="16384" width="9.140625" style="58"/>
  </cols>
  <sheetData>
    <row r="1" spans="1:28" s="56" customFormat="1" ht="19.5">
      <c r="A1" s="1052" t="s">
        <v>959</v>
      </c>
      <c r="B1" s="1052"/>
      <c r="C1" s="1052"/>
      <c r="D1" s="1052"/>
      <c r="E1" s="1052"/>
      <c r="F1" s="1052"/>
      <c r="G1" s="1052"/>
      <c r="H1" s="1052"/>
      <c r="I1" s="1052"/>
      <c r="J1" s="1052"/>
      <c r="K1" s="1052"/>
      <c r="L1" s="1052"/>
      <c r="M1" s="1052"/>
      <c r="N1" s="1052"/>
      <c r="O1" s="1052"/>
      <c r="P1" s="1052"/>
      <c r="Q1" s="1052"/>
      <c r="R1" s="1052"/>
      <c r="S1" s="30"/>
      <c r="T1" s="30"/>
      <c r="U1" s="30"/>
      <c r="V1" s="30"/>
      <c r="W1" s="30"/>
      <c r="X1" s="30"/>
      <c r="Y1" s="30"/>
      <c r="Z1" s="30"/>
      <c r="AA1" s="30"/>
      <c r="AB1" s="55"/>
    </row>
    <row r="2" spans="1:28" s="56" customFormat="1" ht="15" customHeight="1">
      <c r="A2" s="1024">
        <v>2017</v>
      </c>
      <c r="B2" s="1024"/>
      <c r="C2" s="1024"/>
      <c r="D2" s="1024"/>
      <c r="E2" s="1024"/>
      <c r="F2" s="1024"/>
      <c r="G2" s="1024"/>
      <c r="H2" s="1024"/>
      <c r="I2" s="1024"/>
      <c r="J2" s="1024"/>
      <c r="K2" s="1024"/>
      <c r="L2" s="1024"/>
      <c r="M2" s="1024"/>
      <c r="N2" s="1024"/>
      <c r="O2" s="1024"/>
      <c r="P2" s="1024"/>
      <c r="Q2" s="1024"/>
      <c r="R2" s="1024"/>
      <c r="S2" s="30"/>
      <c r="T2" s="30"/>
      <c r="U2" s="30"/>
      <c r="V2" s="30"/>
      <c r="W2" s="30"/>
      <c r="X2" s="30"/>
      <c r="Y2" s="30"/>
      <c r="Z2" s="30"/>
      <c r="AA2" s="30"/>
      <c r="AB2" s="55"/>
    </row>
    <row r="3" spans="1:28" s="56" customFormat="1" ht="15.75">
      <c r="A3" s="1026" t="s">
        <v>1095</v>
      </c>
      <c r="B3" s="1026"/>
      <c r="C3" s="1026"/>
      <c r="D3" s="1026"/>
      <c r="E3" s="1026"/>
      <c r="F3" s="1026"/>
      <c r="G3" s="1026"/>
      <c r="H3" s="1026"/>
      <c r="I3" s="1026"/>
      <c r="J3" s="1026"/>
      <c r="K3" s="1026"/>
      <c r="L3" s="1026"/>
      <c r="M3" s="1026"/>
      <c r="N3" s="1026"/>
      <c r="O3" s="1026"/>
      <c r="P3" s="1026"/>
      <c r="Q3" s="1026"/>
      <c r="R3" s="1026"/>
      <c r="S3" s="30"/>
      <c r="T3" s="30"/>
      <c r="U3" s="30"/>
      <c r="V3" s="30"/>
      <c r="W3" s="30"/>
      <c r="X3" s="30"/>
      <c r="Y3" s="30"/>
      <c r="Z3" s="30"/>
      <c r="AA3" s="30"/>
      <c r="AB3" s="55"/>
    </row>
    <row r="4" spans="1:28" s="56" customFormat="1" ht="14.25" customHeight="1">
      <c r="A4" s="1026">
        <v>2017</v>
      </c>
      <c r="B4" s="1026"/>
      <c r="C4" s="1026"/>
      <c r="D4" s="1026"/>
      <c r="E4" s="1026"/>
      <c r="F4" s="1026"/>
      <c r="G4" s="1026"/>
      <c r="H4" s="1026"/>
      <c r="I4" s="1026"/>
      <c r="J4" s="1026"/>
      <c r="K4" s="1026"/>
      <c r="L4" s="1026"/>
      <c r="M4" s="1026"/>
      <c r="N4" s="1026"/>
      <c r="O4" s="1026"/>
      <c r="P4" s="1026"/>
      <c r="Q4" s="1026"/>
      <c r="R4" s="1026"/>
      <c r="S4" s="30"/>
      <c r="T4" s="30"/>
      <c r="U4" s="30"/>
      <c r="V4" s="30"/>
      <c r="W4" s="30"/>
      <c r="X4" s="30"/>
      <c r="Y4" s="30"/>
      <c r="Z4" s="30"/>
      <c r="AA4" s="30"/>
      <c r="AB4" s="55"/>
    </row>
    <row r="5" spans="1:28" ht="18" customHeight="1">
      <c r="A5" s="108" t="s">
        <v>642</v>
      </c>
      <c r="B5" s="109"/>
      <c r="C5" s="109"/>
      <c r="D5" s="109"/>
      <c r="E5" s="109"/>
      <c r="F5" s="109"/>
      <c r="G5" s="109"/>
      <c r="H5" s="109"/>
      <c r="I5" s="162"/>
      <c r="J5" s="162"/>
      <c r="K5" s="162"/>
      <c r="L5" s="163"/>
      <c r="M5" s="163"/>
      <c r="N5" s="163"/>
      <c r="O5" s="163"/>
      <c r="P5" s="163"/>
      <c r="R5" s="111" t="s">
        <v>643</v>
      </c>
      <c r="S5" s="2"/>
      <c r="T5" s="2"/>
      <c r="U5" s="2"/>
      <c r="V5" s="2"/>
      <c r="W5" s="2"/>
      <c r="X5" s="2"/>
      <c r="Y5" s="2"/>
      <c r="Z5" s="2"/>
      <c r="AA5" s="2"/>
      <c r="AB5" s="57"/>
    </row>
    <row r="6" spans="1:28" ht="15.75">
      <c r="A6" s="1053" t="s">
        <v>1094</v>
      </c>
      <c r="B6" s="1056" t="s">
        <v>395</v>
      </c>
      <c r="C6" s="1056"/>
      <c r="D6" s="1056"/>
      <c r="E6" s="1056"/>
      <c r="F6" s="1057" t="s">
        <v>396</v>
      </c>
      <c r="G6" s="1058"/>
      <c r="H6" s="1058"/>
      <c r="I6" s="1059"/>
      <c r="J6" s="1060" t="s">
        <v>397</v>
      </c>
      <c r="K6" s="1058"/>
      <c r="L6" s="1058"/>
      <c r="M6" s="1059"/>
      <c r="N6" s="1060" t="s">
        <v>1</v>
      </c>
      <c r="O6" s="1058"/>
      <c r="P6" s="1058"/>
      <c r="Q6" s="1059"/>
      <c r="R6" s="1061" t="s">
        <v>1416</v>
      </c>
      <c r="S6" s="2"/>
      <c r="T6" s="2"/>
      <c r="U6" s="2"/>
      <c r="V6" s="2"/>
      <c r="W6" s="2"/>
      <c r="X6" s="2"/>
      <c r="Y6" s="2"/>
      <c r="Z6" s="2"/>
      <c r="AA6" s="2"/>
    </row>
    <row r="7" spans="1:28">
      <c r="A7" s="1054"/>
      <c r="B7" s="1064" t="s">
        <v>398</v>
      </c>
      <c r="C7" s="1064"/>
      <c r="D7" s="1064"/>
      <c r="E7" s="1064"/>
      <c r="F7" s="1065" t="s">
        <v>399</v>
      </c>
      <c r="G7" s="1066"/>
      <c r="H7" s="1066"/>
      <c r="I7" s="1067"/>
      <c r="J7" s="1068" t="s">
        <v>400</v>
      </c>
      <c r="K7" s="1066"/>
      <c r="L7" s="1066"/>
      <c r="M7" s="1067"/>
      <c r="N7" s="1068" t="s">
        <v>2</v>
      </c>
      <c r="O7" s="1066"/>
      <c r="P7" s="1066"/>
      <c r="Q7" s="1067"/>
      <c r="R7" s="1062"/>
      <c r="S7" s="780"/>
      <c r="T7" s="2"/>
      <c r="U7" s="2"/>
      <c r="V7" s="2"/>
      <c r="W7" s="2"/>
      <c r="X7" s="2"/>
      <c r="Y7" s="2"/>
      <c r="Z7" s="2"/>
      <c r="AA7" s="2"/>
    </row>
    <row r="8" spans="1:28" ht="15">
      <c r="A8" s="1054"/>
      <c r="B8" s="1034" t="s">
        <v>356</v>
      </c>
      <c r="C8" s="1034"/>
      <c r="D8" s="1035" t="s">
        <v>357</v>
      </c>
      <c r="E8" s="1035"/>
      <c r="F8" s="1044" t="s">
        <v>356</v>
      </c>
      <c r="G8" s="1045"/>
      <c r="H8" s="1044" t="s">
        <v>357</v>
      </c>
      <c r="I8" s="1046"/>
      <c r="J8" s="1044" t="s">
        <v>356</v>
      </c>
      <c r="K8" s="1046"/>
      <c r="L8" s="1045" t="s">
        <v>357</v>
      </c>
      <c r="M8" s="1046"/>
      <c r="N8" s="1044" t="s">
        <v>356</v>
      </c>
      <c r="O8" s="1046"/>
      <c r="P8" s="1045" t="s">
        <v>357</v>
      </c>
      <c r="Q8" s="1046"/>
      <c r="R8" s="1062"/>
      <c r="S8" s="2"/>
      <c r="T8" s="2"/>
      <c r="U8" s="2"/>
      <c r="V8" s="2"/>
      <c r="W8" s="2"/>
      <c r="X8" s="2"/>
      <c r="Y8" s="2"/>
      <c r="Z8" s="2"/>
      <c r="AA8" s="2"/>
    </row>
    <row r="9" spans="1:28">
      <c r="A9" s="1054"/>
      <c r="B9" s="1039" t="s">
        <v>69</v>
      </c>
      <c r="C9" s="1039"/>
      <c r="D9" s="1040" t="s">
        <v>358</v>
      </c>
      <c r="E9" s="1040"/>
      <c r="F9" s="1069" t="s">
        <v>69</v>
      </c>
      <c r="G9" s="1070"/>
      <c r="H9" s="1032" t="s">
        <v>358</v>
      </c>
      <c r="I9" s="1033"/>
      <c r="J9" s="1071" t="s">
        <v>69</v>
      </c>
      <c r="K9" s="1072"/>
      <c r="L9" s="1031" t="s">
        <v>358</v>
      </c>
      <c r="M9" s="1033"/>
      <c r="N9" s="1071" t="s">
        <v>69</v>
      </c>
      <c r="O9" s="1072"/>
      <c r="P9" s="1031" t="s">
        <v>358</v>
      </c>
      <c r="Q9" s="1033"/>
      <c r="R9" s="1062"/>
      <c r="S9" s="2"/>
      <c r="T9" s="2"/>
      <c r="U9" s="2"/>
      <c r="V9" s="2"/>
      <c r="W9" s="2"/>
      <c r="X9" s="2"/>
      <c r="Y9" s="2"/>
      <c r="Z9" s="2"/>
      <c r="AA9" s="2"/>
    </row>
    <row r="10" spans="1:28" ht="15">
      <c r="A10" s="1054"/>
      <c r="B10" s="678" t="s">
        <v>359</v>
      </c>
      <c r="C10" s="678" t="s">
        <v>51</v>
      </c>
      <c r="D10" s="678" t="s">
        <v>359</v>
      </c>
      <c r="E10" s="678" t="s">
        <v>51</v>
      </c>
      <c r="F10" s="399" t="s">
        <v>359</v>
      </c>
      <c r="G10" s="398" t="s">
        <v>51</v>
      </c>
      <c r="H10" s="398" t="s">
        <v>359</v>
      </c>
      <c r="I10" s="398" t="s">
        <v>51</v>
      </c>
      <c r="J10" s="399" t="s">
        <v>359</v>
      </c>
      <c r="K10" s="398" t="s">
        <v>51</v>
      </c>
      <c r="L10" s="398" t="s">
        <v>359</v>
      </c>
      <c r="M10" s="398" t="s">
        <v>51</v>
      </c>
      <c r="N10" s="399" t="s">
        <v>359</v>
      </c>
      <c r="O10" s="398" t="s">
        <v>51</v>
      </c>
      <c r="P10" s="398" t="s">
        <v>359</v>
      </c>
      <c r="Q10" s="398" t="s">
        <v>51</v>
      </c>
      <c r="R10" s="1062"/>
    </row>
    <row r="11" spans="1:28" s="59" customFormat="1" ht="17.25" customHeight="1">
      <c r="A11" s="1055"/>
      <c r="B11" s="769" t="s">
        <v>119</v>
      </c>
      <c r="C11" s="769" t="s">
        <v>120</v>
      </c>
      <c r="D11" s="769" t="s">
        <v>119</v>
      </c>
      <c r="E11" s="769" t="s">
        <v>120</v>
      </c>
      <c r="F11" s="769" t="s">
        <v>119</v>
      </c>
      <c r="G11" s="769" t="s">
        <v>120</v>
      </c>
      <c r="H11" s="769" t="s">
        <v>119</v>
      </c>
      <c r="I11" s="769" t="s">
        <v>120</v>
      </c>
      <c r="J11" s="769" t="s">
        <v>119</v>
      </c>
      <c r="K11" s="769" t="s">
        <v>120</v>
      </c>
      <c r="L11" s="769" t="s">
        <v>119</v>
      </c>
      <c r="M11" s="769" t="s">
        <v>120</v>
      </c>
      <c r="N11" s="769" t="s">
        <v>119</v>
      </c>
      <c r="O11" s="769" t="s">
        <v>120</v>
      </c>
      <c r="P11" s="769" t="s">
        <v>119</v>
      </c>
      <c r="Q11" s="769" t="s">
        <v>120</v>
      </c>
      <c r="R11" s="1063"/>
    </row>
    <row r="12" spans="1:28" s="59" customFormat="1" ht="36.75" thickBot="1">
      <c r="A12" s="233" t="s">
        <v>401</v>
      </c>
      <c r="B12" s="482">
        <v>75</v>
      </c>
      <c r="C12" s="482">
        <v>36</v>
      </c>
      <c r="D12" s="482">
        <v>33</v>
      </c>
      <c r="E12" s="482">
        <v>8</v>
      </c>
      <c r="F12" s="482">
        <v>30</v>
      </c>
      <c r="G12" s="482">
        <v>18</v>
      </c>
      <c r="H12" s="482">
        <v>14</v>
      </c>
      <c r="I12" s="482">
        <v>7</v>
      </c>
      <c r="J12" s="482">
        <v>23</v>
      </c>
      <c r="K12" s="482">
        <v>12</v>
      </c>
      <c r="L12" s="482">
        <v>11</v>
      </c>
      <c r="M12" s="482">
        <v>9</v>
      </c>
      <c r="N12" s="822">
        <f>B12+F12+J12</f>
        <v>128</v>
      </c>
      <c r="O12" s="822">
        <f t="shared" ref="O12:Q27" si="0">C12+G12+K12</f>
        <v>66</v>
      </c>
      <c r="P12" s="822">
        <f t="shared" si="0"/>
        <v>58</v>
      </c>
      <c r="Q12" s="822">
        <f>E12+I12+M12</f>
        <v>24</v>
      </c>
      <c r="R12" s="671" t="s">
        <v>402</v>
      </c>
    </row>
    <row r="13" spans="1:28" s="60" customFormat="1" ht="24.75" thickBot="1">
      <c r="A13" s="231" t="s">
        <v>403</v>
      </c>
      <c r="B13" s="483">
        <v>45</v>
      </c>
      <c r="C13" s="483">
        <v>14</v>
      </c>
      <c r="D13" s="483">
        <v>43</v>
      </c>
      <c r="E13" s="483">
        <v>8</v>
      </c>
      <c r="F13" s="483">
        <v>26</v>
      </c>
      <c r="G13" s="483">
        <v>11</v>
      </c>
      <c r="H13" s="483">
        <v>20</v>
      </c>
      <c r="I13" s="483">
        <v>10</v>
      </c>
      <c r="J13" s="483">
        <v>19</v>
      </c>
      <c r="K13" s="483">
        <v>11</v>
      </c>
      <c r="L13" s="483">
        <v>15</v>
      </c>
      <c r="M13" s="483">
        <v>7</v>
      </c>
      <c r="N13" s="487">
        <f t="shared" ref="N13:Q34" si="1">B13+F13+J13</f>
        <v>90</v>
      </c>
      <c r="O13" s="487">
        <f t="shared" si="0"/>
        <v>36</v>
      </c>
      <c r="P13" s="487">
        <f t="shared" si="0"/>
        <v>78</v>
      </c>
      <c r="Q13" s="487">
        <f t="shared" si="0"/>
        <v>25</v>
      </c>
      <c r="R13" s="643" t="s">
        <v>964</v>
      </c>
    </row>
    <row r="14" spans="1:28" s="62" customFormat="1" ht="24.75" thickBot="1">
      <c r="A14" s="229" t="s">
        <v>404</v>
      </c>
      <c r="B14" s="484">
        <v>36</v>
      </c>
      <c r="C14" s="484">
        <v>13</v>
      </c>
      <c r="D14" s="484">
        <v>49</v>
      </c>
      <c r="E14" s="484">
        <v>7</v>
      </c>
      <c r="F14" s="484">
        <v>33</v>
      </c>
      <c r="G14" s="484">
        <v>9</v>
      </c>
      <c r="H14" s="484">
        <v>30</v>
      </c>
      <c r="I14" s="484">
        <v>7</v>
      </c>
      <c r="J14" s="484">
        <v>27</v>
      </c>
      <c r="K14" s="484">
        <v>12</v>
      </c>
      <c r="L14" s="484">
        <v>21</v>
      </c>
      <c r="M14" s="484">
        <v>6</v>
      </c>
      <c r="N14" s="488">
        <f t="shared" si="1"/>
        <v>96</v>
      </c>
      <c r="O14" s="488">
        <f t="shared" si="0"/>
        <v>34</v>
      </c>
      <c r="P14" s="488">
        <f t="shared" si="0"/>
        <v>100</v>
      </c>
      <c r="Q14" s="488">
        <f t="shared" si="0"/>
        <v>20</v>
      </c>
      <c r="R14" s="671" t="s">
        <v>965</v>
      </c>
    </row>
    <row r="15" spans="1:28" s="60" customFormat="1" ht="15.75" thickBot="1">
      <c r="A15" s="231" t="s">
        <v>405</v>
      </c>
      <c r="B15" s="483">
        <v>44</v>
      </c>
      <c r="C15" s="483">
        <v>21</v>
      </c>
      <c r="D15" s="483">
        <v>41</v>
      </c>
      <c r="E15" s="483">
        <v>23</v>
      </c>
      <c r="F15" s="483">
        <v>29</v>
      </c>
      <c r="G15" s="483">
        <v>12</v>
      </c>
      <c r="H15" s="483">
        <v>26</v>
      </c>
      <c r="I15" s="483">
        <v>12</v>
      </c>
      <c r="J15" s="483">
        <v>23</v>
      </c>
      <c r="K15" s="483">
        <v>7</v>
      </c>
      <c r="L15" s="483">
        <v>16</v>
      </c>
      <c r="M15" s="483">
        <v>5</v>
      </c>
      <c r="N15" s="487">
        <f t="shared" si="1"/>
        <v>96</v>
      </c>
      <c r="O15" s="487">
        <f t="shared" si="0"/>
        <v>40</v>
      </c>
      <c r="P15" s="487">
        <f t="shared" si="0"/>
        <v>83</v>
      </c>
      <c r="Q15" s="487">
        <f t="shared" si="0"/>
        <v>40</v>
      </c>
      <c r="R15" s="643" t="s">
        <v>966</v>
      </c>
    </row>
    <row r="16" spans="1:28" s="62" customFormat="1" ht="15" customHeight="1" thickBot="1">
      <c r="A16" s="229" t="s">
        <v>406</v>
      </c>
      <c r="B16" s="484">
        <v>0</v>
      </c>
      <c r="C16" s="484">
        <v>22</v>
      </c>
      <c r="D16" s="484">
        <v>2</v>
      </c>
      <c r="E16" s="484">
        <v>8</v>
      </c>
      <c r="F16" s="484">
        <v>0</v>
      </c>
      <c r="G16" s="484">
        <v>14</v>
      </c>
      <c r="H16" s="484">
        <v>2</v>
      </c>
      <c r="I16" s="484">
        <v>6</v>
      </c>
      <c r="J16" s="484">
        <v>0</v>
      </c>
      <c r="K16" s="484">
        <v>10</v>
      </c>
      <c r="L16" s="484">
        <v>3</v>
      </c>
      <c r="M16" s="484">
        <v>6</v>
      </c>
      <c r="N16" s="488">
        <f t="shared" si="1"/>
        <v>0</v>
      </c>
      <c r="O16" s="488">
        <f t="shared" si="0"/>
        <v>46</v>
      </c>
      <c r="P16" s="488">
        <f t="shared" si="0"/>
        <v>7</v>
      </c>
      <c r="Q16" s="488">
        <f t="shared" si="0"/>
        <v>20</v>
      </c>
      <c r="R16" s="671" t="s">
        <v>967</v>
      </c>
    </row>
    <row r="17" spans="1:18" s="60" customFormat="1" ht="15.75" thickBot="1">
      <c r="A17" s="231" t="s">
        <v>407</v>
      </c>
      <c r="B17" s="483">
        <v>32</v>
      </c>
      <c r="C17" s="483">
        <v>6</v>
      </c>
      <c r="D17" s="483">
        <v>27</v>
      </c>
      <c r="E17" s="483">
        <v>2</v>
      </c>
      <c r="F17" s="483">
        <v>27</v>
      </c>
      <c r="G17" s="483">
        <v>0</v>
      </c>
      <c r="H17" s="483">
        <v>27</v>
      </c>
      <c r="I17" s="483">
        <v>1</v>
      </c>
      <c r="J17" s="483">
        <v>24</v>
      </c>
      <c r="K17" s="483">
        <v>0</v>
      </c>
      <c r="L17" s="483">
        <v>21</v>
      </c>
      <c r="M17" s="483">
        <v>2</v>
      </c>
      <c r="N17" s="487">
        <f t="shared" si="1"/>
        <v>83</v>
      </c>
      <c r="O17" s="487">
        <f t="shared" si="0"/>
        <v>6</v>
      </c>
      <c r="P17" s="487">
        <f t="shared" si="0"/>
        <v>75</v>
      </c>
      <c r="Q17" s="487">
        <f t="shared" si="0"/>
        <v>5</v>
      </c>
      <c r="R17" s="643" t="s">
        <v>968</v>
      </c>
    </row>
    <row r="18" spans="1:18" s="62" customFormat="1" ht="24.75" thickBot="1">
      <c r="A18" s="229" t="s">
        <v>408</v>
      </c>
      <c r="B18" s="484">
        <v>6</v>
      </c>
      <c r="C18" s="484">
        <v>2</v>
      </c>
      <c r="D18" s="484">
        <v>3</v>
      </c>
      <c r="E18" s="484">
        <v>1</v>
      </c>
      <c r="F18" s="484">
        <v>0</v>
      </c>
      <c r="G18" s="484">
        <v>0</v>
      </c>
      <c r="H18" s="484">
        <v>1</v>
      </c>
      <c r="I18" s="484">
        <v>1</v>
      </c>
      <c r="J18" s="484">
        <v>0</v>
      </c>
      <c r="K18" s="484">
        <v>0</v>
      </c>
      <c r="L18" s="484">
        <v>0</v>
      </c>
      <c r="M18" s="484">
        <v>0</v>
      </c>
      <c r="N18" s="488">
        <f t="shared" si="1"/>
        <v>6</v>
      </c>
      <c r="O18" s="488">
        <f t="shared" si="0"/>
        <v>2</v>
      </c>
      <c r="P18" s="488">
        <f t="shared" si="0"/>
        <v>4</v>
      </c>
      <c r="Q18" s="488">
        <f t="shared" si="0"/>
        <v>2</v>
      </c>
      <c r="R18" s="671" t="s">
        <v>969</v>
      </c>
    </row>
    <row r="19" spans="1:18" s="60" customFormat="1" ht="24.75" thickBot="1">
      <c r="A19" s="231" t="s">
        <v>409</v>
      </c>
      <c r="B19" s="483">
        <v>1</v>
      </c>
      <c r="C19" s="483">
        <v>0</v>
      </c>
      <c r="D19" s="483">
        <v>1</v>
      </c>
      <c r="E19" s="483">
        <v>0</v>
      </c>
      <c r="F19" s="483">
        <v>2</v>
      </c>
      <c r="G19" s="483">
        <v>0</v>
      </c>
      <c r="H19" s="483">
        <v>1</v>
      </c>
      <c r="I19" s="483">
        <v>0</v>
      </c>
      <c r="J19" s="483">
        <v>1</v>
      </c>
      <c r="K19" s="483">
        <v>0</v>
      </c>
      <c r="L19" s="483">
        <v>0</v>
      </c>
      <c r="M19" s="483">
        <v>0</v>
      </c>
      <c r="N19" s="487">
        <f t="shared" si="1"/>
        <v>4</v>
      </c>
      <c r="O19" s="487">
        <f t="shared" si="0"/>
        <v>0</v>
      </c>
      <c r="P19" s="487">
        <f t="shared" si="0"/>
        <v>2</v>
      </c>
      <c r="Q19" s="487">
        <f t="shared" si="0"/>
        <v>0</v>
      </c>
      <c r="R19" s="643" t="s">
        <v>970</v>
      </c>
    </row>
    <row r="20" spans="1:18" s="62" customFormat="1" ht="30.75" thickBot="1">
      <c r="A20" s="229" t="s">
        <v>410</v>
      </c>
      <c r="B20" s="484">
        <v>57</v>
      </c>
      <c r="C20" s="484">
        <v>20</v>
      </c>
      <c r="D20" s="484">
        <v>31</v>
      </c>
      <c r="E20" s="484">
        <v>7</v>
      </c>
      <c r="F20" s="484">
        <v>33</v>
      </c>
      <c r="G20" s="484">
        <v>10</v>
      </c>
      <c r="H20" s="484">
        <v>32</v>
      </c>
      <c r="I20" s="484">
        <v>7</v>
      </c>
      <c r="J20" s="484">
        <v>26</v>
      </c>
      <c r="K20" s="484">
        <v>0</v>
      </c>
      <c r="L20" s="484">
        <v>17</v>
      </c>
      <c r="M20" s="484">
        <v>5</v>
      </c>
      <c r="N20" s="488">
        <f t="shared" si="1"/>
        <v>116</v>
      </c>
      <c r="O20" s="488">
        <f t="shared" si="0"/>
        <v>30</v>
      </c>
      <c r="P20" s="488">
        <f t="shared" si="0"/>
        <v>80</v>
      </c>
      <c r="Q20" s="488">
        <f t="shared" si="0"/>
        <v>19</v>
      </c>
      <c r="R20" s="671" t="s">
        <v>411</v>
      </c>
    </row>
    <row r="21" spans="1:18" s="60" customFormat="1" ht="15.75" thickBot="1">
      <c r="A21" s="231" t="s">
        <v>412</v>
      </c>
      <c r="B21" s="483">
        <v>56</v>
      </c>
      <c r="C21" s="483">
        <v>2</v>
      </c>
      <c r="D21" s="483">
        <v>48</v>
      </c>
      <c r="E21" s="483">
        <v>5</v>
      </c>
      <c r="F21" s="483">
        <v>41</v>
      </c>
      <c r="G21" s="483">
        <v>0</v>
      </c>
      <c r="H21" s="483">
        <v>27</v>
      </c>
      <c r="I21" s="483">
        <v>1</v>
      </c>
      <c r="J21" s="483">
        <v>33</v>
      </c>
      <c r="K21" s="483">
        <v>0</v>
      </c>
      <c r="L21" s="483">
        <v>16</v>
      </c>
      <c r="M21" s="483">
        <v>0</v>
      </c>
      <c r="N21" s="487">
        <f t="shared" si="1"/>
        <v>130</v>
      </c>
      <c r="O21" s="487">
        <f t="shared" si="0"/>
        <v>2</v>
      </c>
      <c r="P21" s="487">
        <f t="shared" si="0"/>
        <v>91</v>
      </c>
      <c r="Q21" s="487">
        <f t="shared" si="0"/>
        <v>6</v>
      </c>
      <c r="R21" s="643" t="s">
        <v>971</v>
      </c>
    </row>
    <row r="22" spans="1:18" s="62" customFormat="1" ht="23.25" customHeight="1" thickBot="1">
      <c r="A22" s="229" t="s">
        <v>413</v>
      </c>
      <c r="B22" s="484">
        <v>40</v>
      </c>
      <c r="C22" s="484">
        <v>1</v>
      </c>
      <c r="D22" s="484">
        <v>25</v>
      </c>
      <c r="E22" s="484">
        <v>2</v>
      </c>
      <c r="F22" s="484">
        <v>34</v>
      </c>
      <c r="G22" s="484">
        <v>0</v>
      </c>
      <c r="H22" s="484">
        <v>19</v>
      </c>
      <c r="I22" s="484">
        <v>0</v>
      </c>
      <c r="J22" s="484">
        <v>26</v>
      </c>
      <c r="K22" s="484">
        <v>1</v>
      </c>
      <c r="L22" s="484">
        <v>18</v>
      </c>
      <c r="M22" s="484">
        <v>0</v>
      </c>
      <c r="N22" s="488">
        <f t="shared" si="1"/>
        <v>100</v>
      </c>
      <c r="O22" s="488">
        <f t="shared" si="0"/>
        <v>2</v>
      </c>
      <c r="P22" s="488">
        <f t="shared" si="0"/>
        <v>62</v>
      </c>
      <c r="Q22" s="488">
        <f t="shared" si="0"/>
        <v>2</v>
      </c>
      <c r="R22" s="671" t="s">
        <v>414</v>
      </c>
    </row>
    <row r="23" spans="1:18" s="60" customFormat="1" ht="24.75" thickBot="1">
      <c r="A23" s="231" t="s">
        <v>415</v>
      </c>
      <c r="B23" s="483">
        <v>33</v>
      </c>
      <c r="C23" s="483">
        <v>0</v>
      </c>
      <c r="D23" s="483">
        <v>21</v>
      </c>
      <c r="E23" s="483">
        <v>3</v>
      </c>
      <c r="F23" s="483">
        <v>27</v>
      </c>
      <c r="G23" s="483">
        <v>0</v>
      </c>
      <c r="H23" s="483">
        <v>18</v>
      </c>
      <c r="I23" s="483">
        <v>0</v>
      </c>
      <c r="J23" s="483">
        <v>23</v>
      </c>
      <c r="K23" s="483">
        <v>6</v>
      </c>
      <c r="L23" s="483">
        <v>15</v>
      </c>
      <c r="M23" s="483">
        <v>2</v>
      </c>
      <c r="N23" s="487">
        <f t="shared" si="1"/>
        <v>83</v>
      </c>
      <c r="O23" s="487">
        <f t="shared" si="0"/>
        <v>6</v>
      </c>
      <c r="P23" s="487">
        <f t="shared" si="0"/>
        <v>54</v>
      </c>
      <c r="Q23" s="487">
        <f t="shared" si="0"/>
        <v>5</v>
      </c>
      <c r="R23" s="643" t="s">
        <v>972</v>
      </c>
    </row>
    <row r="24" spans="1:18" s="62" customFormat="1" ht="24.75" thickBot="1">
      <c r="A24" s="229" t="s">
        <v>416</v>
      </c>
      <c r="B24" s="484">
        <v>0</v>
      </c>
      <c r="C24" s="484">
        <v>0</v>
      </c>
      <c r="D24" s="484">
        <v>1</v>
      </c>
      <c r="E24" s="484">
        <v>0</v>
      </c>
      <c r="F24" s="484">
        <v>0</v>
      </c>
      <c r="G24" s="484">
        <v>0</v>
      </c>
      <c r="H24" s="484">
        <v>0</v>
      </c>
      <c r="I24" s="484">
        <v>0</v>
      </c>
      <c r="J24" s="484">
        <v>0</v>
      </c>
      <c r="K24" s="484">
        <v>0</v>
      </c>
      <c r="L24" s="484">
        <v>1</v>
      </c>
      <c r="M24" s="484">
        <v>0</v>
      </c>
      <c r="N24" s="488">
        <f t="shared" si="1"/>
        <v>0</v>
      </c>
      <c r="O24" s="488">
        <f t="shared" si="0"/>
        <v>0</v>
      </c>
      <c r="P24" s="488">
        <f t="shared" si="0"/>
        <v>2</v>
      </c>
      <c r="Q24" s="488">
        <f t="shared" si="0"/>
        <v>0</v>
      </c>
      <c r="R24" s="671" t="s">
        <v>973</v>
      </c>
    </row>
    <row r="25" spans="1:18" s="60" customFormat="1" ht="15.75" thickBot="1">
      <c r="A25" s="231" t="s">
        <v>417</v>
      </c>
      <c r="B25" s="483">
        <v>66</v>
      </c>
      <c r="C25" s="483">
        <v>0</v>
      </c>
      <c r="D25" s="483">
        <v>40</v>
      </c>
      <c r="E25" s="483">
        <v>0</v>
      </c>
      <c r="F25" s="483">
        <v>40</v>
      </c>
      <c r="G25" s="483">
        <v>0</v>
      </c>
      <c r="H25" s="483">
        <v>29</v>
      </c>
      <c r="I25" s="483">
        <v>0</v>
      </c>
      <c r="J25" s="483">
        <v>32</v>
      </c>
      <c r="K25" s="483"/>
      <c r="L25" s="483">
        <v>23</v>
      </c>
      <c r="M25" s="483">
        <v>0</v>
      </c>
      <c r="N25" s="487">
        <f t="shared" si="1"/>
        <v>138</v>
      </c>
      <c r="O25" s="487">
        <f t="shared" si="0"/>
        <v>0</v>
      </c>
      <c r="P25" s="487">
        <f t="shared" si="0"/>
        <v>92</v>
      </c>
      <c r="Q25" s="487">
        <f t="shared" si="0"/>
        <v>0</v>
      </c>
      <c r="R25" s="643" t="s">
        <v>974</v>
      </c>
    </row>
    <row r="26" spans="1:18" s="62" customFormat="1" ht="15.75" thickBot="1">
      <c r="A26" s="229" t="s">
        <v>418</v>
      </c>
      <c r="B26" s="484">
        <v>2</v>
      </c>
      <c r="C26" s="484">
        <v>5</v>
      </c>
      <c r="D26" s="484">
        <v>3</v>
      </c>
      <c r="E26" s="484">
        <v>2</v>
      </c>
      <c r="F26" s="484">
        <v>1</v>
      </c>
      <c r="G26" s="484">
        <v>0</v>
      </c>
      <c r="H26" s="484">
        <v>1</v>
      </c>
      <c r="I26" s="484">
        <v>1</v>
      </c>
      <c r="J26" s="484">
        <v>4</v>
      </c>
      <c r="K26" s="484">
        <v>4</v>
      </c>
      <c r="L26" s="484">
        <v>2</v>
      </c>
      <c r="M26" s="484">
        <v>1</v>
      </c>
      <c r="N26" s="488">
        <f t="shared" si="1"/>
        <v>7</v>
      </c>
      <c r="O26" s="488">
        <f t="shared" si="0"/>
        <v>9</v>
      </c>
      <c r="P26" s="488">
        <f t="shared" si="0"/>
        <v>6</v>
      </c>
      <c r="Q26" s="488">
        <f t="shared" si="0"/>
        <v>4</v>
      </c>
      <c r="R26" s="671" t="s">
        <v>975</v>
      </c>
    </row>
    <row r="27" spans="1:18" s="60" customFormat="1" ht="24.75" thickBot="1">
      <c r="A27" s="231" t="s">
        <v>419</v>
      </c>
      <c r="B27" s="483">
        <v>47</v>
      </c>
      <c r="C27" s="483">
        <v>2</v>
      </c>
      <c r="D27" s="483">
        <v>42</v>
      </c>
      <c r="E27" s="483">
        <v>3</v>
      </c>
      <c r="F27" s="483">
        <v>31</v>
      </c>
      <c r="G27" s="483">
        <v>0</v>
      </c>
      <c r="H27" s="483">
        <v>21</v>
      </c>
      <c r="I27" s="483">
        <v>0</v>
      </c>
      <c r="J27" s="483">
        <v>27</v>
      </c>
      <c r="K27" s="483">
        <v>1</v>
      </c>
      <c r="L27" s="483">
        <v>21</v>
      </c>
      <c r="M27" s="483">
        <v>0</v>
      </c>
      <c r="N27" s="487">
        <f t="shared" si="1"/>
        <v>105</v>
      </c>
      <c r="O27" s="487">
        <f t="shared" si="0"/>
        <v>3</v>
      </c>
      <c r="P27" s="487">
        <f t="shared" si="0"/>
        <v>84</v>
      </c>
      <c r="Q27" s="487">
        <f t="shared" si="0"/>
        <v>3</v>
      </c>
      <c r="R27" s="643" t="s">
        <v>976</v>
      </c>
    </row>
    <row r="28" spans="1:18" s="62" customFormat="1" ht="24.75" thickBot="1">
      <c r="A28" s="229" t="s">
        <v>420</v>
      </c>
      <c r="B28" s="484">
        <v>0</v>
      </c>
      <c r="C28" s="484">
        <v>0</v>
      </c>
      <c r="D28" s="484">
        <v>1</v>
      </c>
      <c r="E28" s="484">
        <v>1</v>
      </c>
      <c r="F28" s="484">
        <v>0</v>
      </c>
      <c r="G28" s="484">
        <v>0</v>
      </c>
      <c r="H28" s="484">
        <v>0</v>
      </c>
      <c r="I28" s="484">
        <v>0</v>
      </c>
      <c r="J28" s="484">
        <v>0</v>
      </c>
      <c r="K28" s="484">
        <v>0</v>
      </c>
      <c r="L28" s="484">
        <v>0</v>
      </c>
      <c r="M28" s="484">
        <v>0</v>
      </c>
      <c r="N28" s="488">
        <f t="shared" si="1"/>
        <v>0</v>
      </c>
      <c r="O28" s="488">
        <f t="shared" si="1"/>
        <v>0</v>
      </c>
      <c r="P28" s="488">
        <f t="shared" si="1"/>
        <v>1</v>
      </c>
      <c r="Q28" s="488">
        <f t="shared" si="1"/>
        <v>1</v>
      </c>
      <c r="R28" s="671" t="s">
        <v>977</v>
      </c>
    </row>
    <row r="29" spans="1:18" s="60" customFormat="1" ht="24.75" thickBot="1">
      <c r="A29" s="231" t="s">
        <v>421</v>
      </c>
      <c r="B29" s="483">
        <v>1</v>
      </c>
      <c r="C29" s="483">
        <v>1</v>
      </c>
      <c r="D29" s="483">
        <v>0</v>
      </c>
      <c r="E29" s="483">
        <v>1</v>
      </c>
      <c r="F29" s="483">
        <v>2</v>
      </c>
      <c r="G29" s="483">
        <v>0</v>
      </c>
      <c r="H29" s="483">
        <v>3</v>
      </c>
      <c r="I29" s="483">
        <v>0</v>
      </c>
      <c r="J29" s="483">
        <v>0</v>
      </c>
      <c r="K29" s="483">
        <v>0</v>
      </c>
      <c r="L29" s="483">
        <v>0</v>
      </c>
      <c r="M29" s="483">
        <v>0</v>
      </c>
      <c r="N29" s="487">
        <f t="shared" si="1"/>
        <v>3</v>
      </c>
      <c r="O29" s="487">
        <f t="shared" si="1"/>
        <v>1</v>
      </c>
      <c r="P29" s="487">
        <f t="shared" si="1"/>
        <v>3</v>
      </c>
      <c r="Q29" s="487">
        <f t="shared" si="1"/>
        <v>1</v>
      </c>
      <c r="R29" s="643" t="s">
        <v>978</v>
      </c>
    </row>
    <row r="30" spans="1:18" s="62" customFormat="1" ht="15.75" thickBot="1">
      <c r="A30" s="229" t="s">
        <v>422</v>
      </c>
      <c r="B30" s="484">
        <v>0</v>
      </c>
      <c r="C30" s="484">
        <v>1</v>
      </c>
      <c r="D30" s="484">
        <v>7</v>
      </c>
      <c r="E30" s="484">
        <v>2</v>
      </c>
      <c r="F30" s="484">
        <v>2</v>
      </c>
      <c r="G30" s="484">
        <v>0</v>
      </c>
      <c r="H30" s="484">
        <v>2</v>
      </c>
      <c r="I30" s="484">
        <v>3</v>
      </c>
      <c r="J30" s="484">
        <v>0</v>
      </c>
      <c r="K30" s="484">
        <v>0</v>
      </c>
      <c r="L30" s="484">
        <v>0</v>
      </c>
      <c r="M30" s="484">
        <v>0</v>
      </c>
      <c r="N30" s="488">
        <f t="shared" si="1"/>
        <v>2</v>
      </c>
      <c r="O30" s="488">
        <f t="shared" si="1"/>
        <v>1</v>
      </c>
      <c r="P30" s="488">
        <f t="shared" si="1"/>
        <v>9</v>
      </c>
      <c r="Q30" s="488">
        <f t="shared" si="1"/>
        <v>5</v>
      </c>
      <c r="R30" s="671" t="s">
        <v>979</v>
      </c>
    </row>
    <row r="31" spans="1:18" s="60" customFormat="1" ht="15.75" thickBot="1">
      <c r="A31" s="231" t="s">
        <v>423</v>
      </c>
      <c r="B31" s="483">
        <v>5</v>
      </c>
      <c r="C31" s="483">
        <v>0</v>
      </c>
      <c r="D31" s="483">
        <v>29</v>
      </c>
      <c r="E31" s="483">
        <v>3</v>
      </c>
      <c r="F31" s="483">
        <v>0</v>
      </c>
      <c r="G31" s="483">
        <v>0</v>
      </c>
      <c r="H31" s="483">
        <v>1</v>
      </c>
      <c r="I31" s="483">
        <v>0</v>
      </c>
      <c r="J31" s="483">
        <v>0</v>
      </c>
      <c r="K31" s="483">
        <v>0</v>
      </c>
      <c r="L31" s="483">
        <v>0</v>
      </c>
      <c r="M31" s="483">
        <v>0</v>
      </c>
      <c r="N31" s="487">
        <f t="shared" si="1"/>
        <v>5</v>
      </c>
      <c r="O31" s="487">
        <f t="shared" si="1"/>
        <v>0</v>
      </c>
      <c r="P31" s="487">
        <f t="shared" si="1"/>
        <v>30</v>
      </c>
      <c r="Q31" s="487">
        <f t="shared" si="1"/>
        <v>3</v>
      </c>
      <c r="R31" s="643" t="s">
        <v>980</v>
      </c>
    </row>
    <row r="32" spans="1:18" s="62" customFormat="1" ht="15.75" thickBot="1">
      <c r="A32" s="229" t="s">
        <v>424</v>
      </c>
      <c r="B32" s="484">
        <v>7</v>
      </c>
      <c r="C32" s="484">
        <v>0</v>
      </c>
      <c r="D32" s="484">
        <v>3</v>
      </c>
      <c r="E32" s="484">
        <v>0</v>
      </c>
      <c r="F32" s="484">
        <v>0</v>
      </c>
      <c r="G32" s="484">
        <v>0</v>
      </c>
      <c r="H32" s="484">
        <v>1</v>
      </c>
      <c r="I32" s="484">
        <v>0</v>
      </c>
      <c r="J32" s="484">
        <v>0</v>
      </c>
      <c r="K32" s="484">
        <v>0</v>
      </c>
      <c r="L32" s="484">
        <v>0</v>
      </c>
      <c r="M32" s="484">
        <v>0</v>
      </c>
      <c r="N32" s="488">
        <f t="shared" si="1"/>
        <v>7</v>
      </c>
      <c r="O32" s="488">
        <f t="shared" si="1"/>
        <v>0</v>
      </c>
      <c r="P32" s="488">
        <f t="shared" si="1"/>
        <v>4</v>
      </c>
      <c r="Q32" s="488">
        <f t="shared" si="1"/>
        <v>0</v>
      </c>
      <c r="R32" s="671" t="s">
        <v>962</v>
      </c>
    </row>
    <row r="33" spans="1:18" s="60" customFormat="1" ht="15.75" thickBot="1">
      <c r="A33" s="231" t="s">
        <v>425</v>
      </c>
      <c r="B33" s="459">
        <v>30</v>
      </c>
      <c r="C33" s="459">
        <v>19</v>
      </c>
      <c r="D33" s="459">
        <v>55</v>
      </c>
      <c r="E33" s="459">
        <v>15</v>
      </c>
      <c r="F33" s="459">
        <v>19</v>
      </c>
      <c r="G33" s="459">
        <v>12</v>
      </c>
      <c r="H33" s="459">
        <v>18</v>
      </c>
      <c r="I33" s="459">
        <v>8</v>
      </c>
      <c r="J33" s="459">
        <v>16</v>
      </c>
      <c r="K33" s="459">
        <v>6</v>
      </c>
      <c r="L33" s="459">
        <v>13</v>
      </c>
      <c r="M33" s="459">
        <v>4</v>
      </c>
      <c r="N33" s="487">
        <f t="shared" si="1"/>
        <v>65</v>
      </c>
      <c r="O33" s="487">
        <f t="shared" si="1"/>
        <v>37</v>
      </c>
      <c r="P33" s="487">
        <f t="shared" si="1"/>
        <v>86</v>
      </c>
      <c r="Q33" s="487">
        <f t="shared" si="1"/>
        <v>27</v>
      </c>
      <c r="R33" s="643" t="s">
        <v>963</v>
      </c>
    </row>
    <row r="34" spans="1:18" s="62" customFormat="1" ht="15" customHeight="1">
      <c r="A34" s="699" t="s">
        <v>391</v>
      </c>
      <c r="B34" s="485">
        <v>30</v>
      </c>
      <c r="C34" s="485">
        <v>8</v>
      </c>
      <c r="D34" s="485">
        <v>12</v>
      </c>
      <c r="E34" s="485">
        <v>5</v>
      </c>
      <c r="F34" s="485">
        <v>0</v>
      </c>
      <c r="G34" s="485">
        <v>0</v>
      </c>
      <c r="H34" s="485">
        <v>0</v>
      </c>
      <c r="I34" s="485">
        <v>0</v>
      </c>
      <c r="J34" s="485">
        <v>0</v>
      </c>
      <c r="K34" s="485">
        <v>0</v>
      </c>
      <c r="L34" s="485">
        <v>0</v>
      </c>
      <c r="M34" s="485">
        <v>0</v>
      </c>
      <c r="N34" s="489">
        <f t="shared" si="1"/>
        <v>30</v>
      </c>
      <c r="O34" s="489">
        <f t="shared" si="1"/>
        <v>8</v>
      </c>
      <c r="P34" s="489">
        <f t="shared" si="1"/>
        <v>12</v>
      </c>
      <c r="Q34" s="489">
        <f t="shared" si="1"/>
        <v>5</v>
      </c>
      <c r="R34" s="672" t="s">
        <v>392</v>
      </c>
    </row>
    <row r="35" spans="1:18" s="60" customFormat="1" ht="19.5" customHeight="1">
      <c r="A35" s="178" t="s">
        <v>1</v>
      </c>
      <c r="B35" s="823">
        <f t="shared" ref="B35:Q35" si="2">SUM(B12:B34)</f>
        <v>613</v>
      </c>
      <c r="C35" s="823">
        <f t="shared" si="2"/>
        <v>173</v>
      </c>
      <c r="D35" s="823">
        <f t="shared" si="2"/>
        <v>517</v>
      </c>
      <c r="E35" s="823">
        <f t="shared" si="2"/>
        <v>106</v>
      </c>
      <c r="F35" s="823">
        <f t="shared" si="2"/>
        <v>377</v>
      </c>
      <c r="G35" s="823">
        <f t="shared" si="2"/>
        <v>86</v>
      </c>
      <c r="H35" s="823">
        <f t="shared" si="2"/>
        <v>293</v>
      </c>
      <c r="I35" s="823">
        <f t="shared" si="2"/>
        <v>64</v>
      </c>
      <c r="J35" s="823">
        <f t="shared" si="2"/>
        <v>304</v>
      </c>
      <c r="K35" s="823">
        <f t="shared" si="2"/>
        <v>70</v>
      </c>
      <c r="L35" s="823">
        <f t="shared" si="2"/>
        <v>213</v>
      </c>
      <c r="M35" s="823">
        <f t="shared" si="2"/>
        <v>47</v>
      </c>
      <c r="N35" s="823">
        <f t="shared" si="2"/>
        <v>1294</v>
      </c>
      <c r="O35" s="823">
        <f t="shared" si="2"/>
        <v>329</v>
      </c>
      <c r="P35" s="823">
        <f t="shared" si="2"/>
        <v>1023</v>
      </c>
      <c r="Q35" s="823">
        <f t="shared" si="2"/>
        <v>217</v>
      </c>
      <c r="R35" s="486" t="s">
        <v>2</v>
      </c>
    </row>
    <row r="36" spans="1:18">
      <c r="A36" s="1020"/>
      <c r="B36" s="1020"/>
      <c r="C36" s="1020"/>
      <c r="D36" s="1020"/>
      <c r="E36" s="1020"/>
      <c r="F36" s="171"/>
      <c r="G36" s="171"/>
      <c r="H36" s="171"/>
      <c r="I36" s="172"/>
      <c r="J36" s="172"/>
      <c r="K36" s="172"/>
      <c r="L36" s="172"/>
      <c r="M36" s="173"/>
      <c r="N36" s="173"/>
      <c r="O36" s="173"/>
      <c r="P36" s="173"/>
      <c r="Q36" s="173"/>
    </row>
    <row r="37" spans="1:18" s="173" customFormat="1" ht="15.75">
      <c r="A37" s="66"/>
      <c r="B37" s="66"/>
      <c r="C37" s="66"/>
      <c r="D37" s="66"/>
      <c r="E37" s="66"/>
      <c r="F37" s="66"/>
      <c r="G37" s="66"/>
      <c r="H37" s="66"/>
      <c r="I37" s="120"/>
      <c r="J37" s="120"/>
      <c r="K37" s="120"/>
      <c r="L37" s="120"/>
      <c r="M37" s="58"/>
      <c r="N37" s="58"/>
      <c r="O37" s="58"/>
      <c r="P37" s="58"/>
      <c r="Q37" s="58"/>
    </row>
  </sheetData>
  <mergeCells count="31">
    <mergeCell ref="N8:O8"/>
    <mergeCell ref="P8:Q8"/>
    <mergeCell ref="B9:C9"/>
    <mergeCell ref="D9:E9"/>
    <mergeCell ref="F9:G9"/>
    <mergeCell ref="H9:I9"/>
    <mergeCell ref="J9:K9"/>
    <mergeCell ref="L9:M9"/>
    <mergeCell ref="N9:O9"/>
    <mergeCell ref="P9:Q9"/>
    <mergeCell ref="F8:G8"/>
    <mergeCell ref="H8:I8"/>
    <mergeCell ref="J8:K8"/>
    <mergeCell ref="L8:M8"/>
    <mergeCell ref="D8:E8"/>
    <mergeCell ref="A36:E36"/>
    <mergeCell ref="A1:R1"/>
    <mergeCell ref="A2:R2"/>
    <mergeCell ref="A3:R3"/>
    <mergeCell ref="A4:R4"/>
    <mergeCell ref="A6:A11"/>
    <mergeCell ref="B6:E6"/>
    <mergeCell ref="F6:I6"/>
    <mergeCell ref="J6:M6"/>
    <mergeCell ref="N6:Q6"/>
    <mergeCell ref="R6:R11"/>
    <mergeCell ref="B7:E7"/>
    <mergeCell ref="F7:I7"/>
    <mergeCell ref="J7:M7"/>
    <mergeCell ref="N7:Q7"/>
    <mergeCell ref="B8:C8"/>
  </mergeCells>
  <printOptions horizontalCentered="1" verticalCentered="1"/>
  <pageMargins left="0" right="0" top="0" bottom="0" header="0" footer="0"/>
  <pageSetup paperSize="9" scale="8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rightToLeft="1" view="pageBreakPreview" zoomScaleNormal="100" zoomScaleSheetLayoutView="100" workbookViewId="0">
      <selection activeCell="D18" sqref="D18"/>
    </sheetView>
  </sheetViews>
  <sheetFormatPr defaultColWidth="9.140625" defaultRowHeight="14.25"/>
  <cols>
    <col min="1" max="1" width="28.7109375" style="58" customWidth="1"/>
    <col min="2" max="10" width="10.28515625" style="58" customWidth="1"/>
    <col min="11" max="11" width="28.7109375" style="58" customWidth="1"/>
    <col min="12" max="16384" width="9.140625" style="58"/>
  </cols>
  <sheetData>
    <row r="1" spans="1:21" s="56" customFormat="1" ht="18" customHeight="1">
      <c r="A1" s="1023" t="s">
        <v>960</v>
      </c>
      <c r="B1" s="1023"/>
      <c r="C1" s="1023"/>
      <c r="D1" s="1023"/>
      <c r="E1" s="1023"/>
      <c r="F1" s="1023"/>
      <c r="G1" s="1023"/>
      <c r="H1" s="1023"/>
      <c r="I1" s="1023"/>
      <c r="J1" s="1023"/>
      <c r="K1" s="1023"/>
      <c r="L1" s="30"/>
      <c r="M1" s="30"/>
      <c r="N1" s="30"/>
      <c r="O1" s="30"/>
      <c r="P1" s="30"/>
      <c r="Q1" s="30"/>
      <c r="R1" s="30"/>
      <c r="S1" s="30"/>
      <c r="T1" s="30"/>
      <c r="U1" s="55"/>
    </row>
    <row r="2" spans="1:21" s="56" customFormat="1" ht="13.5" customHeight="1">
      <c r="A2" s="1024">
        <v>2017</v>
      </c>
      <c r="B2" s="1024"/>
      <c r="C2" s="1024"/>
      <c r="D2" s="1024"/>
      <c r="E2" s="1024"/>
      <c r="F2" s="1024"/>
      <c r="G2" s="1024"/>
      <c r="H2" s="1024"/>
      <c r="I2" s="1024"/>
      <c r="J2" s="1024"/>
      <c r="K2" s="1024"/>
      <c r="L2" s="30"/>
      <c r="M2" s="30"/>
      <c r="N2" s="30"/>
      <c r="O2" s="30"/>
      <c r="P2" s="30"/>
      <c r="Q2" s="30"/>
      <c r="R2" s="30"/>
      <c r="S2" s="30"/>
      <c r="T2" s="30"/>
      <c r="U2" s="55"/>
    </row>
    <row r="3" spans="1:21" s="56" customFormat="1" ht="32.25" customHeight="1">
      <c r="A3" s="1076" t="s">
        <v>1027</v>
      </c>
      <c r="B3" s="1077"/>
      <c r="C3" s="1077"/>
      <c r="D3" s="1077"/>
      <c r="E3" s="1077"/>
      <c r="F3" s="1077"/>
      <c r="G3" s="1077"/>
      <c r="H3" s="1077"/>
      <c r="I3" s="1077"/>
      <c r="J3" s="1077"/>
      <c r="K3" s="1077"/>
      <c r="L3" s="30"/>
      <c r="M3" s="30"/>
      <c r="N3" s="30"/>
      <c r="O3" s="30"/>
      <c r="P3" s="30"/>
      <c r="Q3" s="30"/>
      <c r="R3" s="30"/>
      <c r="S3" s="30"/>
      <c r="T3" s="30"/>
      <c r="U3" s="55"/>
    </row>
    <row r="4" spans="1:21" s="56" customFormat="1" ht="15.75" customHeight="1">
      <c r="A4" s="1026">
        <v>2017</v>
      </c>
      <c r="B4" s="1026"/>
      <c r="C4" s="1026"/>
      <c r="D4" s="1026"/>
      <c r="E4" s="1026"/>
      <c r="F4" s="1026"/>
      <c r="G4" s="1026"/>
      <c r="H4" s="1026"/>
      <c r="I4" s="1026"/>
      <c r="J4" s="1026"/>
      <c r="K4" s="1026"/>
      <c r="L4" s="30"/>
      <c r="M4" s="30"/>
      <c r="N4" s="30"/>
      <c r="O4" s="30"/>
      <c r="P4" s="30"/>
      <c r="Q4" s="30"/>
      <c r="R4" s="30"/>
      <c r="S4" s="30"/>
      <c r="T4" s="30"/>
      <c r="U4" s="55"/>
    </row>
    <row r="5" spans="1:21" ht="15" customHeight="1">
      <c r="A5" s="108" t="s">
        <v>644</v>
      </c>
      <c r="B5" s="109"/>
      <c r="C5" s="109"/>
      <c r="D5" s="109"/>
      <c r="E5" s="109"/>
      <c r="F5" s="109"/>
      <c r="G5" s="109"/>
      <c r="H5" s="109"/>
      <c r="I5" s="163"/>
      <c r="J5" s="1078" t="s">
        <v>645</v>
      </c>
      <c r="K5" s="1078"/>
      <c r="L5" s="2"/>
      <c r="M5" s="2"/>
      <c r="N5" s="2"/>
      <c r="O5" s="2"/>
      <c r="P5" s="2"/>
      <c r="Q5" s="2"/>
      <c r="R5" s="2"/>
      <c r="S5" s="2"/>
      <c r="T5" s="2"/>
      <c r="U5" s="57"/>
    </row>
    <row r="6" spans="1:21" ht="15" customHeight="1">
      <c r="A6" s="1047" t="s">
        <v>1072</v>
      </c>
      <c r="B6" s="1081" t="s">
        <v>356</v>
      </c>
      <c r="C6" s="1081"/>
      <c r="D6" s="1081"/>
      <c r="E6" s="1082" t="s">
        <v>357</v>
      </c>
      <c r="F6" s="1082"/>
      <c r="G6" s="1082"/>
      <c r="H6" s="1082" t="s">
        <v>66</v>
      </c>
      <c r="I6" s="1082"/>
      <c r="J6" s="1082"/>
      <c r="K6" s="1083" t="s">
        <v>1073</v>
      </c>
      <c r="L6" s="2"/>
      <c r="M6" s="2"/>
      <c r="N6" s="2"/>
      <c r="O6" s="2"/>
      <c r="P6" s="2"/>
      <c r="Q6" s="2"/>
      <c r="R6" s="2"/>
      <c r="S6" s="2"/>
      <c r="T6" s="2"/>
    </row>
    <row r="7" spans="1:21" ht="14.25" customHeight="1">
      <c r="A7" s="1079"/>
      <c r="B7" s="1074" t="s">
        <v>69</v>
      </c>
      <c r="C7" s="1074"/>
      <c r="D7" s="1074"/>
      <c r="E7" s="1075" t="s">
        <v>358</v>
      </c>
      <c r="F7" s="1075"/>
      <c r="G7" s="1075"/>
      <c r="H7" s="1075" t="s">
        <v>2</v>
      </c>
      <c r="I7" s="1075"/>
      <c r="J7" s="1075"/>
      <c r="K7" s="1084"/>
      <c r="L7" s="2"/>
      <c r="M7" s="2"/>
      <c r="N7" s="2"/>
      <c r="O7" s="2"/>
      <c r="P7" s="2"/>
      <c r="Q7" s="2"/>
      <c r="R7" s="2"/>
      <c r="S7" s="2"/>
      <c r="T7" s="2"/>
    </row>
    <row r="8" spans="1:21" ht="15.75" customHeight="1">
      <c r="A8" s="1079"/>
      <c r="B8" s="400" t="s">
        <v>359</v>
      </c>
      <c r="C8" s="400" t="s">
        <v>51</v>
      </c>
      <c r="D8" s="400" t="s">
        <v>66</v>
      </c>
      <c r="E8" s="400" t="s">
        <v>359</v>
      </c>
      <c r="F8" s="400" t="s">
        <v>51</v>
      </c>
      <c r="G8" s="400" t="s">
        <v>66</v>
      </c>
      <c r="H8" s="401" t="s">
        <v>359</v>
      </c>
      <c r="I8" s="400" t="s">
        <v>51</v>
      </c>
      <c r="J8" s="400" t="s">
        <v>66</v>
      </c>
      <c r="K8" s="1084"/>
      <c r="L8" s="2"/>
      <c r="M8" s="2"/>
      <c r="N8" s="2"/>
      <c r="O8" s="2"/>
      <c r="P8" s="2"/>
      <c r="Q8" s="2"/>
      <c r="R8" s="2"/>
      <c r="S8" s="2"/>
      <c r="T8" s="2"/>
    </row>
    <row r="9" spans="1:21" ht="14.25" customHeight="1">
      <c r="A9" s="1080"/>
      <c r="B9" s="666" t="s">
        <v>119</v>
      </c>
      <c r="C9" s="666" t="s">
        <v>120</v>
      </c>
      <c r="D9" s="666" t="s">
        <v>2</v>
      </c>
      <c r="E9" s="666" t="s">
        <v>119</v>
      </c>
      <c r="F9" s="666" t="s">
        <v>120</v>
      </c>
      <c r="G9" s="666" t="s">
        <v>2</v>
      </c>
      <c r="H9" s="700" t="s">
        <v>119</v>
      </c>
      <c r="I9" s="666" t="s">
        <v>120</v>
      </c>
      <c r="J9" s="666" t="s">
        <v>2</v>
      </c>
      <c r="K9" s="1085"/>
    </row>
    <row r="10" spans="1:21" s="59" customFormat="1" ht="23.25" customHeight="1">
      <c r="A10" s="176" t="s">
        <v>426</v>
      </c>
      <c r="B10" s="784">
        <v>1912</v>
      </c>
      <c r="C10" s="785">
        <v>2737</v>
      </c>
      <c r="D10" s="786">
        <f>B10+C10</f>
        <v>4649</v>
      </c>
      <c r="E10" s="785">
        <v>1406</v>
      </c>
      <c r="F10" s="785">
        <v>1240</v>
      </c>
      <c r="G10" s="786">
        <f>E10+F10</f>
        <v>2646</v>
      </c>
      <c r="H10" s="786">
        <f>B10+E10</f>
        <v>3318</v>
      </c>
      <c r="I10" s="786">
        <f>C10+F10</f>
        <v>3977</v>
      </c>
      <c r="J10" s="787">
        <f>D10+G10</f>
        <v>7295</v>
      </c>
      <c r="K10" s="442" t="s">
        <v>1071</v>
      </c>
    </row>
    <row r="11" spans="1:21" s="60" customFormat="1" ht="23.25" customHeight="1">
      <c r="A11" s="480" t="s">
        <v>427</v>
      </c>
      <c r="B11" s="788">
        <v>1482</v>
      </c>
      <c r="C11" s="789">
        <v>835</v>
      </c>
      <c r="D11" s="790">
        <f t="shared" ref="D11:D19" si="0">B11+C11</f>
        <v>2317</v>
      </c>
      <c r="E11" s="789">
        <v>795</v>
      </c>
      <c r="F11" s="789">
        <v>651</v>
      </c>
      <c r="G11" s="790">
        <f t="shared" ref="G11:G19" si="1">E11+F11</f>
        <v>1446</v>
      </c>
      <c r="H11" s="790">
        <f t="shared" ref="H11:J20" si="2">B11+E11</f>
        <v>2277</v>
      </c>
      <c r="I11" s="790">
        <f t="shared" si="2"/>
        <v>1486</v>
      </c>
      <c r="J11" s="791">
        <f t="shared" si="2"/>
        <v>3763</v>
      </c>
      <c r="K11" s="443" t="s">
        <v>428</v>
      </c>
    </row>
    <row r="12" spans="1:21" s="62" customFormat="1" ht="23.25" customHeight="1">
      <c r="A12" s="481" t="s">
        <v>429</v>
      </c>
      <c r="B12" s="792">
        <v>2073</v>
      </c>
      <c r="C12" s="793">
        <v>3102</v>
      </c>
      <c r="D12" s="794">
        <f t="shared" si="0"/>
        <v>5175</v>
      </c>
      <c r="E12" s="793">
        <v>1628</v>
      </c>
      <c r="F12" s="793">
        <v>1434</v>
      </c>
      <c r="G12" s="794">
        <f t="shared" si="1"/>
        <v>3062</v>
      </c>
      <c r="H12" s="794">
        <f t="shared" si="2"/>
        <v>3701</v>
      </c>
      <c r="I12" s="794">
        <f t="shared" si="2"/>
        <v>4536</v>
      </c>
      <c r="J12" s="795">
        <f t="shared" si="2"/>
        <v>8237</v>
      </c>
      <c r="K12" s="444" t="s">
        <v>430</v>
      </c>
    </row>
    <row r="13" spans="1:21" s="60" customFormat="1" ht="23.25" customHeight="1">
      <c r="A13" s="480" t="s">
        <v>1442</v>
      </c>
      <c r="B13" s="788">
        <v>108970</v>
      </c>
      <c r="C13" s="789">
        <v>125470</v>
      </c>
      <c r="D13" s="790">
        <f t="shared" si="0"/>
        <v>234440</v>
      </c>
      <c r="E13" s="789">
        <v>151676</v>
      </c>
      <c r="F13" s="789">
        <v>138507</v>
      </c>
      <c r="G13" s="790">
        <f t="shared" si="1"/>
        <v>290183</v>
      </c>
      <c r="H13" s="790">
        <f t="shared" si="2"/>
        <v>260646</v>
      </c>
      <c r="I13" s="790">
        <f t="shared" si="2"/>
        <v>263977</v>
      </c>
      <c r="J13" s="791">
        <f t="shared" si="2"/>
        <v>524623</v>
      </c>
      <c r="K13" s="445" t="s">
        <v>1443</v>
      </c>
    </row>
    <row r="14" spans="1:21" s="62" customFormat="1" ht="23.25" customHeight="1">
      <c r="A14" s="481" t="s">
        <v>431</v>
      </c>
      <c r="B14" s="792">
        <v>354</v>
      </c>
      <c r="C14" s="793">
        <v>775</v>
      </c>
      <c r="D14" s="794">
        <f t="shared" si="0"/>
        <v>1129</v>
      </c>
      <c r="E14" s="793">
        <v>261</v>
      </c>
      <c r="F14" s="793">
        <v>488</v>
      </c>
      <c r="G14" s="794">
        <f t="shared" si="1"/>
        <v>749</v>
      </c>
      <c r="H14" s="794">
        <f t="shared" si="2"/>
        <v>615</v>
      </c>
      <c r="I14" s="794">
        <f t="shared" si="2"/>
        <v>1263</v>
      </c>
      <c r="J14" s="795">
        <f t="shared" si="2"/>
        <v>1878</v>
      </c>
      <c r="K14" s="446" t="s">
        <v>432</v>
      </c>
    </row>
    <row r="15" spans="1:21" s="60" customFormat="1" ht="23.25" customHeight="1">
      <c r="A15" s="480" t="s">
        <v>433</v>
      </c>
      <c r="B15" s="788">
        <v>626</v>
      </c>
      <c r="C15" s="789">
        <v>590</v>
      </c>
      <c r="D15" s="790">
        <f t="shared" si="0"/>
        <v>1216</v>
      </c>
      <c r="E15" s="789">
        <v>339</v>
      </c>
      <c r="F15" s="789">
        <v>181</v>
      </c>
      <c r="G15" s="790">
        <f t="shared" si="1"/>
        <v>520</v>
      </c>
      <c r="H15" s="790">
        <f t="shared" si="2"/>
        <v>965</v>
      </c>
      <c r="I15" s="790">
        <f t="shared" si="2"/>
        <v>771</v>
      </c>
      <c r="J15" s="791">
        <f t="shared" si="2"/>
        <v>1736</v>
      </c>
      <c r="K15" s="445" t="s">
        <v>434</v>
      </c>
    </row>
    <row r="16" spans="1:21" s="62" customFormat="1" ht="23.25" customHeight="1">
      <c r="A16" s="481" t="s">
        <v>435</v>
      </c>
      <c r="B16" s="792">
        <v>2854</v>
      </c>
      <c r="C16" s="793">
        <v>218</v>
      </c>
      <c r="D16" s="794">
        <f t="shared" si="0"/>
        <v>3072</v>
      </c>
      <c r="E16" s="793">
        <v>2074</v>
      </c>
      <c r="F16" s="793">
        <v>346</v>
      </c>
      <c r="G16" s="794">
        <f t="shared" si="1"/>
        <v>2420</v>
      </c>
      <c r="H16" s="794">
        <f t="shared" si="2"/>
        <v>4928</v>
      </c>
      <c r="I16" s="794">
        <f t="shared" si="2"/>
        <v>564</v>
      </c>
      <c r="J16" s="795">
        <f t="shared" si="2"/>
        <v>5492</v>
      </c>
      <c r="K16" s="446" t="s">
        <v>961</v>
      </c>
    </row>
    <row r="17" spans="1:11" s="60" customFormat="1" ht="23.25" customHeight="1">
      <c r="A17" s="480" t="s">
        <v>436</v>
      </c>
      <c r="B17" s="788">
        <v>3546</v>
      </c>
      <c r="C17" s="789">
        <v>837</v>
      </c>
      <c r="D17" s="790">
        <f t="shared" si="0"/>
        <v>4383</v>
      </c>
      <c r="E17" s="789">
        <v>1112</v>
      </c>
      <c r="F17" s="789">
        <v>358</v>
      </c>
      <c r="G17" s="790">
        <f t="shared" si="1"/>
        <v>1470</v>
      </c>
      <c r="H17" s="790">
        <f t="shared" si="2"/>
        <v>4658</v>
      </c>
      <c r="I17" s="790">
        <f t="shared" si="2"/>
        <v>1195</v>
      </c>
      <c r="J17" s="791">
        <f t="shared" si="2"/>
        <v>5853</v>
      </c>
      <c r="K17" s="445" t="s">
        <v>437</v>
      </c>
    </row>
    <row r="18" spans="1:11" s="62" customFormat="1" ht="30.75" customHeight="1">
      <c r="A18" s="490" t="s">
        <v>1230</v>
      </c>
      <c r="B18" s="792">
        <v>72</v>
      </c>
      <c r="C18" s="793">
        <v>11</v>
      </c>
      <c r="D18" s="794">
        <f t="shared" si="0"/>
        <v>83</v>
      </c>
      <c r="E18" s="991">
        <v>0</v>
      </c>
      <c r="F18" s="793">
        <v>117</v>
      </c>
      <c r="G18" s="794">
        <f t="shared" si="1"/>
        <v>117</v>
      </c>
      <c r="H18" s="794">
        <f t="shared" si="2"/>
        <v>72</v>
      </c>
      <c r="I18" s="794">
        <f t="shared" si="2"/>
        <v>128</v>
      </c>
      <c r="J18" s="795">
        <f t="shared" si="2"/>
        <v>200</v>
      </c>
      <c r="K18" s="447" t="s">
        <v>438</v>
      </c>
    </row>
    <row r="19" spans="1:11" s="60" customFormat="1" ht="23.25" customHeight="1">
      <c r="A19" s="491" t="s">
        <v>439</v>
      </c>
      <c r="B19" s="796">
        <v>1220</v>
      </c>
      <c r="C19" s="797">
        <v>630</v>
      </c>
      <c r="D19" s="798">
        <f t="shared" si="0"/>
        <v>1850</v>
      </c>
      <c r="E19" s="797">
        <v>500</v>
      </c>
      <c r="F19" s="797">
        <v>971</v>
      </c>
      <c r="G19" s="798">
        <f t="shared" si="1"/>
        <v>1471</v>
      </c>
      <c r="H19" s="798">
        <f t="shared" si="2"/>
        <v>1720</v>
      </c>
      <c r="I19" s="798">
        <f t="shared" si="2"/>
        <v>1601</v>
      </c>
      <c r="J19" s="799">
        <f t="shared" si="2"/>
        <v>3321</v>
      </c>
      <c r="K19" s="448" t="s">
        <v>392</v>
      </c>
    </row>
    <row r="20" spans="1:11" s="62" customFormat="1" ht="23.25" customHeight="1">
      <c r="A20" s="177" t="s">
        <v>1</v>
      </c>
      <c r="B20" s="800">
        <f>SUM(B10:B19)</f>
        <v>123109</v>
      </c>
      <c r="C20" s="801">
        <f t="shared" ref="C20:I20" si="3">SUM(C10:C19)</f>
        <v>135205</v>
      </c>
      <c r="D20" s="801">
        <f t="shared" si="3"/>
        <v>258314</v>
      </c>
      <c r="E20" s="801">
        <f t="shared" si="3"/>
        <v>159791</v>
      </c>
      <c r="F20" s="801">
        <f t="shared" si="3"/>
        <v>144293</v>
      </c>
      <c r="G20" s="801">
        <f t="shared" si="3"/>
        <v>304084</v>
      </c>
      <c r="H20" s="801">
        <f t="shared" si="3"/>
        <v>282900</v>
      </c>
      <c r="I20" s="801">
        <f t="shared" si="3"/>
        <v>279498</v>
      </c>
      <c r="J20" s="802">
        <f t="shared" si="2"/>
        <v>562398</v>
      </c>
      <c r="K20" s="449" t="s">
        <v>2</v>
      </c>
    </row>
    <row r="21" spans="1:11" s="60" customFormat="1" ht="19.5" customHeight="1">
      <c r="A21" s="1086" t="s">
        <v>1419</v>
      </c>
      <c r="B21" s="1086"/>
      <c r="J21" s="1073" t="s">
        <v>1420</v>
      </c>
      <c r="K21" s="1073"/>
    </row>
    <row r="22" spans="1:11" s="62" customFormat="1" ht="19.5" customHeight="1"/>
    <row r="23" spans="1:11" s="60" customFormat="1" ht="19.5" customHeight="1"/>
    <row r="24" spans="1:11" s="62" customFormat="1" ht="19.5" customHeight="1"/>
    <row r="25" spans="1:11" s="60" customFormat="1" ht="19.5" customHeight="1"/>
    <row r="26" spans="1:11" s="62" customFormat="1" ht="19.5" customHeight="1"/>
    <row r="27" spans="1:11" s="60" customFormat="1" ht="26.25" customHeight="1"/>
    <row r="28" spans="1:11" s="62" customFormat="1" ht="19.5" customHeight="1"/>
    <row r="29" spans="1:11" s="60" customFormat="1" ht="19.5" customHeight="1"/>
    <row r="30" spans="1:11" s="62" customFormat="1" ht="19.5" customHeight="1"/>
    <row r="31" spans="1:11" s="60" customFormat="1" ht="19.5" customHeight="1"/>
    <row r="32" spans="1:11" s="62" customFormat="1" ht="19.5" customHeight="1"/>
    <row r="33" spans="1:10" ht="25.5" customHeight="1">
      <c r="A33" s="171"/>
      <c r="B33" s="66"/>
      <c r="C33" s="66"/>
      <c r="D33" s="66"/>
      <c r="E33" s="66"/>
      <c r="F33" s="66"/>
      <c r="G33" s="66"/>
      <c r="H33" s="66"/>
      <c r="I33" s="66"/>
      <c r="J33" s="66"/>
    </row>
    <row r="34" spans="1:10" s="173" customFormat="1" ht="29.25" customHeight="1">
      <c r="A34" s="66"/>
      <c r="B34" s="58"/>
      <c r="C34" s="58"/>
      <c r="D34" s="58"/>
      <c r="E34" s="58"/>
      <c r="F34" s="58"/>
      <c r="G34" s="58"/>
      <c r="H34" s="58"/>
      <c r="I34" s="58"/>
      <c r="J34" s="58"/>
    </row>
  </sheetData>
  <mergeCells count="15">
    <mergeCell ref="J21:K21"/>
    <mergeCell ref="B7:D7"/>
    <mergeCell ref="E7:G7"/>
    <mergeCell ref="H7:J7"/>
    <mergeCell ref="A1:K1"/>
    <mergeCell ref="A2:K2"/>
    <mergeCell ref="A3:K3"/>
    <mergeCell ref="A4:K4"/>
    <mergeCell ref="J5:K5"/>
    <mergeCell ref="A6:A9"/>
    <mergeCell ref="B6:D6"/>
    <mergeCell ref="E6:G6"/>
    <mergeCell ref="H6:J6"/>
    <mergeCell ref="K6:K9"/>
    <mergeCell ref="A21:B21"/>
  </mergeCells>
  <printOptions horizontalCentered="1" verticalCentered="1"/>
  <pageMargins left="0" right="0" top="0" bottom="0" header="0" footer="0"/>
  <pageSetup paperSize="9" scale="9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topLeftCell="A13" zoomScaleNormal="100" zoomScaleSheetLayoutView="100" workbookViewId="0">
      <selection activeCell="C28" sqref="A28:C28"/>
    </sheetView>
  </sheetViews>
  <sheetFormatPr defaultColWidth="9.140625" defaultRowHeight="12.75"/>
  <cols>
    <col min="1" max="1" width="38.42578125" style="76" customWidth="1"/>
    <col min="2" max="2" width="16" style="76" customWidth="1"/>
    <col min="3" max="3" width="39.5703125" style="76" customWidth="1"/>
    <col min="4" max="4" width="26" style="76" customWidth="1"/>
    <col min="5" max="5" width="9.140625" style="76" customWidth="1"/>
    <col min="6" max="10" width="9.140625" style="76"/>
    <col min="11" max="11" width="37.42578125" style="76" customWidth="1"/>
    <col min="12" max="12" width="5" style="77" customWidth="1"/>
    <col min="13" max="16384" width="9.140625" style="76"/>
  </cols>
  <sheetData>
    <row r="1" spans="1:12" ht="18">
      <c r="A1" s="1013" t="s">
        <v>440</v>
      </c>
      <c r="B1" s="1013"/>
      <c r="C1" s="1013"/>
    </row>
    <row r="2" spans="1:12" s="84" customFormat="1" ht="18">
      <c r="A2" s="1014">
        <v>2017</v>
      </c>
      <c r="B2" s="1014"/>
      <c r="C2" s="1014"/>
      <c r="L2" s="85"/>
    </row>
    <row r="3" spans="1:12" s="84" customFormat="1" ht="30.75" customHeight="1">
      <c r="A3" s="1051" t="s">
        <v>441</v>
      </c>
      <c r="B3" s="1051"/>
      <c r="C3" s="1091"/>
      <c r="L3" s="85"/>
    </row>
    <row r="4" spans="1:12" s="84" customFormat="1" ht="15.75" customHeight="1">
      <c r="A4" s="1016">
        <v>2017</v>
      </c>
      <c r="B4" s="1016"/>
      <c r="C4" s="1016"/>
      <c r="L4" s="85"/>
    </row>
    <row r="5" spans="1:12" ht="15.75" customHeight="1">
      <c r="A5" s="1017" t="s">
        <v>646</v>
      </c>
      <c r="B5" s="1017"/>
      <c r="C5" s="111" t="s">
        <v>647</v>
      </c>
    </row>
    <row r="6" spans="1:12" ht="16.5" thickBot="1">
      <c r="A6" s="1087" t="s">
        <v>442</v>
      </c>
      <c r="B6" s="175" t="s">
        <v>337</v>
      </c>
      <c r="C6" s="1089" t="s">
        <v>982</v>
      </c>
      <c r="L6" s="76"/>
    </row>
    <row r="7" spans="1:12" ht="13.5" customHeight="1">
      <c r="A7" s="1088"/>
      <c r="B7" s="812" t="s">
        <v>338</v>
      </c>
      <c r="C7" s="1090"/>
      <c r="L7" s="76"/>
    </row>
    <row r="8" spans="1:12" ht="24.75" customHeight="1" thickBot="1">
      <c r="A8" s="179" t="s">
        <v>981</v>
      </c>
      <c r="B8" s="701">
        <v>19</v>
      </c>
      <c r="C8" s="675" t="s">
        <v>443</v>
      </c>
      <c r="L8" s="76"/>
    </row>
    <row r="9" spans="1:12" s="86" customFormat="1" ht="24.75" customHeight="1" thickBot="1">
      <c r="A9" s="180" t="s">
        <v>444</v>
      </c>
      <c r="B9" s="664">
        <v>15</v>
      </c>
      <c r="C9" s="676" t="s">
        <v>445</v>
      </c>
    </row>
    <row r="10" spans="1:12" ht="24.75" customHeight="1" thickBot="1">
      <c r="A10" s="181" t="s">
        <v>1074</v>
      </c>
      <c r="B10" s="702">
        <v>6</v>
      </c>
      <c r="C10" s="675" t="s">
        <v>984</v>
      </c>
      <c r="L10" s="76"/>
    </row>
    <row r="11" spans="1:12" s="86" customFormat="1" ht="24.75" customHeight="1" thickBot="1">
      <c r="A11" s="180" t="s">
        <v>1075</v>
      </c>
      <c r="B11" s="664">
        <v>13</v>
      </c>
      <c r="C11" s="676" t="s">
        <v>985</v>
      </c>
    </row>
    <row r="12" spans="1:12" s="86" customFormat="1" ht="24.75" customHeight="1" thickBot="1">
      <c r="A12" s="181" t="s">
        <v>446</v>
      </c>
      <c r="B12" s="702">
        <v>19</v>
      </c>
      <c r="C12" s="675" t="s">
        <v>986</v>
      </c>
    </row>
    <row r="13" spans="1:12" ht="24.75" customHeight="1" thickBot="1">
      <c r="A13" s="180" t="s">
        <v>1076</v>
      </c>
      <c r="B13" s="664">
        <v>20</v>
      </c>
      <c r="C13" s="676" t="s">
        <v>987</v>
      </c>
      <c r="L13" s="76"/>
    </row>
    <row r="14" spans="1:12" ht="24.75" customHeight="1" thickBot="1">
      <c r="A14" s="181" t="s">
        <v>1077</v>
      </c>
      <c r="B14" s="702">
        <v>13</v>
      </c>
      <c r="C14" s="675" t="s">
        <v>988</v>
      </c>
      <c r="L14" s="76"/>
    </row>
    <row r="15" spans="1:12" ht="24.75" customHeight="1" thickBot="1">
      <c r="A15" s="180" t="s">
        <v>1078</v>
      </c>
      <c r="B15" s="664">
        <v>10</v>
      </c>
      <c r="C15" s="676" t="s">
        <v>989</v>
      </c>
      <c r="L15" s="76"/>
    </row>
    <row r="16" spans="1:12" ht="24.75" customHeight="1" thickBot="1">
      <c r="A16" s="181" t="s">
        <v>983</v>
      </c>
      <c r="B16" s="702">
        <v>10</v>
      </c>
      <c r="C16" s="675" t="s">
        <v>990</v>
      </c>
      <c r="L16" s="76"/>
    </row>
    <row r="17" spans="1:12" ht="24.75" customHeight="1" thickBot="1">
      <c r="A17" s="180" t="s">
        <v>447</v>
      </c>
      <c r="B17" s="664">
        <v>8</v>
      </c>
      <c r="C17" s="676" t="s">
        <v>448</v>
      </c>
      <c r="L17" s="76"/>
    </row>
    <row r="18" spans="1:12" ht="24.75" customHeight="1" thickBot="1">
      <c r="A18" s="181" t="s">
        <v>449</v>
      </c>
      <c r="B18" s="702">
        <v>4</v>
      </c>
      <c r="C18" s="675" t="s">
        <v>1002</v>
      </c>
      <c r="L18" s="76"/>
    </row>
    <row r="19" spans="1:12" ht="24.75" customHeight="1" thickBot="1">
      <c r="A19" s="180" t="s">
        <v>1079</v>
      </c>
      <c r="B19" s="664">
        <v>12</v>
      </c>
      <c r="C19" s="676" t="s">
        <v>450</v>
      </c>
      <c r="L19" s="76"/>
    </row>
    <row r="20" spans="1:12" ht="24.75" customHeight="1" thickBot="1">
      <c r="A20" s="181" t="s">
        <v>451</v>
      </c>
      <c r="B20" s="702">
        <v>2</v>
      </c>
      <c r="C20" s="675" t="s">
        <v>991</v>
      </c>
      <c r="L20" s="76"/>
    </row>
    <row r="21" spans="1:12" ht="24.75" customHeight="1" thickBot="1">
      <c r="A21" s="180" t="s">
        <v>452</v>
      </c>
      <c r="B21" s="664">
        <v>3</v>
      </c>
      <c r="C21" s="676" t="s">
        <v>453</v>
      </c>
      <c r="L21" s="76"/>
    </row>
    <row r="22" spans="1:12" ht="24.75" customHeight="1" thickBot="1">
      <c r="A22" s="181" t="s">
        <v>454</v>
      </c>
      <c r="B22" s="702">
        <v>2</v>
      </c>
      <c r="C22" s="675" t="s">
        <v>455</v>
      </c>
      <c r="L22" s="76"/>
    </row>
    <row r="23" spans="1:12" ht="24.75" customHeight="1" thickBot="1">
      <c r="A23" s="180" t="s">
        <v>456</v>
      </c>
      <c r="B23" s="664">
        <v>3</v>
      </c>
      <c r="C23" s="676" t="s">
        <v>992</v>
      </c>
      <c r="L23" s="76"/>
    </row>
    <row r="24" spans="1:12" ht="24.75" customHeight="1" thickBot="1">
      <c r="A24" s="181" t="s">
        <v>457</v>
      </c>
      <c r="B24" s="702">
        <v>0</v>
      </c>
      <c r="C24" s="675" t="s">
        <v>993</v>
      </c>
      <c r="L24" s="76"/>
    </row>
    <row r="25" spans="1:12" ht="24.75" customHeight="1" thickBot="1">
      <c r="A25" s="180" t="s">
        <v>458</v>
      </c>
      <c r="B25" s="664">
        <v>16</v>
      </c>
      <c r="C25" s="676" t="s">
        <v>994</v>
      </c>
      <c r="L25" s="76"/>
    </row>
    <row r="26" spans="1:12" ht="24.75" customHeight="1" thickBot="1">
      <c r="A26" s="181" t="s">
        <v>6</v>
      </c>
      <c r="B26" s="702">
        <v>5</v>
      </c>
      <c r="C26" s="675" t="s">
        <v>7</v>
      </c>
      <c r="L26" s="76"/>
    </row>
    <row r="27" spans="1:12" ht="24.75" customHeight="1">
      <c r="A27" s="182" t="s">
        <v>391</v>
      </c>
      <c r="B27" s="137">
        <v>20</v>
      </c>
      <c r="C27" s="677" t="s">
        <v>392</v>
      </c>
      <c r="L27" s="76"/>
    </row>
    <row r="28" spans="1:12" ht="24.75" customHeight="1">
      <c r="A28" s="183" t="s">
        <v>1</v>
      </c>
      <c r="B28" s="703">
        <f>SUM(B8:B27)</f>
        <v>200</v>
      </c>
      <c r="C28" s="441" t="s">
        <v>2</v>
      </c>
      <c r="L28" s="76"/>
    </row>
    <row r="34" spans="5:12">
      <c r="E34" s="77"/>
      <c r="L34" s="76"/>
    </row>
  </sheetData>
  <mergeCells count="7">
    <mergeCell ref="A6:A7"/>
    <mergeCell ref="C6:C7"/>
    <mergeCell ref="A1:C1"/>
    <mergeCell ref="A2:C2"/>
    <mergeCell ref="A3:C3"/>
    <mergeCell ref="A4:C4"/>
    <mergeCell ref="A5:B5"/>
  </mergeCells>
  <printOptions horizontalCentered="1" verticalCentered="1"/>
  <pageMargins left="0" right="0" top="0" bottom="0" header="0" footer="0"/>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rightToLeft="1" view="pageBreakPreview" zoomScaleNormal="100" zoomScaleSheetLayoutView="100" workbookViewId="0">
      <selection activeCell="C23" sqref="C23"/>
    </sheetView>
  </sheetViews>
  <sheetFormatPr defaultColWidth="9.140625" defaultRowHeight="12.75"/>
  <cols>
    <col min="1" max="1" width="28.42578125" style="76" customWidth="1"/>
    <col min="2" max="3" width="16.7109375" style="76" customWidth="1"/>
    <col min="4" max="4" width="30.28515625" style="76" customWidth="1"/>
    <col min="5" max="6" width="9.140625" style="76" customWidth="1"/>
    <col min="7" max="11" width="9.140625" style="76"/>
    <col min="12" max="12" width="37.42578125" style="76" customWidth="1"/>
    <col min="13" max="13" width="5" style="77" customWidth="1"/>
    <col min="14" max="16384" width="9.140625" style="76"/>
  </cols>
  <sheetData>
    <row r="1" spans="1:13" ht="21.75" customHeight="1">
      <c r="A1" s="1013" t="s">
        <v>459</v>
      </c>
      <c r="B1" s="1013"/>
      <c r="C1" s="1013"/>
      <c r="D1" s="1013"/>
    </row>
    <row r="2" spans="1:13" s="84" customFormat="1" ht="15.6" customHeight="1">
      <c r="A2" s="1014">
        <v>2017</v>
      </c>
      <c r="B2" s="1014"/>
      <c r="C2" s="1014"/>
      <c r="D2" s="1014"/>
      <c r="M2" s="85"/>
    </row>
    <row r="3" spans="1:13" s="84" customFormat="1" ht="31.5" customHeight="1">
      <c r="A3" s="1051" t="s">
        <v>843</v>
      </c>
      <c r="B3" s="1015"/>
      <c r="C3" s="1015"/>
      <c r="D3" s="1015"/>
      <c r="M3" s="85"/>
    </row>
    <row r="4" spans="1:13" s="84" customFormat="1" ht="15.75" customHeight="1">
      <c r="A4" s="1016">
        <v>2017</v>
      </c>
      <c r="B4" s="1016"/>
      <c r="C4" s="1016"/>
      <c r="D4" s="1016"/>
      <c r="M4" s="85"/>
    </row>
    <row r="5" spans="1:13" ht="15.75" customHeight="1">
      <c r="A5" s="1017" t="s">
        <v>648</v>
      </c>
      <c r="B5" s="1017"/>
      <c r="C5" s="1096" t="s">
        <v>649</v>
      </c>
      <c r="D5" s="1096"/>
    </row>
    <row r="6" spans="1:13" ht="25.5" customHeight="1">
      <c r="A6" s="1092" t="s">
        <v>460</v>
      </c>
      <c r="B6" s="184" t="s">
        <v>461</v>
      </c>
      <c r="C6" s="184" t="s">
        <v>462</v>
      </c>
      <c r="D6" s="1094" t="s">
        <v>463</v>
      </c>
      <c r="J6" s="77"/>
      <c r="M6" s="76"/>
    </row>
    <row r="7" spans="1:13" ht="22.5" customHeight="1">
      <c r="A7" s="1093"/>
      <c r="B7" s="185" t="s">
        <v>464</v>
      </c>
      <c r="C7" s="185" t="s">
        <v>1080</v>
      </c>
      <c r="D7" s="1095"/>
      <c r="J7" s="77"/>
      <c r="M7" s="76"/>
    </row>
    <row r="8" spans="1:13" ht="24" customHeight="1">
      <c r="A8" s="463" t="s">
        <v>465</v>
      </c>
      <c r="B8" s="469">
        <v>70</v>
      </c>
      <c r="C8" s="469">
        <v>255</v>
      </c>
      <c r="D8" s="475" t="s">
        <v>69</v>
      </c>
      <c r="F8" s="86"/>
      <c r="G8" s="86"/>
      <c r="H8" s="86"/>
      <c r="I8" s="86"/>
      <c r="J8" s="87"/>
      <c r="M8" s="76"/>
    </row>
    <row r="9" spans="1:13" s="86" customFormat="1" ht="24" customHeight="1">
      <c r="A9" s="464" t="s">
        <v>466</v>
      </c>
      <c r="B9" s="470">
        <v>22</v>
      </c>
      <c r="C9" s="470">
        <v>93</v>
      </c>
      <c r="D9" s="476" t="s">
        <v>467</v>
      </c>
      <c r="F9" s="76"/>
      <c r="G9" s="76"/>
      <c r="H9" s="76"/>
      <c r="I9" s="76"/>
      <c r="J9" s="77"/>
    </row>
    <row r="10" spans="1:13" s="186" customFormat="1" ht="24" customHeight="1">
      <c r="A10" s="465" t="s">
        <v>468</v>
      </c>
      <c r="B10" s="471">
        <v>1</v>
      </c>
      <c r="C10" s="471">
        <v>4</v>
      </c>
      <c r="D10" s="477" t="s">
        <v>469</v>
      </c>
      <c r="F10" s="187"/>
      <c r="G10" s="187"/>
      <c r="H10" s="187"/>
      <c r="I10" s="187"/>
      <c r="J10" s="187"/>
    </row>
    <row r="11" spans="1:13" s="187" customFormat="1" ht="24" customHeight="1">
      <c r="A11" s="466" t="s">
        <v>470</v>
      </c>
      <c r="B11" s="472">
        <v>7</v>
      </c>
      <c r="C11" s="472">
        <v>14</v>
      </c>
      <c r="D11" s="478" t="s">
        <v>471</v>
      </c>
      <c r="M11" s="188"/>
    </row>
    <row r="12" spans="1:13" s="86" customFormat="1" ht="24" customHeight="1">
      <c r="A12" s="467" t="s">
        <v>472</v>
      </c>
      <c r="B12" s="473">
        <v>27</v>
      </c>
      <c r="C12" s="473">
        <v>103</v>
      </c>
      <c r="D12" s="479" t="s">
        <v>473</v>
      </c>
      <c r="F12" s="76"/>
      <c r="G12" s="76"/>
      <c r="H12" s="76"/>
      <c r="I12" s="76"/>
      <c r="J12" s="76"/>
      <c r="M12" s="87"/>
    </row>
    <row r="13" spans="1:13" ht="24" customHeight="1">
      <c r="A13" s="466" t="s">
        <v>474</v>
      </c>
      <c r="B13" s="472">
        <v>148</v>
      </c>
      <c r="C13" s="472">
        <v>644</v>
      </c>
      <c r="D13" s="478" t="s">
        <v>475</v>
      </c>
    </row>
    <row r="14" spans="1:13" ht="24" customHeight="1">
      <c r="A14" s="467" t="s">
        <v>476</v>
      </c>
      <c r="B14" s="473">
        <v>239</v>
      </c>
      <c r="C14" s="473">
        <v>5296</v>
      </c>
      <c r="D14" s="479" t="s">
        <v>477</v>
      </c>
    </row>
    <row r="15" spans="1:13" ht="24" customHeight="1">
      <c r="A15" s="466" t="s">
        <v>478</v>
      </c>
      <c r="B15" s="472">
        <v>46</v>
      </c>
      <c r="C15" s="472">
        <v>7526</v>
      </c>
      <c r="D15" s="478" t="s">
        <v>479</v>
      </c>
    </row>
    <row r="16" spans="1:13" ht="24" customHeight="1">
      <c r="A16" s="467" t="s">
        <v>480</v>
      </c>
      <c r="B16" s="473">
        <v>90</v>
      </c>
      <c r="C16" s="473">
        <v>2358</v>
      </c>
      <c r="D16" s="479" t="s">
        <v>481</v>
      </c>
    </row>
    <row r="17" spans="1:13" ht="31.5" customHeight="1">
      <c r="A17" s="468" t="s">
        <v>482</v>
      </c>
      <c r="B17" s="474">
        <v>118</v>
      </c>
      <c r="C17" s="474">
        <v>4554</v>
      </c>
      <c r="D17" s="478" t="s">
        <v>483</v>
      </c>
      <c r="F17" s="189"/>
    </row>
    <row r="18" spans="1:13" ht="24" customHeight="1">
      <c r="A18" s="803" t="s">
        <v>1</v>
      </c>
      <c r="B18" s="804">
        <f>SUM(B8:B17)</f>
        <v>768</v>
      </c>
      <c r="C18" s="804">
        <f>SUM(C8:C17)</f>
        <v>20847</v>
      </c>
      <c r="D18" s="805" t="s">
        <v>2</v>
      </c>
    </row>
    <row r="24" spans="1:13" ht="12.75" customHeight="1">
      <c r="F24" s="77"/>
      <c r="M24" s="76"/>
    </row>
  </sheetData>
  <mergeCells count="8">
    <mergeCell ref="A6:A7"/>
    <mergeCell ref="D6:D7"/>
    <mergeCell ref="A1:D1"/>
    <mergeCell ref="A2:D2"/>
    <mergeCell ref="A3:D3"/>
    <mergeCell ref="A4:D4"/>
    <mergeCell ref="A5:B5"/>
    <mergeCell ref="C5:D5"/>
  </mergeCells>
  <printOptions horizontalCentered="1" verticalCentered="1"/>
  <pageMargins left="0" right="0" top="0" bottom="0" header="0" footer="0"/>
  <pageSetup paperSize="9"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rightToLeft="1" view="pageBreakPreview" zoomScaleNormal="100" zoomScaleSheetLayoutView="100" zoomScalePageLayoutView="40" workbookViewId="0">
      <selection activeCell="C23" sqref="C23"/>
    </sheetView>
  </sheetViews>
  <sheetFormatPr defaultRowHeight="12.75"/>
  <cols>
    <col min="1" max="1" width="81.28515625" style="44" customWidth="1"/>
    <col min="2" max="16384" width="9.140625" style="44"/>
  </cols>
  <sheetData>
    <row r="1" spans="1:5" s="500" customFormat="1" ht="97.5" customHeight="1" thickTop="1" thickBot="1">
      <c r="A1" s="618" t="s">
        <v>889</v>
      </c>
      <c r="B1" s="499"/>
      <c r="C1" s="499"/>
      <c r="D1" s="499"/>
      <c r="E1" s="499"/>
    </row>
    <row r="2" spans="1:5" s="45" customFormat="1" ht="23.25" thickTop="1">
      <c r="A2" s="502"/>
    </row>
    <row r="3" spans="1:5" s="45" customFormat="1" ht="18" customHeight="1">
      <c r="A3" s="504"/>
    </row>
    <row r="4" spans="1:5" s="45" customFormat="1" ht="18" customHeight="1">
      <c r="A4" s="504"/>
    </row>
    <row r="5" spans="1:5" s="45" customFormat="1" ht="18" customHeight="1">
      <c r="A5" s="504"/>
    </row>
    <row r="6" spans="1:5" s="45" customFormat="1" ht="18" customHeight="1">
      <c r="A6" s="504"/>
    </row>
    <row r="7" spans="1:5" s="45" customFormat="1" ht="22.5">
      <c r="A7" s="502"/>
    </row>
    <row r="8" spans="1:5" s="45" customFormat="1" ht="22.5">
      <c r="A8" s="502"/>
    </row>
    <row r="9" spans="1:5" s="45" customFormat="1" ht="22.5">
      <c r="A9" s="502"/>
    </row>
  </sheetData>
  <printOptions horizontalCentered="1" verticalCentered="1"/>
  <pageMargins left="0" right="0" top="0" bottom="0" header="0" footer="0"/>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rightToLeft="1" view="pageBreakPreview" topLeftCell="A2" zoomScaleNormal="100" zoomScaleSheetLayoutView="100" workbookViewId="0">
      <selection activeCell="C23" sqref="C23"/>
    </sheetView>
  </sheetViews>
  <sheetFormatPr defaultColWidth="9.140625" defaultRowHeight="14.25"/>
  <cols>
    <col min="1" max="1" width="25.7109375" style="19" customWidth="1"/>
    <col min="2" max="5" width="11" style="19" customWidth="1"/>
    <col min="6" max="6" width="31.42578125" style="122" customWidth="1"/>
    <col min="7" max="16384" width="9.140625" style="19"/>
  </cols>
  <sheetData>
    <row r="1" spans="1:10" ht="2.25" hidden="1" customHeight="1">
      <c r="A1" s="1099"/>
      <c r="B1" s="1099"/>
      <c r="C1" s="1099"/>
      <c r="D1" s="1099"/>
      <c r="E1" s="1099"/>
      <c r="F1" s="1099"/>
    </row>
    <row r="2" spans="1:10" ht="18" customHeight="1">
      <c r="A2" s="1104" t="s">
        <v>484</v>
      </c>
      <c r="B2" s="1104"/>
      <c r="C2" s="1104"/>
      <c r="D2" s="1104"/>
      <c r="E2" s="1104"/>
      <c r="F2" s="1104"/>
    </row>
    <row r="3" spans="1:10" ht="18">
      <c r="A3" s="1100" t="s">
        <v>928</v>
      </c>
      <c r="B3" s="1100"/>
      <c r="C3" s="1100"/>
      <c r="D3" s="1100"/>
      <c r="E3" s="1100"/>
      <c r="F3" s="1100"/>
    </row>
    <row r="4" spans="1:10" ht="15">
      <c r="A4" s="1101" t="s">
        <v>485</v>
      </c>
      <c r="B4" s="1102"/>
      <c r="C4" s="1102"/>
      <c r="D4" s="1102"/>
      <c r="E4" s="1102"/>
      <c r="F4" s="1102"/>
    </row>
    <row r="5" spans="1:10" ht="15">
      <c r="A5" s="1103" t="s">
        <v>929</v>
      </c>
      <c r="B5" s="1103"/>
      <c r="C5" s="1103"/>
      <c r="D5" s="1103"/>
      <c r="E5" s="1103"/>
      <c r="F5" s="1103"/>
    </row>
    <row r="6" spans="1:10" ht="15.75" customHeight="1">
      <c r="A6" s="10" t="s">
        <v>650</v>
      </c>
      <c r="B6" s="9"/>
      <c r="C6" s="47"/>
      <c r="D6" s="98"/>
      <c r="E6" s="9"/>
      <c r="F6" s="11" t="s">
        <v>651</v>
      </c>
    </row>
    <row r="7" spans="1:10" ht="43.5" customHeight="1">
      <c r="A7" s="771" t="s">
        <v>1081</v>
      </c>
      <c r="B7" s="190" t="s">
        <v>254</v>
      </c>
      <c r="C7" s="190" t="s">
        <v>268</v>
      </c>
      <c r="D7" s="190" t="s">
        <v>486</v>
      </c>
      <c r="E7" s="190" t="s">
        <v>927</v>
      </c>
      <c r="F7" s="772" t="s">
        <v>1082</v>
      </c>
      <c r="H7" s="20"/>
      <c r="I7" s="2"/>
      <c r="J7" s="2"/>
    </row>
    <row r="8" spans="1:10" s="21" customFormat="1" ht="36.75" customHeight="1" thickBot="1">
      <c r="A8" s="68" t="s">
        <v>40</v>
      </c>
      <c r="B8" s="191">
        <v>28</v>
      </c>
      <c r="C8" s="191">
        <v>28</v>
      </c>
      <c r="D8" s="191">
        <v>24</v>
      </c>
      <c r="E8" s="191">
        <v>24</v>
      </c>
      <c r="F8" s="437" t="s">
        <v>62</v>
      </c>
      <c r="H8" s="18"/>
    </row>
    <row r="9" spans="1:10" s="21" customFormat="1" ht="36.75" customHeight="1" thickBot="1">
      <c r="A9" s="69" t="s">
        <v>253</v>
      </c>
      <c r="B9" s="40">
        <v>5</v>
      </c>
      <c r="C9" s="40">
        <v>5</v>
      </c>
      <c r="D9" s="40">
        <v>10</v>
      </c>
      <c r="E9" s="40">
        <v>10</v>
      </c>
      <c r="F9" s="438" t="s">
        <v>63</v>
      </c>
    </row>
    <row r="10" spans="1:10" s="21" customFormat="1" ht="36.75" customHeight="1" thickBot="1">
      <c r="A10" s="70" t="s">
        <v>997</v>
      </c>
      <c r="B10" s="192">
        <v>11</v>
      </c>
      <c r="C10" s="192">
        <v>11</v>
      </c>
      <c r="D10" s="192">
        <v>11</v>
      </c>
      <c r="E10" s="192">
        <v>10</v>
      </c>
      <c r="F10" s="439" t="s">
        <v>996</v>
      </c>
    </row>
    <row r="11" spans="1:10" s="21" customFormat="1" ht="36.75" customHeight="1" thickBot="1">
      <c r="A11" s="69" t="s">
        <v>998</v>
      </c>
      <c r="B11" s="40">
        <v>7</v>
      </c>
      <c r="C11" s="40">
        <v>7</v>
      </c>
      <c r="D11" s="40">
        <v>7</v>
      </c>
      <c r="E11" s="40">
        <v>7</v>
      </c>
      <c r="F11" s="438" t="s">
        <v>995</v>
      </c>
      <c r="G11" s="18"/>
    </row>
    <row r="12" spans="1:10" s="21" customFormat="1" ht="36.75" customHeight="1">
      <c r="A12" s="75" t="s">
        <v>65</v>
      </c>
      <c r="B12" s="193">
        <v>9</v>
      </c>
      <c r="C12" s="193">
        <v>9</v>
      </c>
      <c r="D12" s="193">
        <v>8</v>
      </c>
      <c r="E12" s="193">
        <v>8</v>
      </c>
      <c r="F12" s="440" t="s">
        <v>64</v>
      </c>
    </row>
    <row r="13" spans="1:10" ht="24" customHeight="1">
      <c r="A13" s="705" t="s">
        <v>1</v>
      </c>
      <c r="B13" s="112">
        <f>SUM(B8:B12)</f>
        <v>60</v>
      </c>
      <c r="C13" s="112">
        <f>SUM(C8:C12)</f>
        <v>60</v>
      </c>
      <c r="D13" s="112">
        <f>SUM(D8:D12)</f>
        <v>60</v>
      </c>
      <c r="E13" s="112">
        <f>SUM(E8:E12)</f>
        <v>59</v>
      </c>
      <c r="F13" s="704" t="s">
        <v>2</v>
      </c>
    </row>
    <row r="14" spans="1:10" ht="64.5" customHeight="1">
      <c r="A14" s="1097"/>
      <c r="B14" s="1097"/>
      <c r="C14" s="1097"/>
      <c r="D14" s="1098"/>
      <c r="E14" s="1098"/>
      <c r="F14" s="1098"/>
    </row>
    <row r="32" spans="2:5" ht="15" thickBot="1">
      <c r="B32" s="71" t="str">
        <f>B7</f>
        <v>2014/2015</v>
      </c>
      <c r="C32" s="71" t="str">
        <f>C7</f>
        <v>2015/2016</v>
      </c>
      <c r="D32" s="71" t="str">
        <f>D7</f>
        <v>2016/2017</v>
      </c>
      <c r="E32" s="71" t="str">
        <f>E7</f>
        <v>2017/2018</v>
      </c>
    </row>
    <row r="33" spans="1:5" ht="43.5" thickBot="1">
      <c r="A33" s="21" t="s">
        <v>71</v>
      </c>
      <c r="B33" s="88">
        <f>B12</f>
        <v>9</v>
      </c>
      <c r="C33" s="88">
        <f>C12</f>
        <v>9</v>
      </c>
      <c r="D33" s="88">
        <f>D12</f>
        <v>8</v>
      </c>
      <c r="E33" s="88">
        <f>E12</f>
        <v>8</v>
      </c>
    </row>
    <row r="34" spans="1:5" ht="57.75" thickBot="1">
      <c r="A34" s="21" t="s">
        <v>1000</v>
      </c>
      <c r="B34" s="89">
        <f>B11</f>
        <v>7</v>
      </c>
      <c r="C34" s="89">
        <f>C11</f>
        <v>7</v>
      </c>
      <c r="D34" s="89">
        <f>D11</f>
        <v>7</v>
      </c>
      <c r="E34" s="89">
        <f>E11</f>
        <v>7</v>
      </c>
    </row>
    <row r="35" spans="1:5" ht="57.75" thickBot="1">
      <c r="A35" s="21" t="s">
        <v>1001</v>
      </c>
      <c r="B35" s="22">
        <f>B10</f>
        <v>11</v>
      </c>
      <c r="C35" s="22">
        <f>C10</f>
        <v>11</v>
      </c>
      <c r="D35" s="22">
        <f>D10</f>
        <v>11</v>
      </c>
      <c r="E35" s="22">
        <f>E10</f>
        <v>10</v>
      </c>
    </row>
    <row r="36" spans="1:5" ht="57.75" thickBot="1">
      <c r="A36" s="21" t="s">
        <v>93</v>
      </c>
      <c r="B36" s="89">
        <f>B9</f>
        <v>5</v>
      </c>
      <c r="C36" s="89">
        <f>C9</f>
        <v>5</v>
      </c>
      <c r="D36" s="89">
        <f>D9</f>
        <v>10</v>
      </c>
      <c r="E36" s="89">
        <f>E9</f>
        <v>10</v>
      </c>
    </row>
    <row r="37" spans="1:5" ht="29.25" thickBot="1">
      <c r="A37" s="21" t="s">
        <v>94</v>
      </c>
      <c r="B37" s="23">
        <f>B8</f>
        <v>28</v>
      </c>
      <c r="C37" s="23">
        <f>C8</f>
        <v>28</v>
      </c>
      <c r="D37" s="23">
        <f>D8</f>
        <v>24</v>
      </c>
      <c r="E37" s="23">
        <f>E8</f>
        <v>24</v>
      </c>
    </row>
    <row r="39" spans="1:5">
      <c r="B39" s="90">
        <f>SUM(B33:B38)</f>
        <v>60</v>
      </c>
      <c r="C39" s="90">
        <f>SUM(C33:C38)</f>
        <v>60</v>
      </c>
      <c r="D39" s="90">
        <f>SUM(D33:D38)</f>
        <v>60</v>
      </c>
      <c r="E39" s="90">
        <f>SUM(E33:E38)</f>
        <v>59</v>
      </c>
    </row>
  </sheetData>
  <mergeCells count="7">
    <mergeCell ref="A14:C14"/>
    <mergeCell ref="D14:F14"/>
    <mergeCell ref="A1:F1"/>
    <mergeCell ref="A3:F3"/>
    <mergeCell ref="A4:F4"/>
    <mergeCell ref="A5:F5"/>
    <mergeCell ref="A2:F2"/>
  </mergeCells>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rightToLeft="1" view="pageBreakPreview" zoomScaleNormal="100" zoomScaleSheetLayoutView="100" workbookViewId="0">
      <selection activeCell="C23" sqref="C23"/>
    </sheetView>
  </sheetViews>
  <sheetFormatPr defaultRowHeight="12.75"/>
  <cols>
    <col min="1" max="1" width="45.42578125" style="44" customWidth="1"/>
    <col min="2" max="2" width="2.5703125" style="44" customWidth="1"/>
    <col min="3" max="3" width="45.42578125" style="46" customWidth="1"/>
    <col min="4" max="16384" width="9.140625" style="44"/>
  </cols>
  <sheetData>
    <row r="1" spans="1:8" s="496" customFormat="1" ht="33.75" customHeight="1">
      <c r="A1" s="493"/>
      <c r="B1" s="494"/>
      <c r="C1" s="495"/>
    </row>
    <row r="2" spans="1:8" s="500" customFormat="1" ht="81" customHeight="1">
      <c r="A2" s="497" t="s">
        <v>774</v>
      </c>
      <c r="B2" s="498"/>
      <c r="C2" s="593" t="s">
        <v>775</v>
      </c>
      <c r="D2" s="499"/>
      <c r="E2" s="499"/>
      <c r="F2" s="499"/>
      <c r="G2" s="499"/>
      <c r="H2" s="499"/>
    </row>
    <row r="3" spans="1:8" ht="26.25" customHeight="1">
      <c r="A3" s="126"/>
      <c r="C3" s="63"/>
    </row>
    <row r="4" spans="1:8" s="45" customFormat="1" ht="130.5" customHeight="1">
      <c r="A4" s="501" t="s">
        <v>785</v>
      </c>
      <c r="B4" s="502"/>
      <c r="C4" s="552" t="s">
        <v>1440</v>
      </c>
    </row>
    <row r="5" spans="1:8" s="45" customFormat="1" ht="158.25" customHeight="1">
      <c r="A5" s="501" t="s">
        <v>1439</v>
      </c>
      <c r="B5" s="502"/>
      <c r="C5" s="552" t="s">
        <v>923</v>
      </c>
    </row>
    <row r="6" spans="1:8" s="45" customFormat="1" ht="93.75" customHeight="1">
      <c r="A6" s="501" t="s">
        <v>1434</v>
      </c>
      <c r="B6" s="502"/>
      <c r="C6" s="552" t="s">
        <v>1435</v>
      </c>
    </row>
    <row r="7" spans="1:8" s="45" customFormat="1" ht="141.75">
      <c r="A7" s="501" t="s">
        <v>1433</v>
      </c>
      <c r="B7" s="502"/>
      <c r="C7" s="552" t="s">
        <v>1425</v>
      </c>
    </row>
    <row r="8" spans="1:8" s="45" customFormat="1" ht="43.5" customHeight="1">
      <c r="A8" s="501"/>
      <c r="B8" s="502"/>
      <c r="C8" s="552"/>
    </row>
    <row r="9" spans="1:8" s="45" customFormat="1" ht="39" customHeight="1">
      <c r="A9" s="555" t="s">
        <v>1432</v>
      </c>
      <c r="B9" s="502"/>
      <c r="C9" s="962" t="s">
        <v>1463</v>
      </c>
    </row>
    <row r="10" spans="1:8" s="45" customFormat="1" ht="18" customHeight="1">
      <c r="A10" s="503"/>
      <c r="B10" s="504"/>
      <c r="C10" s="553"/>
    </row>
    <row r="11" spans="1:8" s="45" customFormat="1" ht="18" customHeight="1">
      <c r="A11" s="503"/>
      <c r="B11" s="504"/>
      <c r="C11" s="554"/>
    </row>
    <row r="12" spans="1:8" s="45" customFormat="1" ht="18" customHeight="1">
      <c r="A12" s="503"/>
      <c r="B12" s="504"/>
      <c r="C12" s="554"/>
    </row>
    <row r="13" spans="1:8" s="45" customFormat="1" ht="18" customHeight="1">
      <c r="A13" s="503"/>
      <c r="B13" s="504"/>
      <c r="C13" s="554"/>
    </row>
    <row r="14" spans="1:8" s="45" customFormat="1" ht="51">
      <c r="A14" s="44"/>
      <c r="B14" s="502"/>
      <c r="C14" s="507" t="s">
        <v>773</v>
      </c>
    </row>
    <row r="15" spans="1:8" s="45" customFormat="1" ht="22.5">
      <c r="A15" s="44"/>
      <c r="B15" s="502"/>
      <c r="C15" s="46"/>
    </row>
    <row r="16" spans="1:8" s="45" customFormat="1" ht="22.5">
      <c r="A16" s="44"/>
      <c r="B16" s="502"/>
      <c r="C16" s="46"/>
    </row>
    <row r="19" spans="3:3">
      <c r="C19" s="44"/>
    </row>
    <row r="20" spans="3:3">
      <c r="C20" s="44"/>
    </row>
    <row r="21" spans="3:3">
      <c r="C21" s="44"/>
    </row>
    <row r="22" spans="3:3">
      <c r="C22" s="44"/>
    </row>
    <row r="23" spans="3:3">
      <c r="C23" s="44"/>
    </row>
    <row r="24" spans="3:3">
      <c r="C24" s="44"/>
    </row>
    <row r="25" spans="3:3">
      <c r="C25" s="44"/>
    </row>
    <row r="26" spans="3:3">
      <c r="C26" s="44"/>
    </row>
    <row r="27" spans="3:3">
      <c r="C27" s="44"/>
    </row>
    <row r="28" spans="3:3">
      <c r="C28" s="44"/>
    </row>
    <row r="29" spans="3:3">
      <c r="C29" s="44"/>
    </row>
    <row r="30" spans="3:3">
      <c r="C30" s="44"/>
    </row>
    <row r="31" spans="3:3">
      <c r="C31" s="44"/>
    </row>
    <row r="32" spans="3:3">
      <c r="C32" s="44"/>
    </row>
    <row r="33" spans="3:3">
      <c r="C33" s="44"/>
    </row>
    <row r="34" spans="3:3">
      <c r="C34" s="44"/>
    </row>
    <row r="35" spans="3:3">
      <c r="C35" s="44"/>
    </row>
  </sheetData>
  <printOptions horizontalCentered="1"/>
  <pageMargins left="0" right="0" top="0.5" bottom="0" header="0" footer="0"/>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rightToLeft="1" view="pageBreakPreview" topLeftCell="A10" zoomScaleNormal="100" zoomScaleSheetLayoutView="100" workbookViewId="0">
      <selection activeCell="H35" sqref="H35"/>
    </sheetView>
  </sheetViews>
  <sheetFormatPr defaultColWidth="9.140625" defaultRowHeight="14.25"/>
  <cols>
    <col min="1" max="1" width="27.7109375" style="27" customWidth="1"/>
    <col min="2" max="5" width="11.7109375" style="27" customWidth="1"/>
    <col min="6" max="6" width="27.7109375" style="121" customWidth="1"/>
    <col min="7" max="7" width="9.140625" style="27"/>
    <col min="8" max="8" width="32.5703125" style="27" bestFit="1" customWidth="1"/>
    <col min="9" max="16384" width="9.140625" style="27"/>
  </cols>
  <sheetData>
    <row r="1" spans="1:13" ht="18" customHeight="1">
      <c r="A1" s="1107" t="s">
        <v>487</v>
      </c>
      <c r="B1" s="1108"/>
      <c r="C1" s="1108"/>
      <c r="D1" s="1108"/>
      <c r="E1" s="1108"/>
      <c r="F1" s="1108"/>
      <c r="G1" s="2"/>
      <c r="H1" s="2"/>
      <c r="I1" s="2"/>
      <c r="J1" s="2"/>
      <c r="K1" s="2"/>
      <c r="L1" s="2"/>
    </row>
    <row r="2" spans="1:13" ht="18" customHeight="1">
      <c r="A2" s="1115" t="s">
        <v>928</v>
      </c>
      <c r="B2" s="1115"/>
      <c r="C2" s="1115"/>
      <c r="D2" s="1115"/>
      <c r="E2" s="1115"/>
      <c r="F2" s="1115"/>
      <c r="G2" s="2"/>
      <c r="H2" s="2"/>
      <c r="I2" s="2"/>
      <c r="J2" s="2"/>
      <c r="K2" s="2"/>
      <c r="L2" s="2"/>
    </row>
    <row r="3" spans="1:13" ht="15.75" customHeight="1">
      <c r="A3" s="1116" t="s">
        <v>488</v>
      </c>
      <c r="B3" s="1116"/>
      <c r="C3" s="1116"/>
      <c r="D3" s="1116"/>
      <c r="E3" s="1116"/>
      <c r="F3" s="1116"/>
      <c r="G3" s="2"/>
      <c r="H3" s="2"/>
      <c r="I3" s="2"/>
      <c r="J3" s="2"/>
      <c r="K3" s="2"/>
      <c r="L3" s="2"/>
    </row>
    <row r="4" spans="1:13" ht="19.5" customHeight="1">
      <c r="A4" s="1119" t="s">
        <v>929</v>
      </c>
      <c r="B4" s="1119"/>
      <c r="C4" s="1119"/>
      <c r="D4" s="1119"/>
      <c r="E4" s="1119"/>
      <c r="F4" s="1119"/>
      <c r="G4" s="2"/>
      <c r="H4" s="2"/>
      <c r="I4" s="2"/>
      <c r="J4" s="2"/>
      <c r="K4" s="2"/>
      <c r="L4" s="2"/>
    </row>
    <row r="5" spans="1:13" ht="15.75" customHeight="1">
      <c r="A5" s="106" t="s">
        <v>652</v>
      </c>
      <c r="B5" s="1109"/>
      <c r="C5" s="1109"/>
      <c r="D5" s="1109"/>
      <c r="E5" s="1110"/>
      <c r="F5" s="107" t="s">
        <v>653</v>
      </c>
      <c r="G5" s="2"/>
      <c r="H5" s="2"/>
      <c r="I5" s="2"/>
      <c r="J5" s="2"/>
      <c r="K5" s="2"/>
      <c r="L5" s="2"/>
    </row>
    <row r="6" spans="1:13" ht="18.75" customHeight="1" thickBot="1">
      <c r="A6" s="1111" t="s">
        <v>764</v>
      </c>
      <c r="B6" s="1117" t="s">
        <v>254</v>
      </c>
      <c r="C6" s="1117" t="s">
        <v>268</v>
      </c>
      <c r="D6" s="1105" t="s">
        <v>486</v>
      </c>
      <c r="E6" s="1105" t="s">
        <v>927</v>
      </c>
      <c r="F6" s="1113" t="s">
        <v>1429</v>
      </c>
      <c r="G6" s="2"/>
    </row>
    <row r="7" spans="1:13" ht="27" customHeight="1">
      <c r="A7" s="1112"/>
      <c r="B7" s="1118"/>
      <c r="C7" s="1118"/>
      <c r="D7" s="1106"/>
      <c r="E7" s="1106"/>
      <c r="F7" s="1114"/>
      <c r="G7" s="2"/>
      <c r="H7" s="29"/>
      <c r="I7" s="29"/>
      <c r="J7" s="29"/>
      <c r="K7" s="29"/>
      <c r="L7" s="29"/>
      <c r="M7" s="29"/>
    </row>
    <row r="8" spans="1:13" ht="18" customHeight="1" thickBot="1">
      <c r="A8" s="194" t="s">
        <v>245</v>
      </c>
      <c r="B8" s="195">
        <v>12</v>
      </c>
      <c r="C8" s="195">
        <v>12</v>
      </c>
      <c r="D8" s="195">
        <v>10</v>
      </c>
      <c r="E8" s="195">
        <v>11</v>
      </c>
      <c r="F8" s="431" t="s">
        <v>3</v>
      </c>
    </row>
    <row r="9" spans="1:13" s="29" customFormat="1" ht="18" customHeight="1" thickBot="1">
      <c r="A9" s="196" t="s">
        <v>4</v>
      </c>
      <c r="B9" s="197">
        <v>105</v>
      </c>
      <c r="C9" s="197">
        <v>105</v>
      </c>
      <c r="D9" s="197">
        <v>85</v>
      </c>
      <c r="E9" s="197">
        <v>87</v>
      </c>
      <c r="F9" s="432" t="s">
        <v>5</v>
      </c>
    </row>
    <row r="10" spans="1:13" ht="18" customHeight="1" thickBot="1">
      <c r="A10" s="198" t="s">
        <v>6</v>
      </c>
      <c r="B10" s="199">
        <v>22</v>
      </c>
      <c r="C10" s="199">
        <v>22</v>
      </c>
      <c r="D10" s="199">
        <v>14</v>
      </c>
      <c r="E10" s="199">
        <v>19</v>
      </c>
      <c r="F10" s="433" t="s">
        <v>7</v>
      </c>
    </row>
    <row r="11" spans="1:13" s="29" customFormat="1" ht="18" customHeight="1" thickBot="1">
      <c r="A11" s="196" t="s">
        <v>915</v>
      </c>
      <c r="B11" s="197">
        <v>34</v>
      </c>
      <c r="C11" s="197">
        <v>34</v>
      </c>
      <c r="D11" s="197">
        <v>32</v>
      </c>
      <c r="E11" s="197">
        <v>38</v>
      </c>
      <c r="F11" s="432" t="s">
        <v>8</v>
      </c>
    </row>
    <row r="12" spans="1:13" ht="18" customHeight="1" thickBot="1">
      <c r="A12" s="198" t="s">
        <v>9</v>
      </c>
      <c r="B12" s="199">
        <v>14</v>
      </c>
      <c r="C12" s="199">
        <v>27</v>
      </c>
      <c r="D12" s="199">
        <v>17</v>
      </c>
      <c r="E12" s="199">
        <v>20</v>
      </c>
      <c r="F12" s="433" t="s">
        <v>10</v>
      </c>
    </row>
    <row r="13" spans="1:13" s="29" customFormat="1" ht="18" customHeight="1" thickBot="1">
      <c r="A13" s="196" t="s">
        <v>11</v>
      </c>
      <c r="B13" s="197">
        <v>13</v>
      </c>
      <c r="C13" s="197">
        <v>26</v>
      </c>
      <c r="D13" s="197">
        <v>13</v>
      </c>
      <c r="E13" s="197">
        <v>16</v>
      </c>
      <c r="F13" s="432" t="s">
        <v>12</v>
      </c>
    </row>
    <row r="14" spans="1:13" ht="18" customHeight="1" thickBot="1">
      <c r="A14" s="198" t="s">
        <v>13</v>
      </c>
      <c r="B14" s="199">
        <v>12</v>
      </c>
      <c r="C14" s="199">
        <v>22</v>
      </c>
      <c r="D14" s="199">
        <v>13</v>
      </c>
      <c r="E14" s="199">
        <v>20</v>
      </c>
      <c r="F14" s="433" t="s">
        <v>14</v>
      </c>
    </row>
    <row r="15" spans="1:13" s="29" customFormat="1" ht="18" customHeight="1" thickBot="1">
      <c r="A15" s="196" t="s">
        <v>15</v>
      </c>
      <c r="B15" s="197">
        <v>4</v>
      </c>
      <c r="C15" s="197">
        <v>5</v>
      </c>
      <c r="D15" s="197">
        <v>6</v>
      </c>
      <c r="E15" s="197">
        <v>6</v>
      </c>
      <c r="F15" s="432" t="s">
        <v>16</v>
      </c>
    </row>
    <row r="16" spans="1:13" ht="18" customHeight="1" thickBot="1">
      <c r="A16" s="198" t="s">
        <v>17</v>
      </c>
      <c r="B16" s="199">
        <v>2</v>
      </c>
      <c r="C16" s="199">
        <v>5</v>
      </c>
      <c r="D16" s="199">
        <v>0</v>
      </c>
      <c r="E16" s="199">
        <v>0</v>
      </c>
      <c r="F16" s="433" t="s">
        <v>18</v>
      </c>
    </row>
    <row r="17" spans="1:13" s="29" customFormat="1" ht="18" customHeight="1" thickBot="1">
      <c r="A17" s="196" t="s">
        <v>893</v>
      </c>
      <c r="B17" s="197">
        <v>12</v>
      </c>
      <c r="C17" s="197">
        <v>22</v>
      </c>
      <c r="D17" s="197">
        <v>10</v>
      </c>
      <c r="E17" s="197">
        <v>11</v>
      </c>
      <c r="F17" s="432" t="s">
        <v>19</v>
      </c>
    </row>
    <row r="18" spans="1:13" ht="18" customHeight="1" thickBot="1">
      <c r="A18" s="198" t="s">
        <v>20</v>
      </c>
      <c r="B18" s="199">
        <v>1</v>
      </c>
      <c r="C18" s="199">
        <v>2</v>
      </c>
      <c r="D18" s="199">
        <v>6</v>
      </c>
      <c r="E18" s="199">
        <v>6</v>
      </c>
      <c r="F18" s="433" t="s">
        <v>21</v>
      </c>
    </row>
    <row r="19" spans="1:13" s="29" customFormat="1" ht="18" customHeight="1" thickBot="1">
      <c r="A19" s="196" t="s">
        <v>22</v>
      </c>
      <c r="B19" s="197">
        <v>1</v>
      </c>
      <c r="C19" s="197">
        <v>1</v>
      </c>
      <c r="D19" s="197">
        <v>1</v>
      </c>
      <c r="E19" s="197">
        <v>2</v>
      </c>
      <c r="F19" s="432" t="s">
        <v>23</v>
      </c>
    </row>
    <row r="20" spans="1:13" ht="18" customHeight="1" thickBot="1">
      <c r="A20" s="198" t="s">
        <v>24</v>
      </c>
      <c r="B20" s="199">
        <v>3</v>
      </c>
      <c r="C20" s="199">
        <v>3</v>
      </c>
      <c r="D20" s="199">
        <v>1</v>
      </c>
      <c r="E20" s="199">
        <v>4</v>
      </c>
      <c r="F20" s="433" t="s">
        <v>25</v>
      </c>
      <c r="H20" s="49"/>
      <c r="I20" s="49"/>
      <c r="J20" s="49"/>
      <c r="K20" s="49"/>
      <c r="L20" s="49"/>
      <c r="M20" s="49"/>
    </row>
    <row r="21" spans="1:13" s="29" customFormat="1" ht="18" customHeight="1" thickBot="1">
      <c r="A21" s="196" t="s">
        <v>113</v>
      </c>
      <c r="B21" s="197">
        <v>3</v>
      </c>
      <c r="C21" s="197">
        <v>3</v>
      </c>
      <c r="D21" s="197">
        <v>7</v>
      </c>
      <c r="E21" s="197">
        <v>7</v>
      </c>
      <c r="F21" s="432" t="s">
        <v>114</v>
      </c>
    </row>
    <row r="22" spans="1:13" s="49" customFormat="1" ht="18" customHeight="1" thickBot="1">
      <c r="A22" s="200" t="s">
        <v>26</v>
      </c>
      <c r="B22" s="201">
        <v>4</v>
      </c>
      <c r="C22" s="201">
        <v>4</v>
      </c>
      <c r="D22" s="201">
        <v>1</v>
      </c>
      <c r="E22" s="201">
        <v>9</v>
      </c>
      <c r="F22" s="434" t="s">
        <v>27</v>
      </c>
      <c r="H22" s="28"/>
      <c r="I22" s="28"/>
      <c r="J22" s="28"/>
      <c r="K22" s="28"/>
      <c r="L22" s="28"/>
      <c r="M22" s="28"/>
    </row>
    <row r="23" spans="1:13" s="29" customFormat="1" ht="18" customHeight="1" thickBot="1">
      <c r="A23" s="196" t="s">
        <v>28</v>
      </c>
      <c r="B23" s="197">
        <v>11</v>
      </c>
      <c r="C23" s="197">
        <v>16</v>
      </c>
      <c r="D23" s="197">
        <v>9</v>
      </c>
      <c r="E23" s="197">
        <v>9</v>
      </c>
      <c r="F23" s="432" t="s">
        <v>29</v>
      </c>
    </row>
    <row r="24" spans="1:13" s="28" customFormat="1" ht="18" customHeight="1" thickBot="1">
      <c r="A24" s="202" t="s">
        <v>30</v>
      </c>
      <c r="B24" s="203">
        <v>4</v>
      </c>
      <c r="C24" s="203">
        <v>5</v>
      </c>
      <c r="D24" s="203">
        <v>8</v>
      </c>
      <c r="E24" s="203">
        <v>14</v>
      </c>
      <c r="F24" s="435" t="s">
        <v>999</v>
      </c>
    </row>
    <row r="25" spans="1:13" s="29" customFormat="1" ht="18" customHeight="1" thickBot="1">
      <c r="A25" s="196" t="s">
        <v>894</v>
      </c>
      <c r="B25" s="197">
        <v>29</v>
      </c>
      <c r="C25" s="197">
        <v>38</v>
      </c>
      <c r="D25" s="197">
        <v>29</v>
      </c>
      <c r="E25" s="197">
        <v>29</v>
      </c>
      <c r="F25" s="432" t="s">
        <v>31</v>
      </c>
    </row>
    <row r="26" spans="1:13" s="28" customFormat="1" ht="18" customHeight="1" thickBot="1">
      <c r="A26" s="202" t="s">
        <v>895</v>
      </c>
      <c r="B26" s="203">
        <v>27</v>
      </c>
      <c r="C26" s="203">
        <v>28</v>
      </c>
      <c r="D26" s="203">
        <v>9</v>
      </c>
      <c r="E26" s="203">
        <v>9</v>
      </c>
      <c r="F26" s="435" t="s">
        <v>32</v>
      </c>
    </row>
    <row r="27" spans="1:13" s="29" customFormat="1" ht="18" customHeight="1" thickBot="1">
      <c r="A27" s="196" t="s">
        <v>896</v>
      </c>
      <c r="B27" s="197">
        <v>3</v>
      </c>
      <c r="C27" s="197">
        <v>3</v>
      </c>
      <c r="D27" s="197">
        <v>0</v>
      </c>
      <c r="E27" s="197">
        <v>0</v>
      </c>
      <c r="F27" s="432" t="s">
        <v>33</v>
      </c>
    </row>
    <row r="28" spans="1:13" s="28" customFormat="1" ht="18" customHeight="1" thickBot="1">
      <c r="A28" s="202" t="s">
        <v>897</v>
      </c>
      <c r="B28" s="203">
        <v>1</v>
      </c>
      <c r="C28" s="203">
        <v>1</v>
      </c>
      <c r="D28" s="203">
        <v>1</v>
      </c>
      <c r="E28" s="203">
        <v>1</v>
      </c>
      <c r="F28" s="435" t="s">
        <v>34</v>
      </c>
      <c r="H28" s="29"/>
      <c r="I28" s="29"/>
      <c r="J28" s="29"/>
      <c r="K28" s="29"/>
      <c r="L28" s="29"/>
      <c r="M28" s="29"/>
    </row>
    <row r="29" spans="1:13" s="29" customFormat="1" ht="18" customHeight="1" thickBot="1">
      <c r="A29" s="196" t="s">
        <v>35</v>
      </c>
      <c r="B29" s="197">
        <v>1</v>
      </c>
      <c r="C29" s="197">
        <v>1</v>
      </c>
      <c r="D29" s="197">
        <v>1</v>
      </c>
      <c r="E29" s="197">
        <v>1</v>
      </c>
      <c r="F29" s="432" t="s">
        <v>36</v>
      </c>
      <c r="H29" s="28"/>
      <c r="I29" s="28"/>
      <c r="J29" s="28"/>
      <c r="K29" s="28"/>
      <c r="L29" s="28"/>
      <c r="M29" s="28"/>
    </row>
    <row r="30" spans="1:13" s="29" customFormat="1" ht="18" customHeight="1">
      <c r="A30" s="204" t="s">
        <v>37</v>
      </c>
      <c r="B30" s="944">
        <v>1</v>
      </c>
      <c r="C30" s="944">
        <v>1</v>
      </c>
      <c r="D30" s="944">
        <v>1</v>
      </c>
      <c r="E30" s="944">
        <v>1</v>
      </c>
      <c r="F30" s="436" t="s">
        <v>38</v>
      </c>
    </row>
    <row r="31" spans="1:13" s="29" customFormat="1" ht="26.25" customHeight="1">
      <c r="A31" s="945" t="s">
        <v>66</v>
      </c>
      <c r="B31" s="946">
        <f>SUM(B8:B30)</f>
        <v>319</v>
      </c>
      <c r="C31" s="946">
        <f>SUM(C8:C30)</f>
        <v>386</v>
      </c>
      <c r="D31" s="946">
        <f>SUM(D8:D30)</f>
        <v>274</v>
      </c>
      <c r="E31" s="946">
        <f>SUM(E8:E30)</f>
        <v>320</v>
      </c>
      <c r="F31" s="947" t="s">
        <v>39</v>
      </c>
      <c r="H31" s="27"/>
      <c r="I31" s="27"/>
      <c r="J31" s="27"/>
      <c r="K31" s="27"/>
      <c r="L31" s="27"/>
      <c r="M31" s="27"/>
    </row>
    <row r="33" spans="1:2" ht="28.5">
      <c r="A33" s="146" t="s">
        <v>299</v>
      </c>
      <c r="B33" s="27">
        <f t="shared" ref="B33:B55" si="0">E8</f>
        <v>11</v>
      </c>
    </row>
    <row r="34" spans="1:2" ht="28.5">
      <c r="A34" s="146" t="s">
        <v>300</v>
      </c>
      <c r="B34" s="27">
        <f t="shared" si="0"/>
        <v>87</v>
      </c>
    </row>
    <row r="35" spans="1:2" ht="28.5">
      <c r="A35" s="146" t="s">
        <v>301</v>
      </c>
      <c r="B35" s="27">
        <f t="shared" si="0"/>
        <v>19</v>
      </c>
    </row>
    <row r="36" spans="1:2" ht="28.5">
      <c r="A36" s="146" t="s">
        <v>916</v>
      </c>
      <c r="B36" s="27">
        <f t="shared" si="0"/>
        <v>38</v>
      </c>
    </row>
    <row r="37" spans="1:2" ht="28.5">
      <c r="A37" s="146" t="s">
        <v>302</v>
      </c>
      <c r="B37" s="27">
        <f t="shared" si="0"/>
        <v>20</v>
      </c>
    </row>
    <row r="38" spans="1:2" ht="28.5">
      <c r="A38" s="146" t="s">
        <v>303</v>
      </c>
      <c r="B38" s="27">
        <f t="shared" si="0"/>
        <v>16</v>
      </c>
    </row>
    <row r="39" spans="1:2" ht="28.5">
      <c r="A39" s="146" t="s">
        <v>304</v>
      </c>
      <c r="B39" s="27">
        <f t="shared" si="0"/>
        <v>20</v>
      </c>
    </row>
    <row r="40" spans="1:2" ht="28.5">
      <c r="A40" s="146" t="s">
        <v>305</v>
      </c>
      <c r="B40" s="27">
        <f t="shared" si="0"/>
        <v>6</v>
      </c>
    </row>
    <row r="41" spans="1:2" ht="28.5">
      <c r="A41" s="146" t="s">
        <v>306</v>
      </c>
      <c r="B41" s="27">
        <f t="shared" si="0"/>
        <v>0</v>
      </c>
    </row>
    <row r="42" spans="1:2" ht="28.5">
      <c r="A42" s="146" t="s">
        <v>898</v>
      </c>
      <c r="B42" s="27">
        <f t="shared" si="0"/>
        <v>11</v>
      </c>
    </row>
    <row r="43" spans="1:2" ht="28.5">
      <c r="A43" s="146" t="s">
        <v>307</v>
      </c>
      <c r="B43" s="27">
        <f t="shared" si="0"/>
        <v>6</v>
      </c>
    </row>
    <row r="44" spans="1:2" ht="28.5">
      <c r="A44" s="146" t="s">
        <v>308</v>
      </c>
      <c r="B44" s="27">
        <f t="shared" si="0"/>
        <v>2</v>
      </c>
    </row>
    <row r="45" spans="1:2" ht="28.5">
      <c r="A45" s="146" t="s">
        <v>309</v>
      </c>
      <c r="B45" s="27">
        <f t="shared" si="0"/>
        <v>4</v>
      </c>
    </row>
    <row r="46" spans="1:2" ht="28.5">
      <c r="A46" s="146" t="s">
        <v>310</v>
      </c>
      <c r="B46" s="27">
        <f t="shared" si="0"/>
        <v>7</v>
      </c>
    </row>
    <row r="47" spans="1:2" ht="28.5">
      <c r="A47" s="146" t="s">
        <v>311</v>
      </c>
      <c r="B47" s="27">
        <f t="shared" si="0"/>
        <v>9</v>
      </c>
    </row>
    <row r="48" spans="1:2" ht="28.5">
      <c r="A48" s="146" t="s">
        <v>312</v>
      </c>
      <c r="B48" s="27">
        <f t="shared" si="0"/>
        <v>9</v>
      </c>
    </row>
    <row r="49" spans="1:2" ht="28.5">
      <c r="A49" s="146" t="s">
        <v>1086</v>
      </c>
      <c r="B49" s="27">
        <f t="shared" si="0"/>
        <v>14</v>
      </c>
    </row>
    <row r="50" spans="1:2" ht="28.5">
      <c r="A50" s="146" t="s">
        <v>899</v>
      </c>
      <c r="B50" s="27">
        <f t="shared" si="0"/>
        <v>29</v>
      </c>
    </row>
    <row r="51" spans="1:2" ht="28.5">
      <c r="A51" s="146" t="s">
        <v>900</v>
      </c>
      <c r="B51" s="27">
        <f t="shared" si="0"/>
        <v>9</v>
      </c>
    </row>
    <row r="52" spans="1:2" ht="28.5">
      <c r="A52" s="146" t="s">
        <v>901</v>
      </c>
      <c r="B52" s="27">
        <f t="shared" si="0"/>
        <v>0</v>
      </c>
    </row>
    <row r="53" spans="1:2" ht="28.5">
      <c r="A53" s="146" t="s">
        <v>902</v>
      </c>
      <c r="B53" s="27">
        <f t="shared" si="0"/>
        <v>1</v>
      </c>
    </row>
    <row r="54" spans="1:2" ht="28.5">
      <c r="A54" s="146" t="s">
        <v>313</v>
      </c>
      <c r="B54" s="27">
        <f t="shared" si="0"/>
        <v>1</v>
      </c>
    </row>
    <row r="55" spans="1:2" ht="28.5">
      <c r="A55" s="146" t="s">
        <v>314</v>
      </c>
      <c r="B55" s="27">
        <f t="shared" si="0"/>
        <v>1</v>
      </c>
    </row>
    <row r="56" spans="1:2" ht="42.75">
      <c r="A56" s="146" t="s">
        <v>1226</v>
      </c>
      <c r="B56" s="27" t="e">
        <f>#REF!</f>
        <v>#REF!</v>
      </c>
    </row>
    <row r="59" spans="1:2">
      <c r="A59" s="146" t="s">
        <v>323</v>
      </c>
      <c r="B59" s="27">
        <v>0</v>
      </c>
    </row>
    <row r="60" spans="1:2">
      <c r="A60" s="146" t="s">
        <v>904</v>
      </c>
      <c r="B60" s="27">
        <v>0</v>
      </c>
    </row>
    <row r="61" spans="1:2">
      <c r="A61" s="146" t="s">
        <v>907</v>
      </c>
      <c r="B61" s="27">
        <v>1</v>
      </c>
    </row>
    <row r="62" spans="1:2">
      <c r="A62" s="146" t="s">
        <v>329</v>
      </c>
      <c r="B62" s="27">
        <v>1</v>
      </c>
    </row>
    <row r="63" spans="1:2">
      <c r="A63" s="146" t="s">
        <v>330</v>
      </c>
      <c r="B63" s="27">
        <v>1</v>
      </c>
    </row>
    <row r="64" spans="1:2" ht="28.5">
      <c r="A64" s="146" t="s">
        <v>1227</v>
      </c>
      <c r="B64" s="27">
        <v>1</v>
      </c>
    </row>
    <row r="65" spans="1:2" ht="28.5">
      <c r="A65" s="146" t="s">
        <v>328</v>
      </c>
      <c r="B65" s="27">
        <v>2</v>
      </c>
    </row>
    <row r="66" spans="1:2" ht="28.5">
      <c r="A66" s="146" t="s">
        <v>325</v>
      </c>
      <c r="B66" s="27">
        <v>4</v>
      </c>
    </row>
    <row r="67" spans="1:2">
      <c r="A67" s="146" t="s">
        <v>322</v>
      </c>
      <c r="B67" s="27">
        <v>6</v>
      </c>
    </row>
    <row r="68" spans="1:2" ht="28.5">
      <c r="A68" s="146" t="s">
        <v>327</v>
      </c>
      <c r="B68" s="27">
        <v>6</v>
      </c>
    </row>
    <row r="69" spans="1:2" ht="28.5">
      <c r="A69" s="146" t="s">
        <v>326</v>
      </c>
      <c r="B69" s="27">
        <v>7</v>
      </c>
    </row>
    <row r="70" spans="1:2">
      <c r="A70" s="146" t="s">
        <v>324</v>
      </c>
      <c r="B70" s="27">
        <v>9</v>
      </c>
    </row>
    <row r="71" spans="1:2">
      <c r="A71" s="146" t="s">
        <v>320</v>
      </c>
      <c r="B71" s="27">
        <v>9</v>
      </c>
    </row>
    <row r="72" spans="1:2">
      <c r="A72" s="146" t="s">
        <v>905</v>
      </c>
      <c r="B72" s="27">
        <v>9</v>
      </c>
    </row>
    <row r="73" spans="1:2">
      <c r="A73" s="146" t="s">
        <v>321</v>
      </c>
      <c r="B73" s="27">
        <v>11</v>
      </c>
    </row>
    <row r="74" spans="1:2" ht="28.5">
      <c r="A74" s="146" t="s">
        <v>903</v>
      </c>
      <c r="B74" s="27">
        <v>11</v>
      </c>
    </row>
    <row r="75" spans="1:2" ht="28.5">
      <c r="A75" s="146" t="s">
        <v>1228</v>
      </c>
      <c r="B75" s="27">
        <v>14</v>
      </c>
    </row>
    <row r="76" spans="1:2">
      <c r="A76" s="146" t="s">
        <v>317</v>
      </c>
      <c r="B76" s="27">
        <v>16</v>
      </c>
    </row>
    <row r="77" spans="1:2">
      <c r="A77" s="146" t="s">
        <v>318</v>
      </c>
      <c r="B77" s="27">
        <v>19</v>
      </c>
    </row>
    <row r="78" spans="1:2">
      <c r="A78" s="146" t="s">
        <v>316</v>
      </c>
      <c r="B78" s="27">
        <v>20</v>
      </c>
    </row>
    <row r="79" spans="1:2">
      <c r="A79" s="146" t="s">
        <v>319</v>
      </c>
      <c r="B79" s="27">
        <v>20</v>
      </c>
    </row>
    <row r="80" spans="1:2">
      <c r="A80" s="146" t="s">
        <v>906</v>
      </c>
      <c r="B80" s="27">
        <v>29</v>
      </c>
    </row>
    <row r="81" spans="1:2">
      <c r="A81" s="146" t="s">
        <v>917</v>
      </c>
      <c r="B81" s="27">
        <v>38</v>
      </c>
    </row>
    <row r="82" spans="1:2">
      <c r="A82" s="146" t="s">
        <v>315</v>
      </c>
      <c r="B82" s="27">
        <v>87</v>
      </c>
    </row>
  </sheetData>
  <sortState ref="A60:B83">
    <sortCondition ref="B60"/>
  </sortState>
  <mergeCells count="11">
    <mergeCell ref="E6:E7"/>
    <mergeCell ref="A1:F1"/>
    <mergeCell ref="B5:E5"/>
    <mergeCell ref="A6:A7"/>
    <mergeCell ref="F6:F7"/>
    <mergeCell ref="A2:F2"/>
    <mergeCell ref="A3:F3"/>
    <mergeCell ref="B6:B7"/>
    <mergeCell ref="A4:F4"/>
    <mergeCell ref="C6:C7"/>
    <mergeCell ref="D6:D7"/>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rightToLeft="1" view="pageBreakPreview" zoomScaleNormal="100" zoomScaleSheetLayoutView="100" workbookViewId="0">
      <selection activeCell="C23" sqref="C23"/>
    </sheetView>
  </sheetViews>
  <sheetFormatPr defaultRowHeight="12.75"/>
  <cols>
    <col min="1" max="1" width="36.28515625" style="205" customWidth="1"/>
    <col min="2" max="2" width="20" style="205" customWidth="1"/>
    <col min="3" max="3" width="38.5703125" style="207" customWidth="1"/>
    <col min="4" max="4" width="9.140625" style="205" customWidth="1"/>
    <col min="5" max="9" width="9.140625" style="205"/>
    <col min="10" max="10" width="37.42578125" style="205" customWidth="1"/>
    <col min="11" max="11" width="5" style="206" customWidth="1"/>
    <col min="12" max="16384" width="9.140625" style="205"/>
  </cols>
  <sheetData>
    <row r="1" spans="1:11" ht="18">
      <c r="A1" s="1120" t="s">
        <v>918</v>
      </c>
      <c r="B1" s="1120"/>
      <c r="C1" s="1120"/>
    </row>
    <row r="2" spans="1:11" s="223" customFormat="1" ht="15.75" customHeight="1">
      <c r="A2" s="1121">
        <v>2017</v>
      </c>
      <c r="B2" s="1121"/>
      <c r="C2" s="1121"/>
      <c r="K2" s="224"/>
    </row>
    <row r="3" spans="1:11" s="223" customFormat="1" ht="34.5" customHeight="1">
      <c r="A3" s="1122" t="s">
        <v>1028</v>
      </c>
      <c r="B3" s="1123"/>
      <c r="C3" s="1123"/>
      <c r="K3" s="224"/>
    </row>
    <row r="4" spans="1:11" s="223" customFormat="1" ht="15.75">
      <c r="A4" s="1124">
        <v>2017</v>
      </c>
      <c r="B4" s="1124"/>
      <c r="C4" s="1124"/>
      <c r="K4" s="224"/>
    </row>
    <row r="5" spans="1:11" ht="15.75" customHeight="1">
      <c r="A5" s="123" t="s">
        <v>654</v>
      </c>
      <c r="B5" s="222"/>
      <c r="C5" s="124" t="s">
        <v>655</v>
      </c>
    </row>
    <row r="6" spans="1:11" ht="39.75" customHeight="1">
      <c r="A6" s="221" t="s">
        <v>122</v>
      </c>
      <c r="B6" s="382" t="s">
        <v>919</v>
      </c>
      <c r="C6" s="220" t="s">
        <v>146</v>
      </c>
    </row>
    <row r="7" spans="1:11" ht="22.5" customHeight="1" thickBot="1">
      <c r="A7" s="219" t="s">
        <v>859</v>
      </c>
      <c r="B7" s="928">
        <v>693</v>
      </c>
      <c r="C7" s="388" t="s">
        <v>133</v>
      </c>
      <c r="D7" s="933"/>
      <c r="E7" s="933"/>
    </row>
    <row r="8" spans="1:11" s="212" customFormat="1" ht="22.5" customHeight="1" thickBot="1">
      <c r="A8" s="217" t="s">
        <v>860</v>
      </c>
      <c r="B8" s="929">
        <v>967</v>
      </c>
      <c r="C8" s="428" t="s">
        <v>134</v>
      </c>
      <c r="D8" s="933"/>
      <c r="E8" s="933"/>
      <c r="K8" s="213"/>
    </row>
    <row r="9" spans="1:11" ht="22.5" customHeight="1" thickBot="1">
      <c r="A9" s="218" t="s">
        <v>123</v>
      </c>
      <c r="B9" s="930">
        <v>1651</v>
      </c>
      <c r="C9" s="390" t="s">
        <v>135</v>
      </c>
      <c r="D9" s="933"/>
      <c r="E9" s="933"/>
    </row>
    <row r="10" spans="1:11" s="212" customFormat="1" ht="22.5" customHeight="1" thickBot="1">
      <c r="A10" s="217" t="s">
        <v>124</v>
      </c>
      <c r="B10" s="929">
        <v>666</v>
      </c>
      <c r="C10" s="428" t="s">
        <v>136</v>
      </c>
      <c r="D10" s="933"/>
      <c r="E10" s="933"/>
      <c r="K10" s="213"/>
    </row>
    <row r="11" spans="1:11" ht="22.5" customHeight="1" thickBot="1">
      <c r="A11" s="218" t="s">
        <v>125</v>
      </c>
      <c r="B11" s="930">
        <v>427</v>
      </c>
      <c r="C11" s="390" t="s">
        <v>137</v>
      </c>
      <c r="D11" s="933"/>
      <c r="E11" s="933"/>
    </row>
    <row r="12" spans="1:11" s="212" customFormat="1" ht="22.5" customHeight="1" thickBot="1">
      <c r="A12" s="217" t="s">
        <v>126</v>
      </c>
      <c r="B12" s="929">
        <v>486</v>
      </c>
      <c r="C12" s="428" t="s">
        <v>138</v>
      </c>
      <c r="D12" s="933"/>
      <c r="E12" s="933"/>
      <c r="K12" s="213"/>
    </row>
    <row r="13" spans="1:11" ht="22.5" customHeight="1" thickBot="1">
      <c r="A13" s="218" t="s">
        <v>127</v>
      </c>
      <c r="B13" s="930">
        <v>473</v>
      </c>
      <c r="C13" s="390" t="s">
        <v>139</v>
      </c>
      <c r="D13" s="933"/>
      <c r="E13" s="933"/>
    </row>
    <row r="14" spans="1:11" s="212" customFormat="1" ht="22.5" customHeight="1" thickBot="1">
      <c r="A14" s="217" t="s">
        <v>861</v>
      </c>
      <c r="B14" s="929">
        <v>310</v>
      </c>
      <c r="C14" s="428" t="s">
        <v>862</v>
      </c>
      <c r="D14" s="933"/>
      <c r="E14" s="933"/>
      <c r="K14" s="213"/>
    </row>
    <row r="15" spans="1:11" ht="22.5" customHeight="1" thickBot="1">
      <c r="A15" s="218" t="s">
        <v>128</v>
      </c>
      <c r="B15" s="930">
        <v>517</v>
      </c>
      <c r="C15" s="390" t="s">
        <v>140</v>
      </c>
      <c r="D15" s="933"/>
      <c r="E15" s="933"/>
    </row>
    <row r="16" spans="1:11" s="212" customFormat="1" ht="22.5" customHeight="1" thickBot="1">
      <c r="A16" s="217" t="s">
        <v>129</v>
      </c>
      <c r="B16" s="929">
        <v>18</v>
      </c>
      <c r="C16" s="428" t="s">
        <v>141</v>
      </c>
      <c r="D16" s="933"/>
      <c r="E16" s="933"/>
      <c r="K16" s="213"/>
    </row>
    <row r="17" spans="1:11" ht="22.5" customHeight="1" thickBot="1">
      <c r="A17" s="218" t="s">
        <v>130</v>
      </c>
      <c r="B17" s="930">
        <v>130</v>
      </c>
      <c r="C17" s="390" t="s">
        <v>142</v>
      </c>
      <c r="D17" s="933"/>
      <c r="E17" s="933"/>
    </row>
    <row r="18" spans="1:11" s="212" customFormat="1" ht="22.5" customHeight="1" thickBot="1">
      <c r="A18" s="217" t="s">
        <v>131</v>
      </c>
      <c r="B18" s="929">
        <v>1228</v>
      </c>
      <c r="C18" s="428" t="s">
        <v>143</v>
      </c>
      <c r="D18" s="933"/>
      <c r="E18" s="933"/>
      <c r="K18" s="213"/>
    </row>
    <row r="19" spans="1:11" s="212" customFormat="1" ht="22.5" customHeight="1" thickBot="1">
      <c r="A19" s="216" t="s">
        <v>132</v>
      </c>
      <c r="B19" s="930">
        <v>418</v>
      </c>
      <c r="C19" s="429" t="s">
        <v>149</v>
      </c>
      <c r="D19" s="933"/>
      <c r="E19" s="933"/>
      <c r="K19" s="213"/>
    </row>
    <row r="20" spans="1:11" ht="22.5" customHeight="1">
      <c r="A20" s="215" t="s">
        <v>252</v>
      </c>
      <c r="B20" s="931">
        <v>316</v>
      </c>
      <c r="C20" s="430" t="s">
        <v>1003</v>
      </c>
      <c r="D20" s="933"/>
      <c r="E20" s="933"/>
    </row>
    <row r="21" spans="1:11" s="212" customFormat="1" ht="24.75" customHeight="1">
      <c r="A21" s="214" t="s">
        <v>1</v>
      </c>
      <c r="B21" s="706">
        <f>SUM(B7:B20)</f>
        <v>8300</v>
      </c>
      <c r="C21" s="427" t="s">
        <v>2</v>
      </c>
      <c r="D21" s="934"/>
      <c r="K21" s="213"/>
    </row>
    <row r="22" spans="1:11" s="209" customFormat="1" ht="18.75" customHeight="1">
      <c r="A22" s="205"/>
      <c r="B22" s="211"/>
      <c r="C22" s="207"/>
      <c r="K22" s="210"/>
    </row>
    <row r="23" spans="1:11">
      <c r="A23" s="207"/>
    </row>
    <row r="24" spans="1:11">
      <c r="G24" s="206"/>
      <c r="K24" s="205"/>
    </row>
    <row r="25" spans="1:11">
      <c r="G25" s="206"/>
      <c r="K25" s="205"/>
    </row>
    <row r="26" spans="1:11" ht="13.5" customHeight="1">
      <c r="G26" s="206"/>
      <c r="K26" s="205"/>
    </row>
    <row r="27" spans="1:11" ht="12.75" customHeight="1">
      <c r="G27" s="206"/>
      <c r="K27" s="205"/>
    </row>
    <row r="28" spans="1:11">
      <c r="G28" s="206"/>
      <c r="K28" s="205"/>
    </row>
    <row r="29" spans="1:11">
      <c r="G29" s="206"/>
      <c r="K29" s="205"/>
    </row>
    <row r="30" spans="1:11">
      <c r="G30" s="206"/>
      <c r="K30" s="205"/>
    </row>
    <row r="31" spans="1:11">
      <c r="G31" s="206"/>
      <c r="K31" s="205"/>
    </row>
    <row r="32" spans="1:11">
      <c r="G32" s="206"/>
      <c r="K32" s="205"/>
    </row>
    <row r="33" spans="1:11">
      <c r="G33" s="206"/>
      <c r="K33" s="205"/>
    </row>
    <row r="34" spans="1:11">
      <c r="G34" s="206"/>
      <c r="K34" s="205"/>
    </row>
    <row r="35" spans="1:11">
      <c r="A35" s="205" t="str">
        <f>A7 &amp; C7</f>
        <v xml:space="preserve">فريج جنوب الدحيلSouth Duhail </v>
      </c>
      <c r="B35" s="208">
        <f t="shared" ref="B35:B48" si="0">B7</f>
        <v>693</v>
      </c>
      <c r="G35" s="206"/>
      <c r="K35" s="205"/>
    </row>
    <row r="36" spans="1:11">
      <c r="A36" s="205" t="str">
        <f t="shared" ref="A36:A49" si="1">A8 &amp; C8</f>
        <v xml:space="preserve">فريج شمال الدحيلNorth Duhail </v>
      </c>
      <c r="B36" s="208">
        <f t="shared" si="0"/>
        <v>967</v>
      </c>
      <c r="G36" s="206"/>
      <c r="K36" s="205"/>
    </row>
    <row r="37" spans="1:11">
      <c r="A37" s="205" t="str">
        <f t="shared" si="1"/>
        <v xml:space="preserve">فريج المرخيةAl Markhiya  </v>
      </c>
      <c r="B37" s="208">
        <f t="shared" si="0"/>
        <v>1651</v>
      </c>
      <c r="G37" s="206"/>
      <c r="K37" s="205"/>
    </row>
    <row r="38" spans="1:11">
      <c r="A38" s="205" t="str">
        <f t="shared" si="1"/>
        <v xml:space="preserve">فريج مدينة خليفة الشماليةNorth Madinat Khalifa   </v>
      </c>
      <c r="B38" s="208">
        <f t="shared" si="0"/>
        <v>666</v>
      </c>
      <c r="G38" s="206"/>
      <c r="K38" s="205"/>
    </row>
    <row r="39" spans="1:11">
      <c r="A39" s="205" t="str">
        <f t="shared" si="1"/>
        <v xml:space="preserve">فريج العزيزيةAl Azizya </v>
      </c>
      <c r="B39" s="208">
        <f t="shared" si="0"/>
        <v>427</v>
      </c>
    </row>
    <row r="40" spans="1:11">
      <c r="A40" s="205" t="str">
        <f>A12 &amp; C12</f>
        <v xml:space="preserve">فريج أم صلالUm Salal </v>
      </c>
      <c r="B40" s="208">
        <f t="shared" si="0"/>
        <v>486</v>
      </c>
    </row>
    <row r="41" spans="1:11">
      <c r="A41" s="205" t="str">
        <f t="shared" si="1"/>
        <v xml:space="preserve">فريج جبل الوكرةJabal Al Wakra </v>
      </c>
      <c r="B41" s="208">
        <f t="shared" si="0"/>
        <v>473</v>
      </c>
    </row>
    <row r="42" spans="1:11">
      <c r="A42" s="205" t="str">
        <f t="shared" si="1"/>
        <v xml:space="preserve">فريج أبو هامورAbu Hamour </v>
      </c>
      <c r="B42" s="208">
        <f t="shared" si="0"/>
        <v>310</v>
      </c>
    </row>
    <row r="43" spans="1:11">
      <c r="A43" s="205" t="str">
        <f t="shared" si="1"/>
        <v xml:space="preserve">فريج الثمامةAl Thumama </v>
      </c>
      <c r="B43" s="208">
        <f t="shared" si="0"/>
        <v>517</v>
      </c>
    </row>
    <row r="44" spans="1:11">
      <c r="A44" s="205" t="str">
        <f t="shared" si="1"/>
        <v xml:space="preserve">فريج الذخيرةAl Thakira </v>
      </c>
      <c r="B44" s="208">
        <f t="shared" si="0"/>
        <v>18</v>
      </c>
    </row>
    <row r="45" spans="1:11">
      <c r="A45" s="205" t="str">
        <f t="shared" si="1"/>
        <v xml:space="preserve">فريج غرب نعيجةWest Nuaija </v>
      </c>
      <c r="B45" s="208">
        <f t="shared" si="0"/>
        <v>130</v>
      </c>
    </row>
    <row r="46" spans="1:11">
      <c r="A46" s="205" t="str">
        <f t="shared" si="1"/>
        <v xml:space="preserve">فريج شرق نعيجةEast Nuaija </v>
      </c>
      <c r="B46" s="208">
        <f t="shared" si="0"/>
        <v>1228</v>
      </c>
    </row>
    <row r="47" spans="1:11">
      <c r="A47" s="205" t="str">
        <f t="shared" si="1"/>
        <v>فريج عين خالدAin Khalid</v>
      </c>
      <c r="B47" s="208">
        <f t="shared" si="0"/>
        <v>418</v>
      </c>
    </row>
    <row r="48" spans="1:11">
      <c r="A48" s="205" t="str">
        <f t="shared" si="1"/>
        <v>فريج الوكيرAl Wokair</v>
      </c>
      <c r="B48" s="208">
        <f t="shared" si="0"/>
        <v>316</v>
      </c>
    </row>
    <row r="49" spans="1:1">
      <c r="A49" s="205" t="str">
        <f t="shared" si="1"/>
        <v>المجموعTotal</v>
      </c>
    </row>
    <row r="51" spans="1:1">
      <c r="A51" s="205" t="str">
        <f>A22 &amp;C22</f>
        <v/>
      </c>
    </row>
    <row r="52" spans="1:1">
      <c r="A52" s="205" t="str">
        <f>A23 &amp; C23</f>
        <v/>
      </c>
    </row>
    <row r="53" spans="1:1">
      <c r="A53" s="205" t="str">
        <f>A24 &amp; C24</f>
        <v/>
      </c>
    </row>
  </sheetData>
  <mergeCells count="4">
    <mergeCell ref="A1:C1"/>
    <mergeCell ref="A2:C2"/>
    <mergeCell ref="A3:C3"/>
    <mergeCell ref="A4:C4"/>
  </mergeCells>
  <printOptions horizontalCentered="1" verticalCentered="1"/>
  <pageMargins left="0" right="0" top="0" bottom="0" header="0" footer="0"/>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rightToLeft="1" view="pageBreakPreview" topLeftCell="A16" zoomScaleNormal="100" zoomScaleSheetLayoutView="100" workbookViewId="0">
      <selection activeCell="A34" sqref="A34"/>
    </sheetView>
  </sheetViews>
  <sheetFormatPr defaultColWidth="9.140625" defaultRowHeight="14.25"/>
  <cols>
    <col min="1" max="1" width="22.85546875" style="58" customWidth="1"/>
    <col min="2" max="2" width="11" style="58" customWidth="1"/>
    <col min="3" max="3" width="10.5703125" style="58" customWidth="1"/>
    <col min="4" max="4" width="11" style="58" customWidth="1"/>
    <col min="5" max="5" width="13.7109375" style="58" customWidth="1"/>
    <col min="6" max="7" width="11" style="58" customWidth="1"/>
    <col min="8" max="8" width="14" style="58" customWidth="1"/>
    <col min="9" max="10" width="11" style="58" customWidth="1"/>
    <col min="11" max="11" width="9" style="58" customWidth="1"/>
    <col min="12" max="12" width="24.28515625" style="120" customWidth="1"/>
    <col min="13" max="16384" width="9.140625" style="58"/>
  </cols>
  <sheetData>
    <row r="1" spans="1:27" s="56" customFormat="1" ht="23.25" customHeight="1">
      <c r="A1" s="1131" t="s">
        <v>1029</v>
      </c>
      <c r="B1" s="1131"/>
      <c r="C1" s="1131"/>
      <c r="D1" s="1131"/>
      <c r="E1" s="1131"/>
      <c r="F1" s="1131"/>
      <c r="G1" s="1131"/>
      <c r="H1" s="1131"/>
      <c r="I1" s="1131"/>
      <c r="J1" s="1131"/>
      <c r="K1" s="1131"/>
      <c r="L1" s="1131"/>
      <c r="M1" s="236"/>
      <c r="N1" s="236"/>
      <c r="O1" s="236"/>
      <c r="P1" s="236"/>
      <c r="Q1" s="236"/>
      <c r="R1" s="236"/>
      <c r="S1" s="236"/>
      <c r="T1" s="236"/>
      <c r="U1" s="236"/>
      <c r="V1" s="236"/>
      <c r="W1" s="236"/>
      <c r="X1" s="236"/>
      <c r="Y1" s="236"/>
      <c r="Z1" s="236"/>
      <c r="AA1" s="55"/>
    </row>
    <row r="2" spans="1:27" s="56" customFormat="1" ht="15.75" customHeight="1">
      <c r="A2" s="1006" t="s">
        <v>930</v>
      </c>
      <c r="B2" s="1006"/>
      <c r="C2" s="1006"/>
      <c r="D2" s="1006"/>
      <c r="E2" s="1006"/>
      <c r="F2" s="1006"/>
      <c r="G2" s="1006"/>
      <c r="H2" s="1006"/>
      <c r="I2" s="1006"/>
      <c r="J2" s="1006"/>
      <c r="K2" s="1006"/>
      <c r="L2" s="1006"/>
      <c r="M2" s="236"/>
      <c r="N2" s="236"/>
      <c r="O2" s="236"/>
      <c r="P2" s="236"/>
      <c r="Q2" s="236"/>
      <c r="R2" s="236"/>
      <c r="S2" s="236"/>
      <c r="T2" s="236"/>
      <c r="U2" s="236"/>
      <c r="V2" s="236"/>
      <c r="W2" s="236"/>
      <c r="X2" s="236"/>
      <c r="Y2" s="236"/>
      <c r="Z2" s="236"/>
      <c r="AA2" s="55"/>
    </row>
    <row r="3" spans="1:27" s="56" customFormat="1" ht="18.75" customHeight="1">
      <c r="A3" s="1132" t="s">
        <v>493</v>
      </c>
      <c r="B3" s="1132"/>
      <c r="C3" s="1132"/>
      <c r="D3" s="1132"/>
      <c r="E3" s="1132"/>
      <c r="F3" s="1132"/>
      <c r="G3" s="1132"/>
      <c r="H3" s="1132"/>
      <c r="I3" s="1132"/>
      <c r="J3" s="1132"/>
      <c r="K3" s="1132"/>
      <c r="L3" s="1132"/>
      <c r="M3" s="236"/>
      <c r="N3" s="236"/>
      <c r="O3" s="236"/>
      <c r="P3" s="236"/>
      <c r="Q3" s="236"/>
      <c r="R3" s="236"/>
      <c r="S3" s="236"/>
      <c r="T3" s="236"/>
      <c r="U3" s="236"/>
      <c r="V3" s="236"/>
      <c r="W3" s="236"/>
      <c r="X3" s="236"/>
      <c r="Y3" s="236"/>
      <c r="Z3" s="236"/>
      <c r="AA3" s="55"/>
    </row>
    <row r="4" spans="1:27" s="56" customFormat="1" ht="12" customHeight="1">
      <c r="A4" s="1133" t="s">
        <v>927</v>
      </c>
      <c r="B4" s="1133"/>
      <c r="C4" s="1133"/>
      <c r="D4" s="1133"/>
      <c r="E4" s="1133"/>
      <c r="F4" s="1133"/>
      <c r="G4" s="1133"/>
      <c r="H4" s="1133"/>
      <c r="I4" s="1133"/>
      <c r="J4" s="1133"/>
      <c r="K4" s="1133"/>
      <c r="L4" s="1133"/>
      <c r="M4" s="236"/>
      <c r="N4" s="236"/>
      <c r="O4" s="236"/>
      <c r="P4" s="236"/>
      <c r="Q4" s="236"/>
      <c r="R4" s="236"/>
      <c r="S4" s="236"/>
      <c r="T4" s="236"/>
      <c r="U4" s="236"/>
      <c r="V4" s="236"/>
      <c r="W4" s="236"/>
      <c r="X4" s="236"/>
      <c r="Y4" s="236"/>
      <c r="Z4" s="236"/>
      <c r="AA4" s="55"/>
    </row>
    <row r="5" spans="1:27" ht="14.25" customHeight="1">
      <c r="A5" s="569" t="s">
        <v>656</v>
      </c>
      <c r="B5" s="109"/>
      <c r="C5" s="109"/>
      <c r="D5" s="109"/>
      <c r="E5" s="109"/>
      <c r="F5" s="109"/>
      <c r="G5" s="110"/>
      <c r="H5" s="109"/>
      <c r="I5" s="109"/>
      <c r="J5" s="109"/>
      <c r="K5" s="109"/>
      <c r="L5" s="568" t="s">
        <v>657</v>
      </c>
      <c r="M5" s="207"/>
      <c r="N5" s="207"/>
      <c r="O5" s="207"/>
      <c r="P5" s="207"/>
      <c r="Q5" s="207"/>
      <c r="R5" s="207"/>
      <c r="S5" s="207"/>
      <c r="T5" s="207"/>
      <c r="U5" s="207"/>
      <c r="V5" s="207"/>
      <c r="W5" s="207"/>
      <c r="X5" s="207"/>
      <c r="Y5" s="207"/>
      <c r="Z5" s="207"/>
      <c r="AA5" s="57"/>
    </row>
    <row r="6" spans="1:27" ht="29.25" customHeight="1">
      <c r="A6" s="1134" t="s">
        <v>1431</v>
      </c>
      <c r="B6" s="1137" t="s">
        <v>111</v>
      </c>
      <c r="C6" s="1137"/>
      <c r="D6" s="1137"/>
      <c r="E6" s="1137"/>
      <c r="F6" s="1138"/>
      <c r="G6" s="1139" t="s">
        <v>112</v>
      </c>
      <c r="H6" s="1140"/>
      <c r="I6" s="1140"/>
      <c r="J6" s="1141"/>
      <c r="K6" s="1142" t="s">
        <v>1377</v>
      </c>
      <c r="L6" s="1125" t="s">
        <v>1430</v>
      </c>
      <c r="M6" s="207"/>
      <c r="N6" s="207"/>
      <c r="O6" s="207"/>
      <c r="P6" s="207"/>
      <c r="Q6" s="207"/>
      <c r="R6" s="207"/>
      <c r="S6" s="207"/>
      <c r="T6" s="207"/>
      <c r="U6" s="207"/>
      <c r="V6" s="207"/>
      <c r="W6" s="207"/>
      <c r="X6" s="207"/>
      <c r="Y6" s="207"/>
      <c r="Z6" s="207"/>
    </row>
    <row r="7" spans="1:27" ht="33.75" customHeight="1">
      <c r="A7" s="1135"/>
      <c r="B7" s="624" t="s">
        <v>115</v>
      </c>
      <c r="C7" s="625" t="s">
        <v>55</v>
      </c>
      <c r="D7" s="625" t="s">
        <v>244</v>
      </c>
      <c r="E7" s="625" t="s">
        <v>1427</v>
      </c>
      <c r="F7" s="625" t="s">
        <v>1</v>
      </c>
      <c r="G7" s="626" t="s">
        <v>52</v>
      </c>
      <c r="H7" s="626" t="s">
        <v>53</v>
      </c>
      <c r="I7" s="626" t="s">
        <v>54</v>
      </c>
      <c r="J7" s="625" t="s">
        <v>1</v>
      </c>
      <c r="K7" s="1143"/>
      <c r="L7" s="1126"/>
    </row>
    <row r="8" spans="1:27" s="397" customFormat="1" ht="24.75" customHeight="1">
      <c r="A8" s="1136"/>
      <c r="B8" s="773" t="s">
        <v>492</v>
      </c>
      <c r="C8" s="774" t="s">
        <v>491</v>
      </c>
      <c r="D8" s="774" t="s">
        <v>61</v>
      </c>
      <c r="E8" s="959" t="s">
        <v>1453</v>
      </c>
      <c r="F8" s="774" t="s">
        <v>2</v>
      </c>
      <c r="G8" s="775" t="s">
        <v>56</v>
      </c>
      <c r="H8" s="776" t="s">
        <v>57</v>
      </c>
      <c r="I8" s="775" t="s">
        <v>58</v>
      </c>
      <c r="J8" s="774" t="s">
        <v>39</v>
      </c>
      <c r="K8" s="1143"/>
      <c r="L8" s="1127"/>
    </row>
    <row r="9" spans="1:27" s="60" customFormat="1" ht="17.100000000000001" customHeight="1" thickBot="1">
      <c r="A9" s="233" t="s">
        <v>245</v>
      </c>
      <c r="B9" s="141">
        <v>9</v>
      </c>
      <c r="C9" s="141">
        <v>2</v>
      </c>
      <c r="D9" s="141">
        <v>0</v>
      </c>
      <c r="E9" s="141">
        <v>0</v>
      </c>
      <c r="F9" s="72">
        <f>SUM(B9:E9)</f>
        <v>11</v>
      </c>
      <c r="G9" s="141">
        <v>0</v>
      </c>
      <c r="H9" s="141">
        <v>0</v>
      </c>
      <c r="I9" s="141">
        <v>0</v>
      </c>
      <c r="J9" s="72">
        <f>SUM(G9:I9)</f>
        <v>0</v>
      </c>
      <c r="K9" s="232">
        <f t="shared" ref="K9:K31" si="0">F9+J9</f>
        <v>11</v>
      </c>
      <c r="L9" s="424" t="s">
        <v>3</v>
      </c>
    </row>
    <row r="10" spans="1:27" s="62" customFormat="1" ht="17.100000000000001" customHeight="1" thickBot="1">
      <c r="A10" s="231" t="s">
        <v>4</v>
      </c>
      <c r="B10" s="142">
        <v>36</v>
      </c>
      <c r="C10" s="142">
        <v>18</v>
      </c>
      <c r="D10" s="142">
        <v>0</v>
      </c>
      <c r="E10" s="142">
        <v>5</v>
      </c>
      <c r="F10" s="943">
        <f t="shared" ref="F10:F31" si="1">SUM(B10:E10)</f>
        <v>59</v>
      </c>
      <c r="G10" s="142">
        <v>4</v>
      </c>
      <c r="H10" s="142">
        <v>4</v>
      </c>
      <c r="I10" s="142">
        <v>20</v>
      </c>
      <c r="J10" s="73">
        <f t="shared" ref="J10:J31" si="2">SUM(G10:I10)</f>
        <v>28</v>
      </c>
      <c r="K10" s="230">
        <f t="shared" si="0"/>
        <v>87</v>
      </c>
      <c r="L10" s="425" t="s">
        <v>5</v>
      </c>
    </row>
    <row r="11" spans="1:27" s="60" customFormat="1" ht="17.100000000000001" customHeight="1" thickBot="1">
      <c r="A11" s="229" t="s">
        <v>6</v>
      </c>
      <c r="B11" s="143">
        <v>9</v>
      </c>
      <c r="C11" s="143">
        <v>1</v>
      </c>
      <c r="D11" s="143">
        <v>1</v>
      </c>
      <c r="E11" s="143">
        <v>3</v>
      </c>
      <c r="F11" s="72">
        <f t="shared" si="1"/>
        <v>14</v>
      </c>
      <c r="G11" s="143">
        <v>0</v>
      </c>
      <c r="H11" s="143">
        <v>5</v>
      </c>
      <c r="I11" s="143">
        <v>0</v>
      </c>
      <c r="J11" s="74">
        <f t="shared" si="2"/>
        <v>5</v>
      </c>
      <c r="K11" s="228">
        <f t="shared" si="0"/>
        <v>19</v>
      </c>
      <c r="L11" s="426" t="s">
        <v>7</v>
      </c>
    </row>
    <row r="12" spans="1:27" s="62" customFormat="1" ht="15.75" thickBot="1">
      <c r="A12" s="231" t="s">
        <v>920</v>
      </c>
      <c r="B12" s="142">
        <v>11</v>
      </c>
      <c r="C12" s="142">
        <v>9</v>
      </c>
      <c r="D12" s="142">
        <v>6</v>
      </c>
      <c r="E12" s="142">
        <v>6</v>
      </c>
      <c r="F12" s="943">
        <f t="shared" si="1"/>
        <v>32</v>
      </c>
      <c r="G12" s="142">
        <v>1</v>
      </c>
      <c r="H12" s="142">
        <v>5</v>
      </c>
      <c r="I12" s="142">
        <v>0</v>
      </c>
      <c r="J12" s="73">
        <f t="shared" si="2"/>
        <v>6</v>
      </c>
      <c r="K12" s="230">
        <f t="shared" si="0"/>
        <v>38</v>
      </c>
      <c r="L12" s="425" t="s">
        <v>8</v>
      </c>
    </row>
    <row r="13" spans="1:27" s="60" customFormat="1" ht="17.100000000000001" customHeight="1" thickBot="1">
      <c r="A13" s="229" t="s">
        <v>9</v>
      </c>
      <c r="B13" s="143">
        <v>11</v>
      </c>
      <c r="C13" s="143">
        <v>2</v>
      </c>
      <c r="D13" s="143">
        <v>3</v>
      </c>
      <c r="E13" s="143">
        <v>0</v>
      </c>
      <c r="F13" s="72">
        <f t="shared" si="1"/>
        <v>16</v>
      </c>
      <c r="G13" s="143">
        <v>2</v>
      </c>
      <c r="H13" s="143">
        <v>0</v>
      </c>
      <c r="I13" s="143">
        <v>2</v>
      </c>
      <c r="J13" s="74">
        <f t="shared" si="2"/>
        <v>4</v>
      </c>
      <c r="K13" s="228">
        <f t="shared" si="0"/>
        <v>20</v>
      </c>
      <c r="L13" s="426" t="s">
        <v>10</v>
      </c>
    </row>
    <row r="14" spans="1:27" s="62" customFormat="1" ht="17.100000000000001" customHeight="1" thickBot="1">
      <c r="A14" s="231" t="s">
        <v>11</v>
      </c>
      <c r="B14" s="142">
        <v>9</v>
      </c>
      <c r="C14" s="142">
        <v>2</v>
      </c>
      <c r="D14" s="142">
        <v>3</v>
      </c>
      <c r="E14" s="142">
        <v>0</v>
      </c>
      <c r="F14" s="943">
        <f t="shared" si="1"/>
        <v>14</v>
      </c>
      <c r="G14" s="142">
        <v>1</v>
      </c>
      <c r="H14" s="142">
        <v>0</v>
      </c>
      <c r="I14" s="142">
        <v>1</v>
      </c>
      <c r="J14" s="73">
        <f t="shared" si="2"/>
        <v>2</v>
      </c>
      <c r="K14" s="230">
        <f t="shared" si="0"/>
        <v>16</v>
      </c>
      <c r="L14" s="425" t="s">
        <v>12</v>
      </c>
    </row>
    <row r="15" spans="1:27" s="60" customFormat="1" ht="17.100000000000001" customHeight="1" thickBot="1">
      <c r="A15" s="229" t="s">
        <v>13</v>
      </c>
      <c r="B15" s="143">
        <v>11</v>
      </c>
      <c r="C15" s="143">
        <v>1</v>
      </c>
      <c r="D15" s="143">
        <v>7</v>
      </c>
      <c r="E15" s="143">
        <v>0</v>
      </c>
      <c r="F15" s="72">
        <f t="shared" si="1"/>
        <v>19</v>
      </c>
      <c r="G15" s="143">
        <v>1</v>
      </c>
      <c r="H15" s="143">
        <v>0</v>
      </c>
      <c r="I15" s="143">
        <v>0</v>
      </c>
      <c r="J15" s="74">
        <f t="shared" si="2"/>
        <v>1</v>
      </c>
      <c r="K15" s="228">
        <f t="shared" si="0"/>
        <v>20</v>
      </c>
      <c r="L15" s="426" t="s">
        <v>14</v>
      </c>
    </row>
    <row r="16" spans="1:27" s="62" customFormat="1" ht="17.100000000000001" customHeight="1" thickBot="1">
      <c r="A16" s="231" t="s">
        <v>15</v>
      </c>
      <c r="B16" s="142">
        <v>0</v>
      </c>
      <c r="C16" s="142">
        <v>2</v>
      </c>
      <c r="D16" s="142">
        <v>0</v>
      </c>
      <c r="E16" s="142">
        <v>0</v>
      </c>
      <c r="F16" s="943">
        <f t="shared" si="1"/>
        <v>2</v>
      </c>
      <c r="G16" s="142">
        <v>0</v>
      </c>
      <c r="H16" s="142">
        <v>4</v>
      </c>
      <c r="I16" s="142">
        <v>0</v>
      </c>
      <c r="J16" s="73">
        <f t="shared" si="2"/>
        <v>4</v>
      </c>
      <c r="K16" s="230">
        <f t="shared" si="0"/>
        <v>6</v>
      </c>
      <c r="L16" s="425" t="s">
        <v>16</v>
      </c>
    </row>
    <row r="17" spans="1:12" s="60" customFormat="1" ht="17.100000000000001" customHeight="1" thickBot="1">
      <c r="A17" s="229" t="s">
        <v>17</v>
      </c>
      <c r="B17" s="143">
        <v>0</v>
      </c>
      <c r="C17" s="143">
        <v>0</v>
      </c>
      <c r="D17" s="143">
        <v>0</v>
      </c>
      <c r="E17" s="143">
        <v>0</v>
      </c>
      <c r="F17" s="72">
        <f t="shared" si="1"/>
        <v>0</v>
      </c>
      <c r="G17" s="143">
        <v>0</v>
      </c>
      <c r="H17" s="143">
        <v>0</v>
      </c>
      <c r="I17" s="143">
        <v>0</v>
      </c>
      <c r="J17" s="74">
        <f t="shared" si="2"/>
        <v>0</v>
      </c>
      <c r="K17" s="228">
        <f t="shared" si="0"/>
        <v>0</v>
      </c>
      <c r="L17" s="426" t="s">
        <v>18</v>
      </c>
    </row>
    <row r="18" spans="1:12" s="62" customFormat="1" ht="17.100000000000001" customHeight="1" thickBot="1">
      <c r="A18" s="231" t="s">
        <v>1428</v>
      </c>
      <c r="B18" s="142">
        <v>9</v>
      </c>
      <c r="C18" s="142">
        <v>1</v>
      </c>
      <c r="D18" s="142">
        <v>0</v>
      </c>
      <c r="E18" s="142">
        <v>1</v>
      </c>
      <c r="F18" s="943">
        <f t="shared" si="1"/>
        <v>11</v>
      </c>
      <c r="G18" s="142">
        <v>0</v>
      </c>
      <c r="H18" s="142">
        <v>0</v>
      </c>
      <c r="I18" s="142">
        <v>0</v>
      </c>
      <c r="J18" s="73">
        <f t="shared" si="2"/>
        <v>0</v>
      </c>
      <c r="K18" s="230">
        <f t="shared" si="0"/>
        <v>11</v>
      </c>
      <c r="L18" s="425" t="s">
        <v>19</v>
      </c>
    </row>
    <row r="19" spans="1:12" s="60" customFormat="1" ht="17.100000000000001" customHeight="1" thickBot="1">
      <c r="A19" s="229" t="s">
        <v>20</v>
      </c>
      <c r="B19" s="143">
        <v>0</v>
      </c>
      <c r="C19" s="143">
        <v>0</v>
      </c>
      <c r="D19" s="143">
        <v>0</v>
      </c>
      <c r="E19" s="143">
        <v>6</v>
      </c>
      <c r="F19" s="72">
        <f t="shared" si="1"/>
        <v>6</v>
      </c>
      <c r="G19" s="143">
        <v>0</v>
      </c>
      <c r="H19" s="143">
        <v>0</v>
      </c>
      <c r="I19" s="143">
        <v>0</v>
      </c>
      <c r="J19" s="74">
        <f t="shared" si="2"/>
        <v>0</v>
      </c>
      <c r="K19" s="228">
        <f t="shared" si="0"/>
        <v>6</v>
      </c>
      <c r="L19" s="426" t="s">
        <v>21</v>
      </c>
    </row>
    <row r="20" spans="1:12" s="62" customFormat="1" ht="17.100000000000001" customHeight="1" thickBot="1">
      <c r="A20" s="231" t="s">
        <v>22</v>
      </c>
      <c r="B20" s="142">
        <v>0</v>
      </c>
      <c r="C20" s="142">
        <v>0</v>
      </c>
      <c r="D20" s="142">
        <v>0</v>
      </c>
      <c r="E20" s="142">
        <v>2</v>
      </c>
      <c r="F20" s="943">
        <f t="shared" si="1"/>
        <v>2</v>
      </c>
      <c r="G20" s="142">
        <v>0</v>
      </c>
      <c r="H20" s="142">
        <v>0</v>
      </c>
      <c r="I20" s="142">
        <v>0</v>
      </c>
      <c r="J20" s="73">
        <f t="shared" si="2"/>
        <v>0</v>
      </c>
      <c r="K20" s="230">
        <f t="shared" si="0"/>
        <v>2</v>
      </c>
      <c r="L20" s="425" t="s">
        <v>23</v>
      </c>
    </row>
    <row r="21" spans="1:12" s="60" customFormat="1" ht="15.75" customHeight="1" thickBot="1">
      <c r="A21" s="229" t="s">
        <v>24</v>
      </c>
      <c r="B21" s="143">
        <v>0</v>
      </c>
      <c r="C21" s="143">
        <v>0</v>
      </c>
      <c r="D21" s="143">
        <v>0</v>
      </c>
      <c r="E21" s="143">
        <v>4</v>
      </c>
      <c r="F21" s="72">
        <f t="shared" si="1"/>
        <v>4</v>
      </c>
      <c r="G21" s="143">
        <v>0</v>
      </c>
      <c r="H21" s="143">
        <v>0</v>
      </c>
      <c r="I21" s="143">
        <v>0</v>
      </c>
      <c r="J21" s="74">
        <f t="shared" si="2"/>
        <v>0</v>
      </c>
      <c r="K21" s="228">
        <f t="shared" si="0"/>
        <v>4</v>
      </c>
      <c r="L21" s="426" t="s">
        <v>25</v>
      </c>
    </row>
    <row r="22" spans="1:12" s="62" customFormat="1" ht="17.100000000000001" customHeight="1" thickBot="1">
      <c r="A22" s="231" t="s">
        <v>113</v>
      </c>
      <c r="B22" s="142">
        <v>5</v>
      </c>
      <c r="C22" s="142">
        <v>0</v>
      </c>
      <c r="D22" s="142">
        <v>0</v>
      </c>
      <c r="E22" s="142">
        <v>0</v>
      </c>
      <c r="F22" s="943">
        <f t="shared" si="1"/>
        <v>5</v>
      </c>
      <c r="G22" s="142">
        <v>0</v>
      </c>
      <c r="H22" s="142">
        <v>1</v>
      </c>
      <c r="I22" s="142">
        <v>1</v>
      </c>
      <c r="J22" s="73">
        <f t="shared" si="2"/>
        <v>2</v>
      </c>
      <c r="K22" s="230">
        <f t="shared" si="0"/>
        <v>7</v>
      </c>
      <c r="L22" s="425" t="s">
        <v>114</v>
      </c>
    </row>
    <row r="23" spans="1:12" s="60" customFormat="1" ht="17.100000000000001" customHeight="1" thickBot="1">
      <c r="A23" s="229" t="s">
        <v>26</v>
      </c>
      <c r="B23" s="143">
        <v>0</v>
      </c>
      <c r="C23" s="143">
        <v>0</v>
      </c>
      <c r="D23" s="143">
        <v>0</v>
      </c>
      <c r="E23" s="143">
        <v>9</v>
      </c>
      <c r="F23" s="72">
        <f t="shared" si="1"/>
        <v>9</v>
      </c>
      <c r="G23" s="143">
        <v>0</v>
      </c>
      <c r="H23" s="143">
        <v>0</v>
      </c>
      <c r="I23" s="143">
        <v>0</v>
      </c>
      <c r="J23" s="74">
        <f t="shared" si="2"/>
        <v>0</v>
      </c>
      <c r="K23" s="228">
        <f t="shared" si="0"/>
        <v>9</v>
      </c>
      <c r="L23" s="426" t="s">
        <v>27</v>
      </c>
    </row>
    <row r="24" spans="1:12" s="62" customFormat="1" ht="17.100000000000001" customHeight="1" thickBot="1">
      <c r="A24" s="231" t="s">
        <v>28</v>
      </c>
      <c r="B24" s="142">
        <v>0</v>
      </c>
      <c r="C24" s="142">
        <v>0</v>
      </c>
      <c r="D24" s="142">
        <v>0</v>
      </c>
      <c r="E24" s="142">
        <v>9</v>
      </c>
      <c r="F24" s="943">
        <f t="shared" si="1"/>
        <v>9</v>
      </c>
      <c r="G24" s="142">
        <v>0</v>
      </c>
      <c r="H24" s="142">
        <v>0</v>
      </c>
      <c r="I24" s="142">
        <v>0</v>
      </c>
      <c r="J24" s="73">
        <f t="shared" si="2"/>
        <v>0</v>
      </c>
      <c r="K24" s="230">
        <f t="shared" si="0"/>
        <v>9</v>
      </c>
      <c r="L24" s="425" t="s">
        <v>29</v>
      </c>
    </row>
    <row r="25" spans="1:12" s="60" customFormat="1" ht="17.100000000000001" customHeight="1" thickBot="1">
      <c r="A25" s="229" t="s">
        <v>30</v>
      </c>
      <c r="B25" s="143">
        <v>6</v>
      </c>
      <c r="C25" s="143">
        <v>2</v>
      </c>
      <c r="D25" s="143">
        <v>0</v>
      </c>
      <c r="E25" s="143">
        <v>1</v>
      </c>
      <c r="F25" s="72">
        <f t="shared" si="1"/>
        <v>9</v>
      </c>
      <c r="G25" s="143">
        <v>1</v>
      </c>
      <c r="H25" s="143">
        <v>4</v>
      </c>
      <c r="I25" s="143">
        <v>0</v>
      </c>
      <c r="J25" s="74">
        <f t="shared" si="2"/>
        <v>5</v>
      </c>
      <c r="K25" s="228">
        <f t="shared" si="0"/>
        <v>14</v>
      </c>
      <c r="L25" s="426" t="s">
        <v>999</v>
      </c>
    </row>
    <row r="26" spans="1:12" s="62" customFormat="1" ht="17.100000000000001" customHeight="1" thickBot="1">
      <c r="A26" s="231" t="s">
        <v>490</v>
      </c>
      <c r="B26" s="142">
        <v>3</v>
      </c>
      <c r="C26" s="142">
        <v>2</v>
      </c>
      <c r="D26" s="142">
        <v>0</v>
      </c>
      <c r="E26" s="142">
        <v>24</v>
      </c>
      <c r="F26" s="943">
        <f t="shared" si="1"/>
        <v>29</v>
      </c>
      <c r="G26" s="142">
        <v>0</v>
      </c>
      <c r="H26" s="142">
        <v>0</v>
      </c>
      <c r="I26" s="142">
        <v>0</v>
      </c>
      <c r="J26" s="73">
        <f t="shared" si="2"/>
        <v>0</v>
      </c>
      <c r="K26" s="230">
        <f t="shared" si="0"/>
        <v>29</v>
      </c>
      <c r="L26" s="425" t="s">
        <v>31</v>
      </c>
    </row>
    <row r="27" spans="1:12" s="60" customFormat="1" ht="17.100000000000001" customHeight="1" thickBot="1">
      <c r="A27" s="229" t="s">
        <v>489</v>
      </c>
      <c r="B27" s="143">
        <v>0</v>
      </c>
      <c r="C27" s="143">
        <v>0</v>
      </c>
      <c r="D27" s="143">
        <v>0</v>
      </c>
      <c r="E27" s="143">
        <v>9</v>
      </c>
      <c r="F27" s="72">
        <f t="shared" si="1"/>
        <v>9</v>
      </c>
      <c r="G27" s="143">
        <v>0</v>
      </c>
      <c r="H27" s="143">
        <v>0</v>
      </c>
      <c r="I27" s="143">
        <v>0</v>
      </c>
      <c r="J27" s="74">
        <f t="shared" si="2"/>
        <v>0</v>
      </c>
      <c r="K27" s="228">
        <f t="shared" si="0"/>
        <v>9</v>
      </c>
      <c r="L27" s="426" t="s">
        <v>32</v>
      </c>
    </row>
    <row r="28" spans="1:12" s="62" customFormat="1" ht="17.100000000000001" customHeight="1" thickBot="1">
      <c r="A28" s="231" t="s">
        <v>246</v>
      </c>
      <c r="B28" s="142">
        <v>0</v>
      </c>
      <c r="C28" s="142">
        <v>0</v>
      </c>
      <c r="D28" s="142">
        <v>0</v>
      </c>
      <c r="E28" s="142">
        <v>0</v>
      </c>
      <c r="F28" s="943">
        <f t="shared" si="1"/>
        <v>0</v>
      </c>
      <c r="G28" s="142">
        <v>0</v>
      </c>
      <c r="H28" s="142">
        <v>0</v>
      </c>
      <c r="I28" s="142">
        <v>0</v>
      </c>
      <c r="J28" s="73">
        <f t="shared" si="2"/>
        <v>0</v>
      </c>
      <c r="K28" s="230">
        <f t="shared" si="0"/>
        <v>0</v>
      </c>
      <c r="L28" s="425" t="s">
        <v>33</v>
      </c>
    </row>
    <row r="29" spans="1:12" s="60" customFormat="1" ht="17.100000000000001" customHeight="1" thickBot="1">
      <c r="A29" s="229" t="s">
        <v>247</v>
      </c>
      <c r="B29" s="143">
        <v>0</v>
      </c>
      <c r="C29" s="143">
        <v>0</v>
      </c>
      <c r="D29" s="143">
        <v>0</v>
      </c>
      <c r="E29" s="143">
        <v>1</v>
      </c>
      <c r="F29" s="72">
        <f t="shared" si="1"/>
        <v>1</v>
      </c>
      <c r="G29" s="143">
        <v>0</v>
      </c>
      <c r="H29" s="143">
        <v>0</v>
      </c>
      <c r="I29" s="143">
        <v>0</v>
      </c>
      <c r="J29" s="74">
        <f t="shared" si="2"/>
        <v>0</v>
      </c>
      <c r="K29" s="228">
        <f t="shared" si="0"/>
        <v>1</v>
      </c>
      <c r="L29" s="426" t="s">
        <v>34</v>
      </c>
    </row>
    <row r="30" spans="1:12" s="62" customFormat="1" ht="16.5" customHeight="1" thickBot="1">
      <c r="A30" s="231" t="s">
        <v>35</v>
      </c>
      <c r="B30" s="142">
        <v>0</v>
      </c>
      <c r="C30" s="142">
        <v>0</v>
      </c>
      <c r="D30" s="142">
        <v>0</v>
      </c>
      <c r="E30" s="142">
        <v>1</v>
      </c>
      <c r="F30" s="943">
        <f t="shared" si="1"/>
        <v>1</v>
      </c>
      <c r="G30" s="142">
        <v>0</v>
      </c>
      <c r="H30" s="142">
        <v>0</v>
      </c>
      <c r="I30" s="142">
        <v>0</v>
      </c>
      <c r="J30" s="73">
        <f t="shared" si="2"/>
        <v>0</v>
      </c>
      <c r="K30" s="230">
        <f t="shared" si="0"/>
        <v>1</v>
      </c>
      <c r="L30" s="425" t="s">
        <v>36</v>
      </c>
    </row>
    <row r="31" spans="1:12" s="60" customFormat="1" ht="15">
      <c r="A31" s="699" t="s">
        <v>37</v>
      </c>
      <c r="B31" s="951">
        <v>0</v>
      </c>
      <c r="C31" s="951">
        <v>0</v>
      </c>
      <c r="D31" s="951">
        <v>0</v>
      </c>
      <c r="E31" s="951">
        <v>1</v>
      </c>
      <c r="F31" s="952">
        <f t="shared" si="1"/>
        <v>1</v>
      </c>
      <c r="G31" s="951">
        <v>0</v>
      </c>
      <c r="H31" s="951">
        <v>0</v>
      </c>
      <c r="I31" s="951">
        <v>0</v>
      </c>
      <c r="J31" s="256">
        <f t="shared" si="2"/>
        <v>0</v>
      </c>
      <c r="K31" s="953">
        <f t="shared" si="0"/>
        <v>1</v>
      </c>
      <c r="L31" s="954" t="s">
        <v>38</v>
      </c>
    </row>
    <row r="32" spans="1:12" ht="17.25" customHeight="1">
      <c r="A32" s="948" t="s">
        <v>66</v>
      </c>
      <c r="B32" s="949">
        <f t="shared" ref="B32:J32" si="3">SUM(B9:B31)</f>
        <v>119</v>
      </c>
      <c r="C32" s="949">
        <f t="shared" si="3"/>
        <v>42</v>
      </c>
      <c r="D32" s="949">
        <f t="shared" si="3"/>
        <v>20</v>
      </c>
      <c r="E32" s="949">
        <f t="shared" si="3"/>
        <v>82</v>
      </c>
      <c r="F32" s="949">
        <f t="shared" si="3"/>
        <v>263</v>
      </c>
      <c r="G32" s="949">
        <f t="shared" si="3"/>
        <v>10</v>
      </c>
      <c r="H32" s="949">
        <f t="shared" si="3"/>
        <v>23</v>
      </c>
      <c r="I32" s="949">
        <f t="shared" si="3"/>
        <v>24</v>
      </c>
      <c r="J32" s="949">
        <f t="shared" si="3"/>
        <v>57</v>
      </c>
      <c r="K32" s="949">
        <f>F32+J32</f>
        <v>320</v>
      </c>
      <c r="L32" s="950" t="s">
        <v>39</v>
      </c>
    </row>
    <row r="33" spans="1:12" ht="12.75" customHeight="1">
      <c r="A33" s="1128" t="s">
        <v>1583</v>
      </c>
      <c r="B33" s="1129"/>
      <c r="C33" s="1129"/>
      <c r="D33" s="1129"/>
      <c r="E33" s="942"/>
      <c r="F33" s="225"/>
      <c r="G33" s="225"/>
      <c r="H33" s="225"/>
      <c r="I33" s="225"/>
      <c r="J33" s="1130" t="s">
        <v>1030</v>
      </c>
      <c r="K33" s="1130"/>
      <c r="L33" s="1130"/>
    </row>
  </sheetData>
  <mergeCells count="11">
    <mergeCell ref="L6:L8"/>
    <mergeCell ref="A33:D33"/>
    <mergeCell ref="J33:L33"/>
    <mergeCell ref="A1:L1"/>
    <mergeCell ref="A2:L2"/>
    <mergeCell ref="A3:L3"/>
    <mergeCell ref="A4:L4"/>
    <mergeCell ref="A6:A8"/>
    <mergeCell ref="B6:F6"/>
    <mergeCell ref="G6:J6"/>
    <mergeCell ref="K6:K8"/>
  </mergeCells>
  <printOptions horizontalCentered="1" verticalCentered="1"/>
  <pageMargins left="0" right="0" top="0" bottom="0" header="0" footer="0"/>
  <pageSetup paperSize="9" scale="9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rightToLeft="1" view="pageBreakPreview" zoomScaleNormal="100" zoomScaleSheetLayoutView="100" workbookViewId="0">
      <selection activeCell="C23" sqref="C23"/>
    </sheetView>
  </sheetViews>
  <sheetFormatPr defaultColWidth="9.140625" defaultRowHeight="14.25"/>
  <cols>
    <col min="1" max="1" width="15.7109375" style="58" customWidth="1"/>
    <col min="2" max="2" width="12" style="58" customWidth="1"/>
    <col min="3" max="3" width="11" style="58" customWidth="1"/>
    <col min="4" max="4" width="10.5703125" style="58" bestFit="1" customWidth="1"/>
    <col min="5" max="5" width="15.28515625" style="58" customWidth="1"/>
    <col min="6" max="6" width="9" style="58" customWidth="1"/>
    <col min="7" max="7" width="7" style="58" customWidth="1"/>
    <col min="8" max="8" width="9.28515625" style="58" customWidth="1"/>
    <col min="9" max="9" width="9.7109375" style="58" customWidth="1"/>
    <col min="10" max="10" width="8.7109375" style="58" customWidth="1"/>
    <col min="11" max="11" width="9.7109375" style="58" customWidth="1"/>
    <col min="12" max="12" width="8.7109375" style="58" customWidth="1"/>
    <col min="13" max="13" width="9.85546875" style="58" customWidth="1"/>
    <col min="14" max="14" width="15.5703125" style="120" customWidth="1"/>
    <col min="15" max="16384" width="9.140625" style="58"/>
  </cols>
  <sheetData>
    <row r="1" spans="1:29" s="56" customFormat="1" ht="18">
      <c r="A1" s="1146" t="s">
        <v>791</v>
      </c>
      <c r="B1" s="1146"/>
      <c r="C1" s="1146"/>
      <c r="D1" s="1146"/>
      <c r="E1" s="1146"/>
      <c r="F1" s="1146"/>
      <c r="G1" s="1146"/>
      <c r="H1" s="1146"/>
      <c r="I1" s="1146"/>
      <c r="J1" s="1146"/>
      <c r="K1" s="1146"/>
      <c r="L1" s="1146"/>
      <c r="M1" s="1146"/>
      <c r="N1" s="1146"/>
      <c r="O1" s="30"/>
      <c r="P1" s="30"/>
      <c r="Q1" s="30"/>
      <c r="R1" s="30"/>
      <c r="S1" s="30"/>
      <c r="T1" s="30"/>
      <c r="U1" s="30"/>
      <c r="V1" s="30"/>
      <c r="W1" s="30"/>
      <c r="X1" s="30"/>
      <c r="Y1" s="30"/>
      <c r="Z1" s="30"/>
      <c r="AA1" s="30"/>
      <c r="AB1" s="30"/>
      <c r="AC1" s="55"/>
    </row>
    <row r="2" spans="1:29" s="56" customFormat="1" ht="18">
      <c r="A2" s="1024" t="s">
        <v>933</v>
      </c>
      <c r="B2" s="1024"/>
      <c r="C2" s="1024"/>
      <c r="D2" s="1024"/>
      <c r="E2" s="1024"/>
      <c r="F2" s="1024"/>
      <c r="G2" s="1024"/>
      <c r="H2" s="1024"/>
      <c r="I2" s="1024"/>
      <c r="J2" s="1024"/>
      <c r="K2" s="1024"/>
      <c r="L2" s="1024"/>
      <c r="M2" s="1024"/>
      <c r="N2" s="1024"/>
      <c r="O2" s="30"/>
      <c r="P2" s="30"/>
      <c r="Q2" s="30"/>
      <c r="R2" s="30"/>
      <c r="S2" s="30"/>
      <c r="T2" s="30"/>
      <c r="U2" s="30"/>
      <c r="V2" s="30"/>
      <c r="W2" s="30"/>
      <c r="X2" s="30"/>
      <c r="Y2" s="30"/>
      <c r="Z2" s="30"/>
      <c r="AA2" s="30"/>
      <c r="AB2" s="30"/>
      <c r="AC2" s="55"/>
    </row>
    <row r="3" spans="1:29" s="56" customFormat="1" ht="15.75">
      <c r="A3" s="1077" t="s">
        <v>790</v>
      </c>
      <c r="B3" s="1077"/>
      <c r="C3" s="1077"/>
      <c r="D3" s="1077"/>
      <c r="E3" s="1077"/>
      <c r="F3" s="1077"/>
      <c r="G3" s="1077"/>
      <c r="H3" s="1077"/>
      <c r="I3" s="1077"/>
      <c r="J3" s="1077"/>
      <c r="K3" s="1077"/>
      <c r="L3" s="1077"/>
      <c r="M3" s="1077"/>
      <c r="N3" s="1077"/>
      <c r="O3" s="30"/>
      <c r="P3" s="30"/>
      <c r="Q3" s="30"/>
      <c r="R3" s="30"/>
      <c r="S3" s="30"/>
      <c r="T3" s="30"/>
      <c r="U3" s="30"/>
      <c r="V3" s="30"/>
      <c r="W3" s="30"/>
      <c r="X3" s="30"/>
      <c r="Y3" s="30"/>
      <c r="Z3" s="30"/>
      <c r="AA3" s="30"/>
      <c r="AB3" s="30"/>
      <c r="AC3" s="55"/>
    </row>
    <row r="4" spans="1:29" s="56" customFormat="1" ht="15.75">
      <c r="A4" s="1147" t="s">
        <v>932</v>
      </c>
      <c r="B4" s="1147"/>
      <c r="C4" s="1147"/>
      <c r="D4" s="1147"/>
      <c r="E4" s="1147"/>
      <c r="F4" s="1147"/>
      <c r="G4" s="1147"/>
      <c r="H4" s="1147"/>
      <c r="I4" s="1147"/>
      <c r="J4" s="1147"/>
      <c r="K4" s="1147"/>
      <c r="L4" s="1147"/>
      <c r="M4" s="1147"/>
      <c r="N4" s="1147"/>
      <c r="O4" s="30"/>
      <c r="P4" s="30"/>
      <c r="Q4" s="30"/>
      <c r="R4" s="30"/>
      <c r="S4" s="30"/>
      <c r="T4" s="30"/>
      <c r="U4" s="30"/>
      <c r="V4" s="30"/>
      <c r="W4" s="30"/>
      <c r="X4" s="30"/>
      <c r="Y4" s="30"/>
      <c r="Z4" s="30"/>
      <c r="AA4" s="30"/>
      <c r="AB4" s="30"/>
      <c r="AC4" s="55"/>
    </row>
    <row r="5" spans="1:29" ht="15" customHeight="1">
      <c r="A5" s="108" t="s">
        <v>658</v>
      </c>
      <c r="B5" s="109"/>
      <c r="C5" s="109"/>
      <c r="D5" s="109"/>
      <c r="E5" s="109"/>
      <c r="F5" s="109"/>
      <c r="G5" s="109"/>
      <c r="H5" s="110"/>
      <c r="I5" s="109"/>
      <c r="J5" s="109"/>
      <c r="K5" s="109"/>
      <c r="L5" s="109"/>
      <c r="M5" s="109"/>
      <c r="N5" s="111" t="s">
        <v>659</v>
      </c>
      <c r="O5" s="2"/>
      <c r="P5" s="2"/>
      <c r="Q5" s="2"/>
      <c r="R5" s="2"/>
      <c r="S5" s="2"/>
      <c r="T5" s="2"/>
      <c r="U5" s="2"/>
      <c r="V5" s="2"/>
      <c r="W5" s="2"/>
      <c r="X5" s="2"/>
      <c r="Y5" s="2"/>
      <c r="Z5" s="2"/>
      <c r="AA5" s="2"/>
      <c r="AB5" s="2"/>
      <c r="AC5" s="57"/>
    </row>
    <row r="6" spans="1:29" ht="29.25" customHeight="1">
      <c r="A6" s="1134" t="s">
        <v>1033</v>
      </c>
      <c r="B6" s="1137" t="s">
        <v>111</v>
      </c>
      <c r="C6" s="1137"/>
      <c r="D6" s="1137"/>
      <c r="E6" s="1137"/>
      <c r="F6" s="1138"/>
      <c r="G6" s="1148" t="s">
        <v>110</v>
      </c>
      <c r="H6" s="1139" t="s">
        <v>112</v>
      </c>
      <c r="I6" s="1140"/>
      <c r="J6" s="1140"/>
      <c r="K6" s="1140"/>
      <c r="L6" s="1141"/>
      <c r="M6" s="1148" t="s">
        <v>1390</v>
      </c>
      <c r="N6" s="1125" t="s">
        <v>1034</v>
      </c>
      <c r="O6" s="2"/>
      <c r="P6" s="2"/>
      <c r="Q6" s="2"/>
      <c r="R6" s="2"/>
      <c r="S6" s="2"/>
      <c r="T6" s="2"/>
      <c r="U6" s="2"/>
      <c r="V6" s="2"/>
      <c r="W6" s="2"/>
      <c r="X6" s="2"/>
      <c r="Y6" s="2"/>
      <c r="Z6" s="2"/>
      <c r="AA6" s="2"/>
      <c r="AB6" s="2"/>
    </row>
    <row r="7" spans="1:29" ht="30">
      <c r="A7" s="1135"/>
      <c r="B7" s="624" t="s">
        <v>115</v>
      </c>
      <c r="C7" s="625" t="s">
        <v>55</v>
      </c>
      <c r="D7" s="625" t="s">
        <v>244</v>
      </c>
      <c r="E7" s="625" t="s">
        <v>1427</v>
      </c>
      <c r="F7" s="625" t="s">
        <v>1</v>
      </c>
      <c r="G7" s="1149"/>
      <c r="H7" s="626" t="s">
        <v>52</v>
      </c>
      <c r="I7" s="626" t="s">
        <v>1031</v>
      </c>
      <c r="J7" s="626" t="s">
        <v>54</v>
      </c>
      <c r="K7" s="627" t="s">
        <v>941</v>
      </c>
      <c r="L7" s="625" t="s">
        <v>1</v>
      </c>
      <c r="M7" s="1149"/>
      <c r="N7" s="1151"/>
    </row>
    <row r="8" spans="1:29" s="59" customFormat="1" ht="27" customHeight="1">
      <c r="A8" s="1136"/>
      <c r="B8" s="711" t="s">
        <v>59</v>
      </c>
      <c r="C8" s="712" t="s">
        <v>60</v>
      </c>
      <c r="D8" s="713" t="s">
        <v>61</v>
      </c>
      <c r="E8" s="960" t="s">
        <v>1453</v>
      </c>
      <c r="F8" s="712" t="s">
        <v>2</v>
      </c>
      <c r="G8" s="1150"/>
      <c r="H8" s="714" t="s">
        <v>56</v>
      </c>
      <c r="I8" s="716" t="s">
        <v>1032</v>
      </c>
      <c r="J8" s="714" t="s">
        <v>58</v>
      </c>
      <c r="K8" s="715" t="s">
        <v>1087</v>
      </c>
      <c r="L8" s="712" t="s">
        <v>2</v>
      </c>
      <c r="M8" s="1150"/>
      <c r="N8" s="1152"/>
    </row>
    <row r="9" spans="1:29" s="60" customFormat="1" ht="24" customHeight="1" thickBot="1">
      <c r="A9" s="574" t="s">
        <v>333</v>
      </c>
      <c r="B9" s="621">
        <v>123</v>
      </c>
      <c r="C9" s="621">
        <v>17</v>
      </c>
      <c r="D9" s="621">
        <v>81</v>
      </c>
      <c r="E9" s="955" t="s">
        <v>632</v>
      </c>
      <c r="F9" s="622">
        <v>221</v>
      </c>
      <c r="G9" s="621">
        <v>47</v>
      </c>
      <c r="H9" s="621">
        <v>12</v>
      </c>
      <c r="I9" s="621">
        <v>15</v>
      </c>
      <c r="J9" s="621">
        <v>19</v>
      </c>
      <c r="K9" s="621">
        <v>6</v>
      </c>
      <c r="L9" s="622">
        <v>52</v>
      </c>
      <c r="M9" s="622">
        <v>320</v>
      </c>
      <c r="N9" s="623" t="s">
        <v>333</v>
      </c>
    </row>
    <row r="10" spans="1:29" s="62" customFormat="1" ht="24" customHeight="1" thickBot="1">
      <c r="A10" s="575" t="s">
        <v>332</v>
      </c>
      <c r="B10" s="142">
        <v>123</v>
      </c>
      <c r="C10" s="142">
        <v>17</v>
      </c>
      <c r="D10" s="142">
        <v>81</v>
      </c>
      <c r="E10" s="956" t="s">
        <v>632</v>
      </c>
      <c r="F10" s="73">
        <v>221</v>
      </c>
      <c r="G10" s="142">
        <v>47</v>
      </c>
      <c r="H10" s="142">
        <v>12</v>
      </c>
      <c r="I10" s="142">
        <v>15</v>
      </c>
      <c r="J10" s="142">
        <v>19</v>
      </c>
      <c r="K10" s="142">
        <v>6</v>
      </c>
      <c r="L10" s="73">
        <v>52</v>
      </c>
      <c r="M10" s="73">
        <v>320</v>
      </c>
      <c r="N10" s="150" t="s">
        <v>332</v>
      </c>
    </row>
    <row r="11" spans="1:29" s="60" customFormat="1" ht="24" customHeight="1" thickBot="1">
      <c r="A11" s="576" t="s">
        <v>269</v>
      </c>
      <c r="B11" s="143">
        <v>96</v>
      </c>
      <c r="C11" s="143">
        <v>25</v>
      </c>
      <c r="D11" s="143">
        <v>104</v>
      </c>
      <c r="E11" s="957" t="s">
        <v>632</v>
      </c>
      <c r="F11" s="74">
        <v>225</v>
      </c>
      <c r="G11" s="143">
        <v>39</v>
      </c>
      <c r="H11" s="143">
        <v>62</v>
      </c>
      <c r="I11" s="143">
        <v>28</v>
      </c>
      <c r="J11" s="143">
        <v>33</v>
      </c>
      <c r="K11" s="143">
        <v>0</v>
      </c>
      <c r="L11" s="74">
        <v>123</v>
      </c>
      <c r="M11" s="74">
        <v>387</v>
      </c>
      <c r="N11" s="152" t="s">
        <v>269</v>
      </c>
    </row>
    <row r="12" spans="1:29" s="62" customFormat="1" ht="24" customHeight="1" thickBot="1">
      <c r="A12" s="575" t="s">
        <v>331</v>
      </c>
      <c r="B12" s="142">
        <v>108</v>
      </c>
      <c r="C12" s="142">
        <v>42</v>
      </c>
      <c r="D12" s="142">
        <v>70</v>
      </c>
      <c r="E12" s="956" t="s">
        <v>632</v>
      </c>
      <c r="F12" s="73">
        <v>220</v>
      </c>
      <c r="G12" s="902">
        <v>0</v>
      </c>
      <c r="H12" s="142">
        <v>10</v>
      </c>
      <c r="I12" s="142">
        <v>21</v>
      </c>
      <c r="J12" s="142">
        <v>24</v>
      </c>
      <c r="K12" s="142">
        <v>0</v>
      </c>
      <c r="L12" s="73">
        <v>55</v>
      </c>
      <c r="M12" s="73">
        <v>275</v>
      </c>
      <c r="N12" s="150" t="s">
        <v>331</v>
      </c>
    </row>
    <row r="13" spans="1:29" s="60" customFormat="1" ht="24" customHeight="1">
      <c r="A13" s="577" t="s">
        <v>931</v>
      </c>
      <c r="B13" s="148">
        <v>119</v>
      </c>
      <c r="C13" s="148">
        <v>42</v>
      </c>
      <c r="D13" s="148">
        <v>20</v>
      </c>
      <c r="E13" s="148">
        <v>82</v>
      </c>
      <c r="F13" s="149">
        <f>SUM(B13:E13)</f>
        <v>263</v>
      </c>
      <c r="G13" s="903">
        <v>0</v>
      </c>
      <c r="H13" s="148">
        <v>10</v>
      </c>
      <c r="I13" s="148">
        <v>23</v>
      </c>
      <c r="J13" s="148">
        <v>24</v>
      </c>
      <c r="K13" s="148">
        <v>0</v>
      </c>
      <c r="L13" s="149">
        <v>57</v>
      </c>
      <c r="M13" s="149">
        <f>L13+F13</f>
        <v>320</v>
      </c>
      <c r="N13" s="153" t="s">
        <v>931</v>
      </c>
    </row>
    <row r="14" spans="1:29" ht="12.75" customHeight="1">
      <c r="A14" s="958" t="s">
        <v>1444</v>
      </c>
      <c r="M14" s="1144" t="s">
        <v>1445</v>
      </c>
      <c r="N14" s="1145"/>
    </row>
    <row r="15" spans="1:29" s="27" customFormat="1" ht="29.25" customHeight="1"/>
    <row r="16" spans="1:29" ht="15.75">
      <c r="A16" s="66"/>
      <c r="B16" s="66"/>
      <c r="C16" s="66"/>
      <c r="D16" s="66"/>
      <c r="E16" s="66"/>
      <c r="F16" s="66"/>
      <c r="G16" s="66"/>
      <c r="H16" s="66"/>
      <c r="I16" s="66"/>
      <c r="J16" s="66"/>
      <c r="K16" s="66"/>
      <c r="L16" s="66"/>
    </row>
  </sheetData>
  <mergeCells count="11">
    <mergeCell ref="M14:N14"/>
    <mergeCell ref="A1:N1"/>
    <mergeCell ref="A2:N2"/>
    <mergeCell ref="A3:N3"/>
    <mergeCell ref="A4:N4"/>
    <mergeCell ref="A6:A8"/>
    <mergeCell ref="B6:F6"/>
    <mergeCell ref="H6:L6"/>
    <mergeCell ref="M6:M8"/>
    <mergeCell ref="N6:N8"/>
    <mergeCell ref="G6:G8"/>
  </mergeCells>
  <printOptions horizontalCentered="1" verticalCentered="1"/>
  <pageMargins left="0" right="0" top="0" bottom="0" header="0" footer="0"/>
  <pageSetup paperSize="9" scale="9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rightToLeft="1" view="pageBreakPreview" zoomScaleNormal="100" zoomScaleSheetLayoutView="100" workbookViewId="0">
      <selection activeCell="G9" sqref="G9"/>
    </sheetView>
  </sheetViews>
  <sheetFormatPr defaultRowHeight="12.75"/>
  <cols>
    <col min="1" max="1" width="27.140625" style="205" customWidth="1"/>
    <col min="2" max="6" width="8.85546875" style="205" customWidth="1"/>
    <col min="7" max="7" width="29.85546875" style="207" customWidth="1"/>
    <col min="8" max="12" width="9.140625" style="205"/>
    <col min="13" max="13" width="48" style="205" customWidth="1"/>
    <col min="14" max="15" width="9.140625" style="205" customWidth="1"/>
    <col min="16" max="20" width="9.140625" style="205"/>
    <col min="21" max="21" width="37.42578125" style="205" customWidth="1"/>
    <col min="22" max="22" width="5" style="206" customWidth="1"/>
    <col min="23" max="16384" width="9.140625" style="205"/>
  </cols>
  <sheetData>
    <row r="1" spans="1:22" ht="36.75" customHeight="1">
      <c r="A1" s="1157" t="s">
        <v>864</v>
      </c>
      <c r="B1" s="1158"/>
      <c r="C1" s="1158"/>
      <c r="D1" s="1158"/>
      <c r="E1" s="1158"/>
      <c r="F1" s="1158"/>
      <c r="G1" s="1158"/>
    </row>
    <row r="2" spans="1:22" ht="18">
      <c r="A2" s="1006" t="s">
        <v>930</v>
      </c>
      <c r="B2" s="1006"/>
      <c r="C2" s="1006"/>
      <c r="D2" s="1006"/>
      <c r="E2" s="1006"/>
      <c r="F2" s="1006"/>
      <c r="G2" s="1006"/>
    </row>
    <row r="3" spans="1:22" s="249" customFormat="1" ht="31.5" customHeight="1">
      <c r="A3" s="1159" t="s">
        <v>1101</v>
      </c>
      <c r="B3" s="1159"/>
      <c r="C3" s="1159"/>
      <c r="D3" s="1159"/>
      <c r="E3" s="1159"/>
      <c r="F3" s="1159"/>
      <c r="G3" s="1159"/>
      <c r="P3" s="1153"/>
      <c r="Q3" s="1154"/>
      <c r="R3" s="1154"/>
      <c r="S3" s="1154"/>
    </row>
    <row r="4" spans="1:22" s="249" customFormat="1" ht="15.75">
      <c r="A4" s="1132" t="s">
        <v>927</v>
      </c>
      <c r="B4" s="1132"/>
      <c r="C4" s="1132"/>
      <c r="D4" s="1132"/>
      <c r="E4" s="1132"/>
      <c r="F4" s="1132"/>
      <c r="G4" s="1132"/>
      <c r="P4" s="251"/>
      <c r="Q4" s="250"/>
      <c r="R4" s="250"/>
      <c r="S4" s="250"/>
    </row>
    <row r="5" spans="1:22" s="249" customFormat="1" ht="15.75" customHeight="1">
      <c r="A5" s="254" t="s">
        <v>661</v>
      </c>
      <c r="B5" s="253"/>
      <c r="C5" s="253"/>
      <c r="D5" s="253"/>
      <c r="E5" s="253"/>
      <c r="F5" s="253"/>
      <c r="G5" s="252" t="s">
        <v>660</v>
      </c>
      <c r="P5" s="251"/>
      <c r="Q5" s="250"/>
      <c r="R5" s="250"/>
      <c r="S5" s="250"/>
    </row>
    <row r="6" spans="1:22" ht="23.25" customHeight="1">
      <c r="A6" s="1160" t="s">
        <v>1035</v>
      </c>
      <c r="B6" s="289" t="s">
        <v>41</v>
      </c>
      <c r="C6" s="289" t="s">
        <v>42</v>
      </c>
      <c r="D6" s="289" t="s">
        <v>43</v>
      </c>
      <c r="E6" s="289" t="s">
        <v>44</v>
      </c>
      <c r="F6" s="289" t="s">
        <v>1</v>
      </c>
      <c r="G6" s="1162" t="s">
        <v>1488</v>
      </c>
    </row>
    <row r="7" spans="1:22" s="207" customFormat="1" ht="23.25" customHeight="1">
      <c r="A7" s="1161"/>
      <c r="B7" s="579" t="s">
        <v>46</v>
      </c>
      <c r="C7" s="579" t="s">
        <v>47</v>
      </c>
      <c r="D7" s="579" t="s">
        <v>48</v>
      </c>
      <c r="E7" s="579" t="s">
        <v>67</v>
      </c>
      <c r="F7" s="579" t="s">
        <v>2</v>
      </c>
      <c r="G7" s="1163"/>
      <c r="M7" s="248"/>
      <c r="V7" s="247"/>
    </row>
    <row r="8" spans="1:22" ht="16.5" customHeight="1" thickBot="1">
      <c r="A8" s="717" t="s">
        <v>545</v>
      </c>
      <c r="B8" s="246">
        <v>4</v>
      </c>
      <c r="C8" s="246">
        <v>4</v>
      </c>
      <c r="D8" s="246">
        <v>5</v>
      </c>
      <c r="E8" s="246">
        <v>3</v>
      </c>
      <c r="F8" s="257">
        <f>B8+C8+D8+E8</f>
        <v>16</v>
      </c>
      <c r="G8" s="388" t="s">
        <v>76</v>
      </c>
    </row>
    <row r="9" spans="1:22" s="212" customFormat="1" ht="16.5" customHeight="1" thickBot="1">
      <c r="A9" s="718" t="s">
        <v>544</v>
      </c>
      <c r="B9" s="61">
        <v>2</v>
      </c>
      <c r="C9" s="61">
        <v>3</v>
      </c>
      <c r="D9" s="61">
        <v>1</v>
      </c>
      <c r="E9" s="61">
        <v>1</v>
      </c>
      <c r="F9" s="73">
        <f t="shared" ref="F9:F39" si="0">SUM(B9:E9)</f>
        <v>7</v>
      </c>
      <c r="G9" s="389" t="s">
        <v>543</v>
      </c>
      <c r="V9" s="213"/>
    </row>
    <row r="10" spans="1:22" ht="16.5" customHeight="1" thickBot="1">
      <c r="A10" s="719" t="s">
        <v>542</v>
      </c>
      <c r="B10" s="243">
        <v>2</v>
      </c>
      <c r="C10" s="243">
        <v>7</v>
      </c>
      <c r="D10" s="243">
        <v>1</v>
      </c>
      <c r="E10" s="243">
        <v>6</v>
      </c>
      <c r="F10" s="354">
        <f t="shared" si="0"/>
        <v>16</v>
      </c>
      <c r="G10" s="390" t="s">
        <v>75</v>
      </c>
    </row>
    <row r="11" spans="1:22" s="212" customFormat="1" ht="16.5" customHeight="1" thickBot="1">
      <c r="A11" s="718" t="s">
        <v>541</v>
      </c>
      <c r="B11" s="61">
        <v>0</v>
      </c>
      <c r="C11" s="61">
        <v>0</v>
      </c>
      <c r="D11" s="61">
        <v>0</v>
      </c>
      <c r="E11" s="61">
        <v>0</v>
      </c>
      <c r="F11" s="73">
        <f t="shared" si="0"/>
        <v>0</v>
      </c>
      <c r="G11" s="389" t="s">
        <v>74</v>
      </c>
      <c r="V11" s="213"/>
    </row>
    <row r="12" spans="1:22" ht="16.5" customHeight="1" thickBot="1">
      <c r="A12" s="719" t="s">
        <v>540</v>
      </c>
      <c r="B12" s="243">
        <v>2</v>
      </c>
      <c r="C12" s="243">
        <v>3</v>
      </c>
      <c r="D12" s="243">
        <v>1</v>
      </c>
      <c r="E12" s="243">
        <v>1</v>
      </c>
      <c r="F12" s="354">
        <f t="shared" si="0"/>
        <v>7</v>
      </c>
      <c r="G12" s="390" t="s">
        <v>73</v>
      </c>
    </row>
    <row r="13" spans="1:22" s="212" customFormat="1" ht="16.5" customHeight="1" thickBot="1">
      <c r="A13" s="718" t="s">
        <v>539</v>
      </c>
      <c r="B13" s="61">
        <v>5</v>
      </c>
      <c r="C13" s="61">
        <v>3</v>
      </c>
      <c r="D13" s="61">
        <v>3</v>
      </c>
      <c r="E13" s="61">
        <v>0</v>
      </c>
      <c r="F13" s="73">
        <f t="shared" si="0"/>
        <v>11</v>
      </c>
      <c r="G13" s="389" t="s">
        <v>538</v>
      </c>
      <c r="V13" s="213"/>
    </row>
    <row r="14" spans="1:22" ht="16.5" customHeight="1" thickBot="1">
      <c r="A14" s="719" t="s">
        <v>537</v>
      </c>
      <c r="B14" s="243">
        <v>0</v>
      </c>
      <c r="C14" s="243">
        <v>0</v>
      </c>
      <c r="D14" s="243">
        <v>0</v>
      </c>
      <c r="E14" s="243">
        <v>0</v>
      </c>
      <c r="F14" s="354">
        <f t="shared" si="0"/>
        <v>0</v>
      </c>
      <c r="G14" s="390" t="s">
        <v>536</v>
      </c>
    </row>
    <row r="15" spans="1:22" s="212" customFormat="1" ht="16.5" customHeight="1" thickBot="1">
      <c r="A15" s="718" t="s">
        <v>535</v>
      </c>
      <c r="B15" s="61">
        <v>0</v>
      </c>
      <c r="C15" s="61">
        <v>0</v>
      </c>
      <c r="D15" s="61">
        <v>0</v>
      </c>
      <c r="E15" s="61">
        <v>0</v>
      </c>
      <c r="F15" s="73">
        <f t="shared" si="0"/>
        <v>0</v>
      </c>
      <c r="G15" s="389" t="s">
        <v>72</v>
      </c>
      <c r="V15" s="213"/>
    </row>
    <row r="16" spans="1:22" ht="16.5" customHeight="1" thickBot="1">
      <c r="A16" s="719" t="s">
        <v>534</v>
      </c>
      <c r="B16" s="243">
        <v>0</v>
      </c>
      <c r="C16" s="243">
        <v>0</v>
      </c>
      <c r="D16" s="243">
        <v>1</v>
      </c>
      <c r="E16" s="243">
        <v>0</v>
      </c>
      <c r="F16" s="354">
        <f t="shared" si="0"/>
        <v>1</v>
      </c>
      <c r="G16" s="390" t="s">
        <v>533</v>
      </c>
    </row>
    <row r="17" spans="1:22" s="212" customFormat="1" ht="16.5" customHeight="1" thickBot="1">
      <c r="A17" s="718" t="s">
        <v>532</v>
      </c>
      <c r="B17" s="61">
        <v>0</v>
      </c>
      <c r="C17" s="61">
        <v>0</v>
      </c>
      <c r="D17" s="61">
        <v>0</v>
      </c>
      <c r="E17" s="61">
        <v>0</v>
      </c>
      <c r="F17" s="73">
        <f t="shared" si="0"/>
        <v>0</v>
      </c>
      <c r="G17" s="389" t="s">
        <v>531</v>
      </c>
      <c r="V17" s="213"/>
    </row>
    <row r="18" spans="1:22" ht="16.5" customHeight="1" thickBot="1">
      <c r="A18" s="719" t="s">
        <v>530</v>
      </c>
      <c r="B18" s="243">
        <v>3</v>
      </c>
      <c r="C18" s="243">
        <v>2</v>
      </c>
      <c r="D18" s="243">
        <v>2</v>
      </c>
      <c r="E18" s="243">
        <v>0</v>
      </c>
      <c r="F18" s="354">
        <f t="shared" si="0"/>
        <v>7</v>
      </c>
      <c r="G18" s="390" t="s">
        <v>1212</v>
      </c>
    </row>
    <row r="19" spans="1:22" s="212" customFormat="1" ht="16.5" customHeight="1" thickBot="1">
      <c r="A19" s="718" t="s">
        <v>529</v>
      </c>
      <c r="B19" s="61">
        <v>5</v>
      </c>
      <c r="C19" s="61">
        <v>6</v>
      </c>
      <c r="D19" s="61">
        <v>0</v>
      </c>
      <c r="E19" s="61">
        <v>0</v>
      </c>
      <c r="F19" s="73">
        <f t="shared" si="0"/>
        <v>11</v>
      </c>
      <c r="G19" s="389" t="s">
        <v>528</v>
      </c>
      <c r="V19" s="213"/>
    </row>
    <row r="20" spans="1:22" ht="16.5" customHeight="1" thickBot="1">
      <c r="A20" s="719" t="s">
        <v>527</v>
      </c>
      <c r="B20" s="243">
        <v>1</v>
      </c>
      <c r="C20" s="243">
        <v>1</v>
      </c>
      <c r="D20" s="243">
        <v>0</v>
      </c>
      <c r="E20" s="243">
        <v>0</v>
      </c>
      <c r="F20" s="354">
        <f t="shared" si="0"/>
        <v>2</v>
      </c>
      <c r="G20" s="390" t="s">
        <v>526</v>
      </c>
    </row>
    <row r="21" spans="1:22" s="212" customFormat="1" ht="16.5" customHeight="1" thickBot="1">
      <c r="A21" s="718" t="s">
        <v>525</v>
      </c>
      <c r="B21" s="61">
        <v>1</v>
      </c>
      <c r="C21" s="61">
        <v>0</v>
      </c>
      <c r="D21" s="61">
        <v>1</v>
      </c>
      <c r="E21" s="61">
        <v>1</v>
      </c>
      <c r="F21" s="73">
        <f t="shared" si="0"/>
        <v>3</v>
      </c>
      <c r="G21" s="389" t="s">
        <v>524</v>
      </c>
      <c r="V21" s="213"/>
    </row>
    <row r="22" spans="1:22" ht="16.5" customHeight="1" thickBot="1">
      <c r="A22" s="719" t="s">
        <v>523</v>
      </c>
      <c r="B22" s="243">
        <v>2</v>
      </c>
      <c r="C22" s="243">
        <v>2</v>
      </c>
      <c r="D22" s="243">
        <v>1</v>
      </c>
      <c r="E22" s="243">
        <v>0</v>
      </c>
      <c r="F22" s="354">
        <f t="shared" si="0"/>
        <v>5</v>
      </c>
      <c r="G22" s="390" t="s">
        <v>1395</v>
      </c>
    </row>
    <row r="23" spans="1:22" s="212" customFormat="1" ht="16.5" customHeight="1" thickBot="1">
      <c r="A23" s="718" t="s">
        <v>522</v>
      </c>
      <c r="B23" s="61">
        <v>2</v>
      </c>
      <c r="C23" s="61">
        <v>1</v>
      </c>
      <c r="D23" s="61">
        <v>2</v>
      </c>
      <c r="E23" s="61">
        <v>0</v>
      </c>
      <c r="F23" s="73">
        <f t="shared" si="0"/>
        <v>5</v>
      </c>
      <c r="G23" s="389" t="s">
        <v>521</v>
      </c>
      <c r="V23" s="213"/>
    </row>
    <row r="24" spans="1:22" ht="16.5" customHeight="1" thickBot="1">
      <c r="A24" s="719" t="s">
        <v>520</v>
      </c>
      <c r="B24" s="243">
        <v>1</v>
      </c>
      <c r="C24" s="243">
        <v>1</v>
      </c>
      <c r="D24" s="243">
        <v>0</v>
      </c>
      <c r="E24" s="243">
        <v>0</v>
      </c>
      <c r="F24" s="354">
        <f t="shared" si="0"/>
        <v>2</v>
      </c>
      <c r="G24" s="390" t="s">
        <v>519</v>
      </c>
    </row>
    <row r="25" spans="1:22" s="212" customFormat="1" ht="16.5" customHeight="1" thickBot="1">
      <c r="A25" s="718" t="s">
        <v>518</v>
      </c>
      <c r="B25" s="61">
        <v>4</v>
      </c>
      <c r="C25" s="61">
        <v>1</v>
      </c>
      <c r="D25" s="61">
        <v>1</v>
      </c>
      <c r="E25" s="61">
        <v>0</v>
      </c>
      <c r="F25" s="73">
        <f t="shared" si="0"/>
        <v>6</v>
      </c>
      <c r="G25" s="389" t="s">
        <v>517</v>
      </c>
      <c r="V25" s="213"/>
    </row>
    <row r="26" spans="1:22" ht="16.5" customHeight="1" thickBot="1">
      <c r="A26" s="719" t="s">
        <v>516</v>
      </c>
      <c r="B26" s="243">
        <v>1</v>
      </c>
      <c r="C26" s="243">
        <v>1</v>
      </c>
      <c r="D26" s="243">
        <v>1</v>
      </c>
      <c r="E26" s="243">
        <v>1</v>
      </c>
      <c r="F26" s="354">
        <f t="shared" si="0"/>
        <v>4</v>
      </c>
      <c r="G26" s="390" t="s">
        <v>515</v>
      </c>
    </row>
    <row r="27" spans="1:22" s="212" customFormat="1" ht="16.5" customHeight="1" thickBot="1">
      <c r="A27" s="718" t="s">
        <v>514</v>
      </c>
      <c r="B27" s="61">
        <v>2</v>
      </c>
      <c r="C27" s="61">
        <v>2</v>
      </c>
      <c r="D27" s="61">
        <v>1</v>
      </c>
      <c r="E27" s="61">
        <v>0</v>
      </c>
      <c r="F27" s="73">
        <f t="shared" si="0"/>
        <v>5</v>
      </c>
      <c r="G27" s="389" t="s">
        <v>513</v>
      </c>
      <c r="V27" s="213"/>
    </row>
    <row r="28" spans="1:22" ht="16.5" customHeight="1" thickBot="1">
      <c r="A28" s="719" t="s">
        <v>512</v>
      </c>
      <c r="B28" s="243">
        <v>1</v>
      </c>
      <c r="C28" s="243">
        <v>1</v>
      </c>
      <c r="D28" s="243">
        <v>1</v>
      </c>
      <c r="E28" s="243">
        <v>0</v>
      </c>
      <c r="F28" s="354">
        <f t="shared" si="0"/>
        <v>3</v>
      </c>
      <c r="G28" s="390" t="s">
        <v>511</v>
      </c>
    </row>
    <row r="29" spans="1:22" s="212" customFormat="1" ht="16.5" customHeight="1" thickBot="1">
      <c r="A29" s="718" t="s">
        <v>510</v>
      </c>
      <c r="B29" s="61">
        <v>1</v>
      </c>
      <c r="C29" s="61">
        <v>2</v>
      </c>
      <c r="D29" s="61">
        <v>0</v>
      </c>
      <c r="E29" s="61">
        <v>0</v>
      </c>
      <c r="F29" s="73">
        <f t="shared" si="0"/>
        <v>3</v>
      </c>
      <c r="G29" s="389" t="s">
        <v>509</v>
      </c>
      <c r="V29" s="213"/>
    </row>
    <row r="30" spans="1:22" ht="16.5" customHeight="1" thickBot="1">
      <c r="A30" s="719" t="s">
        <v>508</v>
      </c>
      <c r="B30" s="243">
        <v>2</v>
      </c>
      <c r="C30" s="243">
        <v>1</v>
      </c>
      <c r="D30" s="243">
        <v>0</v>
      </c>
      <c r="E30" s="243">
        <v>1</v>
      </c>
      <c r="F30" s="354">
        <f t="shared" si="0"/>
        <v>4</v>
      </c>
      <c r="G30" s="390" t="s">
        <v>507</v>
      </c>
    </row>
    <row r="31" spans="1:22" s="212" customFormat="1" ht="16.5" customHeight="1" thickBot="1">
      <c r="A31" s="718" t="s">
        <v>506</v>
      </c>
      <c r="B31" s="61">
        <v>0</v>
      </c>
      <c r="C31" s="61">
        <v>1</v>
      </c>
      <c r="D31" s="61">
        <v>1</v>
      </c>
      <c r="E31" s="61">
        <v>1</v>
      </c>
      <c r="F31" s="73">
        <f t="shared" si="0"/>
        <v>3</v>
      </c>
      <c r="G31" s="389" t="s">
        <v>505</v>
      </c>
      <c r="V31" s="213"/>
    </row>
    <row r="32" spans="1:22" ht="16.5" customHeight="1" thickBot="1">
      <c r="A32" s="719" t="s">
        <v>504</v>
      </c>
      <c r="B32" s="243">
        <v>0</v>
      </c>
      <c r="C32" s="243">
        <v>0</v>
      </c>
      <c r="D32" s="243">
        <v>0</v>
      </c>
      <c r="E32" s="243">
        <v>0</v>
      </c>
      <c r="F32" s="354">
        <f t="shared" si="0"/>
        <v>0</v>
      </c>
      <c r="G32" s="390" t="s">
        <v>503</v>
      </c>
    </row>
    <row r="33" spans="1:22" ht="16.5" customHeight="1" thickBot="1">
      <c r="A33" s="718" t="s">
        <v>502</v>
      </c>
      <c r="B33" s="242">
        <v>1</v>
      </c>
      <c r="C33" s="242">
        <v>1</v>
      </c>
      <c r="D33" s="242">
        <v>0</v>
      </c>
      <c r="E33" s="242">
        <v>0</v>
      </c>
      <c r="F33" s="353">
        <f t="shared" si="0"/>
        <v>2</v>
      </c>
      <c r="G33" s="389" t="s">
        <v>501</v>
      </c>
    </row>
    <row r="34" spans="1:22" ht="16.5" customHeight="1" thickBot="1">
      <c r="A34" s="720" t="s">
        <v>500</v>
      </c>
      <c r="B34" s="245">
        <v>1</v>
      </c>
      <c r="C34" s="245">
        <v>1</v>
      </c>
      <c r="D34" s="245">
        <v>1</v>
      </c>
      <c r="E34" s="245">
        <v>0</v>
      </c>
      <c r="F34" s="74">
        <f t="shared" si="0"/>
        <v>3</v>
      </c>
      <c r="G34" s="418" t="s">
        <v>499</v>
      </c>
    </row>
    <row r="35" spans="1:22" ht="16.5" customHeight="1" thickBot="1">
      <c r="A35" s="721" t="s">
        <v>555</v>
      </c>
      <c r="B35" s="244">
        <v>0</v>
      </c>
      <c r="C35" s="244">
        <v>3</v>
      </c>
      <c r="D35" s="244">
        <v>1</v>
      </c>
      <c r="E35" s="244">
        <v>5</v>
      </c>
      <c r="F35" s="227">
        <f t="shared" si="0"/>
        <v>9</v>
      </c>
      <c r="G35" s="391" t="s">
        <v>497</v>
      </c>
    </row>
    <row r="36" spans="1:22" ht="16.5" customHeight="1" thickBot="1">
      <c r="A36" s="719" t="s">
        <v>496</v>
      </c>
      <c r="B36" s="243">
        <v>3</v>
      </c>
      <c r="C36" s="243">
        <v>1</v>
      </c>
      <c r="D36" s="243">
        <v>1</v>
      </c>
      <c r="E36" s="243">
        <v>0</v>
      </c>
      <c r="F36" s="354">
        <f t="shared" si="0"/>
        <v>5</v>
      </c>
      <c r="G36" s="390" t="s">
        <v>1096</v>
      </c>
    </row>
    <row r="37" spans="1:22" ht="16.5" customHeight="1" thickBot="1">
      <c r="A37" s="718" t="s">
        <v>495</v>
      </c>
      <c r="B37" s="242">
        <v>1</v>
      </c>
      <c r="C37" s="242">
        <v>1</v>
      </c>
      <c r="D37" s="242">
        <v>1</v>
      </c>
      <c r="E37" s="242">
        <v>0</v>
      </c>
      <c r="F37" s="353">
        <f>SUM(B37:E37)</f>
        <v>3</v>
      </c>
      <c r="G37" s="389" t="s">
        <v>494</v>
      </c>
      <c r="V37" s="596"/>
    </row>
    <row r="38" spans="1:22" ht="18" customHeight="1" thickBot="1">
      <c r="A38" s="723" t="s">
        <v>1421</v>
      </c>
      <c r="B38" s="598">
        <v>0</v>
      </c>
      <c r="C38" s="598">
        <v>0</v>
      </c>
      <c r="D38" s="598">
        <v>0</v>
      </c>
      <c r="E38" s="598">
        <v>0</v>
      </c>
      <c r="F38" s="599">
        <f t="shared" si="0"/>
        <v>0</v>
      </c>
      <c r="G38" s="418" t="s">
        <v>1422</v>
      </c>
    </row>
    <row r="39" spans="1:22" s="239" customFormat="1" ht="19.5" customHeight="1">
      <c r="A39" s="721" t="s">
        <v>848</v>
      </c>
      <c r="B39" s="244">
        <v>7</v>
      </c>
      <c r="C39" s="244">
        <v>3</v>
      </c>
      <c r="D39" s="244">
        <v>0</v>
      </c>
      <c r="E39" s="244">
        <v>0</v>
      </c>
      <c r="F39" s="227">
        <f t="shared" si="0"/>
        <v>10</v>
      </c>
      <c r="G39" s="391" t="s">
        <v>863</v>
      </c>
      <c r="V39" s="240"/>
    </row>
    <row r="40" spans="1:22" ht="17.25" customHeight="1">
      <c r="A40" s="722" t="s">
        <v>66</v>
      </c>
      <c r="B40" s="238">
        <f>SUM(B8:B39)</f>
        <v>54</v>
      </c>
      <c r="C40" s="238">
        <f>SUM(C8:C39)</f>
        <v>52</v>
      </c>
      <c r="D40" s="238">
        <f>SUM(D8:D39)</f>
        <v>27</v>
      </c>
      <c r="E40" s="238">
        <f>SUM(E8:E39)</f>
        <v>20</v>
      </c>
      <c r="F40" s="238">
        <f>SUM(F8:F39)</f>
        <v>153</v>
      </c>
      <c r="G40" s="423" t="s">
        <v>2</v>
      </c>
    </row>
    <row r="41" spans="1:22" ht="17.25" customHeight="1">
      <c r="A41" s="1156" t="s">
        <v>1009</v>
      </c>
      <c r="B41" s="1156"/>
      <c r="C41" s="1156"/>
      <c r="D41" s="1156"/>
      <c r="E41" s="1155" t="s">
        <v>1036</v>
      </c>
      <c r="F41" s="1155"/>
      <c r="G41" s="1155"/>
    </row>
    <row r="43" spans="1:22">
      <c r="A43" s="207"/>
    </row>
    <row r="44" spans="1:22">
      <c r="B44" s="237"/>
    </row>
  </sheetData>
  <mergeCells count="9">
    <mergeCell ref="P3:S3"/>
    <mergeCell ref="E41:G41"/>
    <mergeCell ref="A41:D41"/>
    <mergeCell ref="A1:G1"/>
    <mergeCell ref="A2:G2"/>
    <mergeCell ref="A3:G3"/>
    <mergeCell ref="A4:G4"/>
    <mergeCell ref="A6:A7"/>
    <mergeCell ref="G6:G7"/>
  </mergeCells>
  <printOptions horizontalCentered="1" verticalCentered="1"/>
  <pageMargins left="0" right="0" top="0" bottom="0" header="0" footer="0"/>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rightToLeft="1" view="pageBreakPreview" zoomScaleNormal="100" zoomScaleSheetLayoutView="100" workbookViewId="0">
      <selection activeCell="C23" sqref="C23"/>
    </sheetView>
  </sheetViews>
  <sheetFormatPr defaultColWidth="9.140625" defaultRowHeight="12.75"/>
  <cols>
    <col min="1" max="1" width="20.5703125" style="54" customWidth="1"/>
    <col min="2" max="6" width="10.85546875" style="54" customWidth="1"/>
    <col min="7" max="7" width="20.5703125" style="2" customWidth="1"/>
    <col min="8" max="12" width="9.140625" style="54"/>
    <col min="13" max="13" width="20" style="54" customWidth="1"/>
    <col min="14" max="15" width="9.140625" style="54" customWidth="1"/>
    <col min="16" max="20" width="9.140625" style="54"/>
    <col min="21" max="21" width="37.42578125" style="54" customWidth="1"/>
    <col min="22" max="22" width="5" style="94" customWidth="1"/>
    <col min="23" max="16384" width="9.140625" style="54"/>
  </cols>
  <sheetData>
    <row r="1" spans="1:22" ht="18">
      <c r="A1" s="1013" t="s">
        <v>792</v>
      </c>
      <c r="B1" s="1013"/>
      <c r="C1" s="1013"/>
      <c r="D1" s="1013"/>
      <c r="E1" s="1013"/>
      <c r="F1" s="1013"/>
      <c r="G1" s="1013"/>
    </row>
    <row r="2" spans="1:22" ht="16.5" customHeight="1">
      <c r="A2" s="1024" t="s">
        <v>933</v>
      </c>
      <c r="B2" s="1024"/>
      <c r="C2" s="1024"/>
      <c r="D2" s="1024"/>
      <c r="E2" s="1024"/>
      <c r="F2" s="1024"/>
      <c r="G2" s="1024"/>
    </row>
    <row r="3" spans="1:22" s="8" customFormat="1" ht="30" customHeight="1">
      <c r="A3" s="1171" t="s">
        <v>1004</v>
      </c>
      <c r="B3" s="1171"/>
      <c r="C3" s="1171"/>
      <c r="D3" s="1171"/>
      <c r="E3" s="1171"/>
      <c r="F3" s="1171"/>
      <c r="G3" s="1171"/>
      <c r="P3" s="1169"/>
      <c r="Q3" s="1170"/>
      <c r="R3" s="1170"/>
      <c r="S3" s="1170"/>
    </row>
    <row r="4" spans="1:22" s="8" customFormat="1" ht="15.75">
      <c r="A4" s="1026" t="s">
        <v>932</v>
      </c>
      <c r="B4" s="1026"/>
      <c r="C4" s="1026"/>
      <c r="D4" s="1026"/>
      <c r="E4" s="1026"/>
      <c r="F4" s="1026"/>
      <c r="G4" s="1026"/>
      <c r="P4" s="92"/>
      <c r="Q4" s="93"/>
      <c r="R4" s="93"/>
      <c r="S4" s="93"/>
    </row>
    <row r="5" spans="1:22" s="8" customFormat="1" ht="15.75" customHeight="1">
      <c r="A5" s="106" t="s">
        <v>663</v>
      </c>
      <c r="B5" s="119"/>
      <c r="C5" s="119"/>
      <c r="D5" s="119"/>
      <c r="E5" s="119"/>
      <c r="F5" s="119"/>
      <c r="G5" s="107" t="s">
        <v>662</v>
      </c>
      <c r="P5" s="92"/>
      <c r="Q5" s="93"/>
      <c r="R5" s="93"/>
      <c r="S5" s="93"/>
    </row>
    <row r="6" spans="1:22" ht="24.75" customHeight="1">
      <c r="A6" s="1165" t="s">
        <v>1037</v>
      </c>
      <c r="B6" s="36" t="s">
        <v>41</v>
      </c>
      <c r="C6" s="36" t="s">
        <v>42</v>
      </c>
      <c r="D6" s="36" t="s">
        <v>43</v>
      </c>
      <c r="E6" s="36" t="s">
        <v>44</v>
      </c>
      <c r="F6" s="36" t="s">
        <v>1</v>
      </c>
      <c r="G6" s="1167" t="s">
        <v>1097</v>
      </c>
    </row>
    <row r="7" spans="1:22" s="2" customFormat="1" ht="21.75" customHeight="1">
      <c r="A7" s="1166"/>
      <c r="B7" s="578" t="s">
        <v>46</v>
      </c>
      <c r="C7" s="578" t="s">
        <v>47</v>
      </c>
      <c r="D7" s="578" t="s">
        <v>48</v>
      </c>
      <c r="E7" s="578" t="s">
        <v>67</v>
      </c>
      <c r="F7" s="578" t="s">
        <v>2</v>
      </c>
      <c r="G7" s="1168"/>
      <c r="I7" s="1164"/>
      <c r="J7" s="1164"/>
      <c r="K7" s="1164"/>
      <c r="M7" s="13"/>
      <c r="V7" s="14"/>
    </row>
    <row r="8" spans="1:22" ht="23.25" customHeight="1" thickBot="1">
      <c r="A8" s="574" t="s">
        <v>333</v>
      </c>
      <c r="B8" s="630">
        <v>42</v>
      </c>
      <c r="C8" s="630">
        <v>21</v>
      </c>
      <c r="D8" s="630">
        <v>21</v>
      </c>
      <c r="E8" s="630">
        <v>28</v>
      </c>
      <c r="F8" s="622">
        <v>112</v>
      </c>
      <c r="G8" s="623" t="s">
        <v>333</v>
      </c>
    </row>
    <row r="9" spans="1:22" s="15" customFormat="1" ht="23.25" customHeight="1" thickBot="1">
      <c r="A9" s="575" t="s">
        <v>332</v>
      </c>
      <c r="B9" s="100">
        <v>57</v>
      </c>
      <c r="C9" s="100">
        <v>49</v>
      </c>
      <c r="D9" s="100">
        <v>33</v>
      </c>
      <c r="E9" s="100">
        <v>38</v>
      </c>
      <c r="F9" s="634">
        <v>177</v>
      </c>
      <c r="G9" s="150" t="s">
        <v>332</v>
      </c>
      <c r="V9" s="16"/>
    </row>
    <row r="10" spans="1:22" ht="23.25" customHeight="1" thickBot="1">
      <c r="A10" s="574" t="s">
        <v>269</v>
      </c>
      <c r="B10" s="630">
        <v>53</v>
      </c>
      <c r="C10" s="630">
        <v>39</v>
      </c>
      <c r="D10" s="630">
        <v>35</v>
      </c>
      <c r="E10" s="630">
        <v>42</v>
      </c>
      <c r="F10" s="622">
        <v>169</v>
      </c>
      <c r="G10" s="623" t="s">
        <v>269</v>
      </c>
    </row>
    <row r="11" spans="1:22" s="15" customFormat="1" ht="23.25" customHeight="1" thickBot="1">
      <c r="A11" s="575" t="s">
        <v>331</v>
      </c>
      <c r="B11" s="664">
        <v>54</v>
      </c>
      <c r="C11" s="664">
        <v>32</v>
      </c>
      <c r="D11" s="664">
        <v>33</v>
      </c>
      <c r="E11" s="664">
        <v>33</v>
      </c>
      <c r="F11" s="634">
        <v>152</v>
      </c>
      <c r="G11" s="150" t="s">
        <v>331</v>
      </c>
      <c r="V11" s="16"/>
    </row>
    <row r="12" spans="1:22" ht="23.25" customHeight="1">
      <c r="A12" s="577" t="s">
        <v>931</v>
      </c>
      <c r="B12" s="633">
        <v>54</v>
      </c>
      <c r="C12" s="633">
        <v>52</v>
      </c>
      <c r="D12" s="633">
        <v>27</v>
      </c>
      <c r="E12" s="633">
        <v>20</v>
      </c>
      <c r="F12" s="149">
        <f>SUM(B12:E12)</f>
        <v>153</v>
      </c>
      <c r="G12" s="153" t="s">
        <v>931</v>
      </c>
    </row>
    <row r="13" spans="1:22" s="15" customFormat="1" ht="16.5" customHeight="1">
      <c r="A13" s="54"/>
      <c r="B13" s="54"/>
      <c r="C13" s="54"/>
      <c r="D13" s="54"/>
      <c r="E13" s="54"/>
      <c r="F13" s="54"/>
      <c r="G13" s="54"/>
      <c r="O13" s="16"/>
    </row>
    <row r="14" spans="1:22" ht="16.5" customHeight="1">
      <c r="A14" s="15"/>
      <c r="B14" s="15"/>
      <c r="C14" s="15"/>
      <c r="D14" s="15"/>
      <c r="E14" s="15"/>
      <c r="F14" s="15"/>
      <c r="G14" s="15"/>
      <c r="O14" s="94"/>
      <c r="V14" s="54"/>
    </row>
    <row r="15" spans="1:22" s="15" customFormat="1" ht="16.5" customHeight="1">
      <c r="A15" s="54"/>
      <c r="B15" s="54"/>
      <c r="C15" s="54"/>
      <c r="D15" s="54"/>
      <c r="E15" s="54"/>
      <c r="F15" s="54"/>
      <c r="G15" s="54"/>
      <c r="O15" s="16"/>
    </row>
    <row r="16" spans="1:22" ht="16.5" customHeight="1">
      <c r="A16" s="15"/>
      <c r="B16" s="15"/>
      <c r="C16" s="15"/>
      <c r="D16" s="15"/>
      <c r="E16" s="15"/>
      <c r="F16" s="15"/>
      <c r="G16" s="15"/>
      <c r="O16" s="94"/>
      <c r="V16" s="54"/>
    </row>
    <row r="17" spans="1:22" s="15" customFormat="1" ht="16.5" customHeight="1">
      <c r="A17" s="54"/>
      <c r="B17" s="54"/>
      <c r="C17" s="54"/>
      <c r="D17" s="54"/>
      <c r="E17" s="54"/>
      <c r="F17" s="54"/>
      <c r="G17" s="54"/>
      <c r="O17" s="16"/>
    </row>
    <row r="18" spans="1:22" ht="16.5" customHeight="1">
      <c r="A18" s="15"/>
      <c r="B18" s="15"/>
      <c r="C18" s="15"/>
      <c r="D18" s="15"/>
      <c r="E18" s="15"/>
      <c r="F18" s="15"/>
      <c r="G18" s="15"/>
      <c r="O18" s="94"/>
      <c r="V18" s="54"/>
    </row>
    <row r="19" spans="1:22" s="15" customFormat="1" ht="16.5" customHeight="1">
      <c r="A19" s="54"/>
      <c r="B19" s="54"/>
      <c r="C19" s="54"/>
      <c r="D19" s="54"/>
      <c r="E19" s="54"/>
      <c r="F19" s="54"/>
      <c r="G19" s="54"/>
      <c r="O19" s="16"/>
    </row>
    <row r="20" spans="1:22" ht="16.5" customHeight="1">
      <c r="A20" s="15"/>
      <c r="B20" s="15"/>
      <c r="C20" s="15"/>
      <c r="D20" s="15"/>
      <c r="E20" s="15"/>
      <c r="F20" s="15"/>
      <c r="G20" s="15"/>
      <c r="O20" s="94"/>
      <c r="V20" s="54"/>
    </row>
    <row r="21" spans="1:22" s="15" customFormat="1" ht="16.5" customHeight="1">
      <c r="A21" s="54"/>
      <c r="B21" s="54"/>
      <c r="C21" s="54"/>
      <c r="D21" s="54"/>
      <c r="E21" s="54"/>
      <c r="F21" s="54"/>
      <c r="G21" s="54"/>
      <c r="O21" s="16"/>
    </row>
    <row r="22" spans="1:22" ht="16.5" customHeight="1">
      <c r="A22" s="15"/>
      <c r="B22" s="15"/>
      <c r="C22" s="15"/>
      <c r="D22" s="15"/>
      <c r="E22" s="15"/>
      <c r="F22" s="15"/>
      <c r="G22" s="15"/>
      <c r="O22" s="94"/>
      <c r="V22" s="54"/>
    </row>
    <row r="23" spans="1:22" s="15" customFormat="1" ht="16.5" customHeight="1">
      <c r="A23" s="54"/>
      <c r="B23" s="54"/>
      <c r="C23" s="54"/>
      <c r="D23" s="54"/>
      <c r="E23" s="54"/>
      <c r="F23" s="54"/>
      <c r="G23" s="54"/>
      <c r="O23" s="16"/>
    </row>
    <row r="24" spans="1:22" ht="16.5" customHeight="1">
      <c r="A24" s="15"/>
      <c r="B24" s="15"/>
      <c r="C24" s="15"/>
      <c r="D24" s="15"/>
      <c r="E24" s="15"/>
      <c r="F24" s="15"/>
      <c r="G24" s="15"/>
      <c r="O24" s="94"/>
      <c r="V24" s="54"/>
    </row>
    <row r="25" spans="1:22" s="15" customFormat="1" ht="16.5" customHeight="1">
      <c r="A25" s="54"/>
      <c r="B25" s="54"/>
      <c r="C25" s="54"/>
      <c r="D25" s="54"/>
      <c r="E25" s="54"/>
      <c r="F25" s="54"/>
      <c r="G25" s="54"/>
      <c r="O25" s="16"/>
    </row>
    <row r="26" spans="1:22" ht="16.5" customHeight="1">
      <c r="A26" s="15"/>
      <c r="B26" s="15"/>
      <c r="C26" s="15"/>
      <c r="D26" s="15"/>
      <c r="E26" s="15"/>
      <c r="F26" s="15"/>
      <c r="G26" s="15"/>
      <c r="O26" s="94"/>
      <c r="V26" s="54"/>
    </row>
    <row r="27" spans="1:22" s="15" customFormat="1" ht="16.5" customHeight="1">
      <c r="A27" s="54"/>
      <c r="B27" s="54"/>
      <c r="C27" s="54"/>
      <c r="D27" s="54"/>
      <c r="E27" s="54"/>
      <c r="F27" s="54"/>
      <c r="G27" s="54"/>
      <c r="O27" s="16"/>
    </row>
    <row r="28" spans="1:22" ht="16.5" customHeight="1">
      <c r="A28" s="15"/>
      <c r="B28" s="15"/>
      <c r="C28" s="15"/>
      <c r="D28" s="15"/>
      <c r="E28" s="15"/>
      <c r="F28" s="15"/>
      <c r="G28" s="15"/>
      <c r="O28" s="94"/>
      <c r="V28" s="54"/>
    </row>
    <row r="29" spans="1:22" s="15" customFormat="1" ht="16.5" customHeight="1">
      <c r="A29" s="54"/>
      <c r="B29" s="54"/>
      <c r="C29" s="54"/>
      <c r="D29" s="54"/>
      <c r="E29" s="54"/>
      <c r="F29" s="54"/>
      <c r="G29" s="54"/>
      <c r="O29" s="16"/>
    </row>
    <row r="30" spans="1:22" ht="16.5" customHeight="1">
      <c r="A30" s="15"/>
      <c r="B30" s="15"/>
      <c r="C30" s="15"/>
      <c r="D30" s="15"/>
      <c r="E30" s="15"/>
      <c r="F30" s="15"/>
      <c r="G30" s="15"/>
      <c r="O30" s="94"/>
      <c r="V30" s="54"/>
    </row>
    <row r="31" spans="1:22" s="15" customFormat="1" ht="16.5" customHeight="1">
      <c r="A31" s="54"/>
      <c r="B31" s="54"/>
      <c r="C31" s="54"/>
      <c r="D31" s="54"/>
      <c r="E31" s="54"/>
      <c r="F31" s="54"/>
      <c r="G31" s="54"/>
      <c r="O31" s="16"/>
    </row>
    <row r="32" spans="1:22" ht="16.5" customHeight="1">
      <c r="G32" s="54"/>
      <c r="O32" s="94"/>
      <c r="V32" s="54"/>
    </row>
    <row r="33" spans="1:22" ht="16.5" customHeight="1">
      <c r="G33" s="54"/>
      <c r="O33" s="94"/>
      <c r="V33" s="54"/>
    </row>
    <row r="34" spans="1:22" ht="16.5" customHeight="1">
      <c r="G34" s="54"/>
      <c r="O34" s="94"/>
      <c r="V34" s="54"/>
    </row>
    <row r="35" spans="1:22" ht="16.5" customHeight="1">
      <c r="G35" s="54"/>
      <c r="O35" s="139"/>
      <c r="V35" s="54"/>
    </row>
    <row r="36" spans="1:22" ht="16.5" customHeight="1">
      <c r="G36" s="54"/>
      <c r="O36" s="139"/>
      <c r="V36" s="54"/>
    </row>
    <row r="37" spans="1:22" ht="18" customHeight="1">
      <c r="A37" s="76"/>
      <c r="B37" s="76"/>
      <c r="C37" s="76"/>
      <c r="D37" s="76"/>
      <c r="E37" s="76"/>
      <c r="F37" s="76"/>
      <c r="G37" s="76"/>
      <c r="O37" s="94"/>
      <c r="V37" s="54"/>
    </row>
    <row r="38" spans="1:22" s="76" customFormat="1" ht="28.5" customHeight="1">
      <c r="A38" s="54"/>
      <c r="B38" s="54"/>
      <c r="C38" s="54"/>
      <c r="D38" s="54"/>
      <c r="E38" s="54"/>
      <c r="F38" s="54"/>
      <c r="G38" s="54"/>
      <c r="O38" s="77"/>
    </row>
    <row r="39" spans="1:22" ht="17.25" customHeight="1">
      <c r="G39" s="54"/>
      <c r="O39" s="94"/>
      <c r="V39" s="54"/>
    </row>
    <row r="40" spans="1:22" ht="17.25" customHeight="1">
      <c r="A40" s="133"/>
      <c r="G40" s="54"/>
      <c r="O40" s="94"/>
      <c r="V40" s="54"/>
    </row>
    <row r="41" spans="1:22" ht="34.5" customHeight="1">
      <c r="O41" s="94"/>
      <c r="V41" s="54"/>
    </row>
    <row r="42" spans="1:22">
      <c r="A42" s="2"/>
    </row>
    <row r="43" spans="1:22">
      <c r="B43" s="38"/>
    </row>
  </sheetData>
  <mergeCells count="8">
    <mergeCell ref="I7:K7"/>
    <mergeCell ref="A6:A7"/>
    <mergeCell ref="G6:G7"/>
    <mergeCell ref="P3:S3"/>
    <mergeCell ref="A1:G1"/>
    <mergeCell ref="A2:G2"/>
    <mergeCell ref="A3:G3"/>
    <mergeCell ref="A4:G4"/>
  </mergeCells>
  <printOptions horizontalCentered="1" verticalCentered="1"/>
  <pageMargins left="0" right="0" top="0" bottom="0" header="0" footer="0"/>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rightToLeft="1" view="pageBreakPreview" zoomScaleNormal="100" zoomScaleSheetLayoutView="100" workbookViewId="0">
      <selection activeCell="C23" sqref="C23"/>
    </sheetView>
  </sheetViews>
  <sheetFormatPr defaultRowHeight="12.75"/>
  <cols>
    <col min="1" max="1" width="23" style="205" customWidth="1"/>
    <col min="2" max="2" width="9.42578125" style="205" customWidth="1"/>
    <col min="3" max="7" width="8.85546875" style="205" customWidth="1"/>
    <col min="8" max="8" width="29.28515625" style="207" customWidth="1"/>
    <col min="9" max="13" width="9.140625" style="205"/>
    <col min="14" max="15" width="9.140625" style="205" customWidth="1"/>
    <col min="16" max="20" width="9.140625" style="205"/>
    <col min="21" max="21" width="37.42578125" style="205" customWidth="1"/>
    <col min="22" max="22" width="5" style="206" customWidth="1"/>
    <col min="23" max="16384" width="9.140625" style="205"/>
  </cols>
  <sheetData>
    <row r="1" spans="1:22" ht="18" customHeight="1">
      <c r="A1" s="1157" t="s">
        <v>554</v>
      </c>
      <c r="B1" s="1157"/>
      <c r="C1" s="1157"/>
      <c r="D1" s="1157"/>
      <c r="E1" s="1157"/>
      <c r="F1" s="1157"/>
      <c r="G1" s="1157"/>
      <c r="H1" s="1157"/>
      <c r="I1" s="258"/>
      <c r="J1" s="1174"/>
      <c r="K1" s="1174"/>
      <c r="L1" s="1174"/>
      <c r="M1" s="1174"/>
      <c r="N1" s="1174"/>
      <c r="O1" s="1174"/>
      <c r="P1" s="1174"/>
      <c r="Q1" s="1174"/>
      <c r="R1" s="1174"/>
      <c r="S1" s="1174"/>
      <c r="T1" s="1174"/>
    </row>
    <row r="2" spans="1:22" ht="18">
      <c r="A2" s="1180" t="s">
        <v>930</v>
      </c>
      <c r="B2" s="1180"/>
      <c r="C2" s="1180"/>
      <c r="D2" s="1180"/>
      <c r="E2" s="1180"/>
      <c r="F2" s="1180"/>
      <c r="G2" s="1180"/>
      <c r="H2" s="1180"/>
      <c r="I2" s="258"/>
      <c r="J2" s="206"/>
      <c r="K2" s="206"/>
      <c r="L2" s="206"/>
      <c r="M2" s="206"/>
      <c r="N2" s="206"/>
      <c r="O2" s="206"/>
      <c r="P2" s="206"/>
      <c r="Q2" s="206"/>
      <c r="R2" s="206"/>
      <c r="S2" s="206"/>
      <c r="T2" s="206"/>
    </row>
    <row r="3" spans="1:22" ht="30" customHeight="1">
      <c r="A3" s="1181" t="s">
        <v>1100</v>
      </c>
      <c r="B3" s="1181"/>
      <c r="C3" s="1181"/>
      <c r="D3" s="1181"/>
      <c r="E3" s="1181"/>
      <c r="F3" s="1181"/>
      <c r="G3" s="1181"/>
      <c r="H3" s="1181"/>
      <c r="I3" s="258"/>
      <c r="J3" s="206"/>
      <c r="K3" s="206"/>
      <c r="L3" s="206"/>
      <c r="M3" s="206"/>
      <c r="N3" s="206"/>
      <c r="O3" s="206"/>
      <c r="P3" s="206"/>
      <c r="Q3" s="206"/>
      <c r="R3" s="206"/>
      <c r="S3" s="206"/>
      <c r="T3" s="206"/>
    </row>
    <row r="4" spans="1:22" ht="15.75">
      <c r="A4" s="1182" t="s">
        <v>927</v>
      </c>
      <c r="B4" s="1182"/>
      <c r="C4" s="1182"/>
      <c r="D4" s="1182"/>
      <c r="E4" s="1182"/>
      <c r="F4" s="1182"/>
      <c r="G4" s="1182"/>
      <c r="H4" s="1182"/>
      <c r="I4" s="258"/>
      <c r="J4" s="206"/>
      <c r="K4" s="206"/>
      <c r="L4" s="206"/>
      <c r="M4" s="206"/>
      <c r="N4" s="206"/>
      <c r="O4" s="206"/>
      <c r="P4" s="206"/>
      <c r="Q4" s="206"/>
      <c r="R4" s="206"/>
      <c r="S4" s="206"/>
      <c r="T4" s="206"/>
    </row>
    <row r="5" spans="1:22" ht="12.75" customHeight="1">
      <c r="A5" s="235" t="s">
        <v>664</v>
      </c>
      <c r="B5" s="1175"/>
      <c r="C5" s="1175"/>
      <c r="D5" s="1175"/>
      <c r="E5" s="1175"/>
      <c r="F5" s="1175"/>
      <c r="G5" s="1175"/>
      <c r="H5" s="234" t="s">
        <v>665</v>
      </c>
      <c r="I5" s="258"/>
      <c r="J5" s="206"/>
      <c r="K5" s="206"/>
      <c r="L5" s="206"/>
      <c r="M5" s="206"/>
      <c r="N5" s="206"/>
      <c r="O5" s="206"/>
      <c r="P5" s="206"/>
      <c r="Q5" s="206"/>
      <c r="R5" s="206"/>
      <c r="S5" s="206"/>
      <c r="T5" s="206"/>
    </row>
    <row r="6" spans="1:22" ht="22.5" customHeight="1">
      <c r="A6" s="1176" t="s">
        <v>768</v>
      </c>
      <c r="B6" s="289" t="s">
        <v>45</v>
      </c>
      <c r="C6" s="289" t="s">
        <v>41</v>
      </c>
      <c r="D6" s="289" t="s">
        <v>42</v>
      </c>
      <c r="E6" s="289" t="s">
        <v>43</v>
      </c>
      <c r="F6" s="289" t="s">
        <v>44</v>
      </c>
      <c r="G6" s="289" t="s">
        <v>1</v>
      </c>
      <c r="H6" s="1178" t="s">
        <v>1038</v>
      </c>
    </row>
    <row r="7" spans="1:22" ht="22.5" customHeight="1">
      <c r="A7" s="1177"/>
      <c r="B7" s="579" t="s">
        <v>77</v>
      </c>
      <c r="C7" s="579" t="s">
        <v>46</v>
      </c>
      <c r="D7" s="579" t="s">
        <v>47</v>
      </c>
      <c r="E7" s="579" t="s">
        <v>48</v>
      </c>
      <c r="F7" s="579" t="s">
        <v>49</v>
      </c>
      <c r="G7" s="579" t="s">
        <v>2</v>
      </c>
      <c r="H7" s="1179"/>
    </row>
    <row r="8" spans="1:22" ht="19.5" customHeight="1" thickBot="1">
      <c r="A8" s="717" t="s">
        <v>545</v>
      </c>
      <c r="B8" s="246">
        <v>22</v>
      </c>
      <c r="C8" s="246">
        <v>15</v>
      </c>
      <c r="D8" s="246">
        <v>4</v>
      </c>
      <c r="E8" s="246">
        <v>1</v>
      </c>
      <c r="F8" s="246">
        <v>1</v>
      </c>
      <c r="G8" s="257">
        <f t="shared" ref="G8:G37" si="0">SUM(B8:F8)</f>
        <v>43</v>
      </c>
      <c r="H8" s="388" t="s">
        <v>76</v>
      </c>
    </row>
    <row r="9" spans="1:22" s="212" customFormat="1" ht="19.5" customHeight="1" thickBot="1">
      <c r="A9" s="718" t="s">
        <v>544</v>
      </c>
      <c r="B9" s="61">
        <v>3</v>
      </c>
      <c r="C9" s="61">
        <v>29</v>
      </c>
      <c r="D9" s="61">
        <v>0</v>
      </c>
      <c r="E9" s="61">
        <v>0</v>
      </c>
      <c r="F9" s="61">
        <v>0</v>
      </c>
      <c r="G9" s="73">
        <f t="shared" si="0"/>
        <v>32</v>
      </c>
      <c r="H9" s="389" t="s">
        <v>553</v>
      </c>
      <c r="V9" s="213"/>
    </row>
    <row r="10" spans="1:22" ht="19.5" customHeight="1" thickBot="1">
      <c r="A10" s="719" t="s">
        <v>542</v>
      </c>
      <c r="B10" s="246">
        <v>0</v>
      </c>
      <c r="C10" s="246">
        <v>5</v>
      </c>
      <c r="D10" s="246">
        <v>0</v>
      </c>
      <c r="E10" s="246">
        <v>0</v>
      </c>
      <c r="F10" s="246">
        <v>0</v>
      </c>
      <c r="G10" s="257">
        <f t="shared" si="0"/>
        <v>5</v>
      </c>
      <c r="H10" s="390" t="s">
        <v>75</v>
      </c>
    </row>
    <row r="11" spans="1:22" s="212" customFormat="1" ht="19.5" customHeight="1" thickBot="1">
      <c r="A11" s="718" t="s">
        <v>541</v>
      </c>
      <c r="B11" s="61">
        <v>7</v>
      </c>
      <c r="C11" s="61">
        <v>9</v>
      </c>
      <c r="D11" s="61">
        <v>0</v>
      </c>
      <c r="E11" s="61">
        <v>0</v>
      </c>
      <c r="F11" s="61">
        <v>1</v>
      </c>
      <c r="G11" s="73">
        <f t="shared" si="0"/>
        <v>17</v>
      </c>
      <c r="H11" s="389" t="s">
        <v>74</v>
      </c>
      <c r="V11" s="213"/>
    </row>
    <row r="12" spans="1:22" ht="19.5" customHeight="1" thickBot="1">
      <c r="A12" s="719" t="s">
        <v>540</v>
      </c>
      <c r="B12" s="246">
        <v>3</v>
      </c>
      <c r="C12" s="246">
        <v>4</v>
      </c>
      <c r="D12" s="246">
        <v>2</v>
      </c>
      <c r="E12" s="246">
        <v>0</v>
      </c>
      <c r="F12" s="246">
        <v>0</v>
      </c>
      <c r="G12" s="257">
        <f t="shared" si="0"/>
        <v>9</v>
      </c>
      <c r="H12" s="390" t="s">
        <v>73</v>
      </c>
    </row>
    <row r="13" spans="1:22" s="212" customFormat="1" ht="19.5" customHeight="1" thickBot="1">
      <c r="A13" s="718" t="s">
        <v>539</v>
      </c>
      <c r="B13" s="61">
        <v>6</v>
      </c>
      <c r="C13" s="61">
        <v>0</v>
      </c>
      <c r="D13" s="61">
        <v>3</v>
      </c>
      <c r="E13" s="61">
        <v>1</v>
      </c>
      <c r="F13" s="61">
        <v>0</v>
      </c>
      <c r="G13" s="73">
        <f t="shared" si="0"/>
        <v>10</v>
      </c>
      <c r="H13" s="389" t="s">
        <v>538</v>
      </c>
      <c r="V13" s="213"/>
    </row>
    <row r="14" spans="1:22" ht="19.5" customHeight="1" thickBot="1">
      <c r="A14" s="719" t="s">
        <v>537</v>
      </c>
      <c r="B14" s="246">
        <v>8</v>
      </c>
      <c r="C14" s="246">
        <v>3</v>
      </c>
      <c r="D14" s="246">
        <v>3</v>
      </c>
      <c r="E14" s="246">
        <v>0</v>
      </c>
      <c r="F14" s="246">
        <v>0</v>
      </c>
      <c r="G14" s="257">
        <f t="shared" si="0"/>
        <v>14</v>
      </c>
      <c r="H14" s="390" t="s">
        <v>536</v>
      </c>
    </row>
    <row r="15" spans="1:22" s="212" customFormat="1" ht="19.5" customHeight="1" thickBot="1">
      <c r="A15" s="718" t="s">
        <v>535</v>
      </c>
      <c r="B15" s="61">
        <v>8</v>
      </c>
      <c r="C15" s="61">
        <v>6</v>
      </c>
      <c r="D15" s="61">
        <v>2</v>
      </c>
      <c r="E15" s="61">
        <v>4</v>
      </c>
      <c r="F15" s="61">
        <v>0</v>
      </c>
      <c r="G15" s="73">
        <f t="shared" si="0"/>
        <v>20</v>
      </c>
      <c r="H15" s="389" t="s">
        <v>72</v>
      </c>
      <c r="V15" s="213"/>
    </row>
    <row r="16" spans="1:22" ht="19.5" customHeight="1" thickBot="1">
      <c r="A16" s="719" t="s">
        <v>534</v>
      </c>
      <c r="B16" s="246">
        <v>1</v>
      </c>
      <c r="C16" s="246">
        <v>1</v>
      </c>
      <c r="D16" s="246">
        <v>1</v>
      </c>
      <c r="E16" s="246">
        <v>0</v>
      </c>
      <c r="F16" s="246">
        <v>0</v>
      </c>
      <c r="G16" s="257">
        <f t="shared" si="0"/>
        <v>3</v>
      </c>
      <c r="H16" s="390" t="s">
        <v>533</v>
      </c>
    </row>
    <row r="17" spans="1:22" s="212" customFormat="1" ht="19.5" customHeight="1" thickBot="1">
      <c r="A17" s="718" t="s">
        <v>532</v>
      </c>
      <c r="B17" s="61">
        <v>0</v>
      </c>
      <c r="C17" s="61">
        <v>0</v>
      </c>
      <c r="D17" s="61">
        <v>0</v>
      </c>
      <c r="E17" s="61">
        <v>0</v>
      </c>
      <c r="F17" s="61">
        <v>0</v>
      </c>
      <c r="G17" s="73">
        <f t="shared" si="0"/>
        <v>0</v>
      </c>
      <c r="H17" s="389" t="s">
        <v>531</v>
      </c>
      <c r="V17" s="213"/>
    </row>
    <row r="18" spans="1:22" ht="19.5" customHeight="1" thickBot="1">
      <c r="A18" s="719" t="s">
        <v>530</v>
      </c>
      <c r="B18" s="246">
        <v>0</v>
      </c>
      <c r="C18" s="246">
        <v>2</v>
      </c>
      <c r="D18" s="246">
        <v>0</v>
      </c>
      <c r="E18" s="246">
        <v>0</v>
      </c>
      <c r="F18" s="246">
        <v>0</v>
      </c>
      <c r="G18" s="257">
        <f t="shared" si="0"/>
        <v>2</v>
      </c>
      <c r="H18" s="390" t="s">
        <v>1212</v>
      </c>
    </row>
    <row r="19" spans="1:22" s="212" customFormat="1" ht="19.5" customHeight="1" thickBot="1">
      <c r="A19" s="718" t="s">
        <v>529</v>
      </c>
      <c r="B19" s="61">
        <v>0</v>
      </c>
      <c r="C19" s="61">
        <v>6</v>
      </c>
      <c r="D19" s="61">
        <v>1</v>
      </c>
      <c r="E19" s="61">
        <v>0</v>
      </c>
      <c r="F19" s="61">
        <v>0</v>
      </c>
      <c r="G19" s="73">
        <f t="shared" si="0"/>
        <v>7</v>
      </c>
      <c r="H19" s="389" t="s">
        <v>528</v>
      </c>
      <c r="V19" s="213"/>
    </row>
    <row r="20" spans="1:22" s="212" customFormat="1" ht="19.5" customHeight="1" thickBot="1">
      <c r="A20" s="719" t="s">
        <v>527</v>
      </c>
      <c r="B20" s="246">
        <v>12</v>
      </c>
      <c r="C20" s="246">
        <v>0</v>
      </c>
      <c r="D20" s="246">
        <v>0</v>
      </c>
      <c r="E20" s="246">
        <v>0</v>
      </c>
      <c r="F20" s="246">
        <v>0</v>
      </c>
      <c r="G20" s="257">
        <f t="shared" si="0"/>
        <v>12</v>
      </c>
      <c r="H20" s="390" t="s">
        <v>526</v>
      </c>
      <c r="V20" s="213"/>
    </row>
    <row r="21" spans="1:22" ht="19.5" customHeight="1" thickBot="1">
      <c r="A21" s="718" t="s">
        <v>525</v>
      </c>
      <c r="B21" s="61">
        <v>3</v>
      </c>
      <c r="C21" s="61">
        <v>2</v>
      </c>
      <c r="D21" s="61">
        <v>1</v>
      </c>
      <c r="E21" s="61">
        <v>0</v>
      </c>
      <c r="F21" s="61">
        <v>0</v>
      </c>
      <c r="G21" s="73">
        <f t="shared" si="0"/>
        <v>6</v>
      </c>
      <c r="H21" s="389" t="s">
        <v>524</v>
      </c>
    </row>
    <row r="22" spans="1:22" s="212" customFormat="1" ht="19.5" customHeight="1" thickBot="1">
      <c r="A22" s="719" t="s">
        <v>523</v>
      </c>
      <c r="B22" s="246">
        <v>2</v>
      </c>
      <c r="C22" s="246">
        <v>5</v>
      </c>
      <c r="D22" s="246">
        <v>3</v>
      </c>
      <c r="E22" s="246">
        <v>2</v>
      </c>
      <c r="F22" s="246">
        <v>0</v>
      </c>
      <c r="G22" s="257">
        <f t="shared" si="0"/>
        <v>12</v>
      </c>
      <c r="H22" s="390" t="s">
        <v>1452</v>
      </c>
      <c r="V22" s="213"/>
    </row>
    <row r="23" spans="1:22" ht="19.5" customHeight="1" thickBot="1">
      <c r="A23" s="718" t="s">
        <v>522</v>
      </c>
      <c r="B23" s="61">
        <v>2</v>
      </c>
      <c r="C23" s="61">
        <v>2</v>
      </c>
      <c r="D23" s="61">
        <v>0</v>
      </c>
      <c r="E23" s="61">
        <v>1</v>
      </c>
      <c r="F23" s="61">
        <v>0</v>
      </c>
      <c r="G23" s="73">
        <f t="shared" si="0"/>
        <v>5</v>
      </c>
      <c r="H23" s="389" t="s">
        <v>521</v>
      </c>
    </row>
    <row r="24" spans="1:22" s="212" customFormat="1" ht="19.5" customHeight="1" thickBot="1">
      <c r="A24" s="719" t="s">
        <v>520</v>
      </c>
      <c r="B24" s="246">
        <v>0</v>
      </c>
      <c r="C24" s="246">
        <v>2</v>
      </c>
      <c r="D24" s="246">
        <v>0</v>
      </c>
      <c r="E24" s="246">
        <v>0</v>
      </c>
      <c r="F24" s="246">
        <v>0</v>
      </c>
      <c r="G24" s="257">
        <f t="shared" si="0"/>
        <v>2</v>
      </c>
      <c r="H24" s="390" t="s">
        <v>519</v>
      </c>
      <c r="V24" s="213"/>
    </row>
    <row r="25" spans="1:22" ht="19.5" customHeight="1" thickBot="1">
      <c r="A25" s="718" t="s">
        <v>518</v>
      </c>
      <c r="B25" s="61">
        <v>0</v>
      </c>
      <c r="C25" s="61">
        <v>0</v>
      </c>
      <c r="D25" s="61">
        <v>1</v>
      </c>
      <c r="E25" s="61">
        <v>0</v>
      </c>
      <c r="F25" s="61">
        <v>0</v>
      </c>
      <c r="G25" s="73">
        <f t="shared" si="0"/>
        <v>1</v>
      </c>
      <c r="H25" s="389" t="s">
        <v>517</v>
      </c>
    </row>
    <row r="26" spans="1:22" s="212" customFormat="1" ht="19.5" customHeight="1" thickBot="1">
      <c r="A26" s="719" t="s">
        <v>516</v>
      </c>
      <c r="B26" s="246">
        <v>2</v>
      </c>
      <c r="C26" s="246">
        <v>0</v>
      </c>
      <c r="D26" s="246">
        <v>0</v>
      </c>
      <c r="E26" s="246">
        <v>0</v>
      </c>
      <c r="F26" s="246">
        <v>0</v>
      </c>
      <c r="G26" s="257">
        <f t="shared" si="0"/>
        <v>2</v>
      </c>
      <c r="H26" s="390" t="s">
        <v>515</v>
      </c>
      <c r="V26" s="213"/>
    </row>
    <row r="27" spans="1:22" ht="19.5" customHeight="1" thickBot="1">
      <c r="A27" s="718" t="s">
        <v>514</v>
      </c>
      <c r="B27" s="61">
        <v>1</v>
      </c>
      <c r="C27" s="61">
        <v>2</v>
      </c>
      <c r="D27" s="61">
        <v>2</v>
      </c>
      <c r="E27" s="61">
        <v>2</v>
      </c>
      <c r="F27" s="61">
        <v>0</v>
      </c>
      <c r="G27" s="73">
        <f t="shared" si="0"/>
        <v>7</v>
      </c>
      <c r="H27" s="389" t="s">
        <v>557</v>
      </c>
    </row>
    <row r="28" spans="1:22" s="212" customFormat="1" ht="19.5" customHeight="1" thickBot="1">
      <c r="A28" s="719" t="s">
        <v>512</v>
      </c>
      <c r="B28" s="246">
        <v>1</v>
      </c>
      <c r="C28" s="246">
        <v>1</v>
      </c>
      <c r="D28" s="246">
        <v>1</v>
      </c>
      <c r="E28" s="246">
        <v>0</v>
      </c>
      <c r="F28" s="246">
        <v>0</v>
      </c>
      <c r="G28" s="257">
        <f t="shared" si="0"/>
        <v>3</v>
      </c>
      <c r="H28" s="390" t="s">
        <v>511</v>
      </c>
      <c r="V28" s="213"/>
    </row>
    <row r="29" spans="1:22" ht="19.5" customHeight="1" thickBot="1">
      <c r="A29" s="718" t="s">
        <v>510</v>
      </c>
      <c r="B29" s="61">
        <v>0</v>
      </c>
      <c r="C29" s="61">
        <v>4</v>
      </c>
      <c r="D29" s="61">
        <v>0</v>
      </c>
      <c r="E29" s="61">
        <v>0</v>
      </c>
      <c r="F29" s="61">
        <v>0</v>
      </c>
      <c r="G29" s="73">
        <f t="shared" si="0"/>
        <v>4</v>
      </c>
      <c r="H29" s="389" t="s">
        <v>509</v>
      </c>
    </row>
    <row r="30" spans="1:22" s="212" customFormat="1" ht="19.5" customHeight="1" thickBot="1">
      <c r="A30" s="719" t="s">
        <v>508</v>
      </c>
      <c r="B30" s="246">
        <v>0</v>
      </c>
      <c r="C30" s="246">
        <v>4</v>
      </c>
      <c r="D30" s="246">
        <v>0</v>
      </c>
      <c r="E30" s="246">
        <v>0</v>
      </c>
      <c r="F30" s="246">
        <v>0</v>
      </c>
      <c r="G30" s="257">
        <f t="shared" si="0"/>
        <v>4</v>
      </c>
      <c r="H30" s="390" t="s">
        <v>507</v>
      </c>
      <c r="V30" s="213"/>
    </row>
    <row r="31" spans="1:22" ht="19.5" customHeight="1" thickBot="1">
      <c r="A31" s="718" t="s">
        <v>1008</v>
      </c>
      <c r="B31" s="61">
        <v>0</v>
      </c>
      <c r="C31" s="61">
        <v>4</v>
      </c>
      <c r="D31" s="61">
        <v>0</v>
      </c>
      <c r="E31" s="61">
        <v>0</v>
      </c>
      <c r="F31" s="61">
        <v>0</v>
      </c>
      <c r="G31" s="73">
        <f t="shared" si="0"/>
        <v>4</v>
      </c>
      <c r="H31" s="389" t="s">
        <v>1088</v>
      </c>
    </row>
    <row r="32" spans="1:22" ht="19.5" customHeight="1" thickBot="1">
      <c r="A32" s="719" t="s">
        <v>504</v>
      </c>
      <c r="B32" s="246">
        <v>0</v>
      </c>
      <c r="C32" s="246">
        <v>0</v>
      </c>
      <c r="D32" s="246">
        <v>0</v>
      </c>
      <c r="E32" s="246">
        <v>0</v>
      </c>
      <c r="F32" s="246">
        <v>0</v>
      </c>
      <c r="G32" s="74">
        <f t="shared" si="0"/>
        <v>0</v>
      </c>
      <c r="H32" s="390" t="s">
        <v>503</v>
      </c>
    </row>
    <row r="33" spans="1:22" ht="19.5" customHeight="1" thickBot="1">
      <c r="A33" s="718" t="s">
        <v>502</v>
      </c>
      <c r="B33" s="242">
        <v>5</v>
      </c>
      <c r="C33" s="242">
        <v>0</v>
      </c>
      <c r="D33" s="242">
        <v>0</v>
      </c>
      <c r="E33" s="242">
        <v>0</v>
      </c>
      <c r="F33" s="242">
        <v>0</v>
      </c>
      <c r="G33" s="73">
        <f t="shared" si="0"/>
        <v>5</v>
      </c>
      <c r="H33" s="389" t="s">
        <v>501</v>
      </c>
    </row>
    <row r="34" spans="1:22" ht="19.5" customHeight="1" thickBot="1">
      <c r="A34" s="720" t="s">
        <v>500</v>
      </c>
      <c r="B34" s="241">
        <v>3</v>
      </c>
      <c r="C34" s="241">
        <v>2</v>
      </c>
      <c r="D34" s="245">
        <v>0</v>
      </c>
      <c r="E34" s="245">
        <v>0</v>
      </c>
      <c r="F34" s="245">
        <v>0</v>
      </c>
      <c r="G34" s="74">
        <f t="shared" si="0"/>
        <v>5</v>
      </c>
      <c r="H34" s="418" t="s">
        <v>499</v>
      </c>
    </row>
    <row r="35" spans="1:22" ht="19.5" customHeight="1" thickBot="1">
      <c r="A35" s="724" t="s">
        <v>555</v>
      </c>
      <c r="B35" s="61">
        <v>7</v>
      </c>
      <c r="C35" s="61">
        <v>0</v>
      </c>
      <c r="D35" s="61">
        <v>4</v>
      </c>
      <c r="E35" s="61">
        <v>2</v>
      </c>
      <c r="F35" s="61">
        <v>3</v>
      </c>
      <c r="G35" s="227">
        <f>SUM(B35:F35)</f>
        <v>16</v>
      </c>
      <c r="H35" s="492" t="s">
        <v>497</v>
      </c>
      <c r="V35" s="596"/>
    </row>
    <row r="36" spans="1:22" s="212" customFormat="1" ht="19.5" customHeight="1" thickBot="1">
      <c r="A36" s="725" t="s">
        <v>496</v>
      </c>
      <c r="B36" s="245">
        <v>2</v>
      </c>
      <c r="C36" s="245">
        <v>1</v>
      </c>
      <c r="D36" s="245">
        <v>0</v>
      </c>
      <c r="E36" s="245">
        <v>0</v>
      </c>
      <c r="F36" s="245">
        <v>0</v>
      </c>
      <c r="G36" s="256">
        <f t="shared" si="0"/>
        <v>3</v>
      </c>
      <c r="H36" s="429" t="s">
        <v>1096</v>
      </c>
      <c r="V36" s="213"/>
    </row>
    <row r="37" spans="1:22" ht="15">
      <c r="A37" s="721" t="s">
        <v>848</v>
      </c>
      <c r="B37" s="600">
        <v>0</v>
      </c>
      <c r="C37" s="600">
        <v>2</v>
      </c>
      <c r="D37" s="262">
        <v>6</v>
      </c>
      <c r="E37" s="262">
        <v>0</v>
      </c>
      <c r="F37" s="262">
        <v>0</v>
      </c>
      <c r="G37" s="227">
        <f t="shared" si="0"/>
        <v>8</v>
      </c>
      <c r="H37" s="391" t="s">
        <v>863</v>
      </c>
    </row>
    <row r="38" spans="1:22" ht="20.25" customHeight="1">
      <c r="A38" s="722" t="s">
        <v>1</v>
      </c>
      <c r="B38" s="259">
        <f t="shared" ref="B38:F38" si="1">SUM(B8:B37)</f>
        <v>98</v>
      </c>
      <c r="C38" s="259">
        <f t="shared" si="1"/>
        <v>111</v>
      </c>
      <c r="D38" s="259">
        <f t="shared" si="1"/>
        <v>34</v>
      </c>
      <c r="E38" s="259">
        <f t="shared" si="1"/>
        <v>13</v>
      </c>
      <c r="F38" s="259">
        <f t="shared" si="1"/>
        <v>5</v>
      </c>
      <c r="G38" s="259">
        <f>SUM(G8:G37)</f>
        <v>261</v>
      </c>
      <c r="H38" s="423" t="s">
        <v>547</v>
      </c>
    </row>
    <row r="39" spans="1:22">
      <c r="A39" s="1172" t="s">
        <v>1009</v>
      </c>
      <c r="B39" s="1172"/>
      <c r="C39" s="1172"/>
      <c r="D39" s="1172"/>
      <c r="E39" s="1173" t="s">
        <v>546</v>
      </c>
      <c r="F39" s="1173"/>
      <c r="G39" s="1173"/>
      <c r="H39" s="1173"/>
    </row>
    <row r="42" spans="1:22" ht="12.95" customHeight="1">
      <c r="A42" s="207"/>
    </row>
  </sheetData>
  <mergeCells count="10">
    <mergeCell ref="A39:D39"/>
    <mergeCell ref="E39:H39"/>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scale="95" orientation="portrait" r:id="rId1"/>
  <headerFooter alignWithMargins="0"/>
  <colBreaks count="1" manualBreakCount="1">
    <brk id="8"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rightToLeft="1" view="pageBreakPreview" zoomScaleNormal="100" zoomScaleSheetLayoutView="100" workbookViewId="0">
      <selection activeCell="C23" sqref="C23"/>
    </sheetView>
  </sheetViews>
  <sheetFormatPr defaultRowHeight="12.75"/>
  <cols>
    <col min="1" max="1" width="16.7109375" customWidth="1"/>
    <col min="2" max="7" width="9.7109375" customWidth="1"/>
    <col min="8" max="8" width="19.42578125" style="2" customWidth="1"/>
    <col min="13" max="13" width="20" customWidth="1"/>
    <col min="14" max="15" width="9.140625" customWidth="1"/>
    <col min="21" max="21" width="37.42578125" customWidth="1"/>
    <col min="22" max="22" width="5" style="3" customWidth="1"/>
  </cols>
  <sheetData>
    <row r="1" spans="1:22" ht="19.5" customHeight="1">
      <c r="A1" s="1185" t="s">
        <v>793</v>
      </c>
      <c r="B1" s="1185"/>
      <c r="C1" s="1185"/>
      <c r="D1" s="1185"/>
      <c r="E1" s="1185"/>
      <c r="F1" s="1185"/>
      <c r="G1" s="1185"/>
      <c r="H1" s="1185"/>
      <c r="I1" s="1"/>
      <c r="J1" s="1183"/>
      <c r="K1" s="1183"/>
      <c r="L1" s="1183"/>
      <c r="M1" s="1183"/>
      <c r="N1" s="1183"/>
      <c r="O1" s="1183"/>
      <c r="P1" s="1183"/>
      <c r="Q1" s="1183"/>
      <c r="R1" s="1183"/>
      <c r="S1" s="1183"/>
      <c r="T1" s="1183"/>
    </row>
    <row r="2" spans="1:22" ht="19.5" customHeight="1">
      <c r="A2" s="1189" t="s">
        <v>933</v>
      </c>
      <c r="B2" s="1189"/>
      <c r="C2" s="1189"/>
      <c r="D2" s="1189"/>
      <c r="E2" s="1189"/>
      <c r="F2" s="1189"/>
      <c r="G2" s="1189"/>
      <c r="H2" s="1189"/>
      <c r="I2" s="1"/>
      <c r="J2" s="24"/>
      <c r="K2" s="24"/>
      <c r="L2" s="24"/>
      <c r="M2" s="24"/>
      <c r="N2" s="24"/>
      <c r="O2" s="24"/>
      <c r="P2" s="24"/>
      <c r="Q2" s="24"/>
      <c r="R2" s="24"/>
      <c r="S2" s="24"/>
      <c r="T2" s="24"/>
      <c r="V2" s="24"/>
    </row>
    <row r="3" spans="1:22" ht="33.75" customHeight="1">
      <c r="A3" s="1190" t="s">
        <v>845</v>
      </c>
      <c r="B3" s="1190"/>
      <c r="C3" s="1190"/>
      <c r="D3" s="1190"/>
      <c r="E3" s="1190"/>
      <c r="F3" s="1190"/>
      <c r="G3" s="1190"/>
      <c r="H3" s="1190"/>
      <c r="I3" s="1"/>
      <c r="J3" s="24"/>
      <c r="K3" s="24"/>
      <c r="L3" s="24"/>
      <c r="M3" s="24"/>
      <c r="N3" s="24"/>
      <c r="O3" s="24"/>
      <c r="P3" s="24"/>
      <c r="Q3" s="24"/>
      <c r="R3" s="24"/>
      <c r="S3" s="24"/>
      <c r="T3" s="24"/>
      <c r="V3" s="24"/>
    </row>
    <row r="4" spans="1:22" ht="19.5" customHeight="1">
      <c r="A4" s="1191" t="s">
        <v>932</v>
      </c>
      <c r="B4" s="1191"/>
      <c r="C4" s="1191"/>
      <c r="D4" s="1191"/>
      <c r="E4" s="1191"/>
      <c r="F4" s="1191"/>
      <c r="G4" s="1191"/>
      <c r="H4" s="1191"/>
      <c r="I4" s="1"/>
      <c r="J4" s="24"/>
      <c r="K4" s="24"/>
      <c r="L4" s="24"/>
      <c r="M4" s="24"/>
      <c r="N4" s="24"/>
      <c r="O4" s="24"/>
      <c r="P4" s="24"/>
      <c r="Q4" s="24"/>
      <c r="R4" s="24"/>
      <c r="S4" s="24"/>
      <c r="T4" s="24"/>
      <c r="V4" s="24"/>
    </row>
    <row r="5" spans="1:22" ht="15" customHeight="1">
      <c r="A5" s="108" t="s">
        <v>666</v>
      </c>
      <c r="B5" s="1184"/>
      <c r="C5" s="1184"/>
      <c r="D5" s="1184"/>
      <c r="E5" s="1184"/>
      <c r="F5" s="1184"/>
      <c r="G5" s="1184"/>
      <c r="H5" s="111" t="s">
        <v>667</v>
      </c>
      <c r="I5" s="1"/>
      <c r="J5" s="3"/>
      <c r="K5" s="3"/>
      <c r="L5" s="3"/>
      <c r="M5" s="3"/>
      <c r="N5" s="3"/>
      <c r="O5" s="3"/>
      <c r="P5" s="3"/>
      <c r="Q5" s="3"/>
      <c r="R5" s="3"/>
      <c r="S5" s="3"/>
      <c r="T5" s="3"/>
    </row>
    <row r="6" spans="1:22" ht="22.5" customHeight="1">
      <c r="A6" s="1186" t="s">
        <v>937</v>
      </c>
      <c r="B6" s="36" t="s">
        <v>45</v>
      </c>
      <c r="C6" s="36" t="s">
        <v>41</v>
      </c>
      <c r="D6" s="36" t="s">
        <v>42</v>
      </c>
      <c r="E6" s="36" t="s">
        <v>43</v>
      </c>
      <c r="F6" s="36" t="s">
        <v>44</v>
      </c>
      <c r="G6" s="36" t="s">
        <v>1</v>
      </c>
      <c r="H6" s="1167" t="s">
        <v>938</v>
      </c>
    </row>
    <row r="7" spans="1:22" ht="30.75" customHeight="1">
      <c r="A7" s="1187"/>
      <c r="B7" s="619" t="s">
        <v>77</v>
      </c>
      <c r="C7" s="619" t="s">
        <v>46</v>
      </c>
      <c r="D7" s="619" t="s">
        <v>47</v>
      </c>
      <c r="E7" s="619" t="s">
        <v>48</v>
      </c>
      <c r="F7" s="619" t="s">
        <v>49</v>
      </c>
      <c r="G7" s="619" t="s">
        <v>2</v>
      </c>
      <c r="H7" s="1188"/>
    </row>
    <row r="8" spans="1:22" ht="24.75" customHeight="1" thickBot="1">
      <c r="A8" s="580" t="s">
        <v>333</v>
      </c>
      <c r="B8" s="635">
        <v>52</v>
      </c>
      <c r="C8" s="635">
        <v>62</v>
      </c>
      <c r="D8" s="635">
        <v>16</v>
      </c>
      <c r="E8" s="635">
        <v>7</v>
      </c>
      <c r="F8" s="635">
        <v>11</v>
      </c>
      <c r="G8" s="72">
        <v>148</v>
      </c>
      <c r="H8" s="151" t="s">
        <v>333</v>
      </c>
    </row>
    <row r="9" spans="1:22" s="15" customFormat="1" ht="24.75" customHeight="1" thickBot="1">
      <c r="A9" s="575" t="s">
        <v>332</v>
      </c>
      <c r="B9" s="632">
        <v>49</v>
      </c>
      <c r="C9" s="632">
        <v>121</v>
      </c>
      <c r="D9" s="632">
        <v>18</v>
      </c>
      <c r="E9" s="632">
        <v>9</v>
      </c>
      <c r="F9" s="632">
        <v>6</v>
      </c>
      <c r="G9" s="101">
        <v>203</v>
      </c>
      <c r="H9" s="150" t="s">
        <v>332</v>
      </c>
      <c r="V9" s="16"/>
    </row>
    <row r="10" spans="1:22" ht="24.75" customHeight="1" thickBot="1">
      <c r="A10" s="580" t="s">
        <v>269</v>
      </c>
      <c r="B10" s="635">
        <v>105</v>
      </c>
      <c r="C10" s="635">
        <v>114</v>
      </c>
      <c r="D10" s="635">
        <v>39</v>
      </c>
      <c r="E10" s="635">
        <v>10</v>
      </c>
      <c r="F10" s="635">
        <v>13</v>
      </c>
      <c r="G10" s="72">
        <v>281</v>
      </c>
      <c r="H10" s="151" t="s">
        <v>269</v>
      </c>
    </row>
    <row r="11" spans="1:22" s="15" customFormat="1" ht="24.75" customHeight="1" thickBot="1">
      <c r="A11" s="575" t="s">
        <v>331</v>
      </c>
      <c r="B11" s="632">
        <v>92</v>
      </c>
      <c r="C11" s="632">
        <v>83</v>
      </c>
      <c r="D11" s="632">
        <v>49</v>
      </c>
      <c r="E11" s="632">
        <v>22</v>
      </c>
      <c r="F11" s="632">
        <v>15</v>
      </c>
      <c r="G11" s="665">
        <f>SUM(B11:F11)</f>
        <v>261</v>
      </c>
      <c r="H11" s="150" t="s">
        <v>331</v>
      </c>
      <c r="V11" s="16"/>
    </row>
    <row r="12" spans="1:22" ht="24.75" customHeight="1">
      <c r="A12" s="577" t="s">
        <v>931</v>
      </c>
      <c r="B12" s="633">
        <v>98</v>
      </c>
      <c r="C12" s="633">
        <v>111</v>
      </c>
      <c r="D12" s="633">
        <v>34</v>
      </c>
      <c r="E12" s="633">
        <v>13</v>
      </c>
      <c r="F12" s="633">
        <v>5</v>
      </c>
      <c r="G12" s="149">
        <f>SUM(B12:F12)</f>
        <v>261</v>
      </c>
      <c r="H12" s="153" t="s">
        <v>931</v>
      </c>
    </row>
    <row r="13" spans="1:22" s="15" customFormat="1" ht="19.5" customHeight="1">
      <c r="N13" s="16"/>
    </row>
    <row r="14" spans="1:22" ht="19.5" customHeight="1">
      <c r="H14"/>
      <c r="N14" s="3"/>
      <c r="V14"/>
    </row>
    <row r="15" spans="1:22" s="15" customFormat="1" ht="19.5" customHeight="1">
      <c r="N15" s="16"/>
    </row>
    <row r="16" spans="1:22" ht="19.5" customHeight="1">
      <c r="H16"/>
      <c r="N16" s="3"/>
      <c r="V16"/>
    </row>
    <row r="17" spans="8:22" s="15" customFormat="1" ht="19.5" customHeight="1">
      <c r="N17" s="16"/>
    </row>
    <row r="18" spans="8:22" ht="19.5" customHeight="1">
      <c r="H18"/>
      <c r="N18" s="3"/>
      <c r="V18"/>
    </row>
    <row r="19" spans="8:22" s="15" customFormat="1" ht="19.5" customHeight="1">
      <c r="N19" s="16"/>
    </row>
    <row r="20" spans="8:22" s="15" customFormat="1" ht="19.5" customHeight="1">
      <c r="N20" s="16"/>
    </row>
    <row r="21" spans="8:22" ht="19.5" customHeight="1">
      <c r="H21"/>
      <c r="N21" s="3"/>
      <c r="V21"/>
    </row>
    <row r="22" spans="8:22" s="15" customFormat="1" ht="19.5" customHeight="1">
      <c r="N22" s="16"/>
    </row>
    <row r="23" spans="8:22" ht="19.5" customHeight="1">
      <c r="H23"/>
      <c r="N23" s="3"/>
      <c r="V23"/>
    </row>
    <row r="24" spans="8:22" s="15" customFormat="1" ht="19.5" customHeight="1">
      <c r="N24" s="16"/>
    </row>
    <row r="25" spans="8:22" ht="19.5" customHeight="1">
      <c r="H25"/>
      <c r="N25" s="3"/>
      <c r="V25"/>
    </row>
    <row r="26" spans="8:22" s="15" customFormat="1" ht="19.5" customHeight="1">
      <c r="N26" s="16"/>
    </row>
    <row r="27" spans="8:22" ht="19.5" customHeight="1">
      <c r="H27"/>
      <c r="N27" s="3"/>
      <c r="V27"/>
    </row>
    <row r="28" spans="8:22" s="15" customFormat="1" ht="19.5" customHeight="1">
      <c r="N28" s="16"/>
    </row>
    <row r="29" spans="8:22" ht="19.5" customHeight="1">
      <c r="H29"/>
      <c r="N29" s="3"/>
      <c r="V29"/>
    </row>
    <row r="30" spans="8:22" s="15" customFormat="1" ht="19.5" customHeight="1">
      <c r="N30" s="16"/>
    </row>
    <row r="31" spans="8:22" ht="19.5" customHeight="1">
      <c r="H31"/>
      <c r="N31" s="3"/>
      <c r="V31"/>
    </row>
    <row r="32" spans="8:22" ht="19.5" customHeight="1">
      <c r="H32"/>
      <c r="N32" s="48"/>
      <c r="V32"/>
    </row>
    <row r="33" spans="1:22" s="54" customFormat="1" ht="19.5" customHeight="1">
      <c r="N33" s="99"/>
    </row>
    <row r="34" spans="1:22" ht="19.5" customHeight="1">
      <c r="H34"/>
      <c r="N34" s="53"/>
      <c r="V34"/>
    </row>
    <row r="35" spans="1:22" s="15" customFormat="1" ht="19.5" customHeight="1">
      <c r="N35" s="16"/>
    </row>
    <row r="36" spans="1:22" ht="19.5" customHeight="1">
      <c r="H36"/>
      <c r="N36" s="3"/>
      <c r="V36"/>
    </row>
    <row r="37" spans="1:22" ht="20.25" customHeight="1">
      <c r="H37"/>
      <c r="N37" s="3"/>
      <c r="V37"/>
    </row>
    <row r="38" spans="1:22" ht="21.75" customHeight="1">
      <c r="H38"/>
      <c r="N38" s="3"/>
      <c r="V38"/>
    </row>
    <row r="41" spans="1:22" ht="12.95" customHeight="1">
      <c r="A41" s="2"/>
      <c r="E41" s="54"/>
    </row>
  </sheetData>
  <mergeCells count="8">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orientation="portrait" r:id="rId1"/>
  <colBreaks count="1" manualBreakCount="1">
    <brk id="8"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rightToLeft="1" view="pageBreakPreview" topLeftCell="A19" zoomScaleNormal="100" zoomScaleSheetLayoutView="100" workbookViewId="0">
      <selection activeCell="I38" sqref="I38"/>
    </sheetView>
  </sheetViews>
  <sheetFormatPr defaultRowHeight="12.75"/>
  <cols>
    <col min="1" max="1" width="25" style="205" bestFit="1" customWidth="1"/>
    <col min="2" max="2" width="7.85546875" style="205" customWidth="1"/>
    <col min="3" max="3" width="8.140625" style="205" customWidth="1"/>
    <col min="4" max="5" width="7.85546875" style="205" customWidth="1"/>
    <col min="6" max="6" width="8.85546875" style="205" customWidth="1"/>
    <col min="7" max="8" width="7.85546875" style="205" customWidth="1"/>
    <col min="9" max="9" width="8.5703125" style="205" bestFit="1" customWidth="1"/>
    <col min="10" max="10" width="7.85546875" style="205" customWidth="1"/>
    <col min="11" max="11" width="24.28515625" style="207" customWidth="1"/>
    <col min="12" max="16384" width="9.140625" style="205"/>
  </cols>
  <sheetData>
    <row r="1" spans="1:24" ht="36" customHeight="1">
      <c r="A1" s="1193" t="s">
        <v>770</v>
      </c>
      <c r="B1" s="1193"/>
      <c r="C1" s="1193"/>
      <c r="D1" s="1193"/>
      <c r="E1" s="1193"/>
      <c r="F1" s="1193"/>
      <c r="G1" s="1193"/>
      <c r="H1" s="1193"/>
      <c r="I1" s="1193"/>
      <c r="J1" s="1193"/>
      <c r="K1" s="1194"/>
      <c r="L1" s="1174"/>
      <c r="M1" s="1174"/>
      <c r="N1" s="1174"/>
      <c r="O1" s="1174"/>
      <c r="P1" s="1174"/>
      <c r="Q1" s="1174"/>
      <c r="R1" s="1174"/>
      <c r="S1" s="1174"/>
      <c r="T1" s="1174"/>
      <c r="U1" s="1174"/>
      <c r="V1" s="1174"/>
      <c r="W1" s="1174"/>
      <c r="X1" s="1174"/>
    </row>
    <row r="2" spans="1:24" ht="18">
      <c r="A2" s="1121" t="s">
        <v>930</v>
      </c>
      <c r="B2" s="1121"/>
      <c r="C2" s="1121"/>
      <c r="D2" s="1121"/>
      <c r="E2" s="1121"/>
      <c r="F2" s="1121"/>
      <c r="G2" s="1121"/>
      <c r="H2" s="1121"/>
      <c r="I2" s="1121"/>
      <c r="J2" s="1121"/>
      <c r="K2" s="1121"/>
      <c r="L2" s="206"/>
      <c r="M2" s="206"/>
      <c r="N2" s="206"/>
      <c r="O2" s="206"/>
      <c r="P2" s="206"/>
      <c r="Q2" s="206"/>
      <c r="R2" s="206"/>
      <c r="S2" s="206"/>
      <c r="T2" s="206"/>
      <c r="U2" s="206"/>
      <c r="V2" s="206"/>
      <c r="W2" s="206"/>
      <c r="X2" s="206"/>
    </row>
    <row r="3" spans="1:24" ht="32.25" customHeight="1">
      <c r="A3" s="1198" t="s">
        <v>1099</v>
      </c>
      <c r="B3" s="1199"/>
      <c r="C3" s="1199"/>
      <c r="D3" s="1199"/>
      <c r="E3" s="1199"/>
      <c r="F3" s="1199"/>
      <c r="G3" s="1199"/>
      <c r="H3" s="1199"/>
      <c r="I3" s="1199"/>
      <c r="J3" s="1199"/>
      <c r="K3" s="1199"/>
      <c r="L3" s="206"/>
      <c r="M3" s="206"/>
      <c r="N3" s="206"/>
      <c r="O3" s="206"/>
      <c r="P3" s="206"/>
      <c r="Q3" s="206"/>
      <c r="R3" s="206"/>
      <c r="S3" s="206"/>
      <c r="T3" s="206"/>
      <c r="U3" s="206"/>
      <c r="V3" s="206"/>
      <c r="W3" s="206"/>
      <c r="X3" s="206"/>
    </row>
    <row r="4" spans="1:24" ht="15.75" customHeight="1">
      <c r="A4" s="1200" t="s">
        <v>927</v>
      </c>
      <c r="B4" s="1200"/>
      <c r="C4" s="1200"/>
      <c r="D4" s="1200"/>
      <c r="E4" s="1200"/>
      <c r="F4" s="1200"/>
      <c r="G4" s="1200"/>
      <c r="H4" s="1200"/>
      <c r="I4" s="1200"/>
      <c r="J4" s="1200"/>
      <c r="K4" s="1200"/>
      <c r="L4" s="206"/>
      <c r="M4" s="206"/>
      <c r="N4" s="206"/>
      <c r="O4" s="206"/>
      <c r="P4" s="206"/>
      <c r="Q4" s="206"/>
      <c r="R4" s="206"/>
      <c r="S4" s="206"/>
      <c r="T4" s="206"/>
      <c r="U4" s="206"/>
      <c r="V4" s="206"/>
      <c r="W4" s="206"/>
      <c r="X4" s="206"/>
    </row>
    <row r="5" spans="1:24" ht="16.5" customHeight="1">
      <c r="A5" s="235" t="s">
        <v>668</v>
      </c>
      <c r="B5" s="268"/>
      <c r="C5" s="268"/>
      <c r="D5" s="268"/>
      <c r="E5" s="268"/>
      <c r="F5" s="268"/>
      <c r="G5" s="268"/>
      <c r="H5" s="268"/>
      <c r="I5" s="268"/>
      <c r="J5" s="267"/>
      <c r="K5" s="234" t="s">
        <v>669</v>
      </c>
      <c r="L5" s="206"/>
      <c r="M5" s="206"/>
      <c r="N5" s="206"/>
      <c r="O5" s="206"/>
      <c r="P5" s="206"/>
      <c r="Q5" s="206"/>
      <c r="R5" s="206"/>
      <c r="S5" s="206"/>
      <c r="T5" s="206"/>
      <c r="U5" s="206"/>
      <c r="V5" s="206"/>
      <c r="W5" s="206"/>
      <c r="X5" s="206"/>
    </row>
    <row r="6" spans="1:24" ht="24.75" customHeight="1">
      <c r="A6" s="1201" t="s">
        <v>1394</v>
      </c>
      <c r="B6" s="1196" t="s">
        <v>0</v>
      </c>
      <c r="C6" s="1196"/>
      <c r="D6" s="1197"/>
      <c r="E6" s="1196" t="s">
        <v>68</v>
      </c>
      <c r="F6" s="1196"/>
      <c r="G6" s="1197"/>
      <c r="H6" s="1196" t="s">
        <v>1</v>
      </c>
      <c r="I6" s="1197"/>
      <c r="J6" s="1197"/>
      <c r="K6" s="1204" t="s">
        <v>1489</v>
      </c>
    </row>
    <row r="7" spans="1:24" ht="21.75" customHeight="1">
      <c r="A7" s="1202"/>
      <c r="B7" s="1207" t="s">
        <v>248</v>
      </c>
      <c r="C7" s="1208"/>
      <c r="D7" s="1209"/>
      <c r="E7" s="1195" t="s">
        <v>939</v>
      </c>
      <c r="F7" s="1195"/>
      <c r="G7" s="1195"/>
      <c r="H7" s="1195" t="s">
        <v>2</v>
      </c>
      <c r="I7" s="1195"/>
      <c r="J7" s="1195"/>
      <c r="K7" s="1205"/>
    </row>
    <row r="8" spans="1:24" ht="19.5" customHeight="1">
      <c r="A8" s="1202"/>
      <c r="B8" s="748" t="s">
        <v>465</v>
      </c>
      <c r="C8" s="748" t="s">
        <v>1391</v>
      </c>
      <c r="D8" s="748" t="s">
        <v>1</v>
      </c>
      <c r="E8" s="748" t="s">
        <v>465</v>
      </c>
      <c r="F8" s="748" t="s">
        <v>1391</v>
      </c>
      <c r="G8" s="748" t="s">
        <v>1</v>
      </c>
      <c r="H8" s="748" t="s">
        <v>465</v>
      </c>
      <c r="I8" s="748" t="s">
        <v>1391</v>
      </c>
      <c r="J8" s="748" t="s">
        <v>1</v>
      </c>
      <c r="K8" s="1205"/>
    </row>
    <row r="9" spans="1:24" ht="24.75" customHeight="1">
      <c r="A9" s="1203"/>
      <c r="B9" s="310" t="s">
        <v>69</v>
      </c>
      <c r="C9" s="310" t="s">
        <v>358</v>
      </c>
      <c r="D9" s="310" t="s">
        <v>2</v>
      </c>
      <c r="E9" s="310" t="s">
        <v>69</v>
      </c>
      <c r="F9" s="310" t="s">
        <v>358</v>
      </c>
      <c r="G9" s="310" t="s">
        <v>2</v>
      </c>
      <c r="H9" s="310" t="s">
        <v>69</v>
      </c>
      <c r="I9" s="310" t="s">
        <v>358</v>
      </c>
      <c r="J9" s="310" t="s">
        <v>2</v>
      </c>
      <c r="K9" s="1206"/>
    </row>
    <row r="10" spans="1:24" ht="18" customHeight="1" thickBot="1">
      <c r="A10" s="717" t="s">
        <v>545</v>
      </c>
      <c r="B10" s="246">
        <v>0</v>
      </c>
      <c r="C10" s="246">
        <v>0</v>
      </c>
      <c r="D10" s="257">
        <f t="shared" ref="D10:D42" si="0">B10+C10</f>
        <v>0</v>
      </c>
      <c r="E10" s="246">
        <v>51</v>
      </c>
      <c r="F10" s="246">
        <v>229</v>
      </c>
      <c r="G10" s="257">
        <f t="shared" ref="G10:G42" si="1">E10+F10</f>
        <v>280</v>
      </c>
      <c r="H10" s="257">
        <f t="shared" ref="H10:H42" si="2">B10+E10</f>
        <v>51</v>
      </c>
      <c r="I10" s="257">
        <f t="shared" ref="I10:I42" si="3">C10+F10</f>
        <v>229</v>
      </c>
      <c r="J10" s="257">
        <f t="shared" ref="J10:J42" si="4">H10+I10</f>
        <v>280</v>
      </c>
      <c r="K10" s="388" t="s">
        <v>76</v>
      </c>
    </row>
    <row r="11" spans="1:24" s="212" customFormat="1" ht="18" customHeight="1" thickBot="1">
      <c r="A11" s="718" t="s">
        <v>544</v>
      </c>
      <c r="B11" s="61">
        <v>3</v>
      </c>
      <c r="C11" s="61">
        <v>1</v>
      </c>
      <c r="D11" s="265">
        <f t="shared" si="0"/>
        <v>4</v>
      </c>
      <c r="E11" s="61">
        <v>0</v>
      </c>
      <c r="F11" s="61">
        <v>0</v>
      </c>
      <c r="G11" s="265">
        <f t="shared" si="1"/>
        <v>0</v>
      </c>
      <c r="H11" s="265">
        <f t="shared" si="2"/>
        <v>3</v>
      </c>
      <c r="I11" s="265">
        <f t="shared" si="3"/>
        <v>1</v>
      </c>
      <c r="J11" s="265">
        <f t="shared" si="4"/>
        <v>4</v>
      </c>
      <c r="K11" s="389" t="s">
        <v>543</v>
      </c>
    </row>
    <row r="12" spans="1:24" ht="18" customHeight="1" thickBot="1">
      <c r="A12" s="719" t="s">
        <v>542</v>
      </c>
      <c r="B12" s="246">
        <v>4</v>
      </c>
      <c r="C12" s="246">
        <v>0</v>
      </c>
      <c r="D12" s="257">
        <f t="shared" si="0"/>
        <v>4</v>
      </c>
      <c r="E12" s="246">
        <v>32</v>
      </c>
      <c r="F12" s="246">
        <v>60</v>
      </c>
      <c r="G12" s="257">
        <f t="shared" si="1"/>
        <v>92</v>
      </c>
      <c r="H12" s="257">
        <f t="shared" si="2"/>
        <v>36</v>
      </c>
      <c r="I12" s="257">
        <f t="shared" si="3"/>
        <v>60</v>
      </c>
      <c r="J12" s="257">
        <f t="shared" si="4"/>
        <v>96</v>
      </c>
      <c r="K12" s="390" t="s">
        <v>75</v>
      </c>
    </row>
    <row r="13" spans="1:24" s="212" customFormat="1" ht="18" customHeight="1" thickBot="1">
      <c r="A13" s="718" t="s">
        <v>541</v>
      </c>
      <c r="B13" s="61">
        <v>5</v>
      </c>
      <c r="C13" s="61">
        <v>0</v>
      </c>
      <c r="D13" s="265">
        <f t="shared" si="0"/>
        <v>5</v>
      </c>
      <c r="E13" s="61">
        <v>29</v>
      </c>
      <c r="F13" s="61">
        <v>30</v>
      </c>
      <c r="G13" s="265">
        <f t="shared" si="1"/>
        <v>59</v>
      </c>
      <c r="H13" s="265">
        <f t="shared" si="2"/>
        <v>34</v>
      </c>
      <c r="I13" s="265">
        <f t="shared" si="3"/>
        <v>30</v>
      </c>
      <c r="J13" s="265">
        <f t="shared" si="4"/>
        <v>64</v>
      </c>
      <c r="K13" s="389" t="s">
        <v>74</v>
      </c>
    </row>
    <row r="14" spans="1:24" ht="18" customHeight="1" thickBot="1">
      <c r="A14" s="719" t="s">
        <v>540</v>
      </c>
      <c r="B14" s="246">
        <v>8</v>
      </c>
      <c r="C14" s="246">
        <v>0</v>
      </c>
      <c r="D14" s="257">
        <f t="shared" si="0"/>
        <v>8</v>
      </c>
      <c r="E14" s="246">
        <v>20</v>
      </c>
      <c r="F14" s="246">
        <v>10</v>
      </c>
      <c r="G14" s="257">
        <f t="shared" si="1"/>
        <v>30</v>
      </c>
      <c r="H14" s="257">
        <f t="shared" si="2"/>
        <v>28</v>
      </c>
      <c r="I14" s="257">
        <f t="shared" si="3"/>
        <v>10</v>
      </c>
      <c r="J14" s="257">
        <f t="shared" si="4"/>
        <v>38</v>
      </c>
      <c r="K14" s="390" t="s">
        <v>73</v>
      </c>
    </row>
    <row r="15" spans="1:24" s="212" customFormat="1" ht="18" customHeight="1" thickBot="1">
      <c r="A15" s="718" t="s">
        <v>539</v>
      </c>
      <c r="B15" s="61">
        <v>2</v>
      </c>
      <c r="C15" s="61">
        <v>0</v>
      </c>
      <c r="D15" s="265">
        <f t="shared" si="0"/>
        <v>2</v>
      </c>
      <c r="E15" s="61">
        <v>12</v>
      </c>
      <c r="F15" s="61">
        <v>14</v>
      </c>
      <c r="G15" s="265">
        <f t="shared" si="1"/>
        <v>26</v>
      </c>
      <c r="H15" s="265">
        <f t="shared" si="2"/>
        <v>14</v>
      </c>
      <c r="I15" s="265">
        <f t="shared" si="3"/>
        <v>14</v>
      </c>
      <c r="J15" s="265">
        <f t="shared" si="4"/>
        <v>28</v>
      </c>
      <c r="K15" s="389" t="s">
        <v>538</v>
      </c>
    </row>
    <row r="16" spans="1:24" ht="18" customHeight="1" thickBot="1">
      <c r="A16" s="719" t="s">
        <v>537</v>
      </c>
      <c r="B16" s="246">
        <v>2</v>
      </c>
      <c r="C16" s="246">
        <v>1</v>
      </c>
      <c r="D16" s="257">
        <f t="shared" si="0"/>
        <v>3</v>
      </c>
      <c r="E16" s="246">
        <v>0</v>
      </c>
      <c r="F16" s="246">
        <v>0</v>
      </c>
      <c r="G16" s="257">
        <f t="shared" si="1"/>
        <v>0</v>
      </c>
      <c r="H16" s="257">
        <f t="shared" si="2"/>
        <v>2</v>
      </c>
      <c r="I16" s="257">
        <f t="shared" si="3"/>
        <v>1</v>
      </c>
      <c r="J16" s="257">
        <f t="shared" si="4"/>
        <v>3</v>
      </c>
      <c r="K16" s="390" t="s">
        <v>536</v>
      </c>
    </row>
    <row r="17" spans="1:11" s="212" customFormat="1" ht="18" customHeight="1" thickBot="1">
      <c r="A17" s="718" t="s">
        <v>535</v>
      </c>
      <c r="B17" s="61">
        <v>3</v>
      </c>
      <c r="C17" s="61">
        <v>1</v>
      </c>
      <c r="D17" s="265">
        <f t="shared" si="0"/>
        <v>4</v>
      </c>
      <c r="E17" s="61">
        <v>0</v>
      </c>
      <c r="F17" s="61">
        <v>0</v>
      </c>
      <c r="G17" s="265">
        <f t="shared" si="1"/>
        <v>0</v>
      </c>
      <c r="H17" s="265">
        <f t="shared" si="2"/>
        <v>3</v>
      </c>
      <c r="I17" s="265">
        <f t="shared" si="3"/>
        <v>1</v>
      </c>
      <c r="J17" s="265">
        <f t="shared" si="4"/>
        <v>4</v>
      </c>
      <c r="K17" s="389" t="s">
        <v>72</v>
      </c>
    </row>
    <row r="18" spans="1:11" ht="18" customHeight="1" thickBot="1">
      <c r="A18" s="719" t="s">
        <v>534</v>
      </c>
      <c r="B18" s="246">
        <v>6</v>
      </c>
      <c r="C18" s="246">
        <v>0</v>
      </c>
      <c r="D18" s="257">
        <f t="shared" si="0"/>
        <v>6</v>
      </c>
      <c r="E18" s="246">
        <v>0</v>
      </c>
      <c r="F18" s="246">
        <v>0</v>
      </c>
      <c r="G18" s="257">
        <f t="shared" si="1"/>
        <v>0</v>
      </c>
      <c r="H18" s="257">
        <f t="shared" si="2"/>
        <v>6</v>
      </c>
      <c r="I18" s="257">
        <f t="shared" si="3"/>
        <v>0</v>
      </c>
      <c r="J18" s="257">
        <f t="shared" si="4"/>
        <v>6</v>
      </c>
      <c r="K18" s="390" t="s">
        <v>533</v>
      </c>
    </row>
    <row r="19" spans="1:11" s="212" customFormat="1" ht="18" customHeight="1" thickBot="1">
      <c r="A19" s="718" t="s">
        <v>532</v>
      </c>
      <c r="B19" s="61">
        <v>1</v>
      </c>
      <c r="C19" s="61">
        <v>1</v>
      </c>
      <c r="D19" s="265">
        <f t="shared" si="0"/>
        <v>2</v>
      </c>
      <c r="E19" s="61">
        <v>0</v>
      </c>
      <c r="F19" s="61">
        <v>0</v>
      </c>
      <c r="G19" s="265">
        <f t="shared" si="1"/>
        <v>0</v>
      </c>
      <c r="H19" s="265">
        <f t="shared" si="2"/>
        <v>1</v>
      </c>
      <c r="I19" s="265">
        <f t="shared" si="3"/>
        <v>1</v>
      </c>
      <c r="J19" s="265">
        <f t="shared" si="4"/>
        <v>2</v>
      </c>
      <c r="K19" s="389" t="s">
        <v>531</v>
      </c>
    </row>
    <row r="20" spans="1:11" ht="13.5" customHeight="1" thickBot="1">
      <c r="A20" s="719" t="s">
        <v>567</v>
      </c>
      <c r="B20" s="246">
        <v>5</v>
      </c>
      <c r="C20" s="246">
        <v>0</v>
      </c>
      <c r="D20" s="257">
        <f t="shared" si="0"/>
        <v>5</v>
      </c>
      <c r="E20" s="246">
        <v>0</v>
      </c>
      <c r="F20" s="246">
        <v>0</v>
      </c>
      <c r="G20" s="257">
        <f t="shared" si="1"/>
        <v>0</v>
      </c>
      <c r="H20" s="257">
        <f t="shared" si="2"/>
        <v>5</v>
      </c>
      <c r="I20" s="257">
        <f t="shared" si="3"/>
        <v>0</v>
      </c>
      <c r="J20" s="257">
        <f t="shared" si="4"/>
        <v>5</v>
      </c>
      <c r="K20" s="390" t="s">
        <v>1212</v>
      </c>
    </row>
    <row r="21" spans="1:11" s="212" customFormat="1" ht="18" customHeight="1" thickBot="1">
      <c r="A21" s="718" t="s">
        <v>529</v>
      </c>
      <c r="B21" s="61">
        <v>3</v>
      </c>
      <c r="C21" s="61">
        <v>0</v>
      </c>
      <c r="D21" s="265">
        <f t="shared" si="0"/>
        <v>3</v>
      </c>
      <c r="E21" s="61">
        <v>0</v>
      </c>
      <c r="F21" s="61">
        <v>0</v>
      </c>
      <c r="G21" s="265">
        <f t="shared" si="1"/>
        <v>0</v>
      </c>
      <c r="H21" s="265">
        <f t="shared" si="2"/>
        <v>3</v>
      </c>
      <c r="I21" s="265">
        <f t="shared" si="3"/>
        <v>0</v>
      </c>
      <c r="J21" s="265">
        <f t="shared" si="4"/>
        <v>3</v>
      </c>
      <c r="K21" s="389" t="s">
        <v>528</v>
      </c>
    </row>
    <row r="22" spans="1:11" ht="18" customHeight="1" thickBot="1">
      <c r="A22" s="719" t="s">
        <v>527</v>
      </c>
      <c r="B22" s="246">
        <v>0</v>
      </c>
      <c r="C22" s="246">
        <v>0</v>
      </c>
      <c r="D22" s="257">
        <f t="shared" si="0"/>
        <v>0</v>
      </c>
      <c r="E22" s="246">
        <v>0</v>
      </c>
      <c r="F22" s="246">
        <v>0</v>
      </c>
      <c r="G22" s="257">
        <f t="shared" si="1"/>
        <v>0</v>
      </c>
      <c r="H22" s="257">
        <f t="shared" si="2"/>
        <v>0</v>
      </c>
      <c r="I22" s="257">
        <f t="shared" si="3"/>
        <v>0</v>
      </c>
      <c r="J22" s="257">
        <f t="shared" si="4"/>
        <v>0</v>
      </c>
      <c r="K22" s="390" t="s">
        <v>526</v>
      </c>
    </row>
    <row r="23" spans="1:11" s="212" customFormat="1" ht="18" customHeight="1" thickBot="1">
      <c r="A23" s="718" t="s">
        <v>525</v>
      </c>
      <c r="B23" s="61">
        <v>1</v>
      </c>
      <c r="C23" s="61">
        <v>2</v>
      </c>
      <c r="D23" s="353">
        <f t="shared" si="0"/>
        <v>3</v>
      </c>
      <c r="E23" s="61">
        <v>0</v>
      </c>
      <c r="F23" s="61">
        <v>0</v>
      </c>
      <c r="G23" s="265">
        <f t="shared" si="1"/>
        <v>0</v>
      </c>
      <c r="H23" s="265">
        <f t="shared" si="2"/>
        <v>1</v>
      </c>
      <c r="I23" s="265">
        <f t="shared" si="3"/>
        <v>2</v>
      </c>
      <c r="J23" s="265">
        <f t="shared" si="4"/>
        <v>3</v>
      </c>
      <c r="K23" s="389" t="s">
        <v>524</v>
      </c>
    </row>
    <row r="24" spans="1:11" ht="18" customHeight="1" thickBot="1">
      <c r="A24" s="719" t="s">
        <v>523</v>
      </c>
      <c r="B24" s="246">
        <v>3</v>
      </c>
      <c r="C24" s="246">
        <v>0</v>
      </c>
      <c r="D24" s="354">
        <f t="shared" si="0"/>
        <v>3</v>
      </c>
      <c r="E24" s="243">
        <v>0</v>
      </c>
      <c r="F24" s="243">
        <v>0</v>
      </c>
      <c r="G24" s="257">
        <f t="shared" si="1"/>
        <v>0</v>
      </c>
      <c r="H24" s="257">
        <f t="shared" si="2"/>
        <v>3</v>
      </c>
      <c r="I24" s="257">
        <f t="shared" si="3"/>
        <v>0</v>
      </c>
      <c r="J24" s="257">
        <f t="shared" si="4"/>
        <v>3</v>
      </c>
      <c r="K24" s="390" t="s">
        <v>1395</v>
      </c>
    </row>
    <row r="25" spans="1:11" s="212" customFormat="1" ht="18" customHeight="1" thickBot="1">
      <c r="A25" s="718" t="s">
        <v>522</v>
      </c>
      <c r="B25" s="61">
        <v>2</v>
      </c>
      <c r="C25" s="61">
        <v>0</v>
      </c>
      <c r="D25" s="265">
        <f t="shared" si="0"/>
        <v>2</v>
      </c>
      <c r="E25" s="61">
        <v>0</v>
      </c>
      <c r="F25" s="61">
        <v>0</v>
      </c>
      <c r="G25" s="265">
        <f t="shared" si="1"/>
        <v>0</v>
      </c>
      <c r="H25" s="265">
        <f t="shared" si="2"/>
        <v>2</v>
      </c>
      <c r="I25" s="265">
        <f t="shared" si="3"/>
        <v>0</v>
      </c>
      <c r="J25" s="265">
        <f t="shared" si="4"/>
        <v>2</v>
      </c>
      <c r="K25" s="389" t="s">
        <v>521</v>
      </c>
    </row>
    <row r="26" spans="1:11" ht="18" customHeight="1" thickBot="1">
      <c r="A26" s="719" t="s">
        <v>520</v>
      </c>
      <c r="B26" s="246">
        <v>4</v>
      </c>
      <c r="C26" s="246">
        <v>0</v>
      </c>
      <c r="D26" s="257">
        <f t="shared" si="0"/>
        <v>4</v>
      </c>
      <c r="E26" s="246">
        <v>0</v>
      </c>
      <c r="F26" s="246">
        <v>0</v>
      </c>
      <c r="G26" s="257">
        <f t="shared" si="1"/>
        <v>0</v>
      </c>
      <c r="H26" s="257">
        <f t="shared" si="2"/>
        <v>4</v>
      </c>
      <c r="I26" s="257">
        <f t="shared" si="3"/>
        <v>0</v>
      </c>
      <c r="J26" s="257">
        <f t="shared" si="4"/>
        <v>4</v>
      </c>
      <c r="K26" s="390" t="s">
        <v>519</v>
      </c>
    </row>
    <row r="27" spans="1:11" s="212" customFormat="1" ht="18" customHeight="1" thickBot="1">
      <c r="A27" s="718" t="s">
        <v>518</v>
      </c>
      <c r="B27" s="61">
        <v>2</v>
      </c>
      <c r="C27" s="61">
        <v>3</v>
      </c>
      <c r="D27" s="265">
        <f t="shared" si="0"/>
        <v>5</v>
      </c>
      <c r="E27" s="61">
        <v>0</v>
      </c>
      <c r="F27" s="61">
        <v>0</v>
      </c>
      <c r="G27" s="265">
        <f t="shared" si="1"/>
        <v>0</v>
      </c>
      <c r="H27" s="265">
        <f t="shared" si="2"/>
        <v>2</v>
      </c>
      <c r="I27" s="265">
        <f t="shared" si="3"/>
        <v>3</v>
      </c>
      <c r="J27" s="265">
        <f t="shared" si="4"/>
        <v>5</v>
      </c>
      <c r="K27" s="389" t="s">
        <v>517</v>
      </c>
    </row>
    <row r="28" spans="1:11" ht="18" customHeight="1" thickBot="1">
      <c r="A28" s="719" t="s">
        <v>516</v>
      </c>
      <c r="B28" s="246">
        <v>0</v>
      </c>
      <c r="C28" s="246">
        <v>0</v>
      </c>
      <c r="D28" s="257">
        <f t="shared" si="0"/>
        <v>0</v>
      </c>
      <c r="E28" s="246">
        <v>0</v>
      </c>
      <c r="F28" s="246">
        <v>0</v>
      </c>
      <c r="G28" s="257">
        <f t="shared" si="1"/>
        <v>0</v>
      </c>
      <c r="H28" s="257">
        <f t="shared" si="2"/>
        <v>0</v>
      </c>
      <c r="I28" s="257">
        <f t="shared" si="3"/>
        <v>0</v>
      </c>
      <c r="J28" s="257">
        <f t="shared" si="4"/>
        <v>0</v>
      </c>
      <c r="K28" s="390" t="s">
        <v>515</v>
      </c>
    </row>
    <row r="29" spans="1:11" s="212" customFormat="1" ht="18" customHeight="1" thickBot="1">
      <c r="A29" s="718" t="s">
        <v>514</v>
      </c>
      <c r="B29" s="61">
        <v>2</v>
      </c>
      <c r="C29" s="61">
        <v>0</v>
      </c>
      <c r="D29" s="265">
        <f t="shared" si="0"/>
        <v>2</v>
      </c>
      <c r="E29" s="61">
        <v>0</v>
      </c>
      <c r="F29" s="61">
        <v>0</v>
      </c>
      <c r="G29" s="265">
        <f t="shared" si="1"/>
        <v>0</v>
      </c>
      <c r="H29" s="265">
        <f t="shared" si="2"/>
        <v>2</v>
      </c>
      <c r="I29" s="265">
        <f t="shared" si="3"/>
        <v>0</v>
      </c>
      <c r="J29" s="265">
        <f t="shared" si="4"/>
        <v>2</v>
      </c>
      <c r="K29" s="389" t="s">
        <v>557</v>
      </c>
    </row>
    <row r="30" spans="1:11" ht="23.25" customHeight="1" thickBot="1">
      <c r="A30" s="719" t="s">
        <v>512</v>
      </c>
      <c r="B30" s="246">
        <v>5</v>
      </c>
      <c r="C30" s="246">
        <v>0</v>
      </c>
      <c r="D30" s="257">
        <f t="shared" si="0"/>
        <v>5</v>
      </c>
      <c r="E30" s="246">
        <v>0</v>
      </c>
      <c r="F30" s="246">
        <v>0</v>
      </c>
      <c r="G30" s="257">
        <f t="shared" si="1"/>
        <v>0</v>
      </c>
      <c r="H30" s="257">
        <f t="shared" si="2"/>
        <v>5</v>
      </c>
      <c r="I30" s="257">
        <f t="shared" si="3"/>
        <v>0</v>
      </c>
      <c r="J30" s="257">
        <f t="shared" si="4"/>
        <v>5</v>
      </c>
      <c r="K30" s="390" t="s">
        <v>511</v>
      </c>
    </row>
    <row r="31" spans="1:11" s="212" customFormat="1" ht="18" customHeight="1" thickBot="1">
      <c r="A31" s="718" t="s">
        <v>510</v>
      </c>
      <c r="B31" s="61">
        <v>4</v>
      </c>
      <c r="C31" s="61">
        <v>0</v>
      </c>
      <c r="D31" s="265">
        <f t="shared" si="0"/>
        <v>4</v>
      </c>
      <c r="E31" s="61">
        <v>0</v>
      </c>
      <c r="F31" s="61">
        <v>0</v>
      </c>
      <c r="G31" s="265">
        <f t="shared" si="1"/>
        <v>0</v>
      </c>
      <c r="H31" s="265">
        <f t="shared" si="2"/>
        <v>4</v>
      </c>
      <c r="I31" s="265">
        <f t="shared" si="3"/>
        <v>0</v>
      </c>
      <c r="J31" s="265">
        <f t="shared" si="4"/>
        <v>4</v>
      </c>
      <c r="K31" s="389" t="s">
        <v>509</v>
      </c>
    </row>
    <row r="32" spans="1:11" ht="18" customHeight="1" thickBot="1">
      <c r="A32" s="719" t="s">
        <v>508</v>
      </c>
      <c r="B32" s="246">
        <v>1</v>
      </c>
      <c r="C32" s="246">
        <v>4</v>
      </c>
      <c r="D32" s="257">
        <f t="shared" si="0"/>
        <v>5</v>
      </c>
      <c r="E32" s="246">
        <v>0</v>
      </c>
      <c r="F32" s="246">
        <v>0</v>
      </c>
      <c r="G32" s="257">
        <f t="shared" si="1"/>
        <v>0</v>
      </c>
      <c r="H32" s="257">
        <f t="shared" si="2"/>
        <v>1</v>
      </c>
      <c r="I32" s="257">
        <f t="shared" si="3"/>
        <v>4</v>
      </c>
      <c r="J32" s="257">
        <f t="shared" si="4"/>
        <v>5</v>
      </c>
      <c r="K32" s="390" t="s">
        <v>507</v>
      </c>
    </row>
    <row r="33" spans="1:12" s="212" customFormat="1" ht="18" customHeight="1" thickBot="1">
      <c r="A33" s="718" t="s">
        <v>556</v>
      </c>
      <c r="B33" s="61">
        <v>0</v>
      </c>
      <c r="C33" s="61">
        <v>0</v>
      </c>
      <c r="D33" s="265">
        <f t="shared" si="0"/>
        <v>0</v>
      </c>
      <c r="E33" s="61">
        <v>0</v>
      </c>
      <c r="F33" s="61">
        <v>0</v>
      </c>
      <c r="G33" s="265">
        <f t="shared" si="1"/>
        <v>0</v>
      </c>
      <c r="H33" s="265">
        <f t="shared" si="2"/>
        <v>0</v>
      </c>
      <c r="I33" s="265">
        <f t="shared" si="3"/>
        <v>0</v>
      </c>
      <c r="J33" s="265">
        <f t="shared" si="4"/>
        <v>0</v>
      </c>
      <c r="K33" s="389" t="s">
        <v>505</v>
      </c>
    </row>
    <row r="34" spans="1:12" ht="18" customHeight="1" thickBot="1">
      <c r="A34" s="719" t="s">
        <v>504</v>
      </c>
      <c r="B34" s="246">
        <v>0</v>
      </c>
      <c r="C34" s="246">
        <v>0</v>
      </c>
      <c r="D34" s="257">
        <f t="shared" si="0"/>
        <v>0</v>
      </c>
      <c r="E34" s="246">
        <v>0</v>
      </c>
      <c r="F34" s="246">
        <v>0</v>
      </c>
      <c r="G34" s="257">
        <f t="shared" si="1"/>
        <v>0</v>
      </c>
      <c r="H34" s="257">
        <f t="shared" si="2"/>
        <v>0</v>
      </c>
      <c r="I34" s="257">
        <f t="shared" si="3"/>
        <v>0</v>
      </c>
      <c r="J34" s="257">
        <f t="shared" si="4"/>
        <v>0</v>
      </c>
      <c r="K34" s="390" t="s">
        <v>503</v>
      </c>
    </row>
    <row r="35" spans="1:12" ht="18" customHeight="1" thickBot="1">
      <c r="A35" s="718" t="s">
        <v>502</v>
      </c>
      <c r="B35" s="266">
        <v>0</v>
      </c>
      <c r="C35" s="266">
        <v>5</v>
      </c>
      <c r="D35" s="265">
        <f t="shared" si="0"/>
        <v>5</v>
      </c>
      <c r="E35" s="266">
        <v>6</v>
      </c>
      <c r="F35" s="266">
        <v>0</v>
      </c>
      <c r="G35" s="265">
        <f t="shared" si="1"/>
        <v>6</v>
      </c>
      <c r="H35" s="265">
        <f t="shared" si="2"/>
        <v>6</v>
      </c>
      <c r="I35" s="265">
        <f t="shared" si="3"/>
        <v>5</v>
      </c>
      <c r="J35" s="265">
        <f t="shared" si="4"/>
        <v>11</v>
      </c>
      <c r="K35" s="389" t="s">
        <v>501</v>
      </c>
    </row>
    <row r="36" spans="1:12" ht="18" customHeight="1" thickBot="1">
      <c r="A36" s="720" t="s">
        <v>500</v>
      </c>
      <c r="B36" s="245">
        <v>0</v>
      </c>
      <c r="C36" s="245">
        <v>0</v>
      </c>
      <c r="D36" s="257">
        <f t="shared" si="0"/>
        <v>0</v>
      </c>
      <c r="E36" s="245">
        <v>0</v>
      </c>
      <c r="F36" s="245">
        <v>0</v>
      </c>
      <c r="G36" s="257">
        <f t="shared" si="1"/>
        <v>0</v>
      </c>
      <c r="H36" s="257">
        <f t="shared" si="2"/>
        <v>0</v>
      </c>
      <c r="I36" s="257">
        <f t="shared" si="3"/>
        <v>0</v>
      </c>
      <c r="J36" s="257">
        <f t="shared" si="4"/>
        <v>0</v>
      </c>
      <c r="K36" s="418" t="s">
        <v>499</v>
      </c>
    </row>
    <row r="37" spans="1:12" ht="18" customHeight="1" thickBot="1">
      <c r="A37" s="721" t="s">
        <v>555</v>
      </c>
      <c r="B37" s="61">
        <v>13</v>
      </c>
      <c r="C37" s="61">
        <v>3</v>
      </c>
      <c r="D37" s="265">
        <f t="shared" si="0"/>
        <v>16</v>
      </c>
      <c r="E37" s="61">
        <v>0</v>
      </c>
      <c r="F37" s="61">
        <v>0</v>
      </c>
      <c r="G37" s="265">
        <f t="shared" si="1"/>
        <v>0</v>
      </c>
      <c r="H37" s="265">
        <f t="shared" si="2"/>
        <v>13</v>
      </c>
      <c r="I37" s="265">
        <f t="shared" si="3"/>
        <v>3</v>
      </c>
      <c r="J37" s="265">
        <f t="shared" si="4"/>
        <v>16</v>
      </c>
      <c r="K37" s="391" t="s">
        <v>497</v>
      </c>
    </row>
    <row r="38" spans="1:12" ht="15.75" thickBot="1">
      <c r="A38" s="726" t="s">
        <v>496</v>
      </c>
      <c r="B38" s="264">
        <v>1</v>
      </c>
      <c r="C38" s="264">
        <v>1</v>
      </c>
      <c r="D38" s="263">
        <f>B38+C38</f>
        <v>2</v>
      </c>
      <c r="E38" s="264">
        <v>3</v>
      </c>
      <c r="F38" s="264">
        <v>2</v>
      </c>
      <c r="G38" s="263">
        <f>E38+F38</f>
        <v>5</v>
      </c>
      <c r="H38" s="263">
        <f>B38+E38</f>
        <v>4</v>
      </c>
      <c r="I38" s="263">
        <f>C38+F38</f>
        <v>3</v>
      </c>
      <c r="J38" s="263">
        <f>H38+I38</f>
        <v>7</v>
      </c>
      <c r="K38" s="419" t="s">
        <v>1089</v>
      </c>
    </row>
    <row r="39" spans="1:12" ht="18" customHeight="1" thickBot="1">
      <c r="A39" s="721" t="s">
        <v>495</v>
      </c>
      <c r="B39" s="610">
        <v>1</v>
      </c>
      <c r="C39" s="610">
        <v>0</v>
      </c>
      <c r="D39" s="265">
        <f t="shared" si="0"/>
        <v>1</v>
      </c>
      <c r="E39" s="610">
        <v>0</v>
      </c>
      <c r="F39" s="610">
        <v>0</v>
      </c>
      <c r="G39" s="265">
        <f t="shared" si="1"/>
        <v>0</v>
      </c>
      <c r="H39" s="265">
        <f t="shared" si="2"/>
        <v>1</v>
      </c>
      <c r="I39" s="265">
        <f t="shared" si="3"/>
        <v>0</v>
      </c>
      <c r="J39" s="265">
        <f t="shared" si="4"/>
        <v>1</v>
      </c>
      <c r="K39" s="391" t="s">
        <v>494</v>
      </c>
    </row>
    <row r="40" spans="1:12" ht="18" customHeight="1" thickBot="1">
      <c r="A40" s="725" t="s">
        <v>848</v>
      </c>
      <c r="B40" s="245">
        <v>0</v>
      </c>
      <c r="C40" s="245">
        <v>0</v>
      </c>
      <c r="D40" s="74">
        <f t="shared" ref="D40:D41" si="5">B40+C40</f>
        <v>0</v>
      </c>
      <c r="E40" s="245">
        <v>0</v>
      </c>
      <c r="F40" s="245">
        <v>0</v>
      </c>
      <c r="G40" s="256">
        <f t="shared" ref="G40:G41" si="6">E40+F40</f>
        <v>0</v>
      </c>
      <c r="H40" s="429">
        <f t="shared" ref="H40:H41" si="7">B40+E40</f>
        <v>0</v>
      </c>
      <c r="I40" s="886">
        <f t="shared" ref="I40" si="8">C40+F40</f>
        <v>0</v>
      </c>
      <c r="J40" s="74">
        <f t="shared" ref="J40:J41" si="9">H40+I40</f>
        <v>0</v>
      </c>
      <c r="K40" s="992" t="s">
        <v>863</v>
      </c>
    </row>
    <row r="41" spans="1:12" s="212" customFormat="1" ht="19.5" customHeight="1">
      <c r="A41" s="721" t="s">
        <v>851</v>
      </c>
      <c r="B41" s="600">
        <v>0</v>
      </c>
      <c r="C41" s="600">
        <v>0</v>
      </c>
      <c r="D41" s="261">
        <f t="shared" si="5"/>
        <v>0</v>
      </c>
      <c r="E41" s="262">
        <v>3</v>
      </c>
      <c r="F41" s="262">
        <v>0</v>
      </c>
      <c r="G41" s="227">
        <f t="shared" si="6"/>
        <v>3</v>
      </c>
      <c r="H41" s="391">
        <f t="shared" si="7"/>
        <v>3</v>
      </c>
      <c r="I41" s="887">
        <f>C41+F41</f>
        <v>0</v>
      </c>
      <c r="J41" s="1394">
        <f t="shared" si="9"/>
        <v>3</v>
      </c>
      <c r="K41" s="888" t="s">
        <v>865</v>
      </c>
    </row>
    <row r="42" spans="1:12" ht="19.5" customHeight="1">
      <c r="A42" s="737" t="s">
        <v>1</v>
      </c>
      <c r="B42" s="226">
        <f>SUM(B10:B41)</f>
        <v>81</v>
      </c>
      <c r="C42" s="226">
        <f>SUM(C10:C41)</f>
        <v>22</v>
      </c>
      <c r="D42" s="259">
        <f t="shared" si="0"/>
        <v>103</v>
      </c>
      <c r="E42" s="226">
        <f>SUM(E10:E41)</f>
        <v>156</v>
      </c>
      <c r="F42" s="226">
        <f>SUM(F10:F41)</f>
        <v>345</v>
      </c>
      <c r="G42" s="259">
        <f t="shared" si="1"/>
        <v>501</v>
      </c>
      <c r="H42" s="259">
        <f t="shared" si="2"/>
        <v>237</v>
      </c>
      <c r="I42" s="259">
        <f t="shared" si="3"/>
        <v>367</v>
      </c>
      <c r="J42" s="259">
        <f t="shared" si="4"/>
        <v>604</v>
      </c>
      <c r="K42" s="420" t="s">
        <v>2</v>
      </c>
      <c r="L42" s="237"/>
    </row>
    <row r="43" spans="1:12">
      <c r="A43" s="1172" t="s">
        <v>1050</v>
      </c>
      <c r="B43" s="1172"/>
      <c r="C43" s="1172"/>
      <c r="D43" s="1172"/>
      <c r="E43" s="1172"/>
      <c r="F43" s="1192" t="s">
        <v>546</v>
      </c>
      <c r="G43" s="1192"/>
      <c r="H43" s="1192"/>
      <c r="I43" s="1192"/>
      <c r="J43" s="1192"/>
      <c r="K43" s="1192"/>
    </row>
  </sheetData>
  <mergeCells count="15">
    <mergeCell ref="F43:K43"/>
    <mergeCell ref="A43:E43"/>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scale="84"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C23" sqref="C23"/>
    </sheetView>
  </sheetViews>
  <sheetFormatPr defaultRowHeight="12.75"/>
  <cols>
    <col min="1" max="1" width="21.140625" customWidth="1"/>
    <col min="2" max="10" width="8.5703125" customWidth="1"/>
    <col min="11" max="11" width="26.5703125" style="2" customWidth="1"/>
    <col min="13" max="13" width="20" customWidth="1"/>
  </cols>
  <sheetData>
    <row r="1" spans="1:24" ht="20.25" customHeight="1">
      <c r="A1" s="1210" t="s">
        <v>794</v>
      </c>
      <c r="B1" s="1210"/>
      <c r="C1" s="1210"/>
      <c r="D1" s="1210"/>
      <c r="E1" s="1210"/>
      <c r="F1" s="1210"/>
      <c r="G1" s="1210"/>
      <c r="H1" s="1210"/>
      <c r="I1" s="1210"/>
      <c r="J1" s="1210"/>
      <c r="K1" s="1211"/>
      <c r="L1" s="1183"/>
      <c r="M1" s="1183"/>
      <c r="N1" s="1183"/>
      <c r="O1" s="1183"/>
      <c r="P1" s="1183"/>
      <c r="Q1" s="1183"/>
      <c r="R1" s="1183"/>
      <c r="S1" s="1183"/>
      <c r="T1" s="1183"/>
      <c r="U1" s="1183"/>
      <c r="V1" s="1183"/>
      <c r="W1" s="1183"/>
      <c r="X1" s="1183"/>
    </row>
    <row r="2" spans="1:24" ht="19.5" customHeight="1">
      <c r="A2" s="1215" t="s">
        <v>933</v>
      </c>
      <c r="B2" s="1215"/>
      <c r="C2" s="1215"/>
      <c r="D2" s="1215"/>
      <c r="E2" s="1215"/>
      <c r="F2" s="1215"/>
      <c r="G2" s="1215"/>
      <c r="H2" s="1215"/>
      <c r="I2" s="1215"/>
      <c r="J2" s="1215"/>
      <c r="K2" s="1215"/>
      <c r="L2" s="24"/>
      <c r="M2" s="24"/>
      <c r="N2" s="24"/>
      <c r="O2" s="24"/>
      <c r="P2" s="24"/>
      <c r="Q2" s="24"/>
      <c r="R2" s="24"/>
      <c r="S2" s="24"/>
      <c r="T2" s="24"/>
      <c r="U2" s="24"/>
      <c r="V2" s="24"/>
      <c r="W2" s="24"/>
      <c r="X2" s="24"/>
    </row>
    <row r="3" spans="1:24" ht="32.25" customHeight="1">
      <c r="A3" s="1216" t="s">
        <v>1091</v>
      </c>
      <c r="B3" s="1217"/>
      <c r="C3" s="1217"/>
      <c r="D3" s="1217"/>
      <c r="E3" s="1217"/>
      <c r="F3" s="1217"/>
      <c r="G3" s="1217"/>
      <c r="H3" s="1217"/>
      <c r="I3" s="1217"/>
      <c r="J3" s="1217"/>
      <c r="K3" s="1217"/>
      <c r="L3" s="24"/>
      <c r="M3" s="24"/>
      <c r="N3" s="24"/>
      <c r="O3" s="24"/>
      <c r="P3" s="24"/>
      <c r="Q3" s="24"/>
      <c r="R3" s="24"/>
      <c r="S3" s="24"/>
      <c r="T3" s="24"/>
      <c r="U3" s="24"/>
      <c r="V3" s="24"/>
      <c r="W3" s="24"/>
      <c r="X3" s="24"/>
    </row>
    <row r="4" spans="1:24" ht="19.5" customHeight="1">
      <c r="A4" s="1218" t="s">
        <v>932</v>
      </c>
      <c r="B4" s="1218"/>
      <c r="C4" s="1218"/>
      <c r="D4" s="1218"/>
      <c r="E4" s="1218"/>
      <c r="F4" s="1218"/>
      <c r="G4" s="1218"/>
      <c r="H4" s="1218"/>
      <c r="I4" s="1218"/>
      <c r="J4" s="1218"/>
      <c r="K4" s="1218"/>
      <c r="L4" s="24"/>
      <c r="M4" s="24"/>
      <c r="N4" s="24"/>
      <c r="O4" s="24"/>
      <c r="P4" s="24"/>
      <c r="Q4" s="24"/>
      <c r="R4" s="24"/>
      <c r="S4" s="24"/>
      <c r="T4" s="24"/>
      <c r="U4" s="24"/>
      <c r="V4" s="24"/>
      <c r="W4" s="24"/>
      <c r="X4" s="24"/>
    </row>
    <row r="5" spans="1:24" ht="16.5" customHeight="1">
      <c r="A5" s="108" t="s">
        <v>670</v>
      </c>
      <c r="B5" s="117"/>
      <c r="C5" s="117"/>
      <c r="D5" s="117"/>
      <c r="E5" s="117"/>
      <c r="F5" s="117"/>
      <c r="G5" s="117"/>
      <c r="H5" s="117"/>
      <c r="I5" s="117"/>
      <c r="J5" s="118"/>
      <c r="K5" s="111" t="s">
        <v>671</v>
      </c>
      <c r="L5" s="3"/>
      <c r="M5" s="3"/>
      <c r="N5" s="3"/>
      <c r="O5" s="3"/>
      <c r="P5" s="3"/>
      <c r="Q5" s="3"/>
      <c r="R5" s="3"/>
      <c r="S5" s="3"/>
      <c r="T5" s="3"/>
      <c r="U5" s="3"/>
      <c r="V5" s="3"/>
      <c r="W5" s="3"/>
      <c r="X5" s="3"/>
    </row>
    <row r="6" spans="1:24" ht="18.75" customHeight="1">
      <c r="A6" s="1219" t="s">
        <v>1465</v>
      </c>
      <c r="B6" s="1213" t="s">
        <v>0</v>
      </c>
      <c r="C6" s="1213"/>
      <c r="D6" s="1214"/>
      <c r="E6" s="1213" t="s">
        <v>68</v>
      </c>
      <c r="F6" s="1213"/>
      <c r="G6" s="1214"/>
      <c r="H6" s="1213" t="s">
        <v>1</v>
      </c>
      <c r="I6" s="1214"/>
      <c r="J6" s="1214"/>
      <c r="K6" s="1222" t="s">
        <v>1464</v>
      </c>
    </row>
    <row r="7" spans="1:24" ht="18.75" customHeight="1">
      <c r="A7" s="1220"/>
      <c r="B7" s="1225" t="s">
        <v>248</v>
      </c>
      <c r="C7" s="1226"/>
      <c r="D7" s="1227"/>
      <c r="E7" s="1212" t="s">
        <v>939</v>
      </c>
      <c r="F7" s="1212"/>
      <c r="G7" s="1212"/>
      <c r="H7" s="1212" t="s">
        <v>2</v>
      </c>
      <c r="I7" s="1212"/>
      <c r="J7" s="1212"/>
      <c r="K7" s="1223"/>
    </row>
    <row r="8" spans="1:24" ht="18.75" customHeight="1">
      <c r="A8" s="1220"/>
      <c r="B8" s="748" t="s">
        <v>465</v>
      </c>
      <c r="C8" s="748" t="s">
        <v>1391</v>
      </c>
      <c r="D8" s="749" t="s">
        <v>1</v>
      </c>
      <c r="E8" s="748" t="s">
        <v>465</v>
      </c>
      <c r="F8" s="748" t="s">
        <v>1391</v>
      </c>
      <c r="G8" s="749" t="s">
        <v>1</v>
      </c>
      <c r="H8" s="748" t="s">
        <v>465</v>
      </c>
      <c r="I8" s="748" t="s">
        <v>1391</v>
      </c>
      <c r="J8" s="749" t="s">
        <v>1</v>
      </c>
      <c r="K8" s="1223"/>
    </row>
    <row r="9" spans="1:24" ht="25.5" customHeight="1">
      <c r="A9" s="1221"/>
      <c r="B9" s="385" t="s">
        <v>69</v>
      </c>
      <c r="C9" s="385" t="s">
        <v>70</v>
      </c>
      <c r="D9" s="385" t="s">
        <v>2</v>
      </c>
      <c r="E9" s="385" t="s">
        <v>69</v>
      </c>
      <c r="F9" s="385" t="s">
        <v>70</v>
      </c>
      <c r="G9" s="385" t="s">
        <v>2</v>
      </c>
      <c r="H9" s="385" t="s">
        <v>69</v>
      </c>
      <c r="I9" s="385" t="s">
        <v>70</v>
      </c>
      <c r="J9" s="385" t="s">
        <v>2</v>
      </c>
      <c r="K9" s="1224"/>
    </row>
    <row r="10" spans="1:24" ht="19.5" customHeight="1" thickBot="1">
      <c r="A10" s="629" t="s">
        <v>333</v>
      </c>
      <c r="B10" s="630">
        <v>127</v>
      </c>
      <c r="C10" s="630">
        <v>33</v>
      </c>
      <c r="D10" s="631">
        <v>160</v>
      </c>
      <c r="E10" s="630">
        <v>70</v>
      </c>
      <c r="F10" s="630">
        <v>88</v>
      </c>
      <c r="G10" s="631">
        <v>158</v>
      </c>
      <c r="H10" s="631">
        <v>197</v>
      </c>
      <c r="I10" s="631">
        <v>121</v>
      </c>
      <c r="J10" s="631">
        <v>318</v>
      </c>
      <c r="K10" s="623" t="s">
        <v>333</v>
      </c>
    </row>
    <row r="11" spans="1:24" s="15" customFormat="1" ht="19.5" customHeight="1" thickBot="1">
      <c r="A11" s="582" t="s">
        <v>332</v>
      </c>
      <c r="B11" s="632">
        <v>114</v>
      </c>
      <c r="C11" s="632">
        <v>24</v>
      </c>
      <c r="D11" s="101">
        <v>138</v>
      </c>
      <c r="E11" s="632">
        <v>168</v>
      </c>
      <c r="F11" s="632">
        <v>364</v>
      </c>
      <c r="G11" s="101">
        <v>532</v>
      </c>
      <c r="H11" s="101">
        <v>282</v>
      </c>
      <c r="I11" s="101">
        <v>388</v>
      </c>
      <c r="J11" s="101">
        <v>670</v>
      </c>
      <c r="K11" s="150" t="s">
        <v>332</v>
      </c>
    </row>
    <row r="12" spans="1:24" ht="19.5" customHeight="1" thickBot="1">
      <c r="A12" s="629" t="s">
        <v>269</v>
      </c>
      <c r="B12" s="630">
        <v>167</v>
      </c>
      <c r="C12" s="630">
        <v>30</v>
      </c>
      <c r="D12" s="631">
        <v>197</v>
      </c>
      <c r="E12" s="630">
        <v>180</v>
      </c>
      <c r="F12" s="630">
        <v>341</v>
      </c>
      <c r="G12" s="631">
        <v>521</v>
      </c>
      <c r="H12" s="631">
        <v>347</v>
      </c>
      <c r="I12" s="631">
        <v>371</v>
      </c>
      <c r="J12" s="631">
        <v>718</v>
      </c>
      <c r="K12" s="623" t="s">
        <v>269</v>
      </c>
    </row>
    <row r="13" spans="1:24" s="15" customFormat="1" ht="19.5" customHeight="1" thickBot="1">
      <c r="A13" s="582" t="s">
        <v>331</v>
      </c>
      <c r="B13" s="632">
        <v>114</v>
      </c>
      <c r="C13" s="632">
        <v>22</v>
      </c>
      <c r="D13" s="665">
        <v>136</v>
      </c>
      <c r="E13" s="632">
        <v>111</v>
      </c>
      <c r="F13" s="632">
        <v>149</v>
      </c>
      <c r="G13" s="665">
        <v>260</v>
      </c>
      <c r="H13" s="665">
        <v>225</v>
      </c>
      <c r="I13" s="665">
        <v>171</v>
      </c>
      <c r="J13" s="665">
        <v>396</v>
      </c>
      <c r="K13" s="150" t="s">
        <v>331</v>
      </c>
    </row>
    <row r="14" spans="1:24" ht="19.5" customHeight="1">
      <c r="A14" s="584" t="s">
        <v>931</v>
      </c>
      <c r="B14" s="633">
        <v>81</v>
      </c>
      <c r="C14" s="633">
        <v>22</v>
      </c>
      <c r="D14" s="628">
        <f>C14+B14</f>
        <v>103</v>
      </c>
      <c r="E14" s="633">
        <v>156</v>
      </c>
      <c r="F14" s="633">
        <v>345</v>
      </c>
      <c r="G14" s="628">
        <f>F14+E14</f>
        <v>501</v>
      </c>
      <c r="H14" s="628">
        <v>237</v>
      </c>
      <c r="I14" s="628">
        <v>367</v>
      </c>
      <c r="J14" s="628">
        <f>I14+H14</f>
        <v>604</v>
      </c>
      <c r="K14" s="153" t="s">
        <v>931</v>
      </c>
    </row>
    <row r="15" spans="1:24" s="15" customFormat="1" ht="18" customHeight="1">
      <c r="A15" s="585"/>
    </row>
    <row r="16" spans="1:24" ht="18" customHeight="1">
      <c r="K16"/>
    </row>
    <row r="17" spans="11:11" s="15" customFormat="1" ht="18" customHeight="1"/>
    <row r="18" spans="11:11" ht="18" customHeight="1">
      <c r="K18"/>
    </row>
    <row r="19" spans="11:11" s="15" customFormat="1" ht="18" customHeight="1"/>
    <row r="20" spans="11:11" ht="18" customHeight="1">
      <c r="K20"/>
    </row>
    <row r="21" spans="11:11" s="15" customFormat="1" ht="18" customHeight="1"/>
    <row r="22" spans="11:11" ht="18" customHeight="1">
      <c r="K22"/>
    </row>
    <row r="23" spans="11:11" s="15" customFormat="1" ht="18" customHeight="1"/>
    <row r="24" spans="11:11" ht="18" customHeight="1">
      <c r="K24"/>
    </row>
    <row r="25" spans="11:11" s="15" customFormat="1" ht="18" customHeight="1"/>
    <row r="26" spans="11:11" ht="18" customHeight="1">
      <c r="K26"/>
    </row>
    <row r="27" spans="11:11" s="15" customFormat="1" ht="18" customHeight="1"/>
    <row r="28" spans="11:11" ht="18" customHeight="1">
      <c r="K28"/>
    </row>
    <row r="29" spans="11:11" s="15" customFormat="1" ht="18" customHeight="1"/>
    <row r="30" spans="11:11" ht="23.25" customHeight="1">
      <c r="K30"/>
    </row>
    <row r="31" spans="11:11" s="15" customFormat="1" ht="18" customHeight="1"/>
    <row r="32" spans="11:11" ht="18" customHeight="1">
      <c r="K32"/>
    </row>
    <row r="33" spans="1:11" s="15" customFormat="1" ht="18" customHeight="1"/>
    <row r="34" spans="1:11" ht="18" customHeight="1">
      <c r="K34"/>
    </row>
    <row r="35" spans="1:11" s="54" customFormat="1" ht="18" customHeight="1"/>
    <row r="36" spans="1:11" ht="18" customHeight="1">
      <c r="K36"/>
    </row>
    <row r="37" spans="1:11" s="54" customFormat="1" ht="18" customHeight="1"/>
    <row r="38" spans="1:11" s="54" customFormat="1" ht="18" customHeight="1"/>
    <row r="39" spans="1:11" s="15" customFormat="1" ht="18" customHeight="1"/>
    <row r="40" spans="1:11" ht="19.5" customHeight="1">
      <c r="A40" s="38"/>
      <c r="K40"/>
    </row>
    <row r="41" spans="1:11" ht="22.5" customHeight="1">
      <c r="K41"/>
    </row>
    <row r="42" spans="1:11">
      <c r="K42"/>
    </row>
  </sheetData>
  <mergeCells count="13">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zoomScaleNormal="100" zoomScaleSheetLayoutView="100" workbookViewId="0">
      <selection activeCell="A7" sqref="A7"/>
    </sheetView>
  </sheetViews>
  <sheetFormatPr defaultRowHeight="12.75"/>
  <cols>
    <col min="1" max="1" width="45.42578125" style="44" customWidth="1"/>
    <col min="2" max="2" width="2.5703125" style="44" customWidth="1"/>
    <col min="3" max="3" width="45.42578125" style="46" customWidth="1"/>
    <col min="4" max="16384" width="9.140625" style="44"/>
  </cols>
  <sheetData>
    <row r="1" spans="1:8" s="496" customFormat="1" ht="30.75" customHeight="1">
      <c r="A1" s="493"/>
      <c r="B1" s="494"/>
      <c r="C1" s="495"/>
    </row>
    <row r="2" spans="1:8" s="500" customFormat="1" ht="72.75" customHeight="1">
      <c r="A2" s="497" t="s">
        <v>784</v>
      </c>
      <c r="B2" s="498"/>
      <c r="C2" s="593" t="s">
        <v>779</v>
      </c>
      <c r="D2" s="499"/>
      <c r="E2" s="499"/>
      <c r="F2" s="499"/>
      <c r="G2" s="499"/>
      <c r="H2" s="499"/>
    </row>
    <row r="4" spans="1:8" ht="17.25" customHeight="1">
      <c r="A4" s="126"/>
      <c r="C4" s="63"/>
    </row>
    <row r="5" spans="1:8" s="45" customFormat="1" ht="127.5" customHeight="1">
      <c r="A5" s="501" t="s">
        <v>1441</v>
      </c>
      <c r="B5" s="502"/>
      <c r="C5" s="552" t="s">
        <v>1426</v>
      </c>
    </row>
    <row r="6" spans="1:8" s="45" customFormat="1" ht="118.5" customHeight="1">
      <c r="A6" s="127" t="s">
        <v>1581</v>
      </c>
      <c r="B6" s="502"/>
      <c r="C6" s="552" t="s">
        <v>1409</v>
      </c>
    </row>
    <row r="7" spans="1:8" s="45" customFormat="1" ht="18" customHeight="1">
      <c r="A7" s="503"/>
      <c r="B7" s="504"/>
      <c r="C7" s="505"/>
    </row>
    <row r="8" spans="1:8" s="45" customFormat="1" ht="18" customHeight="1">
      <c r="A8" s="503"/>
      <c r="B8" s="504"/>
      <c r="C8" s="506"/>
    </row>
    <row r="9" spans="1:8" s="45" customFormat="1" ht="18" customHeight="1">
      <c r="A9" s="503"/>
      <c r="B9" s="504"/>
      <c r="C9" s="506"/>
    </row>
    <row r="10" spans="1:8" s="45" customFormat="1" ht="18" customHeight="1">
      <c r="A10" s="503"/>
      <c r="B10" s="504"/>
      <c r="C10" s="506"/>
    </row>
    <row r="11" spans="1:8" s="45" customFormat="1" ht="51">
      <c r="A11" s="44"/>
      <c r="B11" s="502"/>
      <c r="C11" s="507" t="s">
        <v>773</v>
      </c>
    </row>
    <row r="12" spans="1:8" s="45" customFormat="1" ht="22.5">
      <c r="A12" s="44"/>
      <c r="B12" s="502"/>
      <c r="C12" s="46"/>
    </row>
    <row r="13" spans="1:8" s="45" customFormat="1" ht="22.5">
      <c r="A13" s="44"/>
      <c r="B13" s="502"/>
      <c r="C13" s="46"/>
    </row>
    <row r="16" spans="1:8">
      <c r="C16" s="44"/>
    </row>
    <row r="17" spans="3:3">
      <c r="C17" s="44"/>
    </row>
    <row r="18" spans="3:3">
      <c r="C18" s="44"/>
    </row>
    <row r="19" spans="3:3">
      <c r="C19" s="44"/>
    </row>
    <row r="20" spans="3:3">
      <c r="C20" s="44"/>
    </row>
    <row r="21" spans="3:3">
      <c r="C21" s="44"/>
    </row>
    <row r="22" spans="3:3">
      <c r="C22" s="44"/>
    </row>
    <row r="23" spans="3:3">
      <c r="C23" s="44"/>
    </row>
    <row r="24" spans="3:3">
      <c r="C24" s="44"/>
    </row>
    <row r="25" spans="3:3">
      <c r="C25" s="44"/>
    </row>
    <row r="26" spans="3:3">
      <c r="C26" s="44"/>
    </row>
    <row r="27" spans="3:3">
      <c r="C27" s="44"/>
    </row>
    <row r="28" spans="3:3">
      <c r="C28" s="44"/>
    </row>
    <row r="29" spans="3:3">
      <c r="C29" s="44"/>
    </row>
    <row r="30" spans="3:3">
      <c r="C30" s="44"/>
    </row>
    <row r="31" spans="3:3">
      <c r="C31" s="44"/>
    </row>
    <row r="32" spans="3:3">
      <c r="C32" s="44"/>
    </row>
  </sheetData>
  <printOptions horizontalCentered="1"/>
  <pageMargins left="0.43" right="0" top="0.5" bottom="0" header="0" footer="0"/>
  <pageSetup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rightToLeft="1" view="pageBreakPreview" topLeftCell="A19" zoomScaleNormal="100" zoomScaleSheetLayoutView="100" workbookViewId="0">
      <selection activeCell="I35" sqref="I35"/>
    </sheetView>
  </sheetViews>
  <sheetFormatPr defaultRowHeight="15.75" customHeight="1"/>
  <cols>
    <col min="1" max="1" width="24.7109375" style="205" customWidth="1"/>
    <col min="2" max="10" width="8.140625" style="205" customWidth="1"/>
    <col min="11" max="11" width="23" style="207" customWidth="1"/>
    <col min="12" max="16384" width="9.140625" style="205"/>
  </cols>
  <sheetData>
    <row r="1" spans="1:24" ht="38.25" customHeight="1">
      <c r="A1" s="1193" t="s">
        <v>795</v>
      </c>
      <c r="B1" s="1193"/>
      <c r="C1" s="1193"/>
      <c r="D1" s="1193"/>
      <c r="E1" s="1193"/>
      <c r="F1" s="1193"/>
      <c r="G1" s="1193"/>
      <c r="H1" s="1193"/>
      <c r="I1" s="1193"/>
      <c r="J1" s="1193"/>
      <c r="K1" s="1194"/>
      <c r="L1" s="1174"/>
      <c r="M1" s="1174"/>
      <c r="N1" s="1174"/>
      <c r="O1" s="1174"/>
      <c r="P1" s="1174"/>
      <c r="Q1" s="1174"/>
      <c r="R1" s="1174"/>
      <c r="S1" s="1174"/>
      <c r="T1" s="1174"/>
      <c r="U1" s="1174"/>
      <c r="V1" s="1174"/>
      <c r="W1" s="1174"/>
      <c r="X1" s="1174"/>
    </row>
    <row r="2" spans="1:24" ht="15.75" customHeight="1">
      <c r="A2" s="1121" t="s">
        <v>930</v>
      </c>
      <c r="B2" s="1121"/>
      <c r="C2" s="1121"/>
      <c r="D2" s="1121"/>
      <c r="E2" s="1121"/>
      <c r="F2" s="1121"/>
      <c r="G2" s="1121"/>
      <c r="H2" s="1121"/>
      <c r="I2" s="1121"/>
      <c r="J2" s="1121"/>
      <c r="K2" s="1121"/>
      <c r="L2" s="206"/>
      <c r="M2" s="206"/>
      <c r="N2" s="206"/>
      <c r="O2" s="206"/>
      <c r="P2" s="206"/>
      <c r="Q2" s="206"/>
      <c r="R2" s="206"/>
      <c r="S2" s="206"/>
      <c r="T2" s="206"/>
      <c r="U2" s="206"/>
      <c r="V2" s="206"/>
      <c r="W2" s="206"/>
      <c r="X2" s="206"/>
    </row>
    <row r="3" spans="1:24" ht="33" customHeight="1">
      <c r="A3" s="1198" t="s">
        <v>1098</v>
      </c>
      <c r="B3" s="1199"/>
      <c r="C3" s="1199"/>
      <c r="D3" s="1199"/>
      <c r="E3" s="1199"/>
      <c r="F3" s="1199"/>
      <c r="G3" s="1199"/>
      <c r="H3" s="1199"/>
      <c r="I3" s="1199"/>
      <c r="J3" s="1199"/>
      <c r="K3" s="1199"/>
      <c r="L3" s="206"/>
      <c r="M3" s="206"/>
      <c r="N3" s="206"/>
      <c r="O3" s="206"/>
      <c r="P3" s="206"/>
      <c r="Q3" s="206"/>
      <c r="R3" s="206"/>
      <c r="S3" s="206"/>
      <c r="T3" s="206"/>
      <c r="U3" s="206"/>
      <c r="V3" s="206"/>
      <c r="W3" s="206"/>
      <c r="X3" s="206"/>
    </row>
    <row r="4" spans="1:24" ht="15.75" customHeight="1">
      <c r="A4" s="1200" t="s">
        <v>927</v>
      </c>
      <c r="B4" s="1200"/>
      <c r="C4" s="1200"/>
      <c r="D4" s="1200"/>
      <c r="E4" s="1200"/>
      <c r="F4" s="1200"/>
      <c r="G4" s="1200"/>
      <c r="H4" s="1200"/>
      <c r="I4" s="1200"/>
      <c r="J4" s="1200"/>
      <c r="K4" s="1200"/>
      <c r="L4" s="206"/>
      <c r="M4" s="206"/>
      <c r="N4" s="206"/>
      <c r="O4" s="206"/>
      <c r="P4" s="206"/>
      <c r="Q4" s="206"/>
      <c r="R4" s="206"/>
      <c r="S4" s="206"/>
      <c r="T4" s="206"/>
      <c r="U4" s="206"/>
      <c r="V4" s="206"/>
      <c r="W4" s="206"/>
      <c r="X4" s="206"/>
    </row>
    <row r="5" spans="1:24" ht="15.75" customHeight="1">
      <c r="A5" s="235" t="s">
        <v>672</v>
      </c>
      <c r="B5" s="268"/>
      <c r="C5" s="268"/>
      <c r="D5" s="268"/>
      <c r="E5" s="268"/>
      <c r="F5" s="268"/>
      <c r="G5" s="268"/>
      <c r="H5" s="268"/>
      <c r="I5" s="268"/>
      <c r="J5" s="267"/>
      <c r="K5" s="234" t="s">
        <v>673</v>
      </c>
      <c r="L5" s="206"/>
      <c r="M5" s="206"/>
      <c r="N5" s="206"/>
      <c r="O5" s="206"/>
      <c r="P5" s="206"/>
      <c r="Q5" s="206"/>
      <c r="R5" s="206"/>
      <c r="S5" s="206"/>
      <c r="T5" s="206"/>
      <c r="U5" s="206"/>
      <c r="V5" s="206"/>
      <c r="W5" s="206"/>
      <c r="X5" s="206"/>
    </row>
    <row r="6" spans="1:24" ht="15.75" customHeight="1">
      <c r="A6" s="1228" t="s">
        <v>1392</v>
      </c>
      <c r="B6" s="1196" t="s">
        <v>0</v>
      </c>
      <c r="C6" s="1196"/>
      <c r="D6" s="1197"/>
      <c r="E6" s="1196" t="s">
        <v>68</v>
      </c>
      <c r="F6" s="1196"/>
      <c r="G6" s="1197"/>
      <c r="H6" s="1196" t="s">
        <v>1</v>
      </c>
      <c r="I6" s="1197"/>
      <c r="J6" s="1197"/>
      <c r="K6" s="1231" t="s">
        <v>1393</v>
      </c>
    </row>
    <row r="7" spans="1:24" ht="15.75" customHeight="1">
      <c r="A7" s="1229"/>
      <c r="B7" s="1207" t="s">
        <v>248</v>
      </c>
      <c r="C7" s="1208"/>
      <c r="D7" s="1209"/>
      <c r="E7" s="1195" t="s">
        <v>939</v>
      </c>
      <c r="F7" s="1195"/>
      <c r="G7" s="1195"/>
      <c r="H7" s="1195" t="s">
        <v>2</v>
      </c>
      <c r="I7" s="1195"/>
      <c r="J7" s="1195"/>
      <c r="K7" s="1232"/>
    </row>
    <row r="8" spans="1:24" ht="20.25" customHeight="1">
      <c r="A8" s="1229"/>
      <c r="B8" s="748" t="s">
        <v>465</v>
      </c>
      <c r="C8" s="748" t="s">
        <v>1391</v>
      </c>
      <c r="D8" s="748" t="s">
        <v>1</v>
      </c>
      <c r="E8" s="748" t="s">
        <v>465</v>
      </c>
      <c r="F8" s="748" t="s">
        <v>1391</v>
      </c>
      <c r="G8" s="748" t="s">
        <v>1</v>
      </c>
      <c r="H8" s="748" t="s">
        <v>465</v>
      </c>
      <c r="I8" s="748" t="s">
        <v>1391</v>
      </c>
      <c r="J8" s="748" t="s">
        <v>1</v>
      </c>
      <c r="K8" s="1232"/>
    </row>
    <row r="9" spans="1:24" ht="27.75" customHeight="1">
      <c r="A9" s="1230"/>
      <c r="B9" s="310" t="s">
        <v>69</v>
      </c>
      <c r="C9" s="310" t="s">
        <v>358</v>
      </c>
      <c r="D9" s="310" t="s">
        <v>2</v>
      </c>
      <c r="E9" s="310" t="s">
        <v>69</v>
      </c>
      <c r="F9" s="310" t="s">
        <v>358</v>
      </c>
      <c r="G9" s="310" t="s">
        <v>2</v>
      </c>
      <c r="H9" s="310" t="s">
        <v>69</v>
      </c>
      <c r="I9" s="310" t="s">
        <v>70</v>
      </c>
      <c r="J9" s="310" t="s">
        <v>2</v>
      </c>
      <c r="K9" s="1233"/>
    </row>
    <row r="10" spans="1:24" ht="17.100000000000001" customHeight="1" thickBot="1">
      <c r="A10" s="735" t="s">
        <v>545</v>
      </c>
      <c r="B10" s="246">
        <v>0</v>
      </c>
      <c r="C10" s="246">
        <v>123</v>
      </c>
      <c r="D10" s="257">
        <f t="shared" ref="D10:D20" si="0">SUM(B10:C10)</f>
        <v>123</v>
      </c>
      <c r="E10" s="246">
        <v>0</v>
      </c>
      <c r="F10" s="246">
        <v>0</v>
      </c>
      <c r="G10" s="257">
        <f t="shared" ref="G10:G39" si="1">SUM(E10:F10)</f>
        <v>0</v>
      </c>
      <c r="H10" s="257">
        <f t="shared" ref="H10:H41" si="2">B10+E10</f>
        <v>0</v>
      </c>
      <c r="I10" s="257">
        <f t="shared" ref="I10:I40" si="3">C10+F10</f>
        <v>123</v>
      </c>
      <c r="J10" s="257">
        <f t="shared" ref="J10:J39" si="4">SUM(H10:I10)</f>
        <v>123</v>
      </c>
      <c r="K10" s="404" t="s">
        <v>76</v>
      </c>
    </row>
    <row r="11" spans="1:24" s="212" customFormat="1" ht="17.100000000000001" customHeight="1" thickBot="1">
      <c r="A11" s="341" t="s">
        <v>544</v>
      </c>
      <c r="B11" s="61">
        <v>0</v>
      </c>
      <c r="C11" s="61">
        <v>9</v>
      </c>
      <c r="D11" s="73">
        <f t="shared" si="0"/>
        <v>9</v>
      </c>
      <c r="E11" s="61">
        <v>0</v>
      </c>
      <c r="F11" s="61">
        <v>0</v>
      </c>
      <c r="G11" s="73">
        <f t="shared" si="1"/>
        <v>0</v>
      </c>
      <c r="H11" s="73">
        <f t="shared" si="2"/>
        <v>0</v>
      </c>
      <c r="I11" s="73">
        <f t="shared" si="3"/>
        <v>9</v>
      </c>
      <c r="J11" s="73">
        <f t="shared" si="4"/>
        <v>9</v>
      </c>
      <c r="K11" s="405" t="s">
        <v>543</v>
      </c>
    </row>
    <row r="12" spans="1:24" ht="17.100000000000001" customHeight="1" thickBot="1">
      <c r="A12" s="352" t="s">
        <v>542</v>
      </c>
      <c r="B12" s="246">
        <v>0</v>
      </c>
      <c r="C12" s="246">
        <v>3</v>
      </c>
      <c r="D12" s="257">
        <f t="shared" si="0"/>
        <v>3</v>
      </c>
      <c r="E12" s="246">
        <v>0</v>
      </c>
      <c r="F12" s="246">
        <v>9</v>
      </c>
      <c r="G12" s="257">
        <f t="shared" si="1"/>
        <v>9</v>
      </c>
      <c r="H12" s="257">
        <f t="shared" si="2"/>
        <v>0</v>
      </c>
      <c r="I12" s="257">
        <f t="shared" si="3"/>
        <v>12</v>
      </c>
      <c r="J12" s="257">
        <f t="shared" si="4"/>
        <v>12</v>
      </c>
      <c r="K12" s="406" t="s">
        <v>75</v>
      </c>
    </row>
    <row r="13" spans="1:24" s="212" customFormat="1" ht="17.100000000000001" customHeight="1" thickBot="1">
      <c r="A13" s="341" t="s">
        <v>541</v>
      </c>
      <c r="B13" s="61">
        <v>0</v>
      </c>
      <c r="C13" s="61">
        <v>5</v>
      </c>
      <c r="D13" s="73">
        <f t="shared" si="0"/>
        <v>5</v>
      </c>
      <c r="E13" s="61">
        <v>0</v>
      </c>
      <c r="F13" s="61">
        <v>0</v>
      </c>
      <c r="G13" s="73">
        <f t="shared" si="1"/>
        <v>0</v>
      </c>
      <c r="H13" s="73">
        <f t="shared" si="2"/>
        <v>0</v>
      </c>
      <c r="I13" s="73">
        <f t="shared" si="3"/>
        <v>5</v>
      </c>
      <c r="J13" s="73">
        <f t="shared" si="4"/>
        <v>5</v>
      </c>
      <c r="K13" s="405" t="s">
        <v>74</v>
      </c>
    </row>
    <row r="14" spans="1:24" ht="17.100000000000001" customHeight="1" thickBot="1">
      <c r="A14" s="352" t="s">
        <v>540</v>
      </c>
      <c r="B14" s="246">
        <v>0</v>
      </c>
      <c r="C14" s="246">
        <v>6</v>
      </c>
      <c r="D14" s="257">
        <f t="shared" si="0"/>
        <v>6</v>
      </c>
      <c r="E14" s="246">
        <v>0</v>
      </c>
      <c r="F14" s="246">
        <v>10</v>
      </c>
      <c r="G14" s="257">
        <f t="shared" si="1"/>
        <v>10</v>
      </c>
      <c r="H14" s="257">
        <f t="shared" si="2"/>
        <v>0</v>
      </c>
      <c r="I14" s="257">
        <f t="shared" si="3"/>
        <v>16</v>
      </c>
      <c r="J14" s="257">
        <f t="shared" si="4"/>
        <v>16</v>
      </c>
      <c r="K14" s="406" t="s">
        <v>73</v>
      </c>
    </row>
    <row r="15" spans="1:24" s="212" customFormat="1" ht="17.100000000000001" customHeight="1" thickBot="1">
      <c r="A15" s="341" t="s">
        <v>539</v>
      </c>
      <c r="B15" s="61">
        <v>0</v>
      </c>
      <c r="C15" s="61">
        <v>2</v>
      </c>
      <c r="D15" s="73">
        <f t="shared" si="0"/>
        <v>2</v>
      </c>
      <c r="E15" s="61">
        <v>0</v>
      </c>
      <c r="F15" s="61">
        <v>0</v>
      </c>
      <c r="G15" s="73">
        <f t="shared" si="1"/>
        <v>0</v>
      </c>
      <c r="H15" s="73">
        <f t="shared" si="2"/>
        <v>0</v>
      </c>
      <c r="I15" s="73">
        <f t="shared" si="3"/>
        <v>2</v>
      </c>
      <c r="J15" s="73">
        <f t="shared" si="4"/>
        <v>2</v>
      </c>
      <c r="K15" s="405" t="s">
        <v>538</v>
      </c>
    </row>
    <row r="16" spans="1:24" ht="17.100000000000001" customHeight="1" thickBot="1">
      <c r="A16" s="352" t="s">
        <v>537</v>
      </c>
      <c r="B16" s="246">
        <v>0</v>
      </c>
      <c r="C16" s="246">
        <v>0</v>
      </c>
      <c r="D16" s="257">
        <f t="shared" si="0"/>
        <v>0</v>
      </c>
      <c r="E16" s="246">
        <v>0</v>
      </c>
      <c r="F16" s="246">
        <v>0</v>
      </c>
      <c r="G16" s="257">
        <f t="shared" si="1"/>
        <v>0</v>
      </c>
      <c r="H16" s="257">
        <f t="shared" si="2"/>
        <v>0</v>
      </c>
      <c r="I16" s="257">
        <f t="shared" si="3"/>
        <v>0</v>
      </c>
      <c r="J16" s="257">
        <f t="shared" si="4"/>
        <v>0</v>
      </c>
      <c r="K16" s="406" t="s">
        <v>536</v>
      </c>
    </row>
    <row r="17" spans="1:11" s="212" customFormat="1" ht="17.100000000000001" customHeight="1" thickBot="1">
      <c r="A17" s="341" t="s">
        <v>535</v>
      </c>
      <c r="B17" s="61">
        <v>0</v>
      </c>
      <c r="C17" s="61">
        <v>0</v>
      </c>
      <c r="D17" s="73">
        <f t="shared" si="0"/>
        <v>0</v>
      </c>
      <c r="E17" s="61">
        <v>0</v>
      </c>
      <c r="F17" s="61">
        <v>0</v>
      </c>
      <c r="G17" s="73">
        <f t="shared" si="1"/>
        <v>0</v>
      </c>
      <c r="H17" s="73">
        <f t="shared" si="2"/>
        <v>0</v>
      </c>
      <c r="I17" s="73">
        <f t="shared" si="3"/>
        <v>0</v>
      </c>
      <c r="J17" s="73">
        <f t="shared" si="4"/>
        <v>0</v>
      </c>
      <c r="K17" s="405" t="s">
        <v>72</v>
      </c>
    </row>
    <row r="18" spans="1:11" ht="17.100000000000001" customHeight="1" thickBot="1">
      <c r="A18" s="352" t="s">
        <v>534</v>
      </c>
      <c r="B18" s="246">
        <v>0</v>
      </c>
      <c r="C18" s="246">
        <v>0</v>
      </c>
      <c r="D18" s="257">
        <f t="shared" si="0"/>
        <v>0</v>
      </c>
      <c r="E18" s="246">
        <v>0</v>
      </c>
      <c r="F18" s="246">
        <v>0</v>
      </c>
      <c r="G18" s="257">
        <f t="shared" si="1"/>
        <v>0</v>
      </c>
      <c r="H18" s="257">
        <f t="shared" si="2"/>
        <v>0</v>
      </c>
      <c r="I18" s="257">
        <f t="shared" si="3"/>
        <v>0</v>
      </c>
      <c r="J18" s="257">
        <f t="shared" si="4"/>
        <v>0</v>
      </c>
      <c r="K18" s="406" t="s">
        <v>533</v>
      </c>
    </row>
    <row r="19" spans="1:11" s="212" customFormat="1" ht="17.100000000000001" customHeight="1" thickBot="1">
      <c r="A19" s="341" t="s">
        <v>532</v>
      </c>
      <c r="B19" s="61">
        <v>0</v>
      </c>
      <c r="C19" s="61">
        <v>0</v>
      </c>
      <c r="D19" s="73">
        <f t="shared" si="0"/>
        <v>0</v>
      </c>
      <c r="E19" s="61">
        <v>0</v>
      </c>
      <c r="F19" s="61">
        <v>0</v>
      </c>
      <c r="G19" s="73">
        <f t="shared" si="1"/>
        <v>0</v>
      </c>
      <c r="H19" s="73">
        <f t="shared" si="2"/>
        <v>0</v>
      </c>
      <c r="I19" s="73">
        <f t="shared" si="3"/>
        <v>0</v>
      </c>
      <c r="J19" s="73">
        <f t="shared" si="4"/>
        <v>0</v>
      </c>
      <c r="K19" s="405" t="s">
        <v>531</v>
      </c>
    </row>
    <row r="20" spans="1:11" ht="17.100000000000001" customHeight="1" thickBot="1">
      <c r="A20" s="352" t="s">
        <v>567</v>
      </c>
      <c r="B20" s="246">
        <v>0</v>
      </c>
      <c r="C20" s="246">
        <v>5</v>
      </c>
      <c r="D20" s="257">
        <f t="shared" si="0"/>
        <v>5</v>
      </c>
      <c r="E20" s="246">
        <v>0</v>
      </c>
      <c r="F20" s="246">
        <v>0</v>
      </c>
      <c r="G20" s="257">
        <f t="shared" si="1"/>
        <v>0</v>
      </c>
      <c r="H20" s="257">
        <f t="shared" si="2"/>
        <v>0</v>
      </c>
      <c r="I20" s="257">
        <f t="shared" si="3"/>
        <v>5</v>
      </c>
      <c r="J20" s="257">
        <f>SUM(H20:I20)</f>
        <v>5</v>
      </c>
      <c r="K20" s="406" t="s">
        <v>1212</v>
      </c>
    </row>
    <row r="21" spans="1:11" s="212" customFormat="1" ht="17.100000000000001" customHeight="1" thickBot="1">
      <c r="A21" s="341" t="s">
        <v>529</v>
      </c>
      <c r="B21" s="61">
        <v>0</v>
      </c>
      <c r="C21" s="61">
        <v>0</v>
      </c>
      <c r="D21" s="73">
        <v>0</v>
      </c>
      <c r="E21" s="61">
        <v>0</v>
      </c>
      <c r="F21" s="61">
        <v>0</v>
      </c>
      <c r="G21" s="73">
        <f t="shared" si="1"/>
        <v>0</v>
      </c>
      <c r="H21" s="73">
        <f t="shared" si="2"/>
        <v>0</v>
      </c>
      <c r="I21" s="73">
        <f t="shared" si="3"/>
        <v>0</v>
      </c>
      <c r="J21" s="73">
        <f t="shared" si="4"/>
        <v>0</v>
      </c>
      <c r="K21" s="405" t="s">
        <v>528</v>
      </c>
    </row>
    <row r="22" spans="1:11" ht="17.100000000000001" customHeight="1" thickBot="1">
      <c r="A22" s="352" t="s">
        <v>527</v>
      </c>
      <c r="B22" s="246">
        <v>0</v>
      </c>
      <c r="C22" s="246">
        <v>0</v>
      </c>
      <c r="D22" s="257">
        <f t="shared" ref="D22:D39" si="5">SUM(B22:C22)</f>
        <v>0</v>
      </c>
      <c r="E22" s="246">
        <v>0</v>
      </c>
      <c r="F22" s="246">
        <v>0</v>
      </c>
      <c r="G22" s="257">
        <f t="shared" si="1"/>
        <v>0</v>
      </c>
      <c r="H22" s="257">
        <f t="shared" si="2"/>
        <v>0</v>
      </c>
      <c r="I22" s="257">
        <f t="shared" si="3"/>
        <v>0</v>
      </c>
      <c r="J22" s="257">
        <f t="shared" si="4"/>
        <v>0</v>
      </c>
      <c r="K22" s="406" t="s">
        <v>526</v>
      </c>
    </row>
    <row r="23" spans="1:11" s="212" customFormat="1" ht="17.100000000000001" customHeight="1" thickBot="1">
      <c r="A23" s="341" t="s">
        <v>525</v>
      </c>
      <c r="B23" s="61">
        <v>0</v>
      </c>
      <c r="C23" s="61">
        <v>1</v>
      </c>
      <c r="D23" s="73">
        <f t="shared" si="5"/>
        <v>1</v>
      </c>
      <c r="E23" s="61">
        <v>0</v>
      </c>
      <c r="F23" s="61">
        <v>0</v>
      </c>
      <c r="G23" s="73">
        <f t="shared" si="1"/>
        <v>0</v>
      </c>
      <c r="H23" s="73">
        <f t="shared" si="2"/>
        <v>0</v>
      </c>
      <c r="I23" s="73">
        <f t="shared" si="3"/>
        <v>1</v>
      </c>
      <c r="J23" s="73">
        <f t="shared" si="4"/>
        <v>1</v>
      </c>
      <c r="K23" s="405" t="s">
        <v>524</v>
      </c>
    </row>
    <row r="24" spans="1:11" ht="17.100000000000001" customHeight="1" thickBot="1">
      <c r="A24" s="352" t="s">
        <v>523</v>
      </c>
      <c r="B24" s="246">
        <v>0</v>
      </c>
      <c r="C24" s="246">
        <v>4</v>
      </c>
      <c r="D24" s="257">
        <f t="shared" si="5"/>
        <v>4</v>
      </c>
      <c r="E24" s="246">
        <v>0</v>
      </c>
      <c r="F24" s="246">
        <v>0</v>
      </c>
      <c r="G24" s="257">
        <f t="shared" si="1"/>
        <v>0</v>
      </c>
      <c r="H24" s="257">
        <f t="shared" si="2"/>
        <v>0</v>
      </c>
      <c r="I24" s="257">
        <f t="shared" si="3"/>
        <v>4</v>
      </c>
      <c r="J24" s="257">
        <f t="shared" si="4"/>
        <v>4</v>
      </c>
      <c r="K24" s="406" t="s">
        <v>1395</v>
      </c>
    </row>
    <row r="25" spans="1:11" s="212" customFormat="1" ht="17.100000000000001" customHeight="1" thickBot="1">
      <c r="A25" s="341" t="s">
        <v>522</v>
      </c>
      <c r="B25" s="61">
        <v>0</v>
      </c>
      <c r="C25" s="61">
        <v>2</v>
      </c>
      <c r="D25" s="73">
        <f t="shared" si="5"/>
        <v>2</v>
      </c>
      <c r="E25" s="61">
        <v>0</v>
      </c>
      <c r="F25" s="61">
        <v>0</v>
      </c>
      <c r="G25" s="73">
        <f t="shared" si="1"/>
        <v>0</v>
      </c>
      <c r="H25" s="73">
        <f t="shared" si="2"/>
        <v>0</v>
      </c>
      <c r="I25" s="73">
        <f t="shared" si="3"/>
        <v>2</v>
      </c>
      <c r="J25" s="73">
        <f t="shared" si="4"/>
        <v>2</v>
      </c>
      <c r="K25" s="405" t="s">
        <v>521</v>
      </c>
    </row>
    <row r="26" spans="1:11" ht="17.100000000000001" customHeight="1" thickBot="1">
      <c r="A26" s="352" t="s">
        <v>520</v>
      </c>
      <c r="B26" s="246">
        <v>0</v>
      </c>
      <c r="C26" s="246">
        <v>2</v>
      </c>
      <c r="D26" s="257">
        <f t="shared" si="5"/>
        <v>2</v>
      </c>
      <c r="E26" s="246">
        <v>0</v>
      </c>
      <c r="F26" s="246">
        <v>0</v>
      </c>
      <c r="G26" s="257">
        <f t="shared" si="1"/>
        <v>0</v>
      </c>
      <c r="H26" s="257">
        <f t="shared" si="2"/>
        <v>0</v>
      </c>
      <c r="I26" s="257">
        <f t="shared" si="3"/>
        <v>2</v>
      </c>
      <c r="J26" s="257">
        <f t="shared" si="4"/>
        <v>2</v>
      </c>
      <c r="K26" s="406" t="s">
        <v>519</v>
      </c>
    </row>
    <row r="27" spans="1:11" s="212" customFormat="1" ht="17.100000000000001" customHeight="1" thickBot="1">
      <c r="A27" s="341" t="s">
        <v>518</v>
      </c>
      <c r="B27" s="61">
        <v>0</v>
      </c>
      <c r="C27" s="61">
        <v>5</v>
      </c>
      <c r="D27" s="73">
        <f t="shared" si="5"/>
        <v>5</v>
      </c>
      <c r="E27" s="61">
        <v>0</v>
      </c>
      <c r="F27" s="61">
        <v>0</v>
      </c>
      <c r="G27" s="73">
        <f t="shared" si="1"/>
        <v>0</v>
      </c>
      <c r="H27" s="73">
        <f t="shared" si="2"/>
        <v>0</v>
      </c>
      <c r="I27" s="73">
        <f t="shared" si="3"/>
        <v>5</v>
      </c>
      <c r="J27" s="73">
        <f t="shared" si="4"/>
        <v>5</v>
      </c>
      <c r="K27" s="405" t="s">
        <v>517</v>
      </c>
    </row>
    <row r="28" spans="1:11" ht="17.100000000000001" customHeight="1" thickBot="1">
      <c r="A28" s="352" t="s">
        <v>516</v>
      </c>
      <c r="B28" s="246">
        <v>0</v>
      </c>
      <c r="C28" s="246">
        <v>4</v>
      </c>
      <c r="D28" s="257">
        <f t="shared" si="5"/>
        <v>4</v>
      </c>
      <c r="E28" s="246">
        <v>0</v>
      </c>
      <c r="F28" s="246">
        <v>0</v>
      </c>
      <c r="G28" s="257">
        <f t="shared" si="1"/>
        <v>0</v>
      </c>
      <c r="H28" s="257">
        <f t="shared" si="2"/>
        <v>0</v>
      </c>
      <c r="I28" s="257">
        <f t="shared" si="3"/>
        <v>4</v>
      </c>
      <c r="J28" s="257">
        <f t="shared" si="4"/>
        <v>4</v>
      </c>
      <c r="K28" s="406" t="s">
        <v>515</v>
      </c>
    </row>
    <row r="29" spans="1:11" s="212" customFormat="1" ht="17.100000000000001" customHeight="1" thickBot="1">
      <c r="A29" s="341" t="s">
        <v>514</v>
      </c>
      <c r="B29" s="61">
        <v>0</v>
      </c>
      <c r="C29" s="61">
        <v>2</v>
      </c>
      <c r="D29" s="73">
        <f t="shared" si="5"/>
        <v>2</v>
      </c>
      <c r="E29" s="61">
        <v>0</v>
      </c>
      <c r="F29" s="61">
        <v>0</v>
      </c>
      <c r="G29" s="73">
        <f t="shared" si="1"/>
        <v>0</v>
      </c>
      <c r="H29" s="73">
        <f t="shared" si="2"/>
        <v>0</v>
      </c>
      <c r="I29" s="73">
        <f t="shared" si="3"/>
        <v>2</v>
      </c>
      <c r="J29" s="73">
        <f t="shared" si="4"/>
        <v>2</v>
      </c>
      <c r="K29" s="405" t="s">
        <v>557</v>
      </c>
    </row>
    <row r="30" spans="1:11" ht="17.100000000000001" customHeight="1" thickBot="1">
      <c r="A30" s="352" t="s">
        <v>512</v>
      </c>
      <c r="B30" s="246">
        <v>0</v>
      </c>
      <c r="C30" s="246">
        <v>2</v>
      </c>
      <c r="D30" s="257">
        <f t="shared" si="5"/>
        <v>2</v>
      </c>
      <c r="E30" s="246">
        <v>0</v>
      </c>
      <c r="F30" s="246">
        <v>0</v>
      </c>
      <c r="G30" s="257">
        <f t="shared" si="1"/>
        <v>0</v>
      </c>
      <c r="H30" s="257">
        <f t="shared" si="2"/>
        <v>0</v>
      </c>
      <c r="I30" s="257">
        <f t="shared" si="3"/>
        <v>2</v>
      </c>
      <c r="J30" s="257">
        <f t="shared" si="4"/>
        <v>2</v>
      </c>
      <c r="K30" s="406" t="s">
        <v>511</v>
      </c>
    </row>
    <row r="31" spans="1:11" s="212" customFormat="1" ht="17.100000000000001" customHeight="1" thickBot="1">
      <c r="A31" s="718" t="s">
        <v>510</v>
      </c>
      <c r="B31" s="61">
        <v>0</v>
      </c>
      <c r="C31" s="61">
        <v>4</v>
      </c>
      <c r="D31" s="73">
        <f t="shared" si="5"/>
        <v>4</v>
      </c>
      <c r="E31" s="61">
        <v>0</v>
      </c>
      <c r="F31" s="61">
        <v>0</v>
      </c>
      <c r="G31" s="73">
        <f t="shared" si="1"/>
        <v>0</v>
      </c>
      <c r="H31" s="73">
        <f t="shared" si="2"/>
        <v>0</v>
      </c>
      <c r="I31" s="73">
        <f t="shared" si="3"/>
        <v>4</v>
      </c>
      <c r="J31" s="73">
        <f t="shared" si="4"/>
        <v>4</v>
      </c>
      <c r="K31" s="389" t="s">
        <v>509</v>
      </c>
    </row>
    <row r="32" spans="1:11" ht="17.100000000000001" customHeight="1" thickBot="1">
      <c r="A32" s="352" t="s">
        <v>508</v>
      </c>
      <c r="B32" s="246">
        <v>0</v>
      </c>
      <c r="C32" s="246">
        <v>4</v>
      </c>
      <c r="D32" s="257">
        <f t="shared" si="5"/>
        <v>4</v>
      </c>
      <c r="E32" s="246">
        <v>0</v>
      </c>
      <c r="F32" s="246">
        <v>0</v>
      </c>
      <c r="G32" s="257">
        <f t="shared" si="1"/>
        <v>0</v>
      </c>
      <c r="H32" s="257">
        <f t="shared" si="2"/>
        <v>0</v>
      </c>
      <c r="I32" s="257">
        <f t="shared" si="3"/>
        <v>4</v>
      </c>
      <c r="J32" s="257">
        <f t="shared" si="4"/>
        <v>4</v>
      </c>
      <c r="K32" s="406" t="s">
        <v>507</v>
      </c>
    </row>
    <row r="33" spans="1:11" s="212" customFormat="1" ht="17.100000000000001" customHeight="1" thickBot="1">
      <c r="A33" s="341" t="s">
        <v>556</v>
      </c>
      <c r="B33" s="61">
        <v>0</v>
      </c>
      <c r="C33" s="61">
        <v>1</v>
      </c>
      <c r="D33" s="73">
        <f t="shared" si="5"/>
        <v>1</v>
      </c>
      <c r="E33" s="61">
        <v>0</v>
      </c>
      <c r="F33" s="61">
        <v>0</v>
      </c>
      <c r="G33" s="73">
        <f t="shared" si="1"/>
        <v>0</v>
      </c>
      <c r="H33" s="73">
        <f t="shared" si="2"/>
        <v>0</v>
      </c>
      <c r="I33" s="73">
        <f t="shared" si="3"/>
        <v>1</v>
      </c>
      <c r="J33" s="73">
        <f t="shared" si="4"/>
        <v>1</v>
      </c>
      <c r="K33" s="405" t="s">
        <v>505</v>
      </c>
    </row>
    <row r="34" spans="1:11" ht="17.100000000000001" customHeight="1" thickBot="1">
      <c r="A34" s="352" t="s">
        <v>504</v>
      </c>
      <c r="B34" s="246">
        <v>0</v>
      </c>
      <c r="C34" s="246">
        <v>2</v>
      </c>
      <c r="D34" s="257">
        <f t="shared" si="5"/>
        <v>2</v>
      </c>
      <c r="E34" s="246">
        <v>0</v>
      </c>
      <c r="F34" s="246">
        <v>0</v>
      </c>
      <c r="G34" s="257">
        <f t="shared" si="1"/>
        <v>0</v>
      </c>
      <c r="H34" s="257">
        <f t="shared" si="2"/>
        <v>0</v>
      </c>
      <c r="I34" s="257">
        <f t="shared" si="3"/>
        <v>2</v>
      </c>
      <c r="J34" s="257">
        <f t="shared" si="4"/>
        <v>2</v>
      </c>
      <c r="K34" s="406" t="s">
        <v>503</v>
      </c>
    </row>
    <row r="35" spans="1:11" ht="17.100000000000001" customHeight="1" thickBot="1">
      <c r="A35" s="718" t="s">
        <v>502</v>
      </c>
      <c r="B35" s="61">
        <v>0</v>
      </c>
      <c r="C35" s="61">
        <v>4</v>
      </c>
      <c r="D35" s="73">
        <f t="shared" si="5"/>
        <v>4</v>
      </c>
      <c r="E35" s="61">
        <v>0</v>
      </c>
      <c r="F35" s="61">
        <v>0</v>
      </c>
      <c r="G35" s="73">
        <f t="shared" si="1"/>
        <v>0</v>
      </c>
      <c r="H35" s="73">
        <f t="shared" si="2"/>
        <v>0</v>
      </c>
      <c r="I35" s="73">
        <f t="shared" si="3"/>
        <v>4</v>
      </c>
      <c r="J35" s="73">
        <f t="shared" si="4"/>
        <v>4</v>
      </c>
      <c r="K35" s="405" t="s">
        <v>501</v>
      </c>
    </row>
    <row r="36" spans="1:11" ht="17.100000000000001" customHeight="1" thickBot="1">
      <c r="A36" s="736" t="s">
        <v>500</v>
      </c>
      <c r="B36" s="245">
        <v>0</v>
      </c>
      <c r="C36" s="245">
        <v>0</v>
      </c>
      <c r="D36" s="74">
        <f t="shared" si="5"/>
        <v>0</v>
      </c>
      <c r="E36" s="245">
        <v>0</v>
      </c>
      <c r="F36" s="245">
        <v>0</v>
      </c>
      <c r="G36" s="74">
        <f t="shared" si="1"/>
        <v>0</v>
      </c>
      <c r="H36" s="74">
        <f t="shared" si="2"/>
        <v>0</v>
      </c>
      <c r="I36" s="74">
        <f t="shared" si="3"/>
        <v>0</v>
      </c>
      <c r="J36" s="74">
        <f t="shared" si="4"/>
        <v>0</v>
      </c>
      <c r="K36" s="407" t="s">
        <v>499</v>
      </c>
    </row>
    <row r="37" spans="1:11" ht="17.100000000000001" customHeight="1" thickBot="1">
      <c r="A37" s="341" t="s">
        <v>559</v>
      </c>
      <c r="B37" s="61">
        <v>0</v>
      </c>
      <c r="C37" s="61">
        <v>8</v>
      </c>
      <c r="D37" s="73">
        <f t="shared" si="5"/>
        <v>8</v>
      </c>
      <c r="E37" s="61">
        <v>0</v>
      </c>
      <c r="F37" s="61">
        <v>0</v>
      </c>
      <c r="G37" s="73">
        <f t="shared" si="1"/>
        <v>0</v>
      </c>
      <c r="H37" s="73">
        <f t="shared" si="2"/>
        <v>0</v>
      </c>
      <c r="I37" s="73">
        <f t="shared" si="3"/>
        <v>8</v>
      </c>
      <c r="J37" s="73">
        <f t="shared" si="4"/>
        <v>8</v>
      </c>
      <c r="K37" s="405" t="s">
        <v>558</v>
      </c>
    </row>
    <row r="38" spans="1:11" ht="17.100000000000001" customHeight="1" thickBot="1">
      <c r="A38" s="736" t="s">
        <v>496</v>
      </c>
      <c r="B38" s="245">
        <v>0</v>
      </c>
      <c r="C38" s="245">
        <v>0</v>
      </c>
      <c r="D38" s="74">
        <f t="shared" si="5"/>
        <v>0</v>
      </c>
      <c r="E38" s="245">
        <v>0</v>
      </c>
      <c r="F38" s="245">
        <v>0</v>
      </c>
      <c r="G38" s="74">
        <f t="shared" si="1"/>
        <v>0</v>
      </c>
      <c r="H38" s="74">
        <f t="shared" si="2"/>
        <v>0</v>
      </c>
      <c r="I38" s="74">
        <f t="shared" si="3"/>
        <v>0</v>
      </c>
      <c r="J38" s="74">
        <f t="shared" si="4"/>
        <v>0</v>
      </c>
      <c r="K38" s="407" t="s">
        <v>1089</v>
      </c>
    </row>
    <row r="39" spans="1:11" s="212" customFormat="1" ht="17.100000000000001" customHeight="1" thickBot="1">
      <c r="A39" s="341" t="s">
        <v>495</v>
      </c>
      <c r="B39" s="262">
        <v>0</v>
      </c>
      <c r="C39" s="262">
        <v>0</v>
      </c>
      <c r="D39" s="261">
        <f t="shared" si="5"/>
        <v>0</v>
      </c>
      <c r="E39" s="262">
        <v>0</v>
      </c>
      <c r="F39" s="262">
        <v>0</v>
      </c>
      <c r="G39" s="261">
        <f t="shared" si="1"/>
        <v>0</v>
      </c>
      <c r="H39" s="261">
        <f t="shared" si="2"/>
        <v>0</v>
      </c>
      <c r="I39" s="261">
        <f t="shared" si="3"/>
        <v>0</v>
      </c>
      <c r="J39" s="261">
        <f t="shared" si="4"/>
        <v>0</v>
      </c>
      <c r="K39" s="405" t="s">
        <v>494</v>
      </c>
    </row>
    <row r="40" spans="1:11" ht="17.100000000000001" customHeight="1" thickBot="1">
      <c r="A40" s="725" t="s">
        <v>848</v>
      </c>
      <c r="B40" s="245">
        <v>0</v>
      </c>
      <c r="C40" s="245">
        <v>1</v>
      </c>
      <c r="D40" s="74">
        <f t="shared" ref="D40:D41" si="6">B40+C40</f>
        <v>1</v>
      </c>
      <c r="E40" s="245">
        <v>0</v>
      </c>
      <c r="F40" s="245">
        <v>0</v>
      </c>
      <c r="G40" s="256">
        <f t="shared" ref="G40:G41" si="7">E40+F40</f>
        <v>0</v>
      </c>
      <c r="H40" s="429">
        <f t="shared" si="2"/>
        <v>0</v>
      </c>
      <c r="I40" s="886">
        <f t="shared" si="3"/>
        <v>1</v>
      </c>
      <c r="J40" s="74">
        <f t="shared" ref="J40:J41" si="8">H40+I40</f>
        <v>1</v>
      </c>
      <c r="K40" s="407" t="s">
        <v>863</v>
      </c>
    </row>
    <row r="41" spans="1:11" ht="17.100000000000001" customHeight="1">
      <c r="A41" s="721" t="s">
        <v>851</v>
      </c>
      <c r="B41" s="600">
        <v>0</v>
      </c>
      <c r="C41" s="600">
        <v>0</v>
      </c>
      <c r="D41" s="261">
        <f t="shared" si="6"/>
        <v>0</v>
      </c>
      <c r="E41" s="262">
        <v>0</v>
      </c>
      <c r="F41" s="262">
        <v>0</v>
      </c>
      <c r="G41" s="227">
        <f t="shared" si="7"/>
        <v>0</v>
      </c>
      <c r="H41" s="391">
        <f t="shared" si="2"/>
        <v>0</v>
      </c>
      <c r="I41" s="887">
        <f>C41+F41</f>
        <v>0</v>
      </c>
      <c r="J41" s="1394">
        <f t="shared" si="8"/>
        <v>0</v>
      </c>
      <c r="K41" s="888" t="s">
        <v>865</v>
      </c>
    </row>
    <row r="42" spans="1:11" ht="17.100000000000001" customHeight="1">
      <c r="A42" s="737" t="s">
        <v>1</v>
      </c>
      <c r="B42" s="238">
        <f>SUM(B10:B41)</f>
        <v>0</v>
      </c>
      <c r="C42" s="238">
        <f t="shared" ref="C42" si="9">SUM(C10:C41)</f>
        <v>199</v>
      </c>
      <c r="D42" s="238">
        <f>SUM(D10:D41)</f>
        <v>199</v>
      </c>
      <c r="E42" s="238">
        <f t="shared" ref="E42:J42" si="10">SUM(E10:E41)</f>
        <v>0</v>
      </c>
      <c r="F42" s="238">
        <f t="shared" si="10"/>
        <v>19</v>
      </c>
      <c r="G42" s="238">
        <f t="shared" si="10"/>
        <v>19</v>
      </c>
      <c r="H42" s="238">
        <f t="shared" si="10"/>
        <v>0</v>
      </c>
      <c r="I42" s="238">
        <f t="shared" si="10"/>
        <v>218</v>
      </c>
      <c r="J42" s="238">
        <f t="shared" si="10"/>
        <v>218</v>
      </c>
      <c r="K42" s="420" t="s">
        <v>2</v>
      </c>
    </row>
    <row r="43" spans="1:11" ht="15.75" customHeight="1">
      <c r="A43" s="1172" t="s">
        <v>1049</v>
      </c>
      <c r="B43" s="1172"/>
      <c r="C43" s="1172"/>
      <c r="D43" s="1172"/>
      <c r="E43" s="1172"/>
      <c r="F43" s="1192" t="s">
        <v>546</v>
      </c>
      <c r="G43" s="1192"/>
      <c r="H43" s="1192"/>
      <c r="I43" s="1192"/>
      <c r="J43" s="1192"/>
      <c r="K43" s="1192"/>
    </row>
  </sheetData>
  <mergeCells count="15">
    <mergeCell ref="A43:E43"/>
    <mergeCell ref="F43:K43"/>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85"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C23" sqref="C23"/>
    </sheetView>
  </sheetViews>
  <sheetFormatPr defaultRowHeight="12.75"/>
  <cols>
    <col min="1" max="1" width="23.5703125" style="54" customWidth="1"/>
    <col min="2" max="10" width="9.42578125" style="54" customWidth="1"/>
    <col min="11" max="11" width="23.5703125" style="2" customWidth="1"/>
    <col min="12" max="12" width="9.140625" style="54"/>
    <col min="13" max="13" width="20" style="54" customWidth="1"/>
    <col min="14" max="16384" width="9.140625" style="54"/>
  </cols>
  <sheetData>
    <row r="1" spans="1:24" ht="20.25" customHeight="1">
      <c r="A1" s="1210" t="s">
        <v>796</v>
      </c>
      <c r="B1" s="1210"/>
      <c r="C1" s="1210"/>
      <c r="D1" s="1210"/>
      <c r="E1" s="1210"/>
      <c r="F1" s="1210"/>
      <c r="G1" s="1210"/>
      <c r="H1" s="1210"/>
      <c r="I1" s="1210"/>
      <c r="J1" s="1210"/>
      <c r="K1" s="1211"/>
      <c r="L1" s="1183"/>
      <c r="M1" s="1183"/>
      <c r="N1" s="1183"/>
      <c r="O1" s="1183"/>
      <c r="P1" s="1183"/>
      <c r="Q1" s="1183"/>
      <c r="R1" s="1183"/>
      <c r="S1" s="1183"/>
      <c r="T1" s="1183"/>
      <c r="U1" s="1183"/>
      <c r="V1" s="1183"/>
      <c r="W1" s="1183"/>
      <c r="X1" s="1183"/>
    </row>
    <row r="2" spans="1:24" ht="19.5" customHeight="1">
      <c r="A2" s="1215" t="s">
        <v>933</v>
      </c>
      <c r="B2" s="1215"/>
      <c r="C2" s="1215"/>
      <c r="D2" s="1215"/>
      <c r="E2" s="1215"/>
      <c r="F2" s="1215"/>
      <c r="G2" s="1215"/>
      <c r="H2" s="1215"/>
      <c r="I2" s="1215"/>
      <c r="J2" s="1215"/>
      <c r="K2" s="1215"/>
      <c r="L2" s="573"/>
      <c r="M2" s="573"/>
      <c r="N2" s="573"/>
      <c r="O2" s="573"/>
      <c r="P2" s="573"/>
      <c r="Q2" s="573"/>
      <c r="R2" s="573"/>
      <c r="S2" s="573"/>
      <c r="T2" s="573"/>
      <c r="U2" s="573"/>
      <c r="V2" s="573"/>
      <c r="W2" s="573"/>
      <c r="X2" s="573"/>
    </row>
    <row r="3" spans="1:24" ht="32.25" customHeight="1">
      <c r="A3" s="1216" t="s">
        <v>1092</v>
      </c>
      <c r="B3" s="1217"/>
      <c r="C3" s="1217"/>
      <c r="D3" s="1217"/>
      <c r="E3" s="1217"/>
      <c r="F3" s="1217"/>
      <c r="G3" s="1217"/>
      <c r="H3" s="1217"/>
      <c r="I3" s="1217"/>
      <c r="J3" s="1217"/>
      <c r="K3" s="1217"/>
      <c r="L3" s="573"/>
      <c r="M3" s="573"/>
      <c r="N3" s="573"/>
      <c r="O3" s="573"/>
      <c r="P3" s="573"/>
      <c r="Q3" s="573"/>
      <c r="R3" s="573"/>
      <c r="S3" s="573"/>
      <c r="T3" s="573"/>
      <c r="U3" s="573"/>
      <c r="V3" s="573"/>
      <c r="W3" s="573"/>
      <c r="X3" s="573"/>
    </row>
    <row r="4" spans="1:24" ht="19.5" customHeight="1">
      <c r="A4" s="1218" t="s">
        <v>932</v>
      </c>
      <c r="B4" s="1218"/>
      <c r="C4" s="1218"/>
      <c r="D4" s="1218"/>
      <c r="E4" s="1218"/>
      <c r="F4" s="1218"/>
      <c r="G4" s="1218"/>
      <c r="H4" s="1218"/>
      <c r="I4" s="1218"/>
      <c r="J4" s="1218"/>
      <c r="K4" s="1218"/>
      <c r="L4" s="573"/>
      <c r="M4" s="573"/>
      <c r="N4" s="573"/>
      <c r="O4" s="573"/>
      <c r="P4" s="573"/>
      <c r="Q4" s="573"/>
      <c r="R4" s="573"/>
      <c r="S4" s="573"/>
      <c r="T4" s="573"/>
      <c r="U4" s="573"/>
      <c r="V4" s="573"/>
      <c r="W4" s="573"/>
      <c r="X4" s="573"/>
    </row>
    <row r="5" spans="1:24" ht="16.5" customHeight="1">
      <c r="A5" s="108" t="s">
        <v>674</v>
      </c>
      <c r="B5" s="117"/>
      <c r="C5" s="117"/>
      <c r="D5" s="117"/>
      <c r="E5" s="117"/>
      <c r="F5" s="117"/>
      <c r="G5" s="117"/>
      <c r="H5" s="117"/>
      <c r="I5" s="117"/>
      <c r="J5" s="118"/>
      <c r="K5" s="111" t="s">
        <v>675</v>
      </c>
      <c r="L5" s="573"/>
      <c r="M5" s="573"/>
      <c r="N5" s="573"/>
      <c r="O5" s="573"/>
      <c r="P5" s="573"/>
      <c r="Q5" s="573"/>
      <c r="R5" s="573"/>
      <c r="S5" s="573"/>
      <c r="T5" s="573"/>
      <c r="U5" s="573"/>
      <c r="V5" s="573"/>
      <c r="W5" s="573"/>
      <c r="X5" s="573"/>
    </row>
    <row r="6" spans="1:24" ht="18.75" customHeight="1">
      <c r="A6" s="1219" t="s">
        <v>1048</v>
      </c>
      <c r="B6" s="1213" t="s">
        <v>0</v>
      </c>
      <c r="C6" s="1213"/>
      <c r="D6" s="1214"/>
      <c r="E6" s="1213" t="s">
        <v>68</v>
      </c>
      <c r="F6" s="1213"/>
      <c r="G6" s="1214"/>
      <c r="H6" s="1213" t="s">
        <v>1</v>
      </c>
      <c r="I6" s="1214"/>
      <c r="J6" s="1214"/>
      <c r="K6" s="1222" t="s">
        <v>1047</v>
      </c>
    </row>
    <row r="7" spans="1:24" ht="18.75" customHeight="1">
      <c r="A7" s="1220"/>
      <c r="B7" s="1225" t="s">
        <v>248</v>
      </c>
      <c r="C7" s="1226"/>
      <c r="D7" s="1227"/>
      <c r="E7" s="1212" t="s">
        <v>939</v>
      </c>
      <c r="F7" s="1212"/>
      <c r="G7" s="1212"/>
      <c r="H7" s="1212" t="s">
        <v>2</v>
      </c>
      <c r="I7" s="1212"/>
      <c r="J7" s="1212"/>
      <c r="K7" s="1223"/>
    </row>
    <row r="8" spans="1:24" ht="18.75" customHeight="1">
      <c r="A8" s="1220"/>
      <c r="B8" s="748" t="s">
        <v>465</v>
      </c>
      <c r="C8" s="748" t="s">
        <v>1391</v>
      </c>
      <c r="D8" s="749" t="s">
        <v>1</v>
      </c>
      <c r="E8" s="748" t="s">
        <v>465</v>
      </c>
      <c r="F8" s="748" t="s">
        <v>1391</v>
      </c>
      <c r="G8" s="749" t="s">
        <v>1</v>
      </c>
      <c r="H8" s="748" t="s">
        <v>465</v>
      </c>
      <c r="I8" s="748" t="s">
        <v>1391</v>
      </c>
      <c r="J8" s="749" t="s">
        <v>1</v>
      </c>
      <c r="K8" s="1223"/>
    </row>
    <row r="9" spans="1:24" ht="24.75" customHeight="1">
      <c r="A9" s="1221"/>
      <c r="B9" s="64" t="s">
        <v>69</v>
      </c>
      <c r="C9" s="64" t="s">
        <v>70</v>
      </c>
      <c r="D9" s="64" t="s">
        <v>2</v>
      </c>
      <c r="E9" s="64" t="s">
        <v>69</v>
      </c>
      <c r="F9" s="64" t="s">
        <v>70</v>
      </c>
      <c r="G9" s="64" t="s">
        <v>2</v>
      </c>
      <c r="H9" s="64" t="s">
        <v>69</v>
      </c>
      <c r="I9" s="64" t="s">
        <v>70</v>
      </c>
      <c r="J9" s="64" t="s">
        <v>2</v>
      </c>
      <c r="K9" s="1224"/>
    </row>
    <row r="10" spans="1:24" ht="19.5" customHeight="1" thickBot="1">
      <c r="A10" s="581" t="s">
        <v>333</v>
      </c>
      <c r="B10" s="37">
        <v>0</v>
      </c>
      <c r="C10" s="37">
        <v>62</v>
      </c>
      <c r="D10" s="78">
        <v>62</v>
      </c>
      <c r="E10" s="37">
        <v>0</v>
      </c>
      <c r="F10" s="37">
        <v>38</v>
      </c>
      <c r="G10" s="78">
        <v>38</v>
      </c>
      <c r="H10" s="78">
        <v>0</v>
      </c>
      <c r="I10" s="78">
        <v>100</v>
      </c>
      <c r="J10" s="78">
        <v>100</v>
      </c>
      <c r="K10" s="151" t="s">
        <v>333</v>
      </c>
    </row>
    <row r="11" spans="1:24" s="15" customFormat="1" ht="19.5" customHeight="1" thickBot="1">
      <c r="A11" s="582" t="s">
        <v>332</v>
      </c>
      <c r="B11" s="61">
        <v>2</v>
      </c>
      <c r="C11" s="61">
        <v>79</v>
      </c>
      <c r="D11" s="101">
        <v>81</v>
      </c>
      <c r="E11" s="61">
        <v>0</v>
      </c>
      <c r="F11" s="61">
        <v>39</v>
      </c>
      <c r="G11" s="101">
        <v>39</v>
      </c>
      <c r="H11" s="101">
        <v>2</v>
      </c>
      <c r="I11" s="101">
        <v>118</v>
      </c>
      <c r="J11" s="101">
        <v>120</v>
      </c>
      <c r="K11" s="150" t="s">
        <v>332</v>
      </c>
    </row>
    <row r="12" spans="1:24" ht="19.5" customHeight="1" thickBot="1">
      <c r="A12" s="583" t="s">
        <v>269</v>
      </c>
      <c r="B12" s="37">
        <v>0</v>
      </c>
      <c r="C12" s="37">
        <v>68</v>
      </c>
      <c r="D12" s="78">
        <v>68</v>
      </c>
      <c r="E12" s="37">
        <v>0</v>
      </c>
      <c r="F12" s="37">
        <v>53</v>
      </c>
      <c r="G12" s="78">
        <v>53</v>
      </c>
      <c r="H12" s="78">
        <v>0</v>
      </c>
      <c r="I12" s="78">
        <v>121</v>
      </c>
      <c r="J12" s="78">
        <v>121</v>
      </c>
      <c r="K12" s="152" t="s">
        <v>269</v>
      </c>
    </row>
    <row r="13" spans="1:24" s="15" customFormat="1" ht="19.5" customHeight="1" thickBot="1">
      <c r="A13" s="582" t="s">
        <v>331</v>
      </c>
      <c r="B13" s="61">
        <v>0</v>
      </c>
      <c r="C13" s="61">
        <v>72</v>
      </c>
      <c r="D13" s="665">
        <v>72</v>
      </c>
      <c r="E13" s="61">
        <v>0</v>
      </c>
      <c r="F13" s="61">
        <v>46</v>
      </c>
      <c r="G13" s="665">
        <v>46</v>
      </c>
      <c r="H13" s="665">
        <v>0</v>
      </c>
      <c r="I13" s="665">
        <v>118</v>
      </c>
      <c r="J13" s="665">
        <v>118</v>
      </c>
      <c r="K13" s="150" t="s">
        <v>331</v>
      </c>
    </row>
    <row r="14" spans="1:24" ht="19.5" customHeight="1">
      <c r="A14" s="584" t="s">
        <v>931</v>
      </c>
      <c r="B14" s="135">
        <v>0</v>
      </c>
      <c r="C14" s="135">
        <v>199</v>
      </c>
      <c r="D14" s="136">
        <v>199</v>
      </c>
      <c r="E14" s="135">
        <v>0</v>
      </c>
      <c r="F14" s="135">
        <v>19</v>
      </c>
      <c r="G14" s="136">
        <v>19</v>
      </c>
      <c r="H14" s="136">
        <v>0</v>
      </c>
      <c r="I14" s="136">
        <v>218</v>
      </c>
      <c r="J14" s="136">
        <v>218</v>
      </c>
      <c r="K14" s="153" t="s">
        <v>931</v>
      </c>
    </row>
    <row r="15" spans="1:24" s="15" customFormat="1" ht="18" customHeight="1">
      <c r="A15" s="585"/>
    </row>
    <row r="16" spans="1:24" ht="18" customHeight="1">
      <c r="K16" s="54"/>
    </row>
    <row r="17" spans="11:11" s="15" customFormat="1" ht="18" customHeight="1"/>
    <row r="18" spans="11:11" ht="18" customHeight="1">
      <c r="K18" s="54"/>
    </row>
    <row r="19" spans="11:11" s="15" customFormat="1" ht="18" customHeight="1"/>
    <row r="20" spans="11:11" ht="18" customHeight="1">
      <c r="K20" s="54"/>
    </row>
    <row r="21" spans="11:11" s="15" customFormat="1" ht="18" customHeight="1"/>
    <row r="22" spans="11:11" ht="18" customHeight="1">
      <c r="K22" s="54"/>
    </row>
    <row r="23" spans="11:11" s="15" customFormat="1" ht="18" customHeight="1"/>
    <row r="24" spans="11:11" ht="18" customHeight="1">
      <c r="K24" s="54"/>
    </row>
    <row r="25" spans="11:11" s="15" customFormat="1" ht="18" customHeight="1"/>
    <row r="26" spans="11:11" ht="18" customHeight="1">
      <c r="K26" s="54"/>
    </row>
    <row r="27" spans="11:11" s="15" customFormat="1" ht="18" customHeight="1"/>
    <row r="28" spans="11:11" ht="18" customHeight="1">
      <c r="K28" s="54"/>
    </row>
    <row r="29" spans="11:11" s="15" customFormat="1" ht="18" customHeight="1"/>
    <row r="30" spans="11:11" ht="23.25" customHeight="1">
      <c r="K30" s="54"/>
    </row>
    <row r="31" spans="11:11" s="15" customFormat="1" ht="18" customHeight="1"/>
    <row r="32" spans="11:11" ht="18" customHeight="1">
      <c r="K32" s="54"/>
    </row>
    <row r="33" spans="1:11" s="15" customFormat="1" ht="18" customHeight="1"/>
    <row r="34" spans="1:11" ht="18" customHeight="1">
      <c r="K34" s="54"/>
    </row>
    <row r="35" spans="1:11" ht="18" customHeight="1">
      <c r="K35" s="54"/>
    </row>
    <row r="36" spans="1:11" ht="18" customHeight="1">
      <c r="K36" s="54"/>
    </row>
    <row r="37" spans="1:11" ht="18" customHeight="1">
      <c r="K37" s="54"/>
    </row>
    <row r="38" spans="1:11" ht="18" customHeight="1">
      <c r="K38" s="54"/>
    </row>
    <row r="39" spans="1:11" s="15" customFormat="1" ht="18" customHeight="1"/>
    <row r="40" spans="1:11" ht="19.5" customHeight="1">
      <c r="A40" s="38"/>
      <c r="K40" s="54"/>
    </row>
    <row r="41" spans="1:11" ht="22.5" customHeight="1">
      <c r="K41" s="54"/>
    </row>
    <row r="42" spans="1:11">
      <c r="K42" s="54"/>
    </row>
  </sheetData>
  <mergeCells count="13">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rightToLeft="1" view="pageBreakPreview" zoomScaleNormal="100" zoomScaleSheetLayoutView="100" workbookViewId="0">
      <selection activeCell="K43" sqref="K43:O43"/>
    </sheetView>
  </sheetViews>
  <sheetFormatPr defaultRowHeight="12.75"/>
  <cols>
    <col min="1" max="1" width="25.5703125" style="269" customWidth="1"/>
    <col min="2" max="2" width="7.5703125" style="269" customWidth="1"/>
    <col min="3" max="3" width="7.7109375" style="269" customWidth="1"/>
    <col min="4" max="4" width="7.5703125" style="269" customWidth="1"/>
    <col min="5" max="5" width="7.7109375" style="269" customWidth="1"/>
    <col min="6" max="6" width="7.5703125" style="269" customWidth="1"/>
    <col min="7" max="7" width="7.7109375" style="269" customWidth="1"/>
    <col min="8" max="8" width="7.5703125" style="269" customWidth="1"/>
    <col min="9" max="9" width="7.7109375" style="269" customWidth="1"/>
    <col min="10" max="10" width="8.5703125" style="269" customWidth="1"/>
    <col min="11" max="11" width="7.7109375" style="269" customWidth="1"/>
    <col min="12" max="12" width="8.7109375" style="269" customWidth="1"/>
    <col min="13" max="13" width="7.7109375" style="269" customWidth="1"/>
    <col min="14" max="14" width="8.5703125" style="269" customWidth="1"/>
    <col min="15" max="15" width="25.5703125" style="270" customWidth="1"/>
    <col min="16" max="16384" width="9.140625" style="269"/>
  </cols>
  <sheetData>
    <row r="1" spans="1:15" s="282" customFormat="1" ht="18">
      <c r="A1" s="1235" t="s">
        <v>814</v>
      </c>
      <c r="B1" s="1235"/>
      <c r="C1" s="1235"/>
      <c r="D1" s="1235"/>
      <c r="E1" s="1235"/>
      <c r="F1" s="1235"/>
      <c r="G1" s="1235"/>
      <c r="H1" s="1235"/>
      <c r="I1" s="1235"/>
      <c r="J1" s="1235"/>
      <c r="K1" s="1235"/>
      <c r="L1" s="1235"/>
      <c r="M1" s="1235"/>
      <c r="N1" s="1235"/>
      <c r="O1" s="1235"/>
    </row>
    <row r="2" spans="1:15" s="282" customFormat="1" ht="14.25" customHeight="1">
      <c r="A2" s="1235" t="s">
        <v>930</v>
      </c>
      <c r="B2" s="1235"/>
      <c r="C2" s="1235"/>
      <c r="D2" s="1235"/>
      <c r="E2" s="1235"/>
      <c r="F2" s="1235"/>
      <c r="G2" s="1235"/>
      <c r="H2" s="1235"/>
      <c r="I2" s="1235"/>
      <c r="J2" s="1235"/>
      <c r="K2" s="1235"/>
      <c r="L2" s="1235"/>
      <c r="M2" s="1235"/>
      <c r="N2" s="1235"/>
      <c r="O2" s="1235"/>
    </row>
    <row r="3" spans="1:15" s="282" customFormat="1" ht="22.5" customHeight="1">
      <c r="A3" s="1246" t="s">
        <v>1045</v>
      </c>
      <c r="B3" s="1246"/>
      <c r="C3" s="1246"/>
      <c r="D3" s="1246"/>
      <c r="E3" s="1246"/>
      <c r="F3" s="1246"/>
      <c r="G3" s="1246"/>
      <c r="H3" s="1246"/>
      <c r="I3" s="1246"/>
      <c r="J3" s="1246"/>
      <c r="K3" s="1246"/>
      <c r="L3" s="1246"/>
      <c r="M3" s="1246"/>
      <c r="N3" s="1246"/>
      <c r="O3" s="1246"/>
    </row>
    <row r="4" spans="1:15" s="282" customFormat="1" ht="12.75" customHeight="1">
      <c r="A4" s="1246" t="s">
        <v>927</v>
      </c>
      <c r="B4" s="1246"/>
      <c r="C4" s="1246"/>
      <c r="D4" s="1246"/>
      <c r="E4" s="1246"/>
      <c r="F4" s="1246"/>
      <c r="G4" s="1246"/>
      <c r="H4" s="1246"/>
      <c r="I4" s="1246"/>
      <c r="J4" s="1246"/>
      <c r="K4" s="1246"/>
      <c r="L4" s="1246"/>
      <c r="M4" s="1246"/>
      <c r="N4" s="1246"/>
      <c r="O4" s="1246"/>
    </row>
    <row r="5" spans="1:15" ht="13.5" customHeight="1">
      <c r="A5" s="123" t="s">
        <v>676</v>
      </c>
      <c r="B5" s="281"/>
      <c r="C5" s="281"/>
      <c r="D5" s="281"/>
      <c r="E5" s="281"/>
      <c r="F5" s="281"/>
      <c r="G5" s="281"/>
      <c r="H5" s="281"/>
      <c r="I5" s="281"/>
      <c r="J5" s="281"/>
      <c r="K5" s="281"/>
      <c r="L5" s="281"/>
      <c r="M5" s="281"/>
      <c r="N5" s="281"/>
      <c r="O5" s="124" t="s">
        <v>1401</v>
      </c>
    </row>
    <row r="6" spans="1:15" s="279" customFormat="1" ht="12.75" customHeight="1">
      <c r="A6" s="1247" t="s">
        <v>1046</v>
      </c>
      <c r="B6" s="1236" t="s">
        <v>1044</v>
      </c>
      <c r="C6" s="1237"/>
      <c r="D6" s="1236" t="s">
        <v>1043</v>
      </c>
      <c r="E6" s="1237"/>
      <c r="F6" s="1236" t="s">
        <v>1042</v>
      </c>
      <c r="G6" s="1237"/>
      <c r="H6" s="1236" t="s">
        <v>1041</v>
      </c>
      <c r="I6" s="1237"/>
      <c r="J6" s="1236" t="s">
        <v>1040</v>
      </c>
      <c r="K6" s="1237"/>
      <c r="L6" s="1240" t="s">
        <v>1039</v>
      </c>
      <c r="M6" s="1241"/>
      <c r="N6" s="1242"/>
      <c r="O6" s="1250" t="s">
        <v>1454</v>
      </c>
    </row>
    <row r="7" spans="1:15" s="279" customFormat="1" ht="15" customHeight="1">
      <c r="A7" s="1248"/>
      <c r="B7" s="1238"/>
      <c r="C7" s="1239"/>
      <c r="D7" s="1238"/>
      <c r="E7" s="1239"/>
      <c r="F7" s="1238"/>
      <c r="G7" s="1239"/>
      <c r="H7" s="1238"/>
      <c r="I7" s="1239"/>
      <c r="J7" s="1238"/>
      <c r="K7" s="1239"/>
      <c r="L7" s="1243"/>
      <c r="M7" s="1244"/>
      <c r="N7" s="1245"/>
      <c r="O7" s="1251"/>
    </row>
    <row r="8" spans="1:15" s="279" customFormat="1">
      <c r="A8" s="1248"/>
      <c r="B8" s="384" t="s">
        <v>50</v>
      </c>
      <c r="C8" s="280" t="s">
        <v>51</v>
      </c>
      <c r="D8" s="280" t="s">
        <v>50</v>
      </c>
      <c r="E8" s="280" t="s">
        <v>51</v>
      </c>
      <c r="F8" s="280" t="s">
        <v>50</v>
      </c>
      <c r="G8" s="280" t="s">
        <v>51</v>
      </c>
      <c r="H8" s="280" t="s">
        <v>50</v>
      </c>
      <c r="I8" s="280" t="s">
        <v>51</v>
      </c>
      <c r="J8" s="280" t="s">
        <v>50</v>
      </c>
      <c r="K8" s="280" t="s">
        <v>51</v>
      </c>
      <c r="L8" s="280" t="s">
        <v>50</v>
      </c>
      <c r="M8" s="280" t="s">
        <v>51</v>
      </c>
      <c r="N8" s="402" t="s">
        <v>1</v>
      </c>
      <c r="O8" s="1251"/>
    </row>
    <row r="9" spans="1:15" s="279" customFormat="1" ht="12" customHeight="1">
      <c r="A9" s="1249"/>
      <c r="B9" s="732" t="s">
        <v>119</v>
      </c>
      <c r="C9" s="733" t="s">
        <v>120</v>
      </c>
      <c r="D9" s="732" t="s">
        <v>119</v>
      </c>
      <c r="E9" s="733" t="s">
        <v>120</v>
      </c>
      <c r="F9" s="732" t="s">
        <v>119</v>
      </c>
      <c r="G9" s="733" t="s">
        <v>120</v>
      </c>
      <c r="H9" s="732" t="s">
        <v>119</v>
      </c>
      <c r="I9" s="733" t="s">
        <v>120</v>
      </c>
      <c r="J9" s="732" t="s">
        <v>119</v>
      </c>
      <c r="K9" s="733" t="s">
        <v>120</v>
      </c>
      <c r="L9" s="732" t="s">
        <v>119</v>
      </c>
      <c r="M9" s="733" t="s">
        <v>120</v>
      </c>
      <c r="N9" s="734" t="s">
        <v>2</v>
      </c>
      <c r="O9" s="1252"/>
    </row>
    <row r="10" spans="1:15" ht="17.100000000000001" customHeight="1" thickBot="1">
      <c r="A10" s="727" t="s">
        <v>545</v>
      </c>
      <c r="B10" s="277">
        <v>391</v>
      </c>
      <c r="C10" s="277">
        <v>0</v>
      </c>
      <c r="D10" s="277">
        <v>510</v>
      </c>
      <c r="E10" s="277">
        <v>0</v>
      </c>
      <c r="F10" s="277">
        <v>425</v>
      </c>
      <c r="G10" s="277">
        <v>0</v>
      </c>
      <c r="H10" s="277">
        <v>425</v>
      </c>
      <c r="I10" s="277">
        <v>0</v>
      </c>
      <c r="J10" s="277">
        <v>6800</v>
      </c>
      <c r="K10" s="277">
        <v>0</v>
      </c>
      <c r="L10" s="276">
        <f>B10+D10+F10+H10+J10</f>
        <v>8551</v>
      </c>
      <c r="M10" s="276">
        <f>C10+E10+G10+I10+K10</f>
        <v>0</v>
      </c>
      <c r="N10" s="276">
        <f t="shared" ref="N10:N41" si="0">L10+M10</f>
        <v>8551</v>
      </c>
      <c r="O10" s="404" t="s">
        <v>76</v>
      </c>
    </row>
    <row r="11" spans="1:15" s="275" customFormat="1" ht="15" customHeight="1" thickBot="1">
      <c r="A11" s="728" t="s">
        <v>544</v>
      </c>
      <c r="B11" s="79">
        <v>319</v>
      </c>
      <c r="C11" s="79">
        <v>0</v>
      </c>
      <c r="D11" s="79">
        <v>306</v>
      </c>
      <c r="E11" s="79">
        <v>0</v>
      </c>
      <c r="F11" s="79">
        <v>394</v>
      </c>
      <c r="G11" s="79">
        <v>0</v>
      </c>
      <c r="H11" s="79">
        <v>402</v>
      </c>
      <c r="I11" s="79">
        <v>0</v>
      </c>
      <c r="J11" s="79">
        <v>1149</v>
      </c>
      <c r="K11" s="79">
        <v>0</v>
      </c>
      <c r="L11" s="300">
        <f t="shared" ref="L11:L41" si="1">B11+D11+F11+H11+J11</f>
        <v>2570</v>
      </c>
      <c r="M11" s="300">
        <f t="shared" ref="M11:M42" si="2">C11+E11+G11+I11+K11</f>
        <v>0</v>
      </c>
      <c r="N11" s="81">
        <f t="shared" si="0"/>
        <v>2570</v>
      </c>
      <c r="O11" s="405" t="s">
        <v>553</v>
      </c>
    </row>
    <row r="12" spans="1:15" ht="15" customHeight="1" thickBot="1">
      <c r="A12" s="727" t="s">
        <v>542</v>
      </c>
      <c r="B12" s="277">
        <v>125</v>
      </c>
      <c r="C12" s="277">
        <v>0</v>
      </c>
      <c r="D12" s="277">
        <v>155</v>
      </c>
      <c r="E12" s="277">
        <v>0</v>
      </c>
      <c r="F12" s="277">
        <v>211</v>
      </c>
      <c r="G12" s="277">
        <v>0</v>
      </c>
      <c r="H12" s="277">
        <v>249</v>
      </c>
      <c r="I12" s="277">
        <v>0</v>
      </c>
      <c r="J12" s="277">
        <v>801</v>
      </c>
      <c r="K12" s="277">
        <v>0</v>
      </c>
      <c r="L12" s="276">
        <f t="shared" si="1"/>
        <v>1541</v>
      </c>
      <c r="M12" s="276">
        <f t="shared" si="2"/>
        <v>0</v>
      </c>
      <c r="N12" s="276">
        <f t="shared" si="0"/>
        <v>1541</v>
      </c>
      <c r="O12" s="406" t="s">
        <v>75</v>
      </c>
    </row>
    <row r="13" spans="1:15" s="275" customFormat="1" ht="15" customHeight="1" thickBot="1">
      <c r="A13" s="728" t="s">
        <v>541</v>
      </c>
      <c r="B13" s="79">
        <v>205</v>
      </c>
      <c r="C13" s="79">
        <v>0</v>
      </c>
      <c r="D13" s="79">
        <v>190</v>
      </c>
      <c r="E13" s="79">
        <v>0</v>
      </c>
      <c r="F13" s="79">
        <v>224</v>
      </c>
      <c r="G13" s="79">
        <v>0</v>
      </c>
      <c r="H13" s="79">
        <v>278</v>
      </c>
      <c r="I13" s="79">
        <v>0</v>
      </c>
      <c r="J13" s="79">
        <v>1103</v>
      </c>
      <c r="K13" s="79">
        <v>0</v>
      </c>
      <c r="L13" s="300">
        <f t="shared" si="1"/>
        <v>2000</v>
      </c>
      <c r="M13" s="300">
        <f t="shared" si="2"/>
        <v>0</v>
      </c>
      <c r="N13" s="81">
        <f t="shared" si="0"/>
        <v>2000</v>
      </c>
      <c r="O13" s="405" t="s">
        <v>74</v>
      </c>
    </row>
    <row r="14" spans="1:15" ht="15" customHeight="1" thickBot="1">
      <c r="A14" s="727" t="s">
        <v>569</v>
      </c>
      <c r="B14" s="277">
        <v>206</v>
      </c>
      <c r="C14" s="277">
        <v>0</v>
      </c>
      <c r="D14" s="277">
        <v>200</v>
      </c>
      <c r="E14" s="277">
        <v>0</v>
      </c>
      <c r="F14" s="277">
        <v>189</v>
      </c>
      <c r="G14" s="277">
        <v>0</v>
      </c>
      <c r="H14" s="277">
        <v>178</v>
      </c>
      <c r="I14" s="277">
        <v>0</v>
      </c>
      <c r="J14" s="277">
        <v>586</v>
      </c>
      <c r="K14" s="277">
        <v>0</v>
      </c>
      <c r="L14" s="276">
        <f t="shared" si="1"/>
        <v>1359</v>
      </c>
      <c r="M14" s="276">
        <f t="shared" si="2"/>
        <v>0</v>
      </c>
      <c r="N14" s="276">
        <f t="shared" si="0"/>
        <v>1359</v>
      </c>
      <c r="O14" s="406" t="s">
        <v>73</v>
      </c>
    </row>
    <row r="15" spans="1:15" s="275" customFormat="1" ht="15" customHeight="1" thickBot="1">
      <c r="A15" s="728" t="s">
        <v>539</v>
      </c>
      <c r="B15" s="79">
        <v>95</v>
      </c>
      <c r="C15" s="79">
        <v>0</v>
      </c>
      <c r="D15" s="79">
        <v>76</v>
      </c>
      <c r="E15" s="79">
        <v>0</v>
      </c>
      <c r="F15" s="79">
        <v>91</v>
      </c>
      <c r="G15" s="79">
        <v>0</v>
      </c>
      <c r="H15" s="79">
        <v>72</v>
      </c>
      <c r="I15" s="79">
        <v>0</v>
      </c>
      <c r="J15" s="79">
        <v>106</v>
      </c>
      <c r="K15" s="79">
        <v>0</v>
      </c>
      <c r="L15" s="300">
        <f t="shared" si="1"/>
        <v>440</v>
      </c>
      <c r="M15" s="300">
        <f t="shared" si="2"/>
        <v>0</v>
      </c>
      <c r="N15" s="81">
        <f t="shared" si="0"/>
        <v>440</v>
      </c>
      <c r="O15" s="405" t="s">
        <v>538</v>
      </c>
    </row>
    <row r="16" spans="1:15" ht="15" customHeight="1" thickBot="1">
      <c r="A16" s="727" t="s">
        <v>568</v>
      </c>
      <c r="B16" s="277">
        <v>10</v>
      </c>
      <c r="C16" s="277">
        <v>0</v>
      </c>
      <c r="D16" s="277">
        <v>7</v>
      </c>
      <c r="E16" s="277">
        <v>1</v>
      </c>
      <c r="F16" s="277">
        <v>9</v>
      </c>
      <c r="G16" s="277">
        <v>0</v>
      </c>
      <c r="H16" s="277">
        <v>12</v>
      </c>
      <c r="I16" s="277">
        <v>1</v>
      </c>
      <c r="J16" s="277">
        <v>46</v>
      </c>
      <c r="K16" s="277">
        <v>8</v>
      </c>
      <c r="L16" s="276">
        <f t="shared" si="1"/>
        <v>84</v>
      </c>
      <c r="M16" s="276">
        <f t="shared" si="2"/>
        <v>10</v>
      </c>
      <c r="N16" s="276">
        <f t="shared" si="0"/>
        <v>94</v>
      </c>
      <c r="O16" s="406" t="s">
        <v>536</v>
      </c>
    </row>
    <row r="17" spans="1:15" s="275" customFormat="1" ht="15" customHeight="1" thickBot="1">
      <c r="A17" s="728" t="s">
        <v>535</v>
      </c>
      <c r="B17" s="79">
        <v>40</v>
      </c>
      <c r="C17" s="79">
        <v>1</v>
      </c>
      <c r="D17" s="79">
        <v>58</v>
      </c>
      <c r="E17" s="79">
        <v>2</v>
      </c>
      <c r="F17" s="79">
        <v>41</v>
      </c>
      <c r="G17" s="79">
        <v>18</v>
      </c>
      <c r="H17" s="79">
        <v>53</v>
      </c>
      <c r="I17" s="79">
        <v>20</v>
      </c>
      <c r="J17" s="79">
        <v>188</v>
      </c>
      <c r="K17" s="79">
        <v>137</v>
      </c>
      <c r="L17" s="300">
        <f t="shared" si="1"/>
        <v>380</v>
      </c>
      <c r="M17" s="300">
        <f t="shared" si="2"/>
        <v>178</v>
      </c>
      <c r="N17" s="81">
        <f t="shared" si="0"/>
        <v>558</v>
      </c>
      <c r="O17" s="405" t="s">
        <v>72</v>
      </c>
    </row>
    <row r="18" spans="1:15" ht="15" customHeight="1" thickBot="1">
      <c r="A18" s="727" t="s">
        <v>534</v>
      </c>
      <c r="B18" s="277">
        <v>94</v>
      </c>
      <c r="C18" s="277">
        <v>0</v>
      </c>
      <c r="D18" s="277">
        <v>15</v>
      </c>
      <c r="E18" s="277">
        <v>0</v>
      </c>
      <c r="F18" s="277">
        <v>12</v>
      </c>
      <c r="G18" s="277">
        <v>0</v>
      </c>
      <c r="H18" s="277">
        <v>20</v>
      </c>
      <c r="I18" s="277">
        <v>0</v>
      </c>
      <c r="J18" s="277">
        <v>5</v>
      </c>
      <c r="K18" s="277">
        <v>0</v>
      </c>
      <c r="L18" s="276">
        <f t="shared" si="1"/>
        <v>146</v>
      </c>
      <c r="M18" s="276">
        <f t="shared" si="2"/>
        <v>0</v>
      </c>
      <c r="N18" s="276">
        <f t="shared" si="0"/>
        <v>146</v>
      </c>
      <c r="O18" s="406" t="s">
        <v>533</v>
      </c>
    </row>
    <row r="19" spans="1:15" s="275" customFormat="1" ht="15" customHeight="1" thickBot="1">
      <c r="A19" s="728" t="s">
        <v>532</v>
      </c>
      <c r="B19" s="79">
        <v>20</v>
      </c>
      <c r="C19" s="79">
        <v>8</v>
      </c>
      <c r="D19" s="79">
        <v>2</v>
      </c>
      <c r="E19" s="79">
        <v>0</v>
      </c>
      <c r="F19" s="79">
        <v>2</v>
      </c>
      <c r="G19" s="79">
        <v>0</v>
      </c>
      <c r="H19" s="79">
        <v>6</v>
      </c>
      <c r="I19" s="79">
        <v>4</v>
      </c>
      <c r="J19" s="79">
        <v>12</v>
      </c>
      <c r="K19" s="79">
        <v>8</v>
      </c>
      <c r="L19" s="300">
        <f t="shared" si="1"/>
        <v>42</v>
      </c>
      <c r="M19" s="300">
        <f t="shared" si="2"/>
        <v>20</v>
      </c>
      <c r="N19" s="81">
        <f t="shared" si="0"/>
        <v>62</v>
      </c>
      <c r="O19" s="405" t="s">
        <v>531</v>
      </c>
    </row>
    <row r="20" spans="1:15" ht="15" customHeight="1" thickBot="1">
      <c r="A20" s="727" t="s">
        <v>567</v>
      </c>
      <c r="B20" s="277">
        <v>63</v>
      </c>
      <c r="C20" s="277">
        <v>27</v>
      </c>
      <c r="D20" s="277">
        <v>25</v>
      </c>
      <c r="E20" s="277">
        <v>25</v>
      </c>
      <c r="F20" s="277">
        <v>36</v>
      </c>
      <c r="G20" s="277">
        <v>24</v>
      </c>
      <c r="H20" s="277">
        <v>0</v>
      </c>
      <c r="I20" s="277">
        <v>0</v>
      </c>
      <c r="J20" s="277">
        <v>0</v>
      </c>
      <c r="K20" s="277">
        <v>0</v>
      </c>
      <c r="L20" s="276">
        <f t="shared" si="1"/>
        <v>124</v>
      </c>
      <c r="M20" s="276">
        <f t="shared" si="2"/>
        <v>76</v>
      </c>
      <c r="N20" s="276">
        <f t="shared" si="0"/>
        <v>200</v>
      </c>
      <c r="O20" s="406" t="s">
        <v>1212</v>
      </c>
    </row>
    <row r="21" spans="1:15" s="275" customFormat="1" ht="15" customHeight="1" thickBot="1">
      <c r="A21" s="728" t="s">
        <v>529</v>
      </c>
      <c r="B21" s="79">
        <v>54</v>
      </c>
      <c r="C21" s="79">
        <v>39</v>
      </c>
      <c r="D21" s="79">
        <v>14</v>
      </c>
      <c r="E21" s="79">
        <v>9</v>
      </c>
      <c r="F21" s="79">
        <v>12</v>
      </c>
      <c r="G21" s="79">
        <v>5</v>
      </c>
      <c r="H21" s="79">
        <v>11</v>
      </c>
      <c r="I21" s="79">
        <v>3</v>
      </c>
      <c r="J21" s="79">
        <v>27</v>
      </c>
      <c r="K21" s="79">
        <v>15</v>
      </c>
      <c r="L21" s="300">
        <f t="shared" si="1"/>
        <v>118</v>
      </c>
      <c r="M21" s="300">
        <f t="shared" si="2"/>
        <v>71</v>
      </c>
      <c r="N21" s="81">
        <f t="shared" si="0"/>
        <v>189</v>
      </c>
      <c r="O21" s="405" t="s">
        <v>528</v>
      </c>
    </row>
    <row r="22" spans="1:15" ht="15" customHeight="1" thickBot="1">
      <c r="A22" s="727" t="s">
        <v>566</v>
      </c>
      <c r="B22" s="277">
        <v>90</v>
      </c>
      <c r="C22" s="277">
        <v>0</v>
      </c>
      <c r="D22" s="277">
        <v>32</v>
      </c>
      <c r="E22" s="277">
        <v>0</v>
      </c>
      <c r="F22" s="277">
        <v>32</v>
      </c>
      <c r="G22" s="277">
        <v>0</v>
      </c>
      <c r="H22" s="277">
        <v>30</v>
      </c>
      <c r="I22" s="277">
        <v>0</v>
      </c>
      <c r="J22" s="277">
        <v>0</v>
      </c>
      <c r="K22" s="277">
        <v>0</v>
      </c>
      <c r="L22" s="276">
        <f t="shared" si="1"/>
        <v>184</v>
      </c>
      <c r="M22" s="276">
        <f t="shared" si="2"/>
        <v>0</v>
      </c>
      <c r="N22" s="276">
        <f t="shared" si="0"/>
        <v>184</v>
      </c>
      <c r="O22" s="406" t="s">
        <v>526</v>
      </c>
    </row>
    <row r="23" spans="1:15" s="275" customFormat="1" ht="15" customHeight="1" thickBot="1">
      <c r="A23" s="728" t="s">
        <v>525</v>
      </c>
      <c r="B23" s="79">
        <v>473</v>
      </c>
      <c r="C23" s="79">
        <v>0</v>
      </c>
      <c r="D23" s="79">
        <v>398</v>
      </c>
      <c r="E23" s="79">
        <v>0</v>
      </c>
      <c r="F23" s="79">
        <v>418</v>
      </c>
      <c r="G23" s="79">
        <v>0</v>
      </c>
      <c r="H23" s="79">
        <v>492</v>
      </c>
      <c r="I23" s="79">
        <v>0</v>
      </c>
      <c r="J23" s="79">
        <v>654</v>
      </c>
      <c r="K23" s="79">
        <v>0</v>
      </c>
      <c r="L23" s="300">
        <f t="shared" si="1"/>
        <v>2435</v>
      </c>
      <c r="M23" s="300">
        <f t="shared" si="2"/>
        <v>0</v>
      </c>
      <c r="N23" s="81">
        <f t="shared" si="0"/>
        <v>2435</v>
      </c>
      <c r="O23" s="405" t="s">
        <v>524</v>
      </c>
    </row>
    <row r="24" spans="1:15" ht="15" customHeight="1" thickBot="1">
      <c r="A24" s="727" t="s">
        <v>565</v>
      </c>
      <c r="B24" s="277">
        <v>23</v>
      </c>
      <c r="C24" s="277">
        <v>17</v>
      </c>
      <c r="D24" s="277">
        <v>33</v>
      </c>
      <c r="E24" s="277">
        <v>21</v>
      </c>
      <c r="F24" s="277">
        <v>28</v>
      </c>
      <c r="G24" s="277">
        <v>12</v>
      </c>
      <c r="H24" s="277">
        <v>34</v>
      </c>
      <c r="I24" s="277">
        <v>11</v>
      </c>
      <c r="J24" s="277">
        <v>41</v>
      </c>
      <c r="K24" s="277">
        <v>27</v>
      </c>
      <c r="L24" s="276">
        <f t="shared" si="1"/>
        <v>159</v>
      </c>
      <c r="M24" s="276">
        <f t="shared" si="2"/>
        <v>88</v>
      </c>
      <c r="N24" s="276">
        <f t="shared" si="0"/>
        <v>247</v>
      </c>
      <c r="O24" s="406" t="s">
        <v>1396</v>
      </c>
    </row>
    <row r="25" spans="1:15" s="275" customFormat="1" ht="15" customHeight="1" thickBot="1">
      <c r="A25" s="728" t="s">
        <v>522</v>
      </c>
      <c r="B25" s="79">
        <v>12</v>
      </c>
      <c r="C25" s="79">
        <v>0</v>
      </c>
      <c r="D25" s="79">
        <v>22</v>
      </c>
      <c r="E25" s="79">
        <v>0</v>
      </c>
      <c r="F25" s="79">
        <v>25</v>
      </c>
      <c r="G25" s="79">
        <v>0</v>
      </c>
      <c r="H25" s="79">
        <v>45</v>
      </c>
      <c r="I25" s="79">
        <v>0</v>
      </c>
      <c r="J25" s="79">
        <v>65</v>
      </c>
      <c r="K25" s="79">
        <v>0</v>
      </c>
      <c r="L25" s="300">
        <f t="shared" si="1"/>
        <v>169</v>
      </c>
      <c r="M25" s="300">
        <f t="shared" si="2"/>
        <v>0</v>
      </c>
      <c r="N25" s="81">
        <f t="shared" si="0"/>
        <v>169</v>
      </c>
      <c r="O25" s="405" t="s">
        <v>521</v>
      </c>
    </row>
    <row r="26" spans="1:15" ht="15" customHeight="1" thickBot="1">
      <c r="A26" s="727" t="s">
        <v>564</v>
      </c>
      <c r="B26" s="277">
        <v>7</v>
      </c>
      <c r="C26" s="277">
        <v>0</v>
      </c>
      <c r="D26" s="277">
        <v>9</v>
      </c>
      <c r="E26" s="277">
        <v>0</v>
      </c>
      <c r="F26" s="277">
        <v>13</v>
      </c>
      <c r="G26" s="277">
        <v>0</v>
      </c>
      <c r="H26" s="277">
        <v>0</v>
      </c>
      <c r="I26" s="277">
        <v>0</v>
      </c>
      <c r="J26" s="277">
        <v>37</v>
      </c>
      <c r="K26" s="277">
        <v>0</v>
      </c>
      <c r="L26" s="276">
        <f t="shared" si="1"/>
        <v>66</v>
      </c>
      <c r="M26" s="276">
        <f t="shared" si="2"/>
        <v>0</v>
      </c>
      <c r="N26" s="276">
        <f t="shared" si="0"/>
        <v>66</v>
      </c>
      <c r="O26" s="406" t="s">
        <v>519</v>
      </c>
    </row>
    <row r="27" spans="1:15" s="275" customFormat="1" ht="15" customHeight="1" thickBot="1">
      <c r="A27" s="728" t="s">
        <v>518</v>
      </c>
      <c r="B27" s="79">
        <v>5</v>
      </c>
      <c r="C27" s="79">
        <v>4</v>
      </c>
      <c r="D27" s="79">
        <v>7</v>
      </c>
      <c r="E27" s="79">
        <v>6</v>
      </c>
      <c r="F27" s="79">
        <v>20</v>
      </c>
      <c r="G27" s="79">
        <v>28</v>
      </c>
      <c r="H27" s="79">
        <v>25</v>
      </c>
      <c r="I27" s="79">
        <v>42</v>
      </c>
      <c r="J27" s="79">
        <v>75</v>
      </c>
      <c r="K27" s="79">
        <v>168</v>
      </c>
      <c r="L27" s="300">
        <f t="shared" si="1"/>
        <v>132</v>
      </c>
      <c r="M27" s="300">
        <f t="shared" si="2"/>
        <v>248</v>
      </c>
      <c r="N27" s="81">
        <f t="shared" si="0"/>
        <v>380</v>
      </c>
      <c r="O27" s="405" t="s">
        <v>517</v>
      </c>
    </row>
    <row r="28" spans="1:15" ht="15" customHeight="1" thickBot="1">
      <c r="A28" s="727" t="s">
        <v>516</v>
      </c>
      <c r="B28" s="277">
        <v>10</v>
      </c>
      <c r="C28" s="277">
        <v>9</v>
      </c>
      <c r="D28" s="277">
        <v>8</v>
      </c>
      <c r="E28" s="277">
        <v>3</v>
      </c>
      <c r="F28" s="277">
        <v>4</v>
      </c>
      <c r="G28" s="277">
        <v>1</v>
      </c>
      <c r="H28" s="277">
        <v>9</v>
      </c>
      <c r="I28" s="277">
        <v>4</v>
      </c>
      <c r="J28" s="277">
        <v>12</v>
      </c>
      <c r="K28" s="277">
        <v>10</v>
      </c>
      <c r="L28" s="276">
        <f t="shared" si="1"/>
        <v>43</v>
      </c>
      <c r="M28" s="276">
        <f t="shared" si="2"/>
        <v>27</v>
      </c>
      <c r="N28" s="276">
        <f t="shared" si="0"/>
        <v>70</v>
      </c>
      <c r="O28" s="406" t="s">
        <v>515</v>
      </c>
    </row>
    <row r="29" spans="1:15" s="275" customFormat="1" ht="15" customHeight="1" thickBot="1">
      <c r="A29" s="728" t="s">
        <v>563</v>
      </c>
      <c r="B29" s="79">
        <v>55</v>
      </c>
      <c r="C29" s="79">
        <v>0</v>
      </c>
      <c r="D29" s="79">
        <v>8</v>
      </c>
      <c r="E29" s="79">
        <v>0</v>
      </c>
      <c r="F29" s="79">
        <v>14</v>
      </c>
      <c r="G29" s="79">
        <v>0</v>
      </c>
      <c r="H29" s="79">
        <v>0</v>
      </c>
      <c r="I29" s="79">
        <v>0</v>
      </c>
      <c r="J29" s="79">
        <v>9</v>
      </c>
      <c r="K29" s="79">
        <v>0</v>
      </c>
      <c r="L29" s="300">
        <f t="shared" si="1"/>
        <v>86</v>
      </c>
      <c r="M29" s="300">
        <f t="shared" si="2"/>
        <v>0</v>
      </c>
      <c r="N29" s="81">
        <f t="shared" si="0"/>
        <v>86</v>
      </c>
      <c r="O29" s="405" t="s">
        <v>557</v>
      </c>
    </row>
    <row r="30" spans="1:15" ht="15" customHeight="1" thickBot="1">
      <c r="A30" s="727" t="s">
        <v>562</v>
      </c>
      <c r="B30" s="277">
        <v>8</v>
      </c>
      <c r="C30" s="277">
        <v>1</v>
      </c>
      <c r="D30" s="277">
        <v>12</v>
      </c>
      <c r="E30" s="277">
        <v>0</v>
      </c>
      <c r="F30" s="277">
        <v>10</v>
      </c>
      <c r="G30" s="277">
        <v>0</v>
      </c>
      <c r="H30" s="277">
        <v>0</v>
      </c>
      <c r="I30" s="277">
        <v>0</v>
      </c>
      <c r="J30" s="277">
        <v>0</v>
      </c>
      <c r="K30" s="277">
        <v>0</v>
      </c>
      <c r="L30" s="276">
        <f t="shared" si="1"/>
        <v>30</v>
      </c>
      <c r="M30" s="276">
        <f t="shared" si="2"/>
        <v>1</v>
      </c>
      <c r="N30" s="276">
        <f t="shared" si="0"/>
        <v>31</v>
      </c>
      <c r="O30" s="406" t="s">
        <v>561</v>
      </c>
    </row>
    <row r="31" spans="1:15" s="275" customFormat="1" ht="15" customHeight="1" thickBot="1">
      <c r="A31" s="728" t="s">
        <v>510</v>
      </c>
      <c r="B31" s="79">
        <v>56</v>
      </c>
      <c r="C31" s="79">
        <v>14</v>
      </c>
      <c r="D31" s="79">
        <v>47</v>
      </c>
      <c r="E31" s="79">
        <v>19</v>
      </c>
      <c r="F31" s="79">
        <v>42</v>
      </c>
      <c r="G31" s="79">
        <v>23</v>
      </c>
      <c r="H31" s="79">
        <v>20</v>
      </c>
      <c r="I31" s="79">
        <v>4</v>
      </c>
      <c r="J31" s="79">
        <v>13</v>
      </c>
      <c r="K31" s="79">
        <v>8</v>
      </c>
      <c r="L31" s="300">
        <f t="shared" si="1"/>
        <v>178</v>
      </c>
      <c r="M31" s="300">
        <f t="shared" si="2"/>
        <v>68</v>
      </c>
      <c r="N31" s="81">
        <f t="shared" si="0"/>
        <v>246</v>
      </c>
      <c r="O31" s="405" t="s">
        <v>509</v>
      </c>
    </row>
    <row r="32" spans="1:15" ht="15" customHeight="1" thickBot="1">
      <c r="A32" s="727" t="s">
        <v>560</v>
      </c>
      <c r="B32" s="277">
        <v>297</v>
      </c>
      <c r="C32" s="277">
        <v>25</v>
      </c>
      <c r="D32" s="277">
        <v>5</v>
      </c>
      <c r="E32" s="277">
        <v>1</v>
      </c>
      <c r="F32" s="277">
        <v>10</v>
      </c>
      <c r="G32" s="277">
        <v>0</v>
      </c>
      <c r="H32" s="277">
        <v>16</v>
      </c>
      <c r="I32" s="277">
        <v>0</v>
      </c>
      <c r="J32" s="277">
        <v>14</v>
      </c>
      <c r="K32" s="277">
        <v>0</v>
      </c>
      <c r="L32" s="276">
        <f t="shared" si="1"/>
        <v>342</v>
      </c>
      <c r="M32" s="276">
        <f t="shared" si="2"/>
        <v>26</v>
      </c>
      <c r="N32" s="276">
        <f t="shared" si="0"/>
        <v>368</v>
      </c>
      <c r="O32" s="406" t="s">
        <v>507</v>
      </c>
    </row>
    <row r="33" spans="1:15" s="275" customFormat="1" ht="15" customHeight="1" thickBot="1">
      <c r="A33" s="728" t="s">
        <v>556</v>
      </c>
      <c r="B33" s="79">
        <v>10</v>
      </c>
      <c r="C33" s="79">
        <v>1</v>
      </c>
      <c r="D33" s="79">
        <v>4</v>
      </c>
      <c r="E33" s="79">
        <v>0</v>
      </c>
      <c r="F33" s="79">
        <v>0</v>
      </c>
      <c r="G33" s="79">
        <v>0</v>
      </c>
      <c r="H33" s="79">
        <v>0</v>
      </c>
      <c r="I33" s="79">
        <v>0</v>
      </c>
      <c r="J33" s="79">
        <v>0</v>
      </c>
      <c r="K33" s="79">
        <v>0</v>
      </c>
      <c r="L33" s="300">
        <f t="shared" si="1"/>
        <v>14</v>
      </c>
      <c r="M33" s="300">
        <f t="shared" si="2"/>
        <v>1</v>
      </c>
      <c r="N33" s="81">
        <f t="shared" si="0"/>
        <v>15</v>
      </c>
      <c r="O33" s="405" t="s">
        <v>505</v>
      </c>
    </row>
    <row r="34" spans="1:15" ht="15" customHeight="1" thickBot="1">
      <c r="A34" s="727" t="s">
        <v>504</v>
      </c>
      <c r="B34" s="277">
        <v>8</v>
      </c>
      <c r="C34" s="277">
        <v>2</v>
      </c>
      <c r="D34" s="277">
        <v>0</v>
      </c>
      <c r="E34" s="277">
        <v>0</v>
      </c>
      <c r="F34" s="277">
        <v>6</v>
      </c>
      <c r="G34" s="277">
        <v>3</v>
      </c>
      <c r="H34" s="277">
        <v>7</v>
      </c>
      <c r="I34" s="277">
        <v>3</v>
      </c>
      <c r="J34" s="277">
        <v>5</v>
      </c>
      <c r="K34" s="277">
        <v>3</v>
      </c>
      <c r="L34" s="276">
        <f t="shared" si="1"/>
        <v>26</v>
      </c>
      <c r="M34" s="276">
        <f t="shared" si="2"/>
        <v>11</v>
      </c>
      <c r="N34" s="276">
        <f t="shared" si="0"/>
        <v>37</v>
      </c>
      <c r="O34" s="406" t="s">
        <v>503</v>
      </c>
    </row>
    <row r="35" spans="1:15" s="275" customFormat="1" ht="15" customHeight="1" thickBot="1">
      <c r="A35" s="728" t="s">
        <v>502</v>
      </c>
      <c r="B35" s="79">
        <v>2922</v>
      </c>
      <c r="C35" s="79">
        <v>135</v>
      </c>
      <c r="D35" s="79">
        <v>40</v>
      </c>
      <c r="E35" s="79">
        <v>40</v>
      </c>
      <c r="F35" s="79">
        <v>40</v>
      </c>
      <c r="G35" s="79">
        <v>40</v>
      </c>
      <c r="H35" s="79">
        <v>40</v>
      </c>
      <c r="I35" s="79">
        <v>40</v>
      </c>
      <c r="J35" s="79">
        <v>0</v>
      </c>
      <c r="K35" s="79">
        <v>0</v>
      </c>
      <c r="L35" s="300">
        <f t="shared" si="1"/>
        <v>3042</v>
      </c>
      <c r="M35" s="300">
        <f t="shared" si="2"/>
        <v>255</v>
      </c>
      <c r="N35" s="81">
        <f t="shared" si="0"/>
        <v>3297</v>
      </c>
      <c r="O35" s="405" t="s">
        <v>501</v>
      </c>
    </row>
    <row r="36" spans="1:15" s="275" customFormat="1" ht="15" customHeight="1" thickBot="1">
      <c r="A36" s="727" t="s">
        <v>500</v>
      </c>
      <c r="B36" s="277">
        <v>355</v>
      </c>
      <c r="C36" s="277">
        <v>74</v>
      </c>
      <c r="D36" s="277">
        <v>14</v>
      </c>
      <c r="E36" s="277">
        <v>0</v>
      </c>
      <c r="F36" s="277">
        <v>58</v>
      </c>
      <c r="G36" s="277">
        <v>43</v>
      </c>
      <c r="H36" s="277">
        <v>73</v>
      </c>
      <c r="I36" s="277">
        <v>47</v>
      </c>
      <c r="J36" s="277">
        <v>127</v>
      </c>
      <c r="K36" s="277">
        <v>80</v>
      </c>
      <c r="L36" s="276">
        <f t="shared" si="1"/>
        <v>627</v>
      </c>
      <c r="M36" s="276">
        <f t="shared" si="2"/>
        <v>244</v>
      </c>
      <c r="N36" s="276">
        <f t="shared" si="0"/>
        <v>871</v>
      </c>
      <c r="O36" s="406" t="s">
        <v>499</v>
      </c>
    </row>
    <row r="37" spans="1:15" s="275" customFormat="1" ht="20.25" customHeight="1" thickBot="1">
      <c r="A37" s="731" t="s">
        <v>570</v>
      </c>
      <c r="B37" s="159">
        <v>0</v>
      </c>
      <c r="C37" s="159">
        <v>0</v>
      </c>
      <c r="D37" s="159">
        <v>0</v>
      </c>
      <c r="E37" s="159">
        <v>0</v>
      </c>
      <c r="F37" s="159">
        <v>0</v>
      </c>
      <c r="G37" s="159">
        <v>0</v>
      </c>
      <c r="H37" s="159">
        <v>0</v>
      </c>
      <c r="I37" s="159">
        <v>0</v>
      </c>
      <c r="J37" s="159">
        <v>0</v>
      </c>
      <c r="K37" s="159">
        <v>0</v>
      </c>
      <c r="L37" s="300">
        <f t="shared" si="1"/>
        <v>0</v>
      </c>
      <c r="M37" s="300">
        <f t="shared" si="2"/>
        <v>0</v>
      </c>
      <c r="N37" s="278">
        <f t="shared" si="0"/>
        <v>0</v>
      </c>
      <c r="O37" s="670" t="s">
        <v>1398</v>
      </c>
    </row>
    <row r="38" spans="1:15" ht="15" customHeight="1" thickBot="1">
      <c r="A38" s="727" t="s">
        <v>559</v>
      </c>
      <c r="B38" s="277">
        <v>0</v>
      </c>
      <c r="C38" s="277">
        <v>86</v>
      </c>
      <c r="D38" s="277">
        <v>0</v>
      </c>
      <c r="E38" s="277">
        <v>0</v>
      </c>
      <c r="F38" s="277">
        <v>0</v>
      </c>
      <c r="G38" s="277">
        <v>85</v>
      </c>
      <c r="H38" s="277">
        <v>0</v>
      </c>
      <c r="I38" s="277">
        <v>0</v>
      </c>
      <c r="J38" s="277">
        <v>0</v>
      </c>
      <c r="K38" s="277">
        <v>81</v>
      </c>
      <c r="L38" s="276">
        <f t="shared" si="1"/>
        <v>0</v>
      </c>
      <c r="M38" s="276">
        <f t="shared" si="2"/>
        <v>252</v>
      </c>
      <c r="N38" s="276">
        <f t="shared" si="0"/>
        <v>252</v>
      </c>
      <c r="O38" s="406" t="s">
        <v>558</v>
      </c>
    </row>
    <row r="39" spans="1:15" ht="15" customHeight="1" thickBot="1">
      <c r="A39" s="728" t="s">
        <v>496</v>
      </c>
      <c r="B39" s="79">
        <v>320</v>
      </c>
      <c r="C39" s="79">
        <v>0</v>
      </c>
      <c r="D39" s="79">
        <v>25</v>
      </c>
      <c r="E39" s="79">
        <v>0</v>
      </c>
      <c r="F39" s="79">
        <v>0</v>
      </c>
      <c r="G39" s="79">
        <v>0</v>
      </c>
      <c r="H39" s="79">
        <v>0</v>
      </c>
      <c r="I39" s="79">
        <v>0</v>
      </c>
      <c r="J39" s="79">
        <v>0</v>
      </c>
      <c r="K39" s="79">
        <v>0</v>
      </c>
      <c r="L39" s="300">
        <f t="shared" si="1"/>
        <v>345</v>
      </c>
      <c r="M39" s="300">
        <f t="shared" si="2"/>
        <v>0</v>
      </c>
      <c r="N39" s="81">
        <f>L39+M39</f>
        <v>345</v>
      </c>
      <c r="O39" s="405" t="s">
        <v>1089</v>
      </c>
    </row>
    <row r="40" spans="1:15" s="275" customFormat="1" ht="15" customHeight="1" thickBot="1">
      <c r="A40" s="729" t="s">
        <v>495</v>
      </c>
      <c r="B40" s="288">
        <v>0</v>
      </c>
      <c r="C40" s="288">
        <v>0</v>
      </c>
      <c r="D40" s="288">
        <v>0</v>
      </c>
      <c r="E40" s="288">
        <v>0</v>
      </c>
      <c r="F40" s="288">
        <v>0</v>
      </c>
      <c r="G40" s="288">
        <v>0</v>
      </c>
      <c r="H40" s="288">
        <v>0</v>
      </c>
      <c r="I40" s="288">
        <v>0</v>
      </c>
      <c r="J40" s="288">
        <v>40</v>
      </c>
      <c r="K40" s="288">
        <v>0</v>
      </c>
      <c r="L40" s="276">
        <f t="shared" si="1"/>
        <v>40</v>
      </c>
      <c r="M40" s="276">
        <f t="shared" si="2"/>
        <v>0</v>
      </c>
      <c r="N40" s="287">
        <f t="shared" si="0"/>
        <v>40</v>
      </c>
      <c r="O40" s="407" t="s">
        <v>494</v>
      </c>
    </row>
    <row r="41" spans="1:15" ht="15" customHeight="1">
      <c r="A41" s="728" t="s">
        <v>848</v>
      </c>
      <c r="B41" s="286">
        <v>31</v>
      </c>
      <c r="C41" s="286">
        <v>7</v>
      </c>
      <c r="D41" s="286">
        <v>11</v>
      </c>
      <c r="E41" s="286">
        <v>0</v>
      </c>
      <c r="F41" s="286">
        <v>21</v>
      </c>
      <c r="G41" s="286">
        <v>1</v>
      </c>
      <c r="H41" s="286">
        <v>59</v>
      </c>
      <c r="I41" s="286">
        <v>1</v>
      </c>
      <c r="J41" s="286">
        <v>14</v>
      </c>
      <c r="K41" s="286">
        <v>2</v>
      </c>
      <c r="L41" s="285">
        <f t="shared" si="1"/>
        <v>136</v>
      </c>
      <c r="M41" s="285">
        <f t="shared" si="2"/>
        <v>11</v>
      </c>
      <c r="N41" s="285">
        <f t="shared" si="0"/>
        <v>147</v>
      </c>
      <c r="O41" s="405" t="s">
        <v>863</v>
      </c>
    </row>
    <row r="42" spans="1:15" ht="15" customHeight="1">
      <c r="A42" s="730" t="s">
        <v>1</v>
      </c>
      <c r="B42" s="283">
        <f t="shared" ref="B42:N42" si="3">SUM(B10:B41)</f>
        <v>6304</v>
      </c>
      <c r="C42" s="283">
        <f t="shared" si="3"/>
        <v>450</v>
      </c>
      <c r="D42" s="283">
        <f>SUM(D10:D41)</f>
        <v>2233</v>
      </c>
      <c r="E42" s="283">
        <f t="shared" si="3"/>
        <v>127</v>
      </c>
      <c r="F42" s="283">
        <f t="shared" si="3"/>
        <v>2387</v>
      </c>
      <c r="G42" s="283">
        <f t="shared" si="3"/>
        <v>283</v>
      </c>
      <c r="H42" s="283">
        <f t="shared" si="3"/>
        <v>2556</v>
      </c>
      <c r="I42" s="283">
        <f t="shared" si="3"/>
        <v>180</v>
      </c>
      <c r="J42" s="283">
        <f t="shared" si="3"/>
        <v>11929</v>
      </c>
      <c r="K42" s="283">
        <f t="shared" si="3"/>
        <v>547</v>
      </c>
      <c r="L42" s="283">
        <f>SUM(L10:L41)</f>
        <v>25409</v>
      </c>
      <c r="M42" s="283">
        <f t="shared" si="2"/>
        <v>1587</v>
      </c>
      <c r="N42" s="283">
        <f t="shared" si="3"/>
        <v>26996</v>
      </c>
      <c r="O42" s="420" t="s">
        <v>2</v>
      </c>
    </row>
    <row r="43" spans="1:15" ht="15" customHeight="1">
      <c r="A43" s="1234" t="s">
        <v>1010</v>
      </c>
      <c r="B43" s="1234"/>
      <c r="C43" s="1234"/>
      <c r="D43" s="1234"/>
      <c r="E43" s="1234"/>
      <c r="G43" s="272"/>
      <c r="H43" s="272"/>
      <c r="I43" s="272"/>
      <c r="J43" s="272"/>
      <c r="K43" s="1173" t="s">
        <v>546</v>
      </c>
      <c r="L43" s="1173"/>
      <c r="M43" s="1192"/>
      <c r="N43" s="1173"/>
      <c r="O43" s="1173"/>
    </row>
    <row r="46" spans="1:15" ht="13.5" thickBot="1"/>
    <row r="47" spans="1:15" ht="16.5" thickBot="1">
      <c r="F47" s="271"/>
    </row>
    <row r="50" spans="1:3">
      <c r="A50" s="270"/>
      <c r="B50" s="270"/>
      <c r="C50" s="270"/>
    </row>
    <row r="51" spans="1:3">
      <c r="A51" s="270"/>
    </row>
    <row r="52" spans="1:3">
      <c r="A52" s="270"/>
    </row>
    <row r="53" spans="1:3">
      <c r="A53" s="270"/>
    </row>
    <row r="54" spans="1:3">
      <c r="A54" s="270"/>
    </row>
    <row r="55" spans="1:3">
      <c r="A55" s="270"/>
    </row>
    <row r="56" spans="1:3">
      <c r="A56" s="270"/>
    </row>
  </sheetData>
  <mergeCells count="14">
    <mergeCell ref="A43:E43"/>
    <mergeCell ref="K43:O43"/>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scale="85"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rightToLeft="1" view="pageBreakPreview" zoomScaleNormal="100" zoomScaleSheetLayoutView="100" workbookViewId="0">
      <selection activeCell="C23" sqref="C23"/>
    </sheetView>
  </sheetViews>
  <sheetFormatPr defaultColWidth="9.140625" defaultRowHeight="12.75"/>
  <cols>
    <col min="1" max="1" width="18.28515625" style="4" customWidth="1"/>
    <col min="2" max="9" width="7.5703125" style="4" customWidth="1"/>
    <col min="10" max="10" width="8.28515625" style="4" bestFit="1" customWidth="1"/>
    <col min="11" max="11" width="7.5703125" style="4" customWidth="1"/>
    <col min="12" max="14" width="8.42578125" style="4" customWidth="1"/>
    <col min="15" max="15" width="18.28515625" style="52" customWidth="1"/>
    <col min="16" max="16384" width="9.140625" style="4"/>
  </cols>
  <sheetData>
    <row r="1" spans="1:15" s="32" customFormat="1" ht="18">
      <c r="A1" s="1253" t="s">
        <v>815</v>
      </c>
      <c r="B1" s="1253"/>
      <c r="C1" s="1253"/>
      <c r="D1" s="1253"/>
      <c r="E1" s="1253"/>
      <c r="F1" s="1253"/>
      <c r="G1" s="1253"/>
      <c r="H1" s="1253"/>
      <c r="I1" s="1253"/>
      <c r="J1" s="1253"/>
      <c r="K1" s="1253"/>
      <c r="L1" s="1253"/>
      <c r="M1" s="1253"/>
      <c r="N1" s="1253"/>
      <c r="O1" s="1253"/>
    </row>
    <row r="2" spans="1:15" s="32" customFormat="1" ht="18">
      <c r="A2" s="1253" t="s">
        <v>933</v>
      </c>
      <c r="B2" s="1253"/>
      <c r="C2" s="1253"/>
      <c r="D2" s="1253"/>
      <c r="E2" s="1253"/>
      <c r="F2" s="1253"/>
      <c r="G2" s="1253"/>
      <c r="H2" s="1253"/>
      <c r="I2" s="1253"/>
      <c r="J2" s="1253"/>
      <c r="K2" s="1253"/>
      <c r="L2" s="1253"/>
      <c r="M2" s="1253"/>
      <c r="N2" s="1253"/>
      <c r="O2" s="1253"/>
    </row>
    <row r="3" spans="1:15" s="32" customFormat="1" ht="18">
      <c r="A3" s="1264" t="s">
        <v>837</v>
      </c>
      <c r="B3" s="1264"/>
      <c r="C3" s="1264"/>
      <c r="D3" s="1264"/>
      <c r="E3" s="1264"/>
      <c r="F3" s="1264"/>
      <c r="G3" s="1264"/>
      <c r="H3" s="1264"/>
      <c r="I3" s="1264"/>
      <c r="J3" s="1264"/>
      <c r="K3" s="1264"/>
      <c r="L3" s="1264"/>
      <c r="M3" s="1264"/>
      <c r="N3" s="1264"/>
      <c r="O3" s="1264"/>
    </row>
    <row r="4" spans="1:15" s="32" customFormat="1" ht="18">
      <c r="A4" s="1265" t="s">
        <v>932</v>
      </c>
      <c r="B4" s="1265"/>
      <c r="C4" s="1265"/>
      <c r="D4" s="1265"/>
      <c r="E4" s="1265"/>
      <c r="F4" s="1265"/>
      <c r="G4" s="1265"/>
      <c r="H4" s="1265"/>
      <c r="I4" s="1265"/>
      <c r="J4" s="1265"/>
      <c r="K4" s="1265"/>
      <c r="L4" s="1265"/>
      <c r="M4" s="1265"/>
      <c r="N4" s="1265"/>
      <c r="O4" s="1265"/>
    </row>
    <row r="5" spans="1:15" ht="15.75" customHeight="1">
      <c r="A5" s="113" t="s">
        <v>677</v>
      </c>
      <c r="B5" s="116"/>
      <c r="C5" s="116"/>
      <c r="D5" s="116"/>
      <c r="E5" s="116"/>
      <c r="F5" s="116"/>
      <c r="G5" s="116"/>
      <c r="H5" s="116"/>
      <c r="I5" s="116"/>
      <c r="J5" s="116"/>
      <c r="K5" s="116"/>
      <c r="L5" s="116"/>
      <c r="M5" s="116"/>
      <c r="N5" s="116"/>
      <c r="O5" s="115" t="s">
        <v>1402</v>
      </c>
    </row>
    <row r="6" spans="1:15" s="5" customFormat="1" ht="15.75" customHeight="1">
      <c r="A6" s="1266" t="s">
        <v>1219</v>
      </c>
      <c r="B6" s="1254" t="s">
        <v>838</v>
      </c>
      <c r="C6" s="1255"/>
      <c r="D6" s="1258" t="s">
        <v>839</v>
      </c>
      <c r="E6" s="1259"/>
      <c r="F6" s="1258" t="s">
        <v>1005</v>
      </c>
      <c r="G6" s="1259"/>
      <c r="H6" s="1258" t="s">
        <v>840</v>
      </c>
      <c r="I6" s="1259"/>
      <c r="J6" s="1258" t="s">
        <v>841</v>
      </c>
      <c r="K6" s="1259"/>
      <c r="L6" s="1262" t="s">
        <v>633</v>
      </c>
      <c r="M6" s="1262"/>
      <c r="N6" s="1262"/>
      <c r="O6" s="1269" t="s">
        <v>1218</v>
      </c>
    </row>
    <row r="7" spans="1:15" s="5" customFormat="1" ht="19.5" customHeight="1">
      <c r="A7" s="1267"/>
      <c r="B7" s="1256"/>
      <c r="C7" s="1257"/>
      <c r="D7" s="1260"/>
      <c r="E7" s="1261"/>
      <c r="F7" s="1260"/>
      <c r="G7" s="1261"/>
      <c r="H7" s="1260"/>
      <c r="I7" s="1261"/>
      <c r="J7" s="1260"/>
      <c r="K7" s="1261"/>
      <c r="L7" s="1263"/>
      <c r="M7" s="1263"/>
      <c r="N7" s="1263"/>
      <c r="O7" s="1270"/>
    </row>
    <row r="8" spans="1:15" s="5" customFormat="1" ht="15.75" customHeight="1">
      <c r="A8" s="1267"/>
      <c r="B8" s="147" t="s">
        <v>50</v>
      </c>
      <c r="C8" s="461" t="s">
        <v>51</v>
      </c>
      <c r="D8" s="147" t="s">
        <v>50</v>
      </c>
      <c r="E8" s="147" t="s">
        <v>51</v>
      </c>
      <c r="F8" s="147" t="s">
        <v>50</v>
      </c>
      <c r="G8" s="147" t="s">
        <v>51</v>
      </c>
      <c r="H8" s="147" t="s">
        <v>50</v>
      </c>
      <c r="I8" s="147" t="s">
        <v>51</v>
      </c>
      <c r="J8" s="147" t="s">
        <v>50</v>
      </c>
      <c r="K8" s="147" t="s">
        <v>51</v>
      </c>
      <c r="L8" s="147" t="s">
        <v>50</v>
      </c>
      <c r="M8" s="147" t="s">
        <v>51</v>
      </c>
      <c r="N8" s="778" t="s">
        <v>1</v>
      </c>
      <c r="O8" s="1270"/>
    </row>
    <row r="9" spans="1:15" s="5" customFormat="1">
      <c r="A9" s="1268"/>
      <c r="B9" s="732" t="s">
        <v>119</v>
      </c>
      <c r="C9" s="777" t="s">
        <v>120</v>
      </c>
      <c r="D9" s="732" t="s">
        <v>119</v>
      </c>
      <c r="E9" s="733" t="s">
        <v>120</v>
      </c>
      <c r="F9" s="732" t="s">
        <v>119</v>
      </c>
      <c r="G9" s="733" t="s">
        <v>120</v>
      </c>
      <c r="H9" s="732" t="s">
        <v>119</v>
      </c>
      <c r="I9" s="733" t="s">
        <v>120</v>
      </c>
      <c r="J9" s="732" t="s">
        <v>119</v>
      </c>
      <c r="K9" s="733" t="s">
        <v>120</v>
      </c>
      <c r="L9" s="732" t="s">
        <v>119</v>
      </c>
      <c r="M9" s="777" t="s">
        <v>120</v>
      </c>
      <c r="N9" s="732" t="s">
        <v>2</v>
      </c>
      <c r="O9" s="1271"/>
    </row>
    <row r="10" spans="1:15" ht="24" customHeight="1" thickBot="1">
      <c r="A10" s="233" t="s">
        <v>333</v>
      </c>
      <c r="B10" s="67">
        <v>2788</v>
      </c>
      <c r="C10" s="67">
        <v>288</v>
      </c>
      <c r="D10" s="67">
        <v>3032</v>
      </c>
      <c r="E10" s="67">
        <v>382</v>
      </c>
      <c r="F10" s="67">
        <v>3010</v>
      </c>
      <c r="G10" s="67">
        <v>375</v>
      </c>
      <c r="H10" s="67">
        <v>2927</v>
      </c>
      <c r="I10" s="67">
        <v>141</v>
      </c>
      <c r="J10" s="67">
        <v>7753</v>
      </c>
      <c r="K10" s="67">
        <v>647</v>
      </c>
      <c r="L10" s="80">
        <v>19510</v>
      </c>
      <c r="M10" s="80">
        <v>1833</v>
      </c>
      <c r="N10" s="80">
        <v>21343</v>
      </c>
      <c r="O10" s="151" t="s">
        <v>333</v>
      </c>
    </row>
    <row r="11" spans="1:15" s="17" customFormat="1" ht="24" customHeight="1" thickBot="1">
      <c r="A11" s="231" t="s">
        <v>332</v>
      </c>
      <c r="B11" s="79">
        <v>2565</v>
      </c>
      <c r="C11" s="79">
        <v>253</v>
      </c>
      <c r="D11" s="79">
        <v>2314</v>
      </c>
      <c r="E11" s="79">
        <v>269</v>
      </c>
      <c r="F11" s="79">
        <v>2695</v>
      </c>
      <c r="G11" s="79">
        <v>378</v>
      </c>
      <c r="H11" s="79">
        <v>2768</v>
      </c>
      <c r="I11" s="79">
        <v>94</v>
      </c>
      <c r="J11" s="79">
        <v>7895</v>
      </c>
      <c r="K11" s="79">
        <v>455</v>
      </c>
      <c r="L11" s="81">
        <v>18237</v>
      </c>
      <c r="M11" s="81">
        <v>1449</v>
      </c>
      <c r="N11" s="81">
        <v>19686</v>
      </c>
      <c r="O11" s="150" t="s">
        <v>332</v>
      </c>
    </row>
    <row r="12" spans="1:15" ht="24" customHeight="1" thickBot="1">
      <c r="A12" s="229" t="s">
        <v>269</v>
      </c>
      <c r="B12" s="67">
        <v>4650</v>
      </c>
      <c r="C12" s="67">
        <v>256</v>
      </c>
      <c r="D12" s="67">
        <v>2246</v>
      </c>
      <c r="E12" s="67">
        <v>210</v>
      </c>
      <c r="F12" s="67">
        <v>2713</v>
      </c>
      <c r="G12" s="67">
        <v>362</v>
      </c>
      <c r="H12" s="67">
        <v>2556</v>
      </c>
      <c r="I12" s="67">
        <v>191</v>
      </c>
      <c r="J12" s="67">
        <v>7860</v>
      </c>
      <c r="K12" s="67">
        <v>611</v>
      </c>
      <c r="L12" s="80">
        <v>20025</v>
      </c>
      <c r="M12" s="80">
        <v>1630</v>
      </c>
      <c r="N12" s="80">
        <v>21655</v>
      </c>
      <c r="O12" s="152" t="s">
        <v>269</v>
      </c>
    </row>
    <row r="13" spans="1:15" s="17" customFormat="1" ht="24" customHeight="1" thickBot="1">
      <c r="A13" s="231" t="s">
        <v>331</v>
      </c>
      <c r="B13" s="79">
        <v>5090</v>
      </c>
      <c r="C13" s="79">
        <v>210</v>
      </c>
      <c r="D13" s="79">
        <v>2101</v>
      </c>
      <c r="E13" s="79">
        <v>114</v>
      </c>
      <c r="F13" s="79">
        <v>2286</v>
      </c>
      <c r="G13" s="79">
        <v>257</v>
      </c>
      <c r="H13" s="79">
        <v>2821</v>
      </c>
      <c r="I13" s="79">
        <v>158</v>
      </c>
      <c r="J13" s="79">
        <v>7375</v>
      </c>
      <c r="K13" s="79">
        <v>545</v>
      </c>
      <c r="L13" s="81">
        <v>19673</v>
      </c>
      <c r="M13" s="81">
        <v>1284</v>
      </c>
      <c r="N13" s="81">
        <v>20957</v>
      </c>
      <c r="O13" s="150" t="s">
        <v>331</v>
      </c>
    </row>
    <row r="14" spans="1:15" ht="24" customHeight="1">
      <c r="A14" s="586" t="s">
        <v>931</v>
      </c>
      <c r="B14" s="612">
        <v>6304</v>
      </c>
      <c r="C14" s="612">
        <v>450</v>
      </c>
      <c r="D14" s="612">
        <v>2233</v>
      </c>
      <c r="E14" s="612">
        <v>127</v>
      </c>
      <c r="F14" s="612">
        <v>2387</v>
      </c>
      <c r="G14" s="612">
        <v>283</v>
      </c>
      <c r="H14" s="612">
        <v>2556</v>
      </c>
      <c r="I14" s="612">
        <v>180</v>
      </c>
      <c r="J14" s="612">
        <v>11929</v>
      </c>
      <c r="K14" s="612">
        <v>547</v>
      </c>
      <c r="L14" s="283">
        <v>25409</v>
      </c>
      <c r="M14" s="283">
        <v>1587</v>
      </c>
      <c r="N14" s="283">
        <v>26996</v>
      </c>
      <c r="O14" s="153" t="s">
        <v>931</v>
      </c>
    </row>
    <row r="15" spans="1:15" s="17" customFormat="1" ht="15" customHeight="1">
      <c r="A15" s="4"/>
      <c r="B15" s="4"/>
      <c r="C15" s="4"/>
      <c r="D15" s="4"/>
      <c r="E15" s="4"/>
      <c r="F15" s="4"/>
      <c r="G15" s="4"/>
      <c r="H15" s="4"/>
      <c r="I15" s="4"/>
      <c r="J15" s="4"/>
      <c r="K15" s="4"/>
      <c r="L15" s="4"/>
      <c r="M15" s="4"/>
      <c r="N15" s="4"/>
      <c r="O15" s="52"/>
    </row>
    <row r="16" spans="1:15" ht="15" customHeight="1"/>
    <row r="17" spans="1:15" s="17" customFormat="1" ht="15" customHeight="1" thickBot="1">
      <c r="A17" s="4"/>
      <c r="B17" s="4"/>
      <c r="C17" s="4"/>
      <c r="D17" s="4"/>
      <c r="E17" s="4"/>
      <c r="F17" s="4"/>
      <c r="G17" s="4"/>
      <c r="H17" s="4"/>
      <c r="I17" s="4"/>
      <c r="J17" s="4"/>
      <c r="K17" s="4"/>
      <c r="L17" s="4"/>
      <c r="M17" s="4"/>
      <c r="N17" s="4"/>
      <c r="O17" s="52"/>
    </row>
    <row r="18" spans="1:15" ht="15" customHeight="1" thickBot="1">
      <c r="F18" s="6"/>
    </row>
    <row r="19" spans="1:15" s="17" customFormat="1" ht="15" customHeight="1">
      <c r="A19" s="4"/>
      <c r="B19" s="4"/>
      <c r="C19" s="4"/>
      <c r="D19" s="4"/>
      <c r="E19" s="4"/>
      <c r="F19" s="4"/>
      <c r="G19" s="4"/>
      <c r="H19" s="4"/>
      <c r="I19" s="4"/>
      <c r="J19" s="4"/>
      <c r="K19" s="4"/>
      <c r="L19" s="4"/>
      <c r="M19" s="4"/>
      <c r="N19" s="4"/>
      <c r="O19" s="52"/>
    </row>
    <row r="20" spans="1:15" ht="15" customHeight="1"/>
    <row r="21" spans="1:15" s="17" customFormat="1" ht="15" customHeight="1">
      <c r="A21" s="52"/>
      <c r="B21" s="52"/>
      <c r="C21" s="52"/>
      <c r="D21" s="4"/>
      <c r="E21" s="4"/>
      <c r="F21" s="4"/>
      <c r="G21" s="4"/>
      <c r="H21" s="4"/>
      <c r="I21" s="4"/>
      <c r="J21" s="4"/>
      <c r="K21" s="4"/>
      <c r="L21" s="4"/>
      <c r="M21" s="4"/>
      <c r="N21" s="4"/>
      <c r="O21" s="52"/>
    </row>
    <row r="22" spans="1:15" ht="15" customHeight="1">
      <c r="A22" s="52"/>
    </row>
    <row r="23" spans="1:15" s="17" customFormat="1" ht="15" customHeight="1">
      <c r="A23" s="52"/>
      <c r="B23" s="4"/>
      <c r="C23" s="4"/>
      <c r="D23" s="4"/>
      <c r="E23" s="4"/>
      <c r="F23" s="4"/>
      <c r="G23" s="4"/>
      <c r="H23" s="4"/>
      <c r="I23" s="4"/>
      <c r="J23" s="4"/>
      <c r="K23" s="4"/>
      <c r="L23" s="4"/>
      <c r="M23" s="4"/>
      <c r="N23" s="4"/>
      <c r="O23" s="52"/>
    </row>
    <row r="24" spans="1:15" ht="15" customHeight="1">
      <c r="A24" s="52"/>
    </row>
    <row r="25" spans="1:15" s="17" customFormat="1" ht="15" customHeight="1">
      <c r="A25" s="52"/>
      <c r="B25" s="4"/>
      <c r="C25" s="4"/>
      <c r="D25" s="4"/>
      <c r="E25" s="4"/>
      <c r="F25" s="4"/>
      <c r="G25" s="4"/>
      <c r="H25" s="4"/>
      <c r="I25" s="4"/>
      <c r="J25" s="4"/>
      <c r="K25" s="4"/>
      <c r="L25" s="4"/>
      <c r="M25" s="4"/>
      <c r="N25" s="4"/>
      <c r="O25" s="52"/>
    </row>
    <row r="26" spans="1:15" ht="15" customHeight="1">
      <c r="A26" s="52"/>
    </row>
    <row r="27" spans="1:15" s="17" customFormat="1" ht="15" customHeight="1">
      <c r="A27" s="52"/>
      <c r="B27" s="4"/>
      <c r="C27" s="4"/>
      <c r="D27" s="4"/>
      <c r="E27" s="4"/>
      <c r="F27" s="4"/>
      <c r="G27" s="4"/>
      <c r="H27" s="4"/>
      <c r="I27" s="4"/>
      <c r="J27" s="4"/>
      <c r="K27" s="4"/>
      <c r="L27" s="4"/>
      <c r="M27" s="4"/>
      <c r="N27" s="4"/>
      <c r="O27" s="52"/>
    </row>
    <row r="28" spans="1:15" ht="15" customHeight="1"/>
    <row r="29" spans="1:15" s="17" customFormat="1" ht="15" customHeight="1">
      <c r="A29" s="4"/>
      <c r="B29" s="4"/>
      <c r="C29" s="4"/>
      <c r="D29" s="4"/>
      <c r="E29" s="4"/>
      <c r="F29" s="4"/>
      <c r="G29" s="4"/>
      <c r="H29" s="4"/>
      <c r="I29" s="4"/>
      <c r="J29" s="4"/>
      <c r="K29" s="4"/>
      <c r="L29" s="4"/>
      <c r="M29" s="4"/>
      <c r="N29" s="4"/>
      <c r="O29" s="52"/>
    </row>
    <row r="30" spans="1:15" ht="15" customHeight="1"/>
    <row r="31" spans="1:15" s="17" customFormat="1" ht="15" customHeight="1">
      <c r="A31" s="4"/>
      <c r="B31" s="4"/>
      <c r="C31" s="4"/>
      <c r="D31" s="4"/>
      <c r="E31" s="4"/>
      <c r="F31" s="4"/>
      <c r="G31" s="4"/>
      <c r="H31" s="4"/>
      <c r="I31" s="4"/>
      <c r="J31" s="4"/>
      <c r="K31" s="4"/>
      <c r="L31" s="4"/>
      <c r="M31" s="4"/>
      <c r="N31" s="4"/>
      <c r="O31" s="52"/>
    </row>
    <row r="32" spans="1:15" ht="15" customHeight="1"/>
    <row r="33" spans="1:15" s="17" customFormat="1" ht="15" customHeight="1">
      <c r="A33" s="4"/>
      <c r="B33" s="4"/>
      <c r="C33" s="4"/>
      <c r="D33" s="4"/>
      <c r="E33" s="4"/>
      <c r="F33" s="4"/>
      <c r="G33" s="4"/>
      <c r="H33" s="4"/>
      <c r="I33" s="4"/>
      <c r="J33" s="4"/>
      <c r="K33" s="4"/>
      <c r="L33" s="4"/>
      <c r="M33" s="4"/>
      <c r="N33" s="4"/>
      <c r="O33" s="52"/>
    </row>
    <row r="34" spans="1:15" ht="15" customHeight="1"/>
    <row r="35" spans="1:15" s="17" customFormat="1" ht="15" customHeight="1">
      <c r="A35" s="4"/>
      <c r="B35" s="4"/>
      <c r="C35" s="4"/>
      <c r="D35" s="4"/>
      <c r="E35" s="4"/>
      <c r="F35" s="4"/>
      <c r="G35" s="4"/>
      <c r="H35" s="4"/>
      <c r="I35" s="4"/>
      <c r="J35" s="4"/>
      <c r="K35" s="4"/>
      <c r="L35" s="4"/>
      <c r="M35" s="4"/>
      <c r="N35" s="4"/>
      <c r="O35" s="52"/>
    </row>
    <row r="36" spans="1:15" s="17" customFormat="1" ht="15" customHeight="1">
      <c r="A36" s="4"/>
      <c r="B36" s="4"/>
      <c r="C36" s="4"/>
      <c r="D36" s="4"/>
      <c r="E36" s="4"/>
      <c r="F36" s="4"/>
      <c r="G36" s="4"/>
      <c r="H36" s="4"/>
      <c r="I36" s="4"/>
      <c r="J36" s="4"/>
      <c r="K36" s="4"/>
      <c r="L36" s="4"/>
      <c r="M36" s="4"/>
      <c r="N36" s="4"/>
      <c r="O36" s="52"/>
    </row>
    <row r="37" spans="1:15" s="17" customFormat="1" ht="15" customHeight="1">
      <c r="A37" s="4"/>
      <c r="B37" s="4"/>
      <c r="C37" s="4"/>
      <c r="D37" s="4"/>
      <c r="E37" s="4"/>
      <c r="F37" s="4"/>
      <c r="G37" s="4"/>
      <c r="H37" s="4"/>
      <c r="I37" s="4"/>
      <c r="J37" s="4"/>
      <c r="K37" s="4"/>
      <c r="L37" s="4"/>
      <c r="M37" s="4"/>
      <c r="N37" s="4"/>
      <c r="O37" s="52"/>
    </row>
    <row r="38" spans="1:15" ht="15" customHeight="1"/>
    <row r="39" spans="1:15" s="17" customFormat="1" ht="15" customHeight="1">
      <c r="A39" s="4"/>
      <c r="B39" s="4"/>
      <c r="C39" s="4"/>
      <c r="D39" s="4"/>
      <c r="E39" s="4"/>
      <c r="F39" s="4"/>
      <c r="G39" s="4"/>
      <c r="H39" s="4"/>
      <c r="I39" s="4"/>
      <c r="J39" s="4"/>
      <c r="K39" s="4"/>
      <c r="L39" s="4"/>
      <c r="M39" s="4"/>
      <c r="N39" s="4"/>
      <c r="O39" s="52"/>
    </row>
    <row r="40" spans="1:15" ht="15" customHeight="1"/>
    <row r="41" spans="1:15" ht="21.75" customHeight="1"/>
    <row r="42" spans="1:15" ht="16.5" customHeight="1"/>
  </sheetData>
  <mergeCells count="12">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rightToLeft="1" view="pageBreakPreview" zoomScaleNormal="100" zoomScaleSheetLayoutView="100" workbookViewId="0">
      <selection activeCell="I40" sqref="I40"/>
    </sheetView>
  </sheetViews>
  <sheetFormatPr defaultRowHeight="12.75"/>
  <cols>
    <col min="1" max="1" width="26.85546875" style="205" customWidth="1"/>
    <col min="2" max="2" width="8.7109375" style="205" customWidth="1"/>
    <col min="3" max="7" width="8" style="205" customWidth="1"/>
    <col min="8" max="8" width="27.85546875" style="207" customWidth="1"/>
    <col min="9" max="11" width="9.140625" style="205"/>
    <col min="12" max="12" width="37.42578125" style="205" customWidth="1"/>
    <col min="13" max="13" width="5" style="206" customWidth="1"/>
    <col min="14" max="16384" width="9.140625" style="205"/>
  </cols>
  <sheetData>
    <row r="1" spans="1:13" ht="18">
      <c r="A1" s="1158" t="s">
        <v>816</v>
      </c>
      <c r="B1" s="1158"/>
      <c r="C1" s="1158"/>
      <c r="D1" s="1158"/>
      <c r="E1" s="1158"/>
      <c r="F1" s="1158"/>
      <c r="G1" s="1158"/>
      <c r="H1" s="1158"/>
      <c r="I1" s="258"/>
    </row>
    <row r="2" spans="1:13" s="223" customFormat="1" ht="15.75" customHeight="1">
      <c r="A2" s="1121" t="s">
        <v>930</v>
      </c>
      <c r="B2" s="1121"/>
      <c r="C2" s="1121"/>
      <c r="D2" s="1121"/>
      <c r="E2" s="1121"/>
      <c r="F2" s="1121"/>
      <c r="G2" s="1121"/>
      <c r="H2" s="1121"/>
      <c r="I2" s="250"/>
      <c r="M2" s="224"/>
    </row>
    <row r="3" spans="1:13" s="223" customFormat="1" ht="29.25" customHeight="1">
      <c r="A3" s="1181" t="s">
        <v>1378</v>
      </c>
      <c r="B3" s="1124"/>
      <c r="C3" s="1124"/>
      <c r="D3" s="1124"/>
      <c r="E3" s="1124"/>
      <c r="F3" s="1124"/>
      <c r="G3" s="1124"/>
      <c r="H3" s="1124"/>
      <c r="I3" s="250"/>
      <c r="M3" s="224"/>
    </row>
    <row r="4" spans="1:13" s="223" customFormat="1" ht="15.75">
      <c r="A4" s="1124" t="s">
        <v>927</v>
      </c>
      <c r="B4" s="1124"/>
      <c r="C4" s="1124"/>
      <c r="D4" s="1124"/>
      <c r="E4" s="1124"/>
      <c r="F4" s="1124"/>
      <c r="G4" s="1124"/>
      <c r="H4" s="1124"/>
      <c r="I4" s="250"/>
      <c r="M4" s="224"/>
    </row>
    <row r="5" spans="1:13" ht="15.75" customHeight="1">
      <c r="A5" s="462" t="s">
        <v>678</v>
      </c>
      <c r="B5" s="222"/>
      <c r="C5" s="222"/>
      <c r="D5" s="222"/>
      <c r="E5" s="222"/>
      <c r="F5" s="222"/>
      <c r="G5" s="222"/>
      <c r="H5" s="124" t="s">
        <v>1403</v>
      </c>
      <c r="I5" s="258"/>
    </row>
    <row r="6" spans="1:13" ht="18.75" customHeight="1">
      <c r="A6" s="1160" t="s">
        <v>1057</v>
      </c>
      <c r="B6" s="289" t="s">
        <v>45</v>
      </c>
      <c r="C6" s="289" t="s">
        <v>41</v>
      </c>
      <c r="D6" s="289" t="s">
        <v>42</v>
      </c>
      <c r="E6" s="289" t="s">
        <v>43</v>
      </c>
      <c r="F6" s="289" t="s">
        <v>44</v>
      </c>
      <c r="G6" s="289" t="s">
        <v>1</v>
      </c>
      <c r="H6" s="1178" t="s">
        <v>1051</v>
      </c>
    </row>
    <row r="7" spans="1:13" ht="18" customHeight="1">
      <c r="A7" s="1161"/>
      <c r="B7" s="587" t="s">
        <v>77</v>
      </c>
      <c r="C7" s="587" t="s">
        <v>46</v>
      </c>
      <c r="D7" s="587" t="s">
        <v>47</v>
      </c>
      <c r="E7" s="587" t="s">
        <v>48</v>
      </c>
      <c r="F7" s="587" t="s">
        <v>49</v>
      </c>
      <c r="G7" s="587" t="s">
        <v>2</v>
      </c>
      <c r="H7" s="1179"/>
    </row>
    <row r="8" spans="1:13" ht="18.75" customHeight="1" thickBot="1">
      <c r="A8" s="735" t="s">
        <v>545</v>
      </c>
      <c r="B8" s="277">
        <v>8</v>
      </c>
      <c r="C8" s="277">
        <v>1</v>
      </c>
      <c r="D8" s="277">
        <v>4</v>
      </c>
      <c r="E8" s="277">
        <v>1</v>
      </c>
      <c r="F8" s="277">
        <v>1</v>
      </c>
      <c r="G8" s="276">
        <f t="shared" ref="G8:G41" si="0">SUM(B8:F8)</f>
        <v>15</v>
      </c>
      <c r="H8" s="404" t="s">
        <v>76</v>
      </c>
    </row>
    <row r="9" spans="1:13" s="212" customFormat="1" ht="18.75" customHeight="1" thickBot="1">
      <c r="A9" s="341" t="s">
        <v>544</v>
      </c>
      <c r="B9" s="79">
        <v>1</v>
      </c>
      <c r="C9" s="79">
        <v>1</v>
      </c>
      <c r="D9" s="79">
        <v>1</v>
      </c>
      <c r="E9" s="79">
        <v>0</v>
      </c>
      <c r="F9" s="79">
        <v>0</v>
      </c>
      <c r="G9" s="81">
        <f t="shared" si="0"/>
        <v>3</v>
      </c>
      <c r="H9" s="405" t="s">
        <v>543</v>
      </c>
      <c r="M9" s="213"/>
    </row>
    <row r="10" spans="1:13" ht="18.75" customHeight="1" thickBot="1">
      <c r="A10" s="352" t="s">
        <v>542</v>
      </c>
      <c r="B10" s="277">
        <v>0</v>
      </c>
      <c r="C10" s="277">
        <v>3</v>
      </c>
      <c r="D10" s="277">
        <v>2</v>
      </c>
      <c r="E10" s="277">
        <v>0</v>
      </c>
      <c r="F10" s="277">
        <v>2</v>
      </c>
      <c r="G10" s="276">
        <f t="shared" si="0"/>
        <v>7</v>
      </c>
      <c r="H10" s="406" t="s">
        <v>75</v>
      </c>
    </row>
    <row r="11" spans="1:13" s="212" customFormat="1" ht="18.75" customHeight="1" thickBot="1">
      <c r="A11" s="341" t="s">
        <v>541</v>
      </c>
      <c r="B11" s="79">
        <v>4</v>
      </c>
      <c r="C11" s="79">
        <v>0</v>
      </c>
      <c r="D11" s="79">
        <v>1</v>
      </c>
      <c r="E11" s="79">
        <v>0</v>
      </c>
      <c r="F11" s="79">
        <v>0</v>
      </c>
      <c r="G11" s="81">
        <f t="shared" si="0"/>
        <v>5</v>
      </c>
      <c r="H11" s="405" t="s">
        <v>74</v>
      </c>
      <c r="M11" s="213"/>
    </row>
    <row r="12" spans="1:13" ht="18.75" customHeight="1" thickBot="1">
      <c r="A12" s="352" t="s">
        <v>540</v>
      </c>
      <c r="B12" s="277">
        <v>12</v>
      </c>
      <c r="C12" s="277">
        <v>0</v>
      </c>
      <c r="D12" s="277">
        <v>1</v>
      </c>
      <c r="E12" s="277">
        <v>1</v>
      </c>
      <c r="F12" s="277">
        <v>1</v>
      </c>
      <c r="G12" s="276">
        <f t="shared" si="0"/>
        <v>15</v>
      </c>
      <c r="H12" s="406" t="s">
        <v>73</v>
      </c>
    </row>
    <row r="13" spans="1:13" s="212" customFormat="1" ht="18.75" customHeight="1" thickBot="1">
      <c r="A13" s="341" t="s">
        <v>539</v>
      </c>
      <c r="B13" s="79">
        <v>5</v>
      </c>
      <c r="C13" s="79">
        <v>3</v>
      </c>
      <c r="D13" s="79">
        <v>1</v>
      </c>
      <c r="E13" s="79">
        <v>2</v>
      </c>
      <c r="F13" s="79">
        <v>0</v>
      </c>
      <c r="G13" s="81">
        <f t="shared" si="0"/>
        <v>11</v>
      </c>
      <c r="H13" s="405" t="s">
        <v>538</v>
      </c>
      <c r="M13" s="213"/>
    </row>
    <row r="14" spans="1:13" ht="18.75" customHeight="1" thickBot="1">
      <c r="A14" s="352" t="s">
        <v>537</v>
      </c>
      <c r="B14" s="277">
        <v>10</v>
      </c>
      <c r="C14" s="277">
        <v>18</v>
      </c>
      <c r="D14" s="277">
        <v>2</v>
      </c>
      <c r="E14" s="277">
        <v>0</v>
      </c>
      <c r="F14" s="277">
        <v>0</v>
      </c>
      <c r="G14" s="276">
        <f t="shared" si="0"/>
        <v>30</v>
      </c>
      <c r="H14" s="406" t="s">
        <v>536</v>
      </c>
    </row>
    <row r="15" spans="1:13" s="212" customFormat="1" ht="18.75" customHeight="1" thickBot="1">
      <c r="A15" s="341" t="s">
        <v>535</v>
      </c>
      <c r="B15" s="79">
        <v>6</v>
      </c>
      <c r="C15" s="79">
        <v>25</v>
      </c>
      <c r="D15" s="79">
        <v>1</v>
      </c>
      <c r="E15" s="79">
        <v>0</v>
      </c>
      <c r="F15" s="79">
        <v>0</v>
      </c>
      <c r="G15" s="81">
        <f t="shared" si="0"/>
        <v>32</v>
      </c>
      <c r="H15" s="405" t="s">
        <v>72</v>
      </c>
      <c r="M15" s="213"/>
    </row>
    <row r="16" spans="1:13" ht="18.75" customHeight="1" thickBot="1">
      <c r="A16" s="352" t="s">
        <v>534</v>
      </c>
      <c r="B16" s="277">
        <v>3</v>
      </c>
      <c r="C16" s="277">
        <v>0</v>
      </c>
      <c r="D16" s="277">
        <v>0</v>
      </c>
      <c r="E16" s="277">
        <v>0</v>
      </c>
      <c r="F16" s="277">
        <v>0</v>
      </c>
      <c r="G16" s="276">
        <f t="shared" si="0"/>
        <v>3</v>
      </c>
      <c r="H16" s="406" t="s">
        <v>533</v>
      </c>
    </row>
    <row r="17" spans="1:13" s="212" customFormat="1" ht="18.75" customHeight="1" thickBot="1">
      <c r="A17" s="341" t="s">
        <v>532</v>
      </c>
      <c r="B17" s="79">
        <v>2</v>
      </c>
      <c r="C17" s="79">
        <v>5</v>
      </c>
      <c r="D17" s="79">
        <v>1</v>
      </c>
      <c r="E17" s="79">
        <v>0</v>
      </c>
      <c r="F17" s="79">
        <v>0</v>
      </c>
      <c r="G17" s="81">
        <f t="shared" si="0"/>
        <v>8</v>
      </c>
      <c r="H17" s="405" t="s">
        <v>531</v>
      </c>
      <c r="M17" s="213"/>
    </row>
    <row r="18" spans="1:13" ht="18.75" customHeight="1" thickBot="1">
      <c r="A18" s="352" t="s">
        <v>530</v>
      </c>
      <c r="B18" s="277">
        <v>5</v>
      </c>
      <c r="C18" s="277">
        <v>1</v>
      </c>
      <c r="D18" s="277">
        <v>3</v>
      </c>
      <c r="E18" s="277">
        <v>2</v>
      </c>
      <c r="F18" s="277">
        <v>0</v>
      </c>
      <c r="G18" s="276">
        <f t="shared" si="0"/>
        <v>11</v>
      </c>
      <c r="H18" s="406" t="s">
        <v>1212</v>
      </c>
    </row>
    <row r="19" spans="1:13" s="212" customFormat="1" ht="18.75" customHeight="1" thickBot="1">
      <c r="A19" s="341" t="s">
        <v>529</v>
      </c>
      <c r="B19" s="79">
        <v>13</v>
      </c>
      <c r="C19" s="79">
        <v>2</v>
      </c>
      <c r="D19" s="79">
        <v>0</v>
      </c>
      <c r="E19" s="79">
        <v>0</v>
      </c>
      <c r="F19" s="79">
        <v>0</v>
      </c>
      <c r="G19" s="81">
        <f t="shared" si="0"/>
        <v>15</v>
      </c>
      <c r="H19" s="405" t="s">
        <v>528</v>
      </c>
      <c r="M19" s="213"/>
    </row>
    <row r="20" spans="1:13" ht="18.75" customHeight="1" thickBot="1">
      <c r="A20" s="352" t="s">
        <v>527</v>
      </c>
      <c r="B20" s="277">
        <v>12</v>
      </c>
      <c r="C20" s="277">
        <v>4</v>
      </c>
      <c r="D20" s="277">
        <v>4</v>
      </c>
      <c r="E20" s="277">
        <v>1</v>
      </c>
      <c r="F20" s="277">
        <v>0</v>
      </c>
      <c r="G20" s="276">
        <f t="shared" si="0"/>
        <v>21</v>
      </c>
      <c r="H20" s="406" t="s">
        <v>526</v>
      </c>
    </row>
    <row r="21" spans="1:13" s="212" customFormat="1" ht="18.75" customHeight="1" thickBot="1">
      <c r="A21" s="341" t="s">
        <v>525</v>
      </c>
      <c r="B21" s="79">
        <v>7</v>
      </c>
      <c r="C21" s="79">
        <v>5</v>
      </c>
      <c r="D21" s="79">
        <v>0</v>
      </c>
      <c r="E21" s="79">
        <v>0</v>
      </c>
      <c r="F21" s="79">
        <v>0</v>
      </c>
      <c r="G21" s="81">
        <f t="shared" si="0"/>
        <v>12</v>
      </c>
      <c r="H21" s="405" t="s">
        <v>524</v>
      </c>
      <c r="M21" s="213"/>
    </row>
    <row r="22" spans="1:13" ht="18.75" customHeight="1" thickBot="1">
      <c r="A22" s="352" t="s">
        <v>523</v>
      </c>
      <c r="B22" s="277">
        <v>2</v>
      </c>
      <c r="C22" s="277">
        <v>5</v>
      </c>
      <c r="D22" s="277">
        <v>2</v>
      </c>
      <c r="E22" s="277">
        <v>1</v>
      </c>
      <c r="F22" s="277">
        <v>0</v>
      </c>
      <c r="G22" s="276">
        <f t="shared" si="0"/>
        <v>10</v>
      </c>
      <c r="H22" s="406" t="s">
        <v>1395</v>
      </c>
    </row>
    <row r="23" spans="1:13" s="212" customFormat="1" ht="18.75" customHeight="1" thickBot="1">
      <c r="A23" s="341" t="s">
        <v>522</v>
      </c>
      <c r="B23" s="79">
        <v>2</v>
      </c>
      <c r="C23" s="79">
        <v>3</v>
      </c>
      <c r="D23" s="79">
        <v>2</v>
      </c>
      <c r="E23" s="79">
        <v>0</v>
      </c>
      <c r="F23" s="79">
        <v>0</v>
      </c>
      <c r="G23" s="81">
        <f t="shared" si="0"/>
        <v>7</v>
      </c>
      <c r="H23" s="405" t="s">
        <v>521</v>
      </c>
      <c r="M23" s="213"/>
    </row>
    <row r="24" spans="1:13" ht="18.75" customHeight="1" thickBot="1">
      <c r="A24" s="352" t="s">
        <v>520</v>
      </c>
      <c r="B24" s="277">
        <v>0</v>
      </c>
      <c r="C24" s="277">
        <v>1</v>
      </c>
      <c r="D24" s="277">
        <v>1</v>
      </c>
      <c r="E24" s="277">
        <v>0</v>
      </c>
      <c r="F24" s="277">
        <v>0</v>
      </c>
      <c r="G24" s="276">
        <f t="shared" si="0"/>
        <v>2</v>
      </c>
      <c r="H24" s="406" t="s">
        <v>519</v>
      </c>
    </row>
    <row r="25" spans="1:13" s="212" customFormat="1" ht="18.75" customHeight="1" thickBot="1">
      <c r="A25" s="341" t="s">
        <v>518</v>
      </c>
      <c r="B25" s="79">
        <v>2</v>
      </c>
      <c r="C25" s="79">
        <v>2</v>
      </c>
      <c r="D25" s="79">
        <v>1</v>
      </c>
      <c r="E25" s="79">
        <v>1</v>
      </c>
      <c r="F25" s="79">
        <v>0</v>
      </c>
      <c r="G25" s="81">
        <f t="shared" si="0"/>
        <v>6</v>
      </c>
      <c r="H25" s="405" t="s">
        <v>517</v>
      </c>
      <c r="M25" s="213"/>
    </row>
    <row r="26" spans="1:13" ht="18.75" customHeight="1" thickBot="1">
      <c r="A26" s="352" t="s">
        <v>516</v>
      </c>
      <c r="B26" s="277">
        <v>2</v>
      </c>
      <c r="C26" s="277">
        <v>2</v>
      </c>
      <c r="D26" s="277">
        <v>1</v>
      </c>
      <c r="E26" s="277">
        <v>1</v>
      </c>
      <c r="F26" s="277">
        <v>0</v>
      </c>
      <c r="G26" s="276">
        <f t="shared" si="0"/>
        <v>6</v>
      </c>
      <c r="H26" s="406" t="s">
        <v>515</v>
      </c>
    </row>
    <row r="27" spans="1:13" s="212" customFormat="1" ht="18.75" customHeight="1" thickBot="1">
      <c r="A27" s="341" t="s">
        <v>514</v>
      </c>
      <c r="B27" s="79">
        <v>2</v>
      </c>
      <c r="C27" s="79">
        <v>4</v>
      </c>
      <c r="D27" s="79">
        <v>2</v>
      </c>
      <c r="E27" s="79">
        <v>2</v>
      </c>
      <c r="F27" s="79">
        <v>0</v>
      </c>
      <c r="G27" s="81">
        <f t="shared" si="0"/>
        <v>10</v>
      </c>
      <c r="H27" s="405" t="s">
        <v>557</v>
      </c>
      <c r="M27" s="213"/>
    </row>
    <row r="28" spans="1:13" ht="18.75" customHeight="1" thickBot="1">
      <c r="A28" s="352" t="s">
        <v>512</v>
      </c>
      <c r="B28" s="277">
        <v>0</v>
      </c>
      <c r="C28" s="277">
        <v>1</v>
      </c>
      <c r="D28" s="277">
        <v>0</v>
      </c>
      <c r="E28" s="277">
        <v>0</v>
      </c>
      <c r="F28" s="277">
        <v>0</v>
      </c>
      <c r="G28" s="276">
        <f t="shared" si="0"/>
        <v>1</v>
      </c>
      <c r="H28" s="406" t="s">
        <v>511</v>
      </c>
    </row>
    <row r="29" spans="1:13" s="212" customFormat="1" ht="18.75" customHeight="1" thickBot="1">
      <c r="A29" s="341" t="s">
        <v>510</v>
      </c>
      <c r="B29" s="79">
        <v>0</v>
      </c>
      <c r="C29" s="79">
        <v>3</v>
      </c>
      <c r="D29" s="79">
        <v>1</v>
      </c>
      <c r="E29" s="79">
        <v>0</v>
      </c>
      <c r="F29" s="79">
        <v>0</v>
      </c>
      <c r="G29" s="81">
        <f t="shared" si="0"/>
        <v>4</v>
      </c>
      <c r="H29" s="405" t="s">
        <v>509</v>
      </c>
      <c r="M29" s="213"/>
    </row>
    <row r="30" spans="1:13" ht="18.75" customHeight="1" thickBot="1">
      <c r="A30" s="352" t="s">
        <v>508</v>
      </c>
      <c r="B30" s="277">
        <v>2</v>
      </c>
      <c r="C30" s="277">
        <v>0</v>
      </c>
      <c r="D30" s="277">
        <v>0</v>
      </c>
      <c r="E30" s="277">
        <v>0</v>
      </c>
      <c r="F30" s="277">
        <v>1</v>
      </c>
      <c r="G30" s="276">
        <f t="shared" si="0"/>
        <v>3</v>
      </c>
      <c r="H30" s="406" t="s">
        <v>507</v>
      </c>
    </row>
    <row r="31" spans="1:13" s="212" customFormat="1" ht="18.75" customHeight="1" thickBot="1">
      <c r="A31" s="341" t="s">
        <v>556</v>
      </c>
      <c r="B31" s="79">
        <v>0</v>
      </c>
      <c r="C31" s="79">
        <v>9</v>
      </c>
      <c r="D31" s="79">
        <v>2</v>
      </c>
      <c r="E31" s="79">
        <v>2</v>
      </c>
      <c r="F31" s="79">
        <v>2</v>
      </c>
      <c r="G31" s="81">
        <f t="shared" si="0"/>
        <v>15</v>
      </c>
      <c r="H31" s="405" t="s">
        <v>505</v>
      </c>
      <c r="M31" s="213"/>
    </row>
    <row r="32" spans="1:13" ht="18.75" customHeight="1" thickBot="1">
      <c r="A32" s="352" t="s">
        <v>504</v>
      </c>
      <c r="B32" s="277">
        <v>2</v>
      </c>
      <c r="C32" s="277">
        <v>0</v>
      </c>
      <c r="D32" s="277">
        <v>1</v>
      </c>
      <c r="E32" s="277">
        <v>1</v>
      </c>
      <c r="F32" s="277">
        <v>1</v>
      </c>
      <c r="G32" s="276">
        <f t="shared" si="0"/>
        <v>5</v>
      </c>
      <c r="H32" s="406" t="s">
        <v>503</v>
      </c>
    </row>
    <row r="33" spans="1:13" s="212" customFormat="1" ht="18.75" customHeight="1" thickBot="1">
      <c r="A33" s="341" t="s">
        <v>502</v>
      </c>
      <c r="B33" s="79">
        <v>0</v>
      </c>
      <c r="C33" s="79">
        <v>0</v>
      </c>
      <c r="D33" s="79">
        <v>0</v>
      </c>
      <c r="E33" s="79">
        <v>0</v>
      </c>
      <c r="F33" s="79">
        <v>0</v>
      </c>
      <c r="G33" s="81">
        <f t="shared" si="0"/>
        <v>0</v>
      </c>
      <c r="H33" s="405" t="s">
        <v>501</v>
      </c>
      <c r="M33" s="213"/>
    </row>
    <row r="34" spans="1:13" ht="18.75" customHeight="1" thickBot="1">
      <c r="A34" s="352" t="s">
        <v>500</v>
      </c>
      <c r="B34" s="277">
        <v>8</v>
      </c>
      <c r="C34" s="277">
        <v>1</v>
      </c>
      <c r="D34" s="277">
        <v>1</v>
      </c>
      <c r="E34" s="277">
        <v>1</v>
      </c>
      <c r="F34" s="277">
        <v>0</v>
      </c>
      <c r="G34" s="276">
        <f t="shared" si="0"/>
        <v>11</v>
      </c>
      <c r="H34" s="406" t="s">
        <v>499</v>
      </c>
    </row>
    <row r="35" spans="1:13" s="212" customFormat="1" ht="18.75" customHeight="1" thickBot="1">
      <c r="A35" s="341" t="s">
        <v>570</v>
      </c>
      <c r="B35" s="79">
        <v>36</v>
      </c>
      <c r="C35" s="79">
        <v>0</v>
      </c>
      <c r="D35" s="79">
        <v>0</v>
      </c>
      <c r="E35" s="79">
        <v>0</v>
      </c>
      <c r="F35" s="79">
        <v>0</v>
      </c>
      <c r="G35" s="81">
        <f t="shared" si="0"/>
        <v>36</v>
      </c>
      <c r="H35" s="405" t="s">
        <v>573</v>
      </c>
      <c r="M35" s="213"/>
    </row>
    <row r="36" spans="1:13" ht="18.75" customHeight="1" thickBot="1">
      <c r="A36" s="352" t="s">
        <v>498</v>
      </c>
      <c r="B36" s="277">
        <v>10</v>
      </c>
      <c r="C36" s="277"/>
      <c r="D36" s="277">
        <v>4</v>
      </c>
      <c r="E36" s="277">
        <v>1</v>
      </c>
      <c r="F36" s="277">
        <v>5</v>
      </c>
      <c r="G36" s="276">
        <f t="shared" si="0"/>
        <v>20</v>
      </c>
      <c r="H36" s="406" t="s">
        <v>497</v>
      </c>
    </row>
    <row r="37" spans="1:13" ht="18.75" customHeight="1" thickBot="1">
      <c r="A37" s="341" t="s">
        <v>496</v>
      </c>
      <c r="B37" s="79">
        <v>2</v>
      </c>
      <c r="C37" s="79">
        <v>2</v>
      </c>
      <c r="D37" s="79">
        <v>2</v>
      </c>
      <c r="E37" s="79">
        <v>0</v>
      </c>
      <c r="F37" s="79">
        <v>0</v>
      </c>
      <c r="G37" s="81">
        <f>SUM(B37:F37)</f>
        <v>6</v>
      </c>
      <c r="H37" s="405" t="s">
        <v>1089</v>
      </c>
      <c r="M37" s="605"/>
    </row>
    <row r="38" spans="1:13" ht="18.75" customHeight="1" thickBot="1">
      <c r="A38" s="738" t="s">
        <v>1423</v>
      </c>
      <c r="B38" s="288">
        <v>7</v>
      </c>
      <c r="C38" s="288">
        <v>0</v>
      </c>
      <c r="D38" s="288">
        <v>0</v>
      </c>
      <c r="E38" s="288">
        <v>0</v>
      </c>
      <c r="F38" s="288">
        <v>0</v>
      </c>
      <c r="G38" s="287">
        <f>SUM(B38:F38)</f>
        <v>7</v>
      </c>
      <c r="H38" s="407" t="s">
        <v>1424</v>
      </c>
      <c r="M38" s="605"/>
    </row>
    <row r="39" spans="1:13" ht="18.75" customHeight="1" thickBot="1">
      <c r="A39" s="341" t="s">
        <v>495</v>
      </c>
      <c r="B39" s="79">
        <v>0</v>
      </c>
      <c r="C39" s="79">
        <v>0</v>
      </c>
      <c r="D39" s="79">
        <v>0</v>
      </c>
      <c r="E39" s="79">
        <v>0</v>
      </c>
      <c r="F39" s="79">
        <v>0</v>
      </c>
      <c r="G39" s="81">
        <f t="shared" si="0"/>
        <v>0</v>
      </c>
      <c r="H39" s="405" t="s">
        <v>494</v>
      </c>
    </row>
    <row r="40" spans="1:13" s="212" customFormat="1" ht="18.75" customHeight="1" thickBot="1">
      <c r="A40" s="736" t="s">
        <v>848</v>
      </c>
      <c r="B40" s="288">
        <v>0</v>
      </c>
      <c r="C40" s="288">
        <v>0</v>
      </c>
      <c r="D40" s="288">
        <v>3</v>
      </c>
      <c r="E40" s="288">
        <v>0</v>
      </c>
      <c r="F40" s="288">
        <v>0</v>
      </c>
      <c r="G40" s="287">
        <f t="shared" si="0"/>
        <v>3</v>
      </c>
      <c r="H40" s="407" t="s">
        <v>863</v>
      </c>
      <c r="M40" s="213"/>
    </row>
    <row r="41" spans="1:13" ht="18.75" customHeight="1">
      <c r="A41" s="341" t="s">
        <v>851</v>
      </c>
      <c r="B41" s="286">
        <v>4</v>
      </c>
      <c r="C41" s="286">
        <v>4</v>
      </c>
      <c r="D41" s="286">
        <v>4</v>
      </c>
      <c r="E41" s="286">
        <v>4</v>
      </c>
      <c r="F41" s="286">
        <v>4</v>
      </c>
      <c r="G41" s="285">
        <f t="shared" si="0"/>
        <v>20</v>
      </c>
      <c r="H41" s="405" t="s">
        <v>865</v>
      </c>
    </row>
    <row r="42" spans="1:13" s="212" customFormat="1" ht="18.75" customHeight="1">
      <c r="A42" s="737" t="s">
        <v>1</v>
      </c>
      <c r="B42" s="284">
        <f t="shared" ref="B42:G42" si="1">SUM(B8:B41)</f>
        <v>169</v>
      </c>
      <c r="C42" s="284">
        <f t="shared" si="1"/>
        <v>105</v>
      </c>
      <c r="D42" s="284">
        <f t="shared" si="1"/>
        <v>48</v>
      </c>
      <c r="E42" s="284">
        <f t="shared" si="1"/>
        <v>21</v>
      </c>
      <c r="F42" s="284">
        <f t="shared" si="1"/>
        <v>17</v>
      </c>
      <c r="G42" s="283">
        <f t="shared" si="1"/>
        <v>360</v>
      </c>
      <c r="H42" s="420" t="s">
        <v>2</v>
      </c>
      <c r="M42" s="213"/>
    </row>
    <row r="43" spans="1:13" s="212" customFormat="1">
      <c r="A43" s="1172" t="s">
        <v>1009</v>
      </c>
      <c r="B43" s="1172"/>
      <c r="C43" s="1172"/>
      <c r="D43" s="1172"/>
      <c r="E43" s="1272" t="s">
        <v>1490</v>
      </c>
      <c r="F43" s="1272"/>
      <c r="G43" s="1272"/>
      <c r="H43" s="1272"/>
      <c r="M43" s="213"/>
    </row>
    <row r="44" spans="1:13" ht="22.5" customHeight="1"/>
    <row r="46" spans="1:13">
      <c r="A46" s="207"/>
    </row>
    <row r="47" spans="1:13" ht="12.75" customHeight="1"/>
  </sheetData>
  <mergeCells count="8">
    <mergeCell ref="A43:D43"/>
    <mergeCell ref="E43:H43"/>
    <mergeCell ref="A2:H2"/>
    <mergeCell ref="A1:H1"/>
    <mergeCell ref="A6:A7"/>
    <mergeCell ref="H6:H7"/>
    <mergeCell ref="A3:H3"/>
    <mergeCell ref="A4:H4"/>
  </mergeCells>
  <printOptions horizontalCentered="1" verticalCentered="1"/>
  <pageMargins left="0" right="0" top="0" bottom="0" header="0" footer="0"/>
  <pageSetup paperSize="9" scale="95"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rightToLeft="1" view="pageBreakPreview" zoomScaleNormal="100" zoomScaleSheetLayoutView="100" workbookViewId="0">
      <selection activeCell="L3" sqref="L3"/>
    </sheetView>
  </sheetViews>
  <sheetFormatPr defaultRowHeight="12.75"/>
  <cols>
    <col min="1" max="1" width="17.85546875" customWidth="1"/>
    <col min="2" max="7" width="10" customWidth="1"/>
    <col min="8" max="8" width="21" style="2" customWidth="1"/>
    <col min="12" max="12" width="37.42578125" customWidth="1"/>
    <col min="13" max="13" width="20" style="3" customWidth="1"/>
  </cols>
  <sheetData>
    <row r="1" spans="1:13" ht="19.5" customHeight="1">
      <c r="A1" s="1013" t="s">
        <v>817</v>
      </c>
      <c r="B1" s="1013"/>
      <c r="C1" s="1013"/>
      <c r="D1" s="1013"/>
      <c r="E1" s="1013"/>
      <c r="F1" s="1013"/>
      <c r="G1" s="1013"/>
      <c r="H1" s="1013"/>
      <c r="I1" s="1"/>
      <c r="M1" s="26"/>
    </row>
    <row r="2" spans="1:13" s="7" customFormat="1" ht="18">
      <c r="A2" s="1215" t="s">
        <v>933</v>
      </c>
      <c r="B2" s="1215"/>
      <c r="C2" s="1215"/>
      <c r="D2" s="1215"/>
      <c r="E2" s="1215"/>
      <c r="F2" s="1215"/>
      <c r="G2" s="1215"/>
      <c r="H2" s="1215"/>
      <c r="I2" s="25"/>
      <c r="M2" s="35"/>
    </row>
    <row r="3" spans="1:13" s="7" customFormat="1" ht="33.75" customHeight="1">
      <c r="A3" s="1190" t="s">
        <v>1053</v>
      </c>
      <c r="B3" s="1273"/>
      <c r="C3" s="1273"/>
      <c r="D3" s="1273"/>
      <c r="E3" s="1273"/>
      <c r="F3" s="1273"/>
      <c r="G3" s="1273"/>
      <c r="H3" s="1273"/>
      <c r="I3" s="25"/>
      <c r="M3" s="35"/>
    </row>
    <row r="4" spans="1:13" s="7" customFormat="1" ht="15.75">
      <c r="A4" s="1273" t="s">
        <v>932</v>
      </c>
      <c r="B4" s="1273"/>
      <c r="C4" s="1273"/>
      <c r="D4" s="1273"/>
      <c r="E4" s="1273"/>
      <c r="F4" s="1273"/>
      <c r="G4" s="1273"/>
      <c r="H4" s="1273"/>
      <c r="I4" s="25"/>
      <c r="M4" s="35"/>
    </row>
    <row r="5" spans="1:13" ht="15.75" customHeight="1">
      <c r="A5" s="113" t="s">
        <v>679</v>
      </c>
      <c r="B5" s="114"/>
      <c r="C5" s="114"/>
      <c r="D5" s="114"/>
      <c r="E5" s="114"/>
      <c r="F5" s="114"/>
      <c r="G5" s="114"/>
      <c r="H5" s="115" t="s">
        <v>1404</v>
      </c>
      <c r="I5" s="1"/>
      <c r="M5" s="12"/>
    </row>
    <row r="6" spans="1:13" ht="38.25" customHeight="1">
      <c r="A6" s="1165" t="s">
        <v>1052</v>
      </c>
      <c r="B6" s="36" t="s">
        <v>45</v>
      </c>
      <c r="C6" s="36" t="s">
        <v>41</v>
      </c>
      <c r="D6" s="36" t="s">
        <v>42</v>
      </c>
      <c r="E6" s="36" t="s">
        <v>43</v>
      </c>
      <c r="F6" s="36" t="s">
        <v>44</v>
      </c>
      <c r="G6" s="36" t="s">
        <v>1</v>
      </c>
      <c r="H6" s="1178" t="s">
        <v>1496</v>
      </c>
    </row>
    <row r="7" spans="1:13" ht="24" customHeight="1">
      <c r="A7" s="1166"/>
      <c r="B7" s="619" t="s">
        <v>77</v>
      </c>
      <c r="C7" s="619" t="s">
        <v>46</v>
      </c>
      <c r="D7" s="619" t="s">
        <v>47</v>
      </c>
      <c r="E7" s="619" t="s">
        <v>48</v>
      </c>
      <c r="F7" s="619" t="s">
        <v>49</v>
      </c>
      <c r="G7" s="619" t="s">
        <v>2</v>
      </c>
      <c r="H7" s="1179"/>
    </row>
    <row r="8" spans="1:13" ht="24" customHeight="1" thickBot="1">
      <c r="A8" s="580" t="s">
        <v>333</v>
      </c>
      <c r="B8" s="67">
        <v>147</v>
      </c>
      <c r="C8" s="67">
        <v>100</v>
      </c>
      <c r="D8" s="67">
        <v>39</v>
      </c>
      <c r="E8" s="67">
        <v>21</v>
      </c>
      <c r="F8" s="67">
        <v>29</v>
      </c>
      <c r="G8" s="80">
        <v>336</v>
      </c>
      <c r="H8" s="151" t="s">
        <v>333</v>
      </c>
    </row>
    <row r="9" spans="1:13" s="15" customFormat="1" ht="24" customHeight="1" thickBot="1">
      <c r="A9" s="575" t="s">
        <v>332</v>
      </c>
      <c r="B9" s="79">
        <v>184</v>
      </c>
      <c r="C9" s="79">
        <v>118</v>
      </c>
      <c r="D9" s="79">
        <v>53</v>
      </c>
      <c r="E9" s="79">
        <v>21</v>
      </c>
      <c r="F9" s="79">
        <v>31</v>
      </c>
      <c r="G9" s="81">
        <v>407</v>
      </c>
      <c r="H9" s="150" t="s">
        <v>332</v>
      </c>
      <c r="M9" s="16"/>
    </row>
    <row r="10" spans="1:13" ht="24" customHeight="1" thickBot="1">
      <c r="A10" s="576" t="s">
        <v>269</v>
      </c>
      <c r="B10" s="67">
        <v>136</v>
      </c>
      <c r="C10" s="67">
        <v>105</v>
      </c>
      <c r="D10" s="67">
        <v>45</v>
      </c>
      <c r="E10" s="67">
        <v>24</v>
      </c>
      <c r="F10" s="67">
        <v>32</v>
      </c>
      <c r="G10" s="80">
        <v>342</v>
      </c>
      <c r="H10" s="152" t="s">
        <v>269</v>
      </c>
    </row>
    <row r="11" spans="1:13" s="15" customFormat="1" ht="24" customHeight="1" thickBot="1">
      <c r="A11" s="575" t="s">
        <v>331</v>
      </c>
      <c r="B11" s="79">
        <v>118</v>
      </c>
      <c r="C11" s="79">
        <v>149</v>
      </c>
      <c r="D11" s="79">
        <v>44</v>
      </c>
      <c r="E11" s="79">
        <v>15</v>
      </c>
      <c r="F11" s="79">
        <v>35</v>
      </c>
      <c r="G11" s="81">
        <v>361</v>
      </c>
      <c r="H11" s="150" t="s">
        <v>331</v>
      </c>
      <c r="M11" s="16"/>
    </row>
    <row r="12" spans="1:13" ht="24" customHeight="1">
      <c r="A12" s="577" t="s">
        <v>931</v>
      </c>
      <c r="B12" s="154">
        <v>169</v>
      </c>
      <c r="C12" s="154">
        <v>105</v>
      </c>
      <c r="D12" s="154">
        <v>48</v>
      </c>
      <c r="E12" s="154">
        <v>21</v>
      </c>
      <c r="F12" s="154">
        <v>17</v>
      </c>
      <c r="G12" s="155">
        <v>360</v>
      </c>
      <c r="H12" s="153" t="s">
        <v>931</v>
      </c>
    </row>
    <row r="13" spans="1:13" s="15" customFormat="1" ht="19.5" customHeight="1">
      <c r="E13" s="16"/>
    </row>
    <row r="14" spans="1:13" ht="19.5" customHeight="1">
      <c r="E14" s="3"/>
      <c r="H14"/>
      <c r="M14"/>
    </row>
    <row r="15" spans="1:13" s="15" customFormat="1" ht="19.5" customHeight="1">
      <c r="E15" s="16"/>
    </row>
    <row r="16" spans="1:13" s="54" customFormat="1" ht="19.5" customHeight="1">
      <c r="E16" s="125"/>
    </row>
    <row r="17" spans="5:5" s="15" customFormat="1" ht="19.5" customHeight="1">
      <c r="E17" s="16"/>
    </row>
    <row r="18" spans="5:5" s="54" customFormat="1" ht="19.5" customHeight="1">
      <c r="E18" s="125"/>
    </row>
    <row r="19" spans="5:5" s="15" customFormat="1" ht="19.5" customHeight="1">
      <c r="E19" s="16"/>
    </row>
    <row r="20" spans="5:5" s="54" customFormat="1" ht="19.5" customHeight="1">
      <c r="E20" s="125"/>
    </row>
    <row r="21" spans="5:5" s="15" customFormat="1" ht="19.5" customHeight="1">
      <c r="E21" s="16"/>
    </row>
    <row r="22" spans="5:5" s="54" customFormat="1" ht="19.5" customHeight="1">
      <c r="E22" s="125"/>
    </row>
    <row r="23" spans="5:5" s="15" customFormat="1" ht="19.5" customHeight="1">
      <c r="E23" s="16"/>
    </row>
    <row r="24" spans="5:5" s="54" customFormat="1" ht="19.5" customHeight="1">
      <c r="E24" s="125"/>
    </row>
    <row r="25" spans="5:5" s="15" customFormat="1" ht="19.5" customHeight="1">
      <c r="E25" s="16"/>
    </row>
    <row r="26" spans="5:5" s="54" customFormat="1" ht="19.5" customHeight="1">
      <c r="E26" s="125"/>
    </row>
    <row r="27" spans="5:5" s="15" customFormat="1" ht="19.5" customHeight="1">
      <c r="E27" s="16"/>
    </row>
    <row r="28" spans="5:5" s="54" customFormat="1" ht="19.5" customHeight="1">
      <c r="E28" s="125"/>
    </row>
    <row r="29" spans="5:5" s="15" customFormat="1" ht="19.5" customHeight="1">
      <c r="E29" s="16"/>
    </row>
    <row r="30" spans="5:5" s="54" customFormat="1" ht="19.5" customHeight="1">
      <c r="E30" s="125"/>
    </row>
    <row r="31" spans="5:5" s="15" customFormat="1" ht="19.5" customHeight="1">
      <c r="E31" s="16"/>
    </row>
    <row r="32" spans="5:5" s="54" customFormat="1" ht="19.5" customHeight="1">
      <c r="E32" s="129"/>
    </row>
    <row r="33" spans="1:9" s="15" customFormat="1" ht="19.5" customHeight="1">
      <c r="E33" s="16"/>
    </row>
    <row r="34" spans="1:9" s="54" customFormat="1" ht="19.5" customHeight="1">
      <c r="E34" s="129"/>
    </row>
    <row r="35" spans="1:9" s="15" customFormat="1" ht="19.5" customHeight="1">
      <c r="E35" s="16"/>
    </row>
    <row r="36" spans="1:9" s="54" customFormat="1" ht="19.5" customHeight="1">
      <c r="E36" s="129"/>
    </row>
    <row r="37" spans="1:9" s="54" customFormat="1" ht="19.5" customHeight="1">
      <c r="E37" s="140"/>
    </row>
    <row r="38" spans="1:9" s="15" customFormat="1" ht="26.25" customHeight="1">
      <c r="E38" s="16"/>
    </row>
    <row r="39" spans="1:9" s="54" customFormat="1" ht="27.75" customHeight="1">
      <c r="E39" s="129"/>
    </row>
    <row r="40" spans="1:9" s="15" customFormat="1" ht="19.5" customHeight="1">
      <c r="E40" s="16"/>
    </row>
    <row r="41" spans="1:9" s="15" customFormat="1" ht="18.75" customHeight="1">
      <c r="E41" s="16"/>
    </row>
    <row r="42" spans="1:9" s="15" customFormat="1" ht="36.75" customHeight="1">
      <c r="E42" s="16"/>
    </row>
    <row r="43" spans="1:9" ht="22.5" customHeight="1"/>
    <row r="45" spans="1:9">
      <c r="A45" s="2"/>
      <c r="B45" s="54"/>
      <c r="C45" s="54"/>
      <c r="D45" s="54"/>
      <c r="E45" s="54"/>
      <c r="F45" s="54"/>
      <c r="G45" s="54"/>
    </row>
    <row r="46" spans="1:9" ht="12.75" customHeight="1">
      <c r="I46" s="54"/>
    </row>
  </sheetData>
  <mergeCells count="6">
    <mergeCell ref="A1:H1"/>
    <mergeCell ref="A6:A7"/>
    <mergeCell ref="H6:H7"/>
    <mergeCell ref="A3:H3"/>
    <mergeCell ref="A4:H4"/>
    <mergeCell ref="A2:H2"/>
  </mergeCells>
  <printOptions horizontalCentered="1" verticalCentered="1"/>
  <pageMargins left="0" right="0" top="0" bottom="0" header="0" footer="0"/>
  <pageSetup paperSize="9" scale="95"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rightToLeft="1" view="pageBreakPreview" zoomScaleNormal="100" zoomScaleSheetLayoutView="100" workbookViewId="0">
      <selection activeCell="J49" sqref="J49"/>
    </sheetView>
  </sheetViews>
  <sheetFormatPr defaultRowHeight="12.75"/>
  <cols>
    <col min="1" max="1" width="26.42578125" style="205" customWidth="1"/>
    <col min="2" max="2" width="9.140625" style="205" customWidth="1"/>
    <col min="3" max="7" width="8.42578125" style="205" customWidth="1"/>
    <col min="8" max="8" width="27.85546875" style="207" customWidth="1"/>
    <col min="9" max="10" width="9.140625" style="205"/>
    <col min="11" max="11" width="37.42578125" style="205" customWidth="1"/>
    <col min="12" max="12" width="5" style="206" customWidth="1"/>
    <col min="13" max="16384" width="9.140625" style="205"/>
  </cols>
  <sheetData>
    <row r="1" spans="1:12" ht="18">
      <c r="A1" s="1158" t="s">
        <v>572</v>
      </c>
      <c r="B1" s="1158"/>
      <c r="C1" s="1158"/>
      <c r="D1" s="1158"/>
      <c r="E1" s="1158"/>
      <c r="F1" s="1158"/>
      <c r="G1" s="1158"/>
      <c r="H1" s="1158"/>
    </row>
    <row r="2" spans="1:12" s="223" customFormat="1" ht="18">
      <c r="A2" s="1121" t="s">
        <v>930</v>
      </c>
      <c r="B2" s="1121"/>
      <c r="C2" s="1121"/>
      <c r="D2" s="1121"/>
      <c r="E2" s="1121"/>
      <c r="F2" s="1121"/>
      <c r="G2" s="1121"/>
      <c r="H2" s="1121"/>
      <c r="L2" s="224"/>
    </row>
    <row r="3" spans="1:12" s="223" customFormat="1" ht="28.5" customHeight="1">
      <c r="A3" s="1181" t="s">
        <v>1102</v>
      </c>
      <c r="B3" s="1124"/>
      <c r="C3" s="1124"/>
      <c r="D3" s="1124"/>
      <c r="E3" s="1124"/>
      <c r="F3" s="1124"/>
      <c r="G3" s="1124"/>
      <c r="H3" s="1124"/>
      <c r="L3" s="224"/>
    </row>
    <row r="4" spans="1:12" s="223" customFormat="1" ht="15.75">
      <c r="A4" s="1124" t="s">
        <v>927</v>
      </c>
      <c r="B4" s="1124"/>
      <c r="C4" s="1124"/>
      <c r="D4" s="1124"/>
      <c r="E4" s="1124"/>
      <c r="F4" s="1124"/>
      <c r="G4" s="1124"/>
      <c r="H4" s="1124"/>
      <c r="L4" s="224"/>
    </row>
    <row r="5" spans="1:12" ht="15.75" customHeight="1">
      <c r="A5" s="123" t="s">
        <v>680</v>
      </c>
      <c r="B5" s="222"/>
      <c r="C5" s="222"/>
      <c r="D5" s="222"/>
      <c r="E5" s="222"/>
      <c r="F5" s="222"/>
      <c r="G5" s="222"/>
      <c r="H5" s="124" t="s">
        <v>789</v>
      </c>
    </row>
    <row r="6" spans="1:12" ht="21" customHeight="1">
      <c r="A6" s="1160" t="s">
        <v>1466</v>
      </c>
      <c r="B6" s="289" t="s">
        <v>45</v>
      </c>
      <c r="C6" s="289" t="s">
        <v>41</v>
      </c>
      <c r="D6" s="289" t="s">
        <v>42</v>
      </c>
      <c r="E6" s="289" t="s">
        <v>43</v>
      </c>
      <c r="F6" s="289" t="s">
        <v>44</v>
      </c>
      <c r="G6" s="289" t="s">
        <v>1</v>
      </c>
      <c r="H6" s="1162" t="s">
        <v>1103</v>
      </c>
    </row>
    <row r="7" spans="1:12" ht="21" customHeight="1">
      <c r="A7" s="1161"/>
      <c r="B7" s="587" t="s">
        <v>77</v>
      </c>
      <c r="C7" s="587" t="s">
        <v>46</v>
      </c>
      <c r="D7" s="587" t="s">
        <v>47</v>
      </c>
      <c r="E7" s="587" t="s">
        <v>48</v>
      </c>
      <c r="F7" s="587" t="s">
        <v>49</v>
      </c>
      <c r="G7" s="587" t="s">
        <v>2</v>
      </c>
      <c r="H7" s="1163"/>
    </row>
    <row r="8" spans="1:12" ht="18.75" customHeight="1" thickBot="1">
      <c r="A8" s="735" t="s">
        <v>545</v>
      </c>
      <c r="B8" s="277">
        <v>4</v>
      </c>
      <c r="C8" s="277">
        <v>3</v>
      </c>
      <c r="D8" s="277">
        <v>0</v>
      </c>
      <c r="E8" s="277">
        <v>1</v>
      </c>
      <c r="F8" s="277">
        <v>0</v>
      </c>
      <c r="G8" s="276">
        <f t="shared" ref="G8:G41" si="0">SUM(B8:F8)</f>
        <v>8</v>
      </c>
      <c r="H8" s="404" t="s">
        <v>76</v>
      </c>
    </row>
    <row r="9" spans="1:12" s="212" customFormat="1" ht="18.75" customHeight="1" thickBot="1">
      <c r="A9" s="341" t="s">
        <v>544</v>
      </c>
      <c r="B9" s="79">
        <v>1</v>
      </c>
      <c r="C9" s="79">
        <v>1</v>
      </c>
      <c r="D9" s="79">
        <v>1</v>
      </c>
      <c r="E9" s="79">
        <v>1</v>
      </c>
      <c r="F9" s="79">
        <v>1</v>
      </c>
      <c r="G9" s="81">
        <f t="shared" si="0"/>
        <v>5</v>
      </c>
      <c r="H9" s="405" t="s">
        <v>543</v>
      </c>
      <c r="L9" s="213"/>
    </row>
    <row r="10" spans="1:12" ht="18.75" customHeight="1" thickBot="1">
      <c r="A10" s="352" t="s">
        <v>542</v>
      </c>
      <c r="B10" s="277">
        <v>0</v>
      </c>
      <c r="C10" s="277">
        <v>1</v>
      </c>
      <c r="D10" s="277">
        <v>1</v>
      </c>
      <c r="E10" s="277">
        <v>0</v>
      </c>
      <c r="F10" s="277">
        <v>2</v>
      </c>
      <c r="G10" s="276">
        <f t="shared" si="0"/>
        <v>4</v>
      </c>
      <c r="H10" s="406" t="s">
        <v>75</v>
      </c>
    </row>
    <row r="11" spans="1:12" s="212" customFormat="1" ht="18.75" customHeight="1" thickBot="1">
      <c r="A11" s="341" t="s">
        <v>541</v>
      </c>
      <c r="B11" s="79">
        <v>2</v>
      </c>
      <c r="C11" s="79">
        <v>1</v>
      </c>
      <c r="D11" s="79">
        <v>0</v>
      </c>
      <c r="E11" s="79">
        <v>0</v>
      </c>
      <c r="F11" s="79">
        <v>0</v>
      </c>
      <c r="G11" s="81">
        <f t="shared" si="0"/>
        <v>3</v>
      </c>
      <c r="H11" s="405" t="s">
        <v>74</v>
      </c>
      <c r="L11" s="213"/>
    </row>
    <row r="12" spans="1:12" ht="18.75" customHeight="1" thickBot="1">
      <c r="A12" s="352" t="s">
        <v>540</v>
      </c>
      <c r="B12" s="277">
        <v>2</v>
      </c>
      <c r="C12" s="277">
        <v>0</v>
      </c>
      <c r="D12" s="277">
        <v>1</v>
      </c>
      <c r="E12" s="277">
        <v>0</v>
      </c>
      <c r="F12" s="277">
        <v>1</v>
      </c>
      <c r="G12" s="276">
        <f t="shared" si="0"/>
        <v>4</v>
      </c>
      <c r="H12" s="406" t="s">
        <v>73</v>
      </c>
    </row>
    <row r="13" spans="1:12" s="212" customFormat="1" ht="18.75" customHeight="1" thickBot="1">
      <c r="A13" s="341" t="s">
        <v>539</v>
      </c>
      <c r="B13" s="79">
        <v>4</v>
      </c>
      <c r="C13" s="79">
        <v>1</v>
      </c>
      <c r="D13" s="79">
        <v>0</v>
      </c>
      <c r="E13" s="79">
        <v>1</v>
      </c>
      <c r="F13" s="79">
        <v>0</v>
      </c>
      <c r="G13" s="81">
        <f t="shared" si="0"/>
        <v>6</v>
      </c>
      <c r="H13" s="405" t="s">
        <v>538</v>
      </c>
      <c r="L13" s="213"/>
    </row>
    <row r="14" spans="1:12" ht="18.75" customHeight="1" thickBot="1">
      <c r="A14" s="352" t="s">
        <v>537</v>
      </c>
      <c r="B14" s="277">
        <v>10</v>
      </c>
      <c r="C14" s="277">
        <v>6</v>
      </c>
      <c r="D14" s="277">
        <v>4</v>
      </c>
      <c r="E14" s="277">
        <v>0</v>
      </c>
      <c r="F14" s="277">
        <v>0</v>
      </c>
      <c r="G14" s="276">
        <f t="shared" si="0"/>
        <v>20</v>
      </c>
      <c r="H14" s="406" t="s">
        <v>536</v>
      </c>
    </row>
    <row r="15" spans="1:12" s="212" customFormat="1" ht="18.75" customHeight="1" thickBot="1">
      <c r="A15" s="341" t="s">
        <v>535</v>
      </c>
      <c r="B15" s="79">
        <v>8</v>
      </c>
      <c r="C15" s="79">
        <v>10</v>
      </c>
      <c r="D15" s="79">
        <v>0</v>
      </c>
      <c r="E15" s="79">
        <v>0</v>
      </c>
      <c r="F15" s="79">
        <v>0</v>
      </c>
      <c r="G15" s="81">
        <f t="shared" si="0"/>
        <v>18</v>
      </c>
      <c r="H15" s="405" t="s">
        <v>72</v>
      </c>
      <c r="L15" s="213"/>
    </row>
    <row r="16" spans="1:12" ht="18.75" customHeight="1" thickBot="1">
      <c r="A16" s="352" t="s">
        <v>534</v>
      </c>
      <c r="B16" s="277">
        <v>2</v>
      </c>
      <c r="C16" s="277">
        <v>0</v>
      </c>
      <c r="D16" s="277">
        <v>0</v>
      </c>
      <c r="E16" s="277">
        <v>0</v>
      </c>
      <c r="F16" s="277">
        <v>0</v>
      </c>
      <c r="G16" s="276">
        <f t="shared" si="0"/>
        <v>2</v>
      </c>
      <c r="H16" s="406" t="s">
        <v>533</v>
      </c>
    </row>
    <row r="17" spans="1:12" s="212" customFormat="1" ht="18.75" customHeight="1" thickBot="1">
      <c r="A17" s="341" t="s">
        <v>532</v>
      </c>
      <c r="B17" s="79">
        <v>2</v>
      </c>
      <c r="C17" s="79">
        <v>3</v>
      </c>
      <c r="D17" s="79">
        <v>1</v>
      </c>
      <c r="E17" s="79">
        <v>0</v>
      </c>
      <c r="F17" s="79">
        <v>0</v>
      </c>
      <c r="G17" s="81">
        <f t="shared" si="0"/>
        <v>6</v>
      </c>
      <c r="H17" s="405" t="s">
        <v>531</v>
      </c>
      <c r="L17" s="213"/>
    </row>
    <row r="18" spans="1:12" ht="18.75" customHeight="1" thickBot="1">
      <c r="A18" s="352" t="s">
        <v>571</v>
      </c>
      <c r="B18" s="277">
        <v>5</v>
      </c>
      <c r="C18" s="277">
        <v>1</v>
      </c>
      <c r="D18" s="277">
        <v>2</v>
      </c>
      <c r="E18" s="277">
        <v>1</v>
      </c>
      <c r="F18" s="277">
        <v>0</v>
      </c>
      <c r="G18" s="276">
        <f t="shared" si="0"/>
        <v>9</v>
      </c>
      <c r="H18" s="406" t="s">
        <v>1212</v>
      </c>
    </row>
    <row r="19" spans="1:12" ht="18.75" customHeight="1" thickBot="1">
      <c r="A19" s="341" t="s">
        <v>529</v>
      </c>
      <c r="B19" s="79">
        <v>13</v>
      </c>
      <c r="C19" s="79">
        <v>2</v>
      </c>
      <c r="D19" s="79">
        <v>0</v>
      </c>
      <c r="E19" s="79">
        <v>0</v>
      </c>
      <c r="F19" s="79">
        <v>0</v>
      </c>
      <c r="G19" s="81">
        <f t="shared" si="0"/>
        <v>15</v>
      </c>
      <c r="H19" s="405" t="s">
        <v>528</v>
      </c>
    </row>
    <row r="20" spans="1:12" ht="18.75" customHeight="1" thickBot="1">
      <c r="A20" s="352" t="s">
        <v>527</v>
      </c>
      <c r="B20" s="277">
        <v>3</v>
      </c>
      <c r="C20" s="277">
        <v>0</v>
      </c>
      <c r="D20" s="277">
        <v>1</v>
      </c>
      <c r="E20" s="277">
        <v>1</v>
      </c>
      <c r="F20" s="277">
        <v>0</v>
      </c>
      <c r="G20" s="276">
        <f t="shared" si="0"/>
        <v>5</v>
      </c>
      <c r="H20" s="406" t="s">
        <v>526</v>
      </c>
    </row>
    <row r="21" spans="1:12" s="212" customFormat="1" ht="18.75" customHeight="1" thickBot="1">
      <c r="A21" s="341" t="s">
        <v>525</v>
      </c>
      <c r="B21" s="79">
        <v>7</v>
      </c>
      <c r="C21" s="79">
        <v>2</v>
      </c>
      <c r="D21" s="79">
        <v>1</v>
      </c>
      <c r="E21" s="79">
        <v>0</v>
      </c>
      <c r="F21" s="79">
        <v>0</v>
      </c>
      <c r="G21" s="81">
        <f t="shared" si="0"/>
        <v>10</v>
      </c>
      <c r="H21" s="405" t="s">
        <v>524</v>
      </c>
      <c r="L21" s="213"/>
    </row>
    <row r="22" spans="1:12" ht="18.75" customHeight="1" thickBot="1">
      <c r="A22" s="352" t="s">
        <v>523</v>
      </c>
      <c r="B22" s="277">
        <v>2</v>
      </c>
      <c r="C22" s="277">
        <v>0</v>
      </c>
      <c r="D22" s="277">
        <v>1</v>
      </c>
      <c r="E22" s="277">
        <v>0</v>
      </c>
      <c r="F22" s="277">
        <v>0</v>
      </c>
      <c r="G22" s="276">
        <f t="shared" si="0"/>
        <v>3</v>
      </c>
      <c r="H22" s="406" t="s">
        <v>1397</v>
      </c>
    </row>
    <row r="23" spans="1:12" s="212" customFormat="1" ht="18.75" customHeight="1" thickBot="1">
      <c r="A23" s="341" t="s">
        <v>522</v>
      </c>
      <c r="B23" s="79">
        <v>2</v>
      </c>
      <c r="C23" s="79">
        <v>0</v>
      </c>
      <c r="D23" s="79">
        <v>0</v>
      </c>
      <c r="E23" s="79">
        <v>0</v>
      </c>
      <c r="F23" s="79">
        <v>0</v>
      </c>
      <c r="G23" s="81">
        <f t="shared" si="0"/>
        <v>2</v>
      </c>
      <c r="H23" s="405" t="s">
        <v>521</v>
      </c>
      <c r="L23" s="213"/>
    </row>
    <row r="24" spans="1:12" ht="18.75" customHeight="1" thickBot="1">
      <c r="A24" s="352" t="s">
        <v>520</v>
      </c>
      <c r="B24" s="277">
        <v>2</v>
      </c>
      <c r="C24" s="277">
        <v>0</v>
      </c>
      <c r="D24" s="277">
        <v>0</v>
      </c>
      <c r="E24" s="277">
        <v>0</v>
      </c>
      <c r="F24" s="277">
        <v>0</v>
      </c>
      <c r="G24" s="276">
        <f t="shared" si="0"/>
        <v>2</v>
      </c>
      <c r="H24" s="406" t="s">
        <v>519</v>
      </c>
    </row>
    <row r="25" spans="1:12" s="212" customFormat="1" ht="18.75" customHeight="1" thickBot="1">
      <c r="A25" s="341" t="s">
        <v>518</v>
      </c>
      <c r="B25" s="79">
        <v>2</v>
      </c>
      <c r="C25" s="79">
        <v>0</v>
      </c>
      <c r="D25" s="79">
        <v>1</v>
      </c>
      <c r="E25" s="79">
        <v>1</v>
      </c>
      <c r="F25" s="79">
        <v>0</v>
      </c>
      <c r="G25" s="81">
        <f t="shared" si="0"/>
        <v>4</v>
      </c>
      <c r="H25" s="405" t="s">
        <v>517</v>
      </c>
      <c r="L25" s="213"/>
    </row>
    <row r="26" spans="1:12" ht="18.75" customHeight="1" thickBot="1">
      <c r="A26" s="352" t="s">
        <v>516</v>
      </c>
      <c r="B26" s="277">
        <v>2</v>
      </c>
      <c r="C26" s="277">
        <v>1</v>
      </c>
      <c r="D26" s="277">
        <v>1</v>
      </c>
      <c r="E26" s="277">
        <v>0</v>
      </c>
      <c r="F26" s="277">
        <v>0</v>
      </c>
      <c r="G26" s="276">
        <f t="shared" si="0"/>
        <v>4</v>
      </c>
      <c r="H26" s="406" t="s">
        <v>515</v>
      </c>
    </row>
    <row r="27" spans="1:12" s="212" customFormat="1" ht="18.75" customHeight="1" thickBot="1">
      <c r="A27" s="341" t="s">
        <v>514</v>
      </c>
      <c r="B27" s="79">
        <v>2</v>
      </c>
      <c r="C27" s="79">
        <v>0</v>
      </c>
      <c r="D27" s="79">
        <v>1</v>
      </c>
      <c r="E27" s="79">
        <v>1</v>
      </c>
      <c r="F27" s="79">
        <v>0</v>
      </c>
      <c r="G27" s="81">
        <f t="shared" si="0"/>
        <v>4</v>
      </c>
      <c r="H27" s="405" t="s">
        <v>557</v>
      </c>
      <c r="L27" s="213"/>
    </row>
    <row r="28" spans="1:12" ht="18.75" customHeight="1" thickBot="1">
      <c r="A28" s="352" t="s">
        <v>512</v>
      </c>
      <c r="B28" s="277">
        <v>0</v>
      </c>
      <c r="C28" s="277">
        <v>1</v>
      </c>
      <c r="D28" s="277">
        <v>1</v>
      </c>
      <c r="E28" s="277">
        <v>0</v>
      </c>
      <c r="F28" s="277">
        <v>0</v>
      </c>
      <c r="G28" s="276">
        <f t="shared" si="0"/>
        <v>2</v>
      </c>
      <c r="H28" s="406" t="s">
        <v>511</v>
      </c>
    </row>
    <row r="29" spans="1:12" s="212" customFormat="1" ht="18.75" customHeight="1" thickBot="1">
      <c r="A29" s="341" t="s">
        <v>510</v>
      </c>
      <c r="B29" s="79">
        <v>0</v>
      </c>
      <c r="C29" s="79">
        <v>0</v>
      </c>
      <c r="D29" s="79">
        <v>0</v>
      </c>
      <c r="E29" s="79">
        <v>0</v>
      </c>
      <c r="F29" s="79">
        <v>0</v>
      </c>
      <c r="G29" s="81">
        <f t="shared" si="0"/>
        <v>0</v>
      </c>
      <c r="H29" s="405" t="s">
        <v>509</v>
      </c>
      <c r="L29" s="213"/>
    </row>
    <row r="30" spans="1:12" ht="18.75" customHeight="1" thickBot="1">
      <c r="A30" s="352" t="s">
        <v>508</v>
      </c>
      <c r="B30" s="277">
        <v>2</v>
      </c>
      <c r="C30" s="277">
        <v>0</v>
      </c>
      <c r="D30" s="277">
        <v>0</v>
      </c>
      <c r="E30" s="277">
        <v>0</v>
      </c>
      <c r="F30" s="277">
        <v>1</v>
      </c>
      <c r="G30" s="276">
        <f t="shared" si="0"/>
        <v>3</v>
      </c>
      <c r="H30" s="406" t="s">
        <v>507</v>
      </c>
    </row>
    <row r="31" spans="1:12" s="212" customFormat="1" ht="18.75" customHeight="1" thickBot="1">
      <c r="A31" s="341" t="s">
        <v>556</v>
      </c>
      <c r="B31" s="79">
        <v>0</v>
      </c>
      <c r="C31" s="79">
        <v>9</v>
      </c>
      <c r="D31" s="79">
        <v>2</v>
      </c>
      <c r="E31" s="79">
        <v>2</v>
      </c>
      <c r="F31" s="79">
        <v>2</v>
      </c>
      <c r="G31" s="81">
        <f t="shared" si="0"/>
        <v>15</v>
      </c>
      <c r="H31" s="405" t="s">
        <v>505</v>
      </c>
      <c r="L31" s="213"/>
    </row>
    <row r="32" spans="1:12" ht="18.75" customHeight="1" thickBot="1">
      <c r="A32" s="352" t="s">
        <v>504</v>
      </c>
      <c r="B32" s="277">
        <v>0</v>
      </c>
      <c r="C32" s="277">
        <v>0</v>
      </c>
      <c r="D32" s="277">
        <v>1</v>
      </c>
      <c r="E32" s="277">
        <v>1</v>
      </c>
      <c r="F32" s="277">
        <v>1</v>
      </c>
      <c r="G32" s="276">
        <f t="shared" si="0"/>
        <v>3</v>
      </c>
      <c r="H32" s="406" t="s">
        <v>503</v>
      </c>
    </row>
    <row r="33" spans="1:13" s="212" customFormat="1" ht="18.75" customHeight="1" thickBot="1">
      <c r="A33" s="341" t="s">
        <v>502</v>
      </c>
      <c r="B33" s="79">
        <v>0</v>
      </c>
      <c r="C33" s="79">
        <v>0</v>
      </c>
      <c r="D33" s="79">
        <v>0</v>
      </c>
      <c r="E33" s="79">
        <v>0</v>
      </c>
      <c r="F33" s="79">
        <v>0</v>
      </c>
      <c r="G33" s="81">
        <f t="shared" si="0"/>
        <v>0</v>
      </c>
      <c r="H33" s="405" t="s">
        <v>501</v>
      </c>
      <c r="L33" s="213"/>
    </row>
    <row r="34" spans="1:13" ht="19.5" customHeight="1" thickBot="1">
      <c r="A34" s="352" t="s">
        <v>500</v>
      </c>
      <c r="B34" s="277">
        <v>5</v>
      </c>
      <c r="C34" s="277">
        <v>0</v>
      </c>
      <c r="D34" s="277">
        <v>0</v>
      </c>
      <c r="E34" s="277">
        <v>0</v>
      </c>
      <c r="F34" s="277">
        <v>0</v>
      </c>
      <c r="G34" s="276">
        <f t="shared" si="0"/>
        <v>5</v>
      </c>
      <c r="H34" s="406" t="s">
        <v>499</v>
      </c>
      <c r="L34" s="205"/>
      <c r="M34" s="206"/>
    </row>
    <row r="35" spans="1:13" s="212" customFormat="1" ht="19.5" customHeight="1" thickBot="1">
      <c r="A35" s="341" t="s">
        <v>570</v>
      </c>
      <c r="B35" s="79">
        <v>0</v>
      </c>
      <c r="C35" s="79">
        <v>0</v>
      </c>
      <c r="D35" s="79">
        <v>0</v>
      </c>
      <c r="E35" s="79">
        <v>0</v>
      </c>
      <c r="F35" s="79">
        <v>0</v>
      </c>
      <c r="G35" s="81">
        <f t="shared" si="0"/>
        <v>0</v>
      </c>
      <c r="H35" s="405" t="s">
        <v>1398</v>
      </c>
      <c r="M35" s="213"/>
    </row>
    <row r="36" spans="1:13" ht="19.5" customHeight="1" thickBot="1">
      <c r="A36" s="352" t="s">
        <v>555</v>
      </c>
      <c r="B36" s="277">
        <v>6</v>
      </c>
      <c r="C36" s="277">
        <v>0</v>
      </c>
      <c r="D36" s="277">
        <v>1</v>
      </c>
      <c r="E36" s="277">
        <v>1</v>
      </c>
      <c r="F36" s="277">
        <v>2</v>
      </c>
      <c r="G36" s="276">
        <f t="shared" si="0"/>
        <v>10</v>
      </c>
      <c r="H36" s="406" t="s">
        <v>497</v>
      </c>
      <c r="L36" s="205"/>
      <c r="M36" s="206"/>
    </row>
    <row r="37" spans="1:13" ht="19.5" customHeight="1" thickBot="1">
      <c r="A37" s="341" t="s">
        <v>496</v>
      </c>
      <c r="B37" s="79">
        <v>0</v>
      </c>
      <c r="C37" s="79">
        <v>0</v>
      </c>
      <c r="D37" s="79">
        <v>0</v>
      </c>
      <c r="E37" s="79">
        <v>0</v>
      </c>
      <c r="F37" s="79">
        <v>0</v>
      </c>
      <c r="G37" s="81">
        <f>SUM(B37:F37)</f>
        <v>0</v>
      </c>
      <c r="H37" s="405" t="s">
        <v>1089</v>
      </c>
      <c r="L37" s="205"/>
      <c r="M37" s="605"/>
    </row>
    <row r="38" spans="1:13" ht="18.75" customHeight="1" thickBot="1">
      <c r="A38" s="740" t="s">
        <v>1421</v>
      </c>
      <c r="B38" s="274">
        <v>7</v>
      </c>
      <c r="C38" s="274">
        <v>0</v>
      </c>
      <c r="D38" s="274">
        <v>0</v>
      </c>
      <c r="E38" s="274">
        <v>0</v>
      </c>
      <c r="F38" s="274">
        <v>0</v>
      </c>
      <c r="G38" s="273">
        <f>SUM(B38:F38)</f>
        <v>7</v>
      </c>
      <c r="H38" s="406" t="s">
        <v>1424</v>
      </c>
      <c r="L38" s="205"/>
      <c r="M38" s="605"/>
    </row>
    <row r="39" spans="1:13" s="212" customFormat="1" ht="19.5" customHeight="1" thickBot="1">
      <c r="A39" s="341" t="s">
        <v>495</v>
      </c>
      <c r="B39" s="79">
        <v>0</v>
      </c>
      <c r="C39" s="79">
        <v>0</v>
      </c>
      <c r="D39" s="79">
        <v>0</v>
      </c>
      <c r="E39" s="79">
        <v>0</v>
      </c>
      <c r="F39" s="79">
        <v>0</v>
      </c>
      <c r="G39" s="81">
        <f t="shared" si="0"/>
        <v>0</v>
      </c>
      <c r="H39" s="405" t="s">
        <v>494</v>
      </c>
      <c r="M39" s="213"/>
    </row>
    <row r="40" spans="1:13" ht="18.75" customHeight="1" thickBot="1">
      <c r="A40" s="736" t="s">
        <v>852</v>
      </c>
      <c r="B40" s="274">
        <v>0</v>
      </c>
      <c r="C40" s="274">
        <v>1</v>
      </c>
      <c r="D40" s="274">
        <v>1</v>
      </c>
      <c r="E40" s="274">
        <v>0</v>
      </c>
      <c r="F40" s="274">
        <v>0</v>
      </c>
      <c r="G40" s="273">
        <f t="shared" si="0"/>
        <v>2</v>
      </c>
      <c r="H40" s="407" t="s">
        <v>863</v>
      </c>
      <c r="L40" s="205"/>
      <c r="M40" s="206"/>
    </row>
    <row r="41" spans="1:13" ht="18.75" customHeight="1">
      <c r="A41" s="739" t="s">
        <v>851</v>
      </c>
      <c r="B41" s="291">
        <v>14</v>
      </c>
      <c r="C41" s="291">
        <v>0</v>
      </c>
      <c r="D41" s="291">
        <v>0</v>
      </c>
      <c r="E41" s="291">
        <v>0</v>
      </c>
      <c r="F41" s="291">
        <v>0</v>
      </c>
      <c r="G41" s="290">
        <f t="shared" si="0"/>
        <v>14</v>
      </c>
      <c r="H41" s="405" t="s">
        <v>865</v>
      </c>
      <c r="L41" s="205"/>
      <c r="M41" s="206"/>
    </row>
    <row r="42" spans="1:13" s="212" customFormat="1" ht="19.5" customHeight="1">
      <c r="A42" s="737" t="s">
        <v>1</v>
      </c>
      <c r="B42" s="284">
        <f t="shared" ref="B42:G42" si="1">SUM(B8:B41)</f>
        <v>109</v>
      </c>
      <c r="C42" s="284">
        <f t="shared" si="1"/>
        <v>43</v>
      </c>
      <c r="D42" s="284">
        <f t="shared" si="1"/>
        <v>22</v>
      </c>
      <c r="E42" s="284">
        <f t="shared" si="1"/>
        <v>11</v>
      </c>
      <c r="F42" s="284">
        <f t="shared" si="1"/>
        <v>10</v>
      </c>
      <c r="G42" s="284">
        <f t="shared" si="1"/>
        <v>195</v>
      </c>
      <c r="H42" s="420" t="s">
        <v>2</v>
      </c>
      <c r="M42" s="213"/>
    </row>
    <row r="43" spans="1:13" s="212" customFormat="1">
      <c r="A43" s="1172" t="s">
        <v>1446</v>
      </c>
      <c r="B43" s="1172"/>
      <c r="C43" s="1172"/>
      <c r="D43" s="1172"/>
      <c r="E43" s="1272" t="s">
        <v>1491</v>
      </c>
      <c r="F43" s="1272"/>
      <c r="G43" s="1272"/>
      <c r="H43" s="1272"/>
      <c r="L43" s="213"/>
    </row>
    <row r="46" spans="1:13">
      <c r="A46" s="207"/>
    </row>
  </sheetData>
  <mergeCells count="8">
    <mergeCell ref="E43:H43"/>
    <mergeCell ref="A1:H1"/>
    <mergeCell ref="A2:H2"/>
    <mergeCell ref="A3:H3"/>
    <mergeCell ref="A4:H4"/>
    <mergeCell ref="A6:A7"/>
    <mergeCell ref="H6:H7"/>
    <mergeCell ref="A43:D43"/>
  </mergeCells>
  <printOptions horizontalCentered="1" verticalCentered="1"/>
  <pageMargins left="0" right="0" top="0" bottom="0" header="0" footer="0"/>
  <pageSetup paperSize="9" scale="95"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rightToLeft="1" view="pageBreakPreview" zoomScaleNormal="100" zoomScaleSheetLayoutView="100" workbookViewId="0">
      <selection activeCell="C23" sqref="C23"/>
    </sheetView>
  </sheetViews>
  <sheetFormatPr defaultRowHeight="12.75"/>
  <cols>
    <col min="1" max="1" width="18.85546875" customWidth="1"/>
    <col min="2" max="7" width="9" customWidth="1"/>
    <col min="8" max="8" width="20.7109375" style="2" customWidth="1"/>
    <col min="11" max="11" width="37.42578125" customWidth="1"/>
    <col min="12" max="12" width="5" style="34" customWidth="1"/>
    <col min="13" max="13" width="20" customWidth="1"/>
  </cols>
  <sheetData>
    <row r="1" spans="1:12" ht="18">
      <c r="A1" s="1013" t="s">
        <v>797</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33.75" customHeight="1">
      <c r="A3" s="1190" t="s">
        <v>846</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681</v>
      </c>
      <c r="B5" s="114"/>
      <c r="C5" s="114"/>
      <c r="D5" s="114"/>
      <c r="E5" s="114"/>
      <c r="F5" s="114"/>
      <c r="G5" s="114"/>
      <c r="H5" s="115" t="s">
        <v>682</v>
      </c>
    </row>
    <row r="6" spans="1:12" ht="23.25" customHeight="1" thickBot="1">
      <c r="A6" s="1274" t="s">
        <v>766</v>
      </c>
      <c r="B6" s="36" t="s">
        <v>45</v>
      </c>
      <c r="C6" s="36" t="s">
        <v>41</v>
      </c>
      <c r="D6" s="36" t="s">
        <v>42</v>
      </c>
      <c r="E6" s="36" t="s">
        <v>43</v>
      </c>
      <c r="F6" s="36" t="s">
        <v>44</v>
      </c>
      <c r="G6" s="36" t="s">
        <v>1</v>
      </c>
      <c r="H6" s="1276" t="s">
        <v>771</v>
      </c>
    </row>
    <row r="7" spans="1:12" ht="18.95" customHeight="1">
      <c r="A7" s="1275"/>
      <c r="B7" s="619" t="s">
        <v>77</v>
      </c>
      <c r="C7" s="619" t="s">
        <v>46</v>
      </c>
      <c r="D7" s="619" t="s">
        <v>47</v>
      </c>
      <c r="E7" s="619" t="s">
        <v>48</v>
      </c>
      <c r="F7" s="619" t="s">
        <v>49</v>
      </c>
      <c r="G7" s="619" t="s">
        <v>2</v>
      </c>
      <c r="H7" s="1277"/>
    </row>
    <row r="8" spans="1:12" ht="21.75" customHeight="1" thickBot="1">
      <c r="A8" s="580" t="s">
        <v>333</v>
      </c>
      <c r="B8" s="67">
        <v>109</v>
      </c>
      <c r="C8" s="67">
        <v>32</v>
      </c>
      <c r="D8" s="67">
        <v>14</v>
      </c>
      <c r="E8" s="67">
        <v>7</v>
      </c>
      <c r="F8" s="67">
        <v>14</v>
      </c>
      <c r="G8" s="80">
        <v>176</v>
      </c>
      <c r="H8" s="151" t="s">
        <v>333</v>
      </c>
    </row>
    <row r="9" spans="1:12" s="15" customFormat="1" ht="21.75" customHeight="1" thickBot="1">
      <c r="A9" s="575" t="s">
        <v>332</v>
      </c>
      <c r="B9" s="79">
        <v>112</v>
      </c>
      <c r="C9" s="79">
        <v>28</v>
      </c>
      <c r="D9" s="79">
        <v>22</v>
      </c>
      <c r="E9" s="79">
        <v>10</v>
      </c>
      <c r="F9" s="79">
        <v>15</v>
      </c>
      <c r="G9" s="81">
        <v>187</v>
      </c>
      <c r="H9" s="150" t="s">
        <v>332</v>
      </c>
      <c r="L9" s="16"/>
    </row>
    <row r="10" spans="1:12" ht="21.75" customHeight="1" thickBot="1">
      <c r="A10" s="576" t="s">
        <v>269</v>
      </c>
      <c r="B10" s="67">
        <v>94</v>
      </c>
      <c r="C10" s="67">
        <v>31</v>
      </c>
      <c r="D10" s="67">
        <v>19</v>
      </c>
      <c r="E10" s="67">
        <v>14</v>
      </c>
      <c r="F10" s="67">
        <v>15</v>
      </c>
      <c r="G10" s="80">
        <v>173</v>
      </c>
      <c r="H10" s="152" t="s">
        <v>269</v>
      </c>
    </row>
    <row r="11" spans="1:12" s="15" customFormat="1" ht="21.75" customHeight="1" thickBot="1">
      <c r="A11" s="575" t="s">
        <v>331</v>
      </c>
      <c r="B11" s="79">
        <v>83</v>
      </c>
      <c r="C11" s="79">
        <v>23</v>
      </c>
      <c r="D11" s="79">
        <v>12</v>
      </c>
      <c r="E11" s="79">
        <v>7</v>
      </c>
      <c r="F11" s="79">
        <v>15</v>
      </c>
      <c r="G11" s="81">
        <v>140</v>
      </c>
      <c r="H11" s="150" t="s">
        <v>331</v>
      </c>
      <c r="L11" s="16"/>
    </row>
    <row r="12" spans="1:12" ht="21.75" customHeight="1">
      <c r="A12" s="577" t="s">
        <v>931</v>
      </c>
      <c r="B12" s="154">
        <v>109</v>
      </c>
      <c r="C12" s="154">
        <v>43</v>
      </c>
      <c r="D12" s="154">
        <v>22</v>
      </c>
      <c r="E12" s="154">
        <v>11</v>
      </c>
      <c r="F12" s="154">
        <v>10</v>
      </c>
      <c r="G12" s="155">
        <v>195</v>
      </c>
      <c r="H12" s="153" t="s">
        <v>931</v>
      </c>
    </row>
    <row r="13" spans="1:12" s="15" customFormat="1" ht="18.75" customHeight="1">
      <c r="D13" s="16"/>
    </row>
    <row r="14" spans="1:12" ht="18.75" customHeight="1">
      <c r="D14" s="34"/>
      <c r="H14"/>
      <c r="L14"/>
    </row>
    <row r="15" spans="1:12" s="15" customFormat="1" ht="18.75" customHeight="1">
      <c r="D15" s="16"/>
    </row>
    <row r="16" spans="1:12" ht="18.75" customHeight="1">
      <c r="D16" s="34"/>
      <c r="H16"/>
      <c r="L16"/>
    </row>
    <row r="17" spans="4:12" s="15" customFormat="1" ht="18.75" customHeight="1">
      <c r="D17" s="16"/>
    </row>
    <row r="18" spans="4:12" ht="18.75" customHeight="1">
      <c r="D18" s="34"/>
      <c r="H18"/>
      <c r="L18"/>
    </row>
    <row r="19" spans="4:12" s="54" customFormat="1" ht="18.75" customHeight="1">
      <c r="D19" s="105"/>
    </row>
    <row r="20" spans="4:12" s="54" customFormat="1" ht="18.75" customHeight="1">
      <c r="D20" s="125"/>
    </row>
    <row r="21" spans="4:12" s="15" customFormat="1" ht="18.75" customHeight="1">
      <c r="D21" s="16"/>
    </row>
    <row r="22" spans="4:12" s="54" customFormat="1" ht="18.75" customHeight="1">
      <c r="D22" s="125"/>
    </row>
    <row r="23" spans="4:12" s="15" customFormat="1" ht="18.75" customHeight="1">
      <c r="D23" s="16"/>
    </row>
    <row r="24" spans="4:12" s="54" customFormat="1" ht="18.75" customHeight="1">
      <c r="D24" s="125"/>
    </row>
    <row r="25" spans="4:12" s="15" customFormat="1" ht="18.75" customHeight="1">
      <c r="D25" s="16"/>
    </row>
    <row r="26" spans="4:12" s="54" customFormat="1" ht="18.75" customHeight="1">
      <c r="D26" s="125"/>
    </row>
    <row r="27" spans="4:12" s="15" customFormat="1" ht="18.75" customHeight="1">
      <c r="D27" s="16"/>
    </row>
    <row r="28" spans="4:12" s="54" customFormat="1" ht="18.75" customHeight="1">
      <c r="D28" s="125"/>
    </row>
    <row r="29" spans="4:12" s="15" customFormat="1" ht="18.75" customHeight="1">
      <c r="D29" s="16"/>
    </row>
    <row r="30" spans="4:12" s="54" customFormat="1" ht="18.75" customHeight="1">
      <c r="D30" s="125"/>
    </row>
    <row r="31" spans="4:12" s="15" customFormat="1" ht="18.75" customHeight="1">
      <c r="D31" s="16"/>
    </row>
    <row r="32" spans="4:12" s="54" customFormat="1" ht="18.75" customHeight="1">
      <c r="D32" s="125"/>
    </row>
    <row r="33" spans="1:5" s="15" customFormat="1" ht="18.75" customHeight="1">
      <c r="D33" s="16"/>
    </row>
    <row r="34" spans="1:5" s="54" customFormat="1" ht="19.5" customHeight="1">
      <c r="E34" s="129"/>
    </row>
    <row r="35" spans="1:5" s="15" customFormat="1" ht="19.5" customHeight="1">
      <c r="E35" s="16"/>
    </row>
    <row r="36" spans="1:5" s="54" customFormat="1" ht="19.5" customHeight="1">
      <c r="E36" s="129"/>
    </row>
    <row r="37" spans="1:5" s="15" customFormat="1" ht="19.5" customHeight="1">
      <c r="E37" s="16"/>
    </row>
    <row r="38" spans="1:5" s="54" customFormat="1" ht="30" customHeight="1">
      <c r="E38" s="129"/>
    </row>
    <row r="39" spans="1:5" s="54" customFormat="1" ht="24" customHeight="1">
      <c r="E39" s="145"/>
    </row>
    <row r="40" spans="1:5" s="15" customFormat="1" ht="19.5" customHeight="1">
      <c r="E40" s="16"/>
    </row>
    <row r="41" spans="1:5" s="15" customFormat="1" ht="21" customHeight="1">
      <c r="D41" s="16"/>
    </row>
    <row r="42" spans="1:5" s="15" customFormat="1" ht="36.75" customHeight="1">
      <c r="D42" s="16"/>
    </row>
    <row r="45" spans="1:5">
      <c r="A45" s="2"/>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activeCell="E43" sqref="E43:H43"/>
    </sheetView>
  </sheetViews>
  <sheetFormatPr defaultRowHeight="12.75"/>
  <cols>
    <col min="1" max="1" width="25.42578125" style="205" customWidth="1"/>
    <col min="2" max="2" width="8.7109375" style="205" customWidth="1"/>
    <col min="3" max="7" width="8.5703125" style="205" customWidth="1"/>
    <col min="8" max="8" width="28" style="207" customWidth="1"/>
    <col min="9" max="10" width="9.140625" style="205"/>
    <col min="11" max="11" width="37.42578125" style="205" customWidth="1"/>
    <col min="12" max="12" width="5" style="206" customWidth="1"/>
    <col min="13" max="16384" width="9.140625" style="205"/>
  </cols>
  <sheetData>
    <row r="1" spans="1:12" ht="18">
      <c r="A1" s="1158" t="s">
        <v>818</v>
      </c>
      <c r="B1" s="1158"/>
      <c r="C1" s="1158"/>
      <c r="D1" s="1158"/>
      <c r="E1" s="1158"/>
      <c r="F1" s="1158"/>
      <c r="G1" s="1158"/>
      <c r="H1" s="1158"/>
    </row>
    <row r="2" spans="1:12" s="223" customFormat="1" ht="18">
      <c r="A2" s="1121" t="s">
        <v>930</v>
      </c>
      <c r="B2" s="1121"/>
      <c r="C2" s="1121"/>
      <c r="D2" s="1121"/>
      <c r="E2" s="1121"/>
      <c r="F2" s="1121"/>
      <c r="G2" s="1121"/>
      <c r="H2" s="1121"/>
      <c r="L2" s="224"/>
    </row>
    <row r="3" spans="1:12" s="223" customFormat="1" ht="29.25" customHeight="1">
      <c r="A3" s="1181" t="s">
        <v>1436</v>
      </c>
      <c r="B3" s="1124"/>
      <c r="C3" s="1124"/>
      <c r="D3" s="1124"/>
      <c r="E3" s="1124"/>
      <c r="F3" s="1124"/>
      <c r="G3" s="1124"/>
      <c r="H3" s="1124"/>
      <c r="L3" s="224"/>
    </row>
    <row r="4" spans="1:12" s="223" customFormat="1" ht="15.75">
      <c r="A4" s="1124" t="s">
        <v>927</v>
      </c>
      <c r="B4" s="1124"/>
      <c r="C4" s="1124"/>
      <c r="D4" s="1124"/>
      <c r="E4" s="1124"/>
      <c r="F4" s="1124"/>
      <c r="G4" s="1124"/>
      <c r="H4" s="1124"/>
      <c r="L4" s="224"/>
    </row>
    <row r="5" spans="1:12" ht="15.75" customHeight="1">
      <c r="A5" s="123" t="s">
        <v>684</v>
      </c>
      <c r="B5" s="222"/>
      <c r="C5" s="222"/>
      <c r="D5" s="222"/>
      <c r="E5" s="222"/>
      <c r="F5" s="222"/>
      <c r="G5" s="222"/>
      <c r="H5" s="124" t="s">
        <v>683</v>
      </c>
    </row>
    <row r="6" spans="1:12" ht="21" customHeight="1">
      <c r="A6" s="1160" t="s">
        <v>914</v>
      </c>
      <c r="B6" s="289" t="s">
        <v>45</v>
      </c>
      <c r="C6" s="289" t="s">
        <v>41</v>
      </c>
      <c r="D6" s="289" t="s">
        <v>42</v>
      </c>
      <c r="E6" s="289" t="s">
        <v>43</v>
      </c>
      <c r="F6" s="289" t="s">
        <v>44</v>
      </c>
      <c r="G6" s="289" t="s">
        <v>1</v>
      </c>
      <c r="H6" s="1178" t="s">
        <v>1455</v>
      </c>
    </row>
    <row r="7" spans="1:12" ht="21" customHeight="1">
      <c r="A7" s="1161"/>
      <c r="B7" s="587" t="s">
        <v>77</v>
      </c>
      <c r="C7" s="587" t="s">
        <v>46</v>
      </c>
      <c r="D7" s="587" t="s">
        <v>47</v>
      </c>
      <c r="E7" s="587" t="s">
        <v>48</v>
      </c>
      <c r="F7" s="587" t="s">
        <v>49</v>
      </c>
      <c r="G7" s="587" t="s">
        <v>2</v>
      </c>
      <c r="H7" s="1179"/>
    </row>
    <row r="8" spans="1:12" ht="16.5" customHeight="1" thickBot="1">
      <c r="A8" s="735" t="s">
        <v>545</v>
      </c>
      <c r="B8" s="277">
        <v>4</v>
      </c>
      <c r="C8" s="277">
        <v>0</v>
      </c>
      <c r="D8" s="277">
        <v>2</v>
      </c>
      <c r="E8" s="277">
        <v>0</v>
      </c>
      <c r="F8" s="277">
        <v>0</v>
      </c>
      <c r="G8" s="276">
        <f t="shared" ref="G8:G41" si="0">SUM(B8:F8)</f>
        <v>6</v>
      </c>
      <c r="H8" s="404" t="s">
        <v>76</v>
      </c>
    </row>
    <row r="9" spans="1:12" s="212" customFormat="1" ht="16.5" customHeight="1" thickBot="1">
      <c r="A9" s="341" t="s">
        <v>544</v>
      </c>
      <c r="B9" s="79">
        <v>4</v>
      </c>
      <c r="C9" s="79">
        <v>0</v>
      </c>
      <c r="D9" s="79">
        <v>0</v>
      </c>
      <c r="E9" s="79">
        <v>0</v>
      </c>
      <c r="F9" s="79">
        <v>0</v>
      </c>
      <c r="G9" s="81">
        <f t="shared" si="0"/>
        <v>4</v>
      </c>
      <c r="H9" s="405" t="s">
        <v>543</v>
      </c>
      <c r="L9" s="213"/>
    </row>
    <row r="10" spans="1:12" ht="16.5" customHeight="1" thickBot="1">
      <c r="A10" s="352" t="s">
        <v>542</v>
      </c>
      <c r="B10" s="277">
        <v>0</v>
      </c>
      <c r="C10" s="277">
        <v>0</v>
      </c>
      <c r="D10" s="277">
        <v>0</v>
      </c>
      <c r="E10" s="277">
        <v>0</v>
      </c>
      <c r="F10" s="277">
        <v>1</v>
      </c>
      <c r="G10" s="276">
        <f t="shared" si="0"/>
        <v>1</v>
      </c>
      <c r="H10" s="406" t="s">
        <v>75</v>
      </c>
    </row>
    <row r="11" spans="1:12" s="212" customFormat="1" ht="16.5" customHeight="1" thickBot="1">
      <c r="A11" s="341" t="s">
        <v>541</v>
      </c>
      <c r="B11" s="79">
        <v>2</v>
      </c>
      <c r="C11" s="79">
        <v>0</v>
      </c>
      <c r="D11" s="79">
        <v>0</v>
      </c>
      <c r="E11" s="79">
        <v>0</v>
      </c>
      <c r="F11" s="79">
        <v>0</v>
      </c>
      <c r="G11" s="81">
        <f t="shared" si="0"/>
        <v>2</v>
      </c>
      <c r="H11" s="405" t="s">
        <v>74</v>
      </c>
      <c r="L11" s="213"/>
    </row>
    <row r="12" spans="1:12" ht="16.5" customHeight="1" thickBot="1">
      <c r="A12" s="352" t="s">
        <v>540</v>
      </c>
      <c r="B12" s="277">
        <v>6</v>
      </c>
      <c r="C12" s="277">
        <v>0</v>
      </c>
      <c r="D12" s="277">
        <v>1</v>
      </c>
      <c r="E12" s="277">
        <v>0</v>
      </c>
      <c r="F12" s="277">
        <v>1</v>
      </c>
      <c r="G12" s="276">
        <f t="shared" si="0"/>
        <v>8</v>
      </c>
      <c r="H12" s="406" t="s">
        <v>73</v>
      </c>
    </row>
    <row r="13" spans="1:12" s="212" customFormat="1" ht="16.5" customHeight="1" thickBot="1">
      <c r="A13" s="341" t="s">
        <v>539</v>
      </c>
      <c r="B13" s="79">
        <v>4</v>
      </c>
      <c r="C13" s="79">
        <v>5</v>
      </c>
      <c r="D13" s="79">
        <v>2</v>
      </c>
      <c r="E13" s="79">
        <v>1</v>
      </c>
      <c r="F13" s="79">
        <v>0</v>
      </c>
      <c r="G13" s="81">
        <f t="shared" si="0"/>
        <v>12</v>
      </c>
      <c r="H13" s="405" t="s">
        <v>538</v>
      </c>
      <c r="L13" s="213"/>
    </row>
    <row r="14" spans="1:12" ht="16.5" customHeight="1" thickBot="1">
      <c r="A14" s="352" t="s">
        <v>537</v>
      </c>
      <c r="B14" s="277">
        <v>5</v>
      </c>
      <c r="C14" s="277">
        <v>10</v>
      </c>
      <c r="D14" s="277">
        <v>4</v>
      </c>
      <c r="E14" s="277">
        <v>0</v>
      </c>
      <c r="F14" s="277">
        <v>0</v>
      </c>
      <c r="G14" s="276">
        <f t="shared" si="0"/>
        <v>19</v>
      </c>
      <c r="H14" s="406" t="s">
        <v>536</v>
      </c>
    </row>
    <row r="15" spans="1:12" s="212" customFormat="1" ht="16.5" customHeight="1" thickBot="1">
      <c r="A15" s="341" t="s">
        <v>535</v>
      </c>
      <c r="B15" s="79">
        <v>8</v>
      </c>
      <c r="C15" s="79">
        <v>4</v>
      </c>
      <c r="D15" s="79">
        <v>6</v>
      </c>
      <c r="E15" s="79">
        <v>2</v>
      </c>
      <c r="F15" s="79">
        <v>0</v>
      </c>
      <c r="G15" s="81">
        <f t="shared" si="0"/>
        <v>20</v>
      </c>
      <c r="H15" s="405" t="s">
        <v>72</v>
      </c>
      <c r="L15" s="213"/>
    </row>
    <row r="16" spans="1:12" ht="16.5" customHeight="1" thickBot="1">
      <c r="A16" s="352" t="s">
        <v>534</v>
      </c>
      <c r="B16" s="277">
        <v>4</v>
      </c>
      <c r="C16" s="277">
        <v>0</v>
      </c>
      <c r="D16" s="277">
        <v>0</v>
      </c>
      <c r="E16" s="277">
        <v>0</v>
      </c>
      <c r="F16" s="277">
        <v>0</v>
      </c>
      <c r="G16" s="276">
        <f t="shared" si="0"/>
        <v>4</v>
      </c>
      <c r="H16" s="406" t="s">
        <v>533</v>
      </c>
    </row>
    <row r="17" spans="1:12" s="212" customFormat="1" ht="16.5" customHeight="1" thickBot="1">
      <c r="A17" s="341" t="s">
        <v>532</v>
      </c>
      <c r="B17" s="79">
        <v>6</v>
      </c>
      <c r="C17" s="79">
        <v>2</v>
      </c>
      <c r="D17" s="79">
        <v>1</v>
      </c>
      <c r="E17" s="79">
        <v>0</v>
      </c>
      <c r="F17" s="79">
        <v>0</v>
      </c>
      <c r="G17" s="81">
        <f t="shared" si="0"/>
        <v>9</v>
      </c>
      <c r="H17" s="405" t="s">
        <v>531</v>
      </c>
      <c r="L17" s="213"/>
    </row>
    <row r="18" spans="1:12" ht="16.5" customHeight="1" thickBot="1">
      <c r="A18" s="352" t="s">
        <v>571</v>
      </c>
      <c r="B18" s="277">
        <v>0</v>
      </c>
      <c r="C18" s="277">
        <v>0</v>
      </c>
      <c r="D18" s="277">
        <v>1</v>
      </c>
      <c r="E18" s="277">
        <v>0</v>
      </c>
      <c r="F18" s="277">
        <v>0</v>
      </c>
      <c r="G18" s="276">
        <f t="shared" si="0"/>
        <v>1</v>
      </c>
      <c r="H18" s="406" t="s">
        <v>1212</v>
      </c>
    </row>
    <row r="19" spans="1:12" ht="16.5" customHeight="1" thickBot="1">
      <c r="A19" s="341" t="s">
        <v>529</v>
      </c>
      <c r="B19" s="79">
        <v>13</v>
      </c>
      <c r="C19" s="79">
        <v>2</v>
      </c>
      <c r="D19" s="79">
        <v>0</v>
      </c>
      <c r="E19" s="79">
        <v>0</v>
      </c>
      <c r="F19" s="79">
        <v>0</v>
      </c>
      <c r="G19" s="300">
        <f t="shared" si="0"/>
        <v>15</v>
      </c>
      <c r="H19" s="405" t="s">
        <v>528</v>
      </c>
    </row>
    <row r="20" spans="1:12" ht="16.5" customHeight="1" thickBot="1">
      <c r="A20" s="352" t="s">
        <v>527</v>
      </c>
      <c r="B20" s="277">
        <v>6</v>
      </c>
      <c r="C20" s="277">
        <v>0</v>
      </c>
      <c r="D20" s="277">
        <v>0</v>
      </c>
      <c r="E20" s="277">
        <v>0</v>
      </c>
      <c r="F20" s="277">
        <v>0</v>
      </c>
      <c r="G20" s="276">
        <f t="shared" si="0"/>
        <v>6</v>
      </c>
      <c r="H20" s="406" t="s">
        <v>526</v>
      </c>
    </row>
    <row r="21" spans="1:12" s="212" customFormat="1" ht="16.5" customHeight="1" thickBot="1">
      <c r="A21" s="341" t="s">
        <v>525</v>
      </c>
      <c r="B21" s="79">
        <v>7</v>
      </c>
      <c r="C21" s="79">
        <v>1</v>
      </c>
      <c r="D21" s="79">
        <v>1</v>
      </c>
      <c r="E21" s="79">
        <v>0</v>
      </c>
      <c r="F21" s="79">
        <v>0</v>
      </c>
      <c r="G21" s="300">
        <f t="shared" si="0"/>
        <v>9</v>
      </c>
      <c r="H21" s="405" t="s">
        <v>524</v>
      </c>
      <c r="L21" s="213"/>
    </row>
    <row r="22" spans="1:12" ht="16.5" customHeight="1" thickBot="1">
      <c r="A22" s="352" t="s">
        <v>523</v>
      </c>
      <c r="B22" s="277">
        <v>2</v>
      </c>
      <c r="C22" s="277">
        <v>0</v>
      </c>
      <c r="D22" s="277">
        <v>0</v>
      </c>
      <c r="E22" s="277">
        <v>0</v>
      </c>
      <c r="F22" s="277">
        <v>0</v>
      </c>
      <c r="G22" s="276">
        <f t="shared" si="0"/>
        <v>2</v>
      </c>
      <c r="H22" s="406" t="s">
        <v>1397</v>
      </c>
    </row>
    <row r="23" spans="1:12" s="212" customFormat="1" ht="16.5" customHeight="1" thickBot="1">
      <c r="A23" s="341" t="s">
        <v>522</v>
      </c>
      <c r="B23" s="79">
        <v>2</v>
      </c>
      <c r="C23" s="79">
        <v>0</v>
      </c>
      <c r="D23" s="79">
        <v>0</v>
      </c>
      <c r="E23" s="79">
        <v>0</v>
      </c>
      <c r="F23" s="79">
        <v>0</v>
      </c>
      <c r="G23" s="81">
        <f t="shared" si="0"/>
        <v>2</v>
      </c>
      <c r="H23" s="405" t="s">
        <v>521</v>
      </c>
      <c r="L23" s="213"/>
    </row>
    <row r="24" spans="1:12" ht="16.5" customHeight="1" thickBot="1">
      <c r="A24" s="352" t="s">
        <v>520</v>
      </c>
      <c r="B24" s="277">
        <v>2</v>
      </c>
      <c r="C24" s="277">
        <v>0</v>
      </c>
      <c r="D24" s="277">
        <v>0</v>
      </c>
      <c r="E24" s="277">
        <v>0</v>
      </c>
      <c r="F24" s="277">
        <v>0</v>
      </c>
      <c r="G24" s="276">
        <f t="shared" si="0"/>
        <v>2</v>
      </c>
      <c r="H24" s="406" t="s">
        <v>519</v>
      </c>
    </row>
    <row r="25" spans="1:12" s="212" customFormat="1" ht="16.5" customHeight="1" thickBot="1">
      <c r="A25" s="341" t="s">
        <v>518</v>
      </c>
      <c r="B25" s="79">
        <v>2</v>
      </c>
      <c r="C25" s="79">
        <v>0</v>
      </c>
      <c r="D25" s="79">
        <v>0</v>
      </c>
      <c r="E25" s="79">
        <v>0</v>
      </c>
      <c r="F25" s="79">
        <v>0</v>
      </c>
      <c r="G25" s="81">
        <f t="shared" si="0"/>
        <v>2</v>
      </c>
      <c r="H25" s="405" t="s">
        <v>517</v>
      </c>
      <c r="L25" s="213"/>
    </row>
    <row r="26" spans="1:12" ht="16.5" customHeight="1" thickBot="1">
      <c r="A26" s="352" t="s">
        <v>516</v>
      </c>
      <c r="B26" s="277">
        <v>2</v>
      </c>
      <c r="C26" s="277">
        <v>1</v>
      </c>
      <c r="D26" s="277">
        <v>1</v>
      </c>
      <c r="E26" s="277">
        <v>0</v>
      </c>
      <c r="F26" s="277">
        <v>0</v>
      </c>
      <c r="G26" s="276">
        <f t="shared" si="0"/>
        <v>4</v>
      </c>
      <c r="H26" s="406" t="s">
        <v>515</v>
      </c>
    </row>
    <row r="27" spans="1:12" s="212" customFormat="1" ht="16.5" customHeight="1" thickBot="1">
      <c r="A27" s="341" t="s">
        <v>514</v>
      </c>
      <c r="B27" s="79">
        <v>1</v>
      </c>
      <c r="C27" s="79">
        <v>0</v>
      </c>
      <c r="D27" s="79">
        <v>1</v>
      </c>
      <c r="E27" s="79">
        <v>0</v>
      </c>
      <c r="F27" s="79">
        <v>0</v>
      </c>
      <c r="G27" s="81">
        <f t="shared" si="0"/>
        <v>2</v>
      </c>
      <c r="H27" s="405" t="s">
        <v>557</v>
      </c>
      <c r="L27" s="213"/>
    </row>
    <row r="28" spans="1:12" ht="16.5" customHeight="1" thickBot="1">
      <c r="A28" s="352" t="s">
        <v>512</v>
      </c>
      <c r="B28" s="277">
        <v>0</v>
      </c>
      <c r="C28" s="277">
        <v>1</v>
      </c>
      <c r="D28" s="277">
        <v>1</v>
      </c>
      <c r="E28" s="277">
        <v>0</v>
      </c>
      <c r="F28" s="277">
        <v>0</v>
      </c>
      <c r="G28" s="276">
        <f t="shared" si="0"/>
        <v>2</v>
      </c>
      <c r="H28" s="406" t="s">
        <v>511</v>
      </c>
    </row>
    <row r="29" spans="1:12" s="212" customFormat="1" ht="16.5" customHeight="1" thickBot="1">
      <c r="A29" s="341" t="s">
        <v>510</v>
      </c>
      <c r="B29" s="79">
        <v>0</v>
      </c>
      <c r="C29" s="79">
        <v>0</v>
      </c>
      <c r="D29" s="79">
        <v>0</v>
      </c>
      <c r="E29" s="79">
        <v>0</v>
      </c>
      <c r="F29" s="79">
        <v>0</v>
      </c>
      <c r="G29" s="81">
        <f t="shared" si="0"/>
        <v>0</v>
      </c>
      <c r="H29" s="405" t="s">
        <v>509</v>
      </c>
      <c r="L29" s="213"/>
    </row>
    <row r="30" spans="1:12" ht="16.5" customHeight="1" thickBot="1">
      <c r="A30" s="352" t="s">
        <v>508</v>
      </c>
      <c r="B30" s="277">
        <v>2</v>
      </c>
      <c r="C30" s="277">
        <v>0</v>
      </c>
      <c r="D30" s="277">
        <v>0</v>
      </c>
      <c r="E30" s="277">
        <v>0</v>
      </c>
      <c r="F30" s="277">
        <v>1</v>
      </c>
      <c r="G30" s="276">
        <f t="shared" si="0"/>
        <v>3</v>
      </c>
      <c r="H30" s="406" t="s">
        <v>507</v>
      </c>
    </row>
    <row r="31" spans="1:12" s="212" customFormat="1" ht="16.5" customHeight="1" thickBot="1">
      <c r="A31" s="341" t="s">
        <v>556</v>
      </c>
      <c r="B31" s="79">
        <v>0</v>
      </c>
      <c r="C31" s="79">
        <v>0</v>
      </c>
      <c r="D31" s="79">
        <v>0</v>
      </c>
      <c r="E31" s="79">
        <v>0</v>
      </c>
      <c r="F31" s="79">
        <v>0</v>
      </c>
      <c r="G31" s="81">
        <f t="shared" si="0"/>
        <v>0</v>
      </c>
      <c r="H31" s="405" t="s">
        <v>505</v>
      </c>
      <c r="L31" s="213"/>
    </row>
    <row r="32" spans="1:12" ht="16.5" customHeight="1" thickBot="1">
      <c r="A32" s="352" t="s">
        <v>504</v>
      </c>
      <c r="B32" s="277">
        <v>1</v>
      </c>
      <c r="C32" s="277">
        <v>0</v>
      </c>
      <c r="D32" s="277">
        <v>0</v>
      </c>
      <c r="E32" s="277">
        <v>0</v>
      </c>
      <c r="F32" s="277">
        <v>0</v>
      </c>
      <c r="G32" s="276">
        <f t="shared" si="0"/>
        <v>1</v>
      </c>
      <c r="H32" s="406" t="s">
        <v>503</v>
      </c>
    </row>
    <row r="33" spans="1:13" s="212" customFormat="1" ht="16.5" customHeight="1" thickBot="1">
      <c r="A33" s="341" t="s">
        <v>502</v>
      </c>
      <c r="B33" s="79">
        <v>0</v>
      </c>
      <c r="C33" s="79">
        <v>0</v>
      </c>
      <c r="D33" s="79">
        <v>0</v>
      </c>
      <c r="E33" s="79">
        <v>0</v>
      </c>
      <c r="F33" s="79">
        <v>0</v>
      </c>
      <c r="G33" s="81">
        <f t="shared" si="0"/>
        <v>0</v>
      </c>
      <c r="H33" s="405" t="s">
        <v>501</v>
      </c>
      <c r="L33" s="213"/>
    </row>
    <row r="34" spans="1:13" ht="16.5" customHeight="1" thickBot="1">
      <c r="A34" s="352" t="s">
        <v>500</v>
      </c>
      <c r="B34" s="277">
        <v>5</v>
      </c>
      <c r="C34" s="277">
        <v>0</v>
      </c>
      <c r="D34" s="277">
        <v>0</v>
      </c>
      <c r="E34" s="277">
        <v>0</v>
      </c>
      <c r="F34" s="277">
        <v>0</v>
      </c>
      <c r="G34" s="276">
        <f t="shared" si="0"/>
        <v>5</v>
      </c>
      <c r="H34" s="406" t="s">
        <v>499</v>
      </c>
      <c r="L34" s="205"/>
      <c r="M34" s="206"/>
    </row>
    <row r="35" spans="1:13" s="212" customFormat="1" ht="16.5" customHeight="1" thickBot="1">
      <c r="A35" s="341" t="s">
        <v>570</v>
      </c>
      <c r="B35" s="79">
        <v>0</v>
      </c>
      <c r="C35" s="79">
        <v>0</v>
      </c>
      <c r="D35" s="79">
        <v>0</v>
      </c>
      <c r="E35" s="79">
        <v>0</v>
      </c>
      <c r="F35" s="79">
        <v>0</v>
      </c>
      <c r="G35" s="81">
        <f t="shared" si="0"/>
        <v>0</v>
      </c>
      <c r="H35" s="405" t="s">
        <v>1398</v>
      </c>
      <c r="M35" s="213"/>
    </row>
    <row r="36" spans="1:13" s="212" customFormat="1" ht="19.5" customHeight="1" thickBot="1">
      <c r="A36" s="352" t="s">
        <v>555</v>
      </c>
      <c r="B36" s="277">
        <v>2</v>
      </c>
      <c r="C36" s="277">
        <v>0</v>
      </c>
      <c r="D36" s="277">
        <v>0</v>
      </c>
      <c r="E36" s="277">
        <v>0</v>
      </c>
      <c r="F36" s="277">
        <v>0</v>
      </c>
      <c r="G36" s="276">
        <f t="shared" si="0"/>
        <v>2</v>
      </c>
      <c r="H36" s="406" t="s">
        <v>497</v>
      </c>
      <c r="M36" s="213"/>
    </row>
    <row r="37" spans="1:13" s="212" customFormat="1" ht="19.5" customHeight="1" thickBot="1">
      <c r="A37" s="341" t="s">
        <v>496</v>
      </c>
      <c r="B37" s="79">
        <v>0</v>
      </c>
      <c r="C37" s="79">
        <v>0</v>
      </c>
      <c r="D37" s="79">
        <v>0</v>
      </c>
      <c r="E37" s="79">
        <v>0</v>
      </c>
      <c r="F37" s="79">
        <v>0</v>
      </c>
      <c r="G37" s="81">
        <f>SUM(B37:F37)</f>
        <v>0</v>
      </c>
      <c r="H37" s="405" t="s">
        <v>1089</v>
      </c>
      <c r="M37" s="213"/>
    </row>
    <row r="38" spans="1:13" s="212" customFormat="1" ht="19.5" customHeight="1" thickBot="1">
      <c r="A38" s="738" t="s">
        <v>1421</v>
      </c>
      <c r="B38" s="288">
        <v>6</v>
      </c>
      <c r="C38" s="288">
        <v>0</v>
      </c>
      <c r="D38" s="288">
        <v>0</v>
      </c>
      <c r="E38" s="288">
        <v>0</v>
      </c>
      <c r="F38" s="288">
        <v>0</v>
      </c>
      <c r="G38" s="287">
        <f>SUM(B38:F38)</f>
        <v>6</v>
      </c>
      <c r="H38" s="407" t="s">
        <v>1424</v>
      </c>
      <c r="M38" s="213"/>
    </row>
    <row r="39" spans="1:13" ht="19.5" customHeight="1" thickBot="1">
      <c r="A39" s="341" t="s">
        <v>495</v>
      </c>
      <c r="B39" s="79">
        <v>0</v>
      </c>
      <c r="C39" s="79">
        <v>0</v>
      </c>
      <c r="D39" s="79">
        <v>0</v>
      </c>
      <c r="E39" s="79">
        <v>0</v>
      </c>
      <c r="F39" s="79">
        <v>0</v>
      </c>
      <c r="G39" s="81">
        <f t="shared" si="0"/>
        <v>0</v>
      </c>
      <c r="H39" s="405" t="s">
        <v>494</v>
      </c>
      <c r="L39" s="205"/>
      <c r="M39" s="206"/>
    </row>
    <row r="40" spans="1:13" s="212" customFormat="1" ht="19.5" customHeight="1" thickBot="1">
      <c r="A40" s="736" t="s">
        <v>852</v>
      </c>
      <c r="B40" s="288">
        <v>0</v>
      </c>
      <c r="C40" s="288">
        <v>0</v>
      </c>
      <c r="D40" s="288">
        <v>0</v>
      </c>
      <c r="E40" s="288">
        <v>0</v>
      </c>
      <c r="F40" s="288">
        <v>0</v>
      </c>
      <c r="G40" s="287">
        <f t="shared" si="0"/>
        <v>0</v>
      </c>
      <c r="H40" s="407" t="s">
        <v>863</v>
      </c>
      <c r="M40" s="213"/>
    </row>
    <row r="41" spans="1:13" ht="19.5" customHeight="1">
      <c r="A41" s="739" t="s">
        <v>851</v>
      </c>
      <c r="B41" s="286">
        <v>0</v>
      </c>
      <c r="C41" s="286">
        <v>0</v>
      </c>
      <c r="D41" s="286">
        <v>0</v>
      </c>
      <c r="E41" s="286">
        <v>0</v>
      </c>
      <c r="F41" s="286">
        <v>0</v>
      </c>
      <c r="G41" s="285">
        <f t="shared" si="0"/>
        <v>0</v>
      </c>
      <c r="H41" s="405" t="s">
        <v>865</v>
      </c>
      <c r="L41" s="205"/>
      <c r="M41" s="206"/>
    </row>
    <row r="42" spans="1:13" s="212" customFormat="1" ht="19.5" customHeight="1">
      <c r="A42" s="260" t="s">
        <v>1</v>
      </c>
      <c r="B42" s="284">
        <f t="shared" ref="B42:G42" si="1">SUM(B8:B41)</f>
        <v>96</v>
      </c>
      <c r="C42" s="284">
        <f t="shared" si="1"/>
        <v>26</v>
      </c>
      <c r="D42" s="284">
        <f t="shared" si="1"/>
        <v>21</v>
      </c>
      <c r="E42" s="284">
        <f t="shared" si="1"/>
        <v>3</v>
      </c>
      <c r="F42" s="284">
        <f t="shared" si="1"/>
        <v>3</v>
      </c>
      <c r="G42" s="284">
        <f t="shared" si="1"/>
        <v>149</v>
      </c>
      <c r="H42" s="420" t="s">
        <v>2</v>
      </c>
      <c r="M42" s="213"/>
    </row>
    <row r="43" spans="1:13" s="212" customFormat="1" ht="14.25" customHeight="1">
      <c r="A43" s="1172" t="s">
        <v>1009</v>
      </c>
      <c r="B43" s="1172"/>
      <c r="C43" s="1172"/>
      <c r="D43" s="1172"/>
      <c r="E43" s="1272" t="s">
        <v>1492</v>
      </c>
      <c r="F43" s="1272"/>
      <c r="G43" s="1272"/>
      <c r="H43" s="1272"/>
      <c r="L43" s="213"/>
    </row>
    <row r="46" spans="1:13">
      <c r="A46" s="207"/>
    </row>
    <row r="51" spans="8:12">
      <c r="H51" s="205"/>
      <c r="L51" s="205"/>
    </row>
    <row r="52" spans="8:12">
      <c r="H52" s="205"/>
      <c r="L52" s="205"/>
    </row>
    <row r="53" spans="8:12">
      <c r="H53" s="205"/>
      <c r="L53" s="205"/>
    </row>
    <row r="54" spans="8:12">
      <c r="H54" s="205"/>
      <c r="L54" s="205"/>
    </row>
    <row r="55" spans="8:12">
      <c r="H55" s="205"/>
      <c r="L55" s="205"/>
    </row>
    <row r="56" spans="8:12">
      <c r="H56" s="205"/>
      <c r="L56" s="205"/>
    </row>
    <row r="57" spans="8:12">
      <c r="H57" s="205"/>
      <c r="L57" s="205"/>
    </row>
    <row r="58" spans="8:12">
      <c r="H58" s="205"/>
      <c r="L58" s="205"/>
    </row>
    <row r="59" spans="8:12">
      <c r="H59" s="205"/>
      <c r="L59" s="205"/>
    </row>
    <row r="60" spans="8:12">
      <c r="H60" s="205"/>
      <c r="L60" s="205"/>
    </row>
    <row r="61" spans="8:12">
      <c r="H61" s="205"/>
      <c r="L61" s="205"/>
    </row>
    <row r="62" spans="8:12">
      <c r="H62" s="205"/>
      <c r="L62" s="205"/>
    </row>
    <row r="63" spans="8:12">
      <c r="H63" s="205"/>
      <c r="L63" s="205"/>
    </row>
    <row r="64" spans="8:12">
      <c r="H64" s="205"/>
      <c r="L64" s="205"/>
    </row>
    <row r="65" spans="8:12">
      <c r="H65" s="205"/>
      <c r="L65" s="205"/>
    </row>
    <row r="66" spans="8:12">
      <c r="H66" s="205"/>
      <c r="L66" s="205"/>
    </row>
    <row r="67" spans="8:12">
      <c r="H67" s="205"/>
      <c r="L67" s="205"/>
    </row>
    <row r="68" spans="8:12">
      <c r="H68" s="205"/>
      <c r="L68" s="205"/>
    </row>
    <row r="69" spans="8:12">
      <c r="H69" s="205"/>
      <c r="L69" s="205"/>
    </row>
    <row r="70" spans="8:12">
      <c r="H70" s="205"/>
      <c r="L70" s="205"/>
    </row>
    <row r="71" spans="8:12">
      <c r="H71" s="205"/>
      <c r="L71" s="205"/>
    </row>
    <row r="72" spans="8:12">
      <c r="H72" s="205"/>
      <c r="L72" s="205"/>
    </row>
    <row r="73" spans="8:12">
      <c r="H73" s="205"/>
      <c r="L73" s="205"/>
    </row>
    <row r="74" spans="8:12">
      <c r="H74" s="205"/>
      <c r="L74" s="205"/>
    </row>
    <row r="75" spans="8:12">
      <c r="H75" s="205"/>
      <c r="L75" s="205"/>
    </row>
    <row r="76" spans="8:12">
      <c r="H76" s="205"/>
      <c r="L76" s="205"/>
    </row>
    <row r="77" spans="8:12">
      <c r="H77" s="205"/>
      <c r="L77" s="205"/>
    </row>
    <row r="78" spans="8:12">
      <c r="H78" s="205"/>
      <c r="L78" s="205"/>
    </row>
    <row r="79" spans="8:12">
      <c r="H79" s="205"/>
      <c r="L79" s="205"/>
    </row>
    <row r="80" spans="8:12">
      <c r="H80" s="205"/>
      <c r="L80" s="205"/>
    </row>
    <row r="81" spans="8:12">
      <c r="H81" s="205"/>
      <c r="L81" s="205"/>
    </row>
    <row r="82" spans="8:12">
      <c r="H82" s="205"/>
      <c r="L82" s="205"/>
    </row>
    <row r="83" spans="8:12">
      <c r="H83" s="205"/>
      <c r="L83" s="205"/>
    </row>
    <row r="84" spans="8:12">
      <c r="H84" s="205"/>
      <c r="L84" s="205"/>
    </row>
    <row r="87" spans="8:12">
      <c r="H87" s="205"/>
      <c r="L87" s="205"/>
    </row>
    <row r="88" spans="8:12">
      <c r="H88" s="205"/>
      <c r="L88" s="205"/>
    </row>
    <row r="89" spans="8:12">
      <c r="H89" s="205"/>
      <c r="L89" s="205"/>
    </row>
    <row r="90" spans="8:12">
      <c r="H90" s="205"/>
      <c r="L90" s="205"/>
    </row>
    <row r="91" spans="8:12">
      <c r="H91" s="205"/>
      <c r="L91" s="205"/>
    </row>
    <row r="92" spans="8:12">
      <c r="H92" s="205"/>
      <c r="L92" s="205"/>
    </row>
    <row r="93" spans="8:12">
      <c r="H93" s="205"/>
      <c r="L93" s="205"/>
    </row>
    <row r="94" spans="8:12">
      <c r="H94" s="205"/>
      <c r="L94" s="205"/>
    </row>
    <row r="95" spans="8:12">
      <c r="H95" s="205"/>
      <c r="L95" s="205"/>
    </row>
    <row r="96" spans="8:12">
      <c r="H96" s="205"/>
      <c r="L96" s="205"/>
    </row>
    <row r="97" spans="8:12">
      <c r="H97" s="205"/>
      <c r="L97" s="205"/>
    </row>
    <row r="98" spans="8:12">
      <c r="H98" s="205"/>
      <c r="L98" s="205"/>
    </row>
    <row r="99" spans="8:12">
      <c r="H99" s="205"/>
      <c r="L99" s="205"/>
    </row>
    <row r="100" spans="8:12">
      <c r="H100" s="205"/>
      <c r="L100" s="205"/>
    </row>
    <row r="101" spans="8:12">
      <c r="H101" s="205"/>
      <c r="L101" s="205"/>
    </row>
    <row r="102" spans="8:12">
      <c r="H102" s="205"/>
      <c r="L102" s="205"/>
    </row>
    <row r="103" spans="8:12">
      <c r="H103" s="205"/>
      <c r="L103" s="205"/>
    </row>
    <row r="104" spans="8:12">
      <c r="H104" s="205"/>
      <c r="L104" s="205"/>
    </row>
    <row r="105" spans="8:12">
      <c r="H105" s="205"/>
      <c r="L105" s="205"/>
    </row>
    <row r="106" spans="8:12">
      <c r="H106" s="205"/>
      <c r="L106" s="205"/>
    </row>
    <row r="107" spans="8:12">
      <c r="H107" s="205"/>
      <c r="L107" s="205"/>
    </row>
    <row r="108" spans="8:12">
      <c r="H108" s="205"/>
      <c r="L108" s="205"/>
    </row>
    <row r="109" spans="8:12">
      <c r="H109" s="205"/>
      <c r="L109" s="205"/>
    </row>
    <row r="110" spans="8:12">
      <c r="H110" s="205"/>
      <c r="L110" s="205"/>
    </row>
    <row r="111" spans="8:12">
      <c r="H111" s="205"/>
      <c r="L111" s="205"/>
    </row>
    <row r="112" spans="8: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sheetData>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rightToLeft="1" view="pageBreakPreview" zoomScaleNormal="100" zoomScaleSheetLayoutView="100" workbookViewId="0">
      <selection activeCell="C23" sqref="C23"/>
    </sheetView>
  </sheetViews>
  <sheetFormatPr defaultColWidth="9.140625" defaultRowHeight="12.75"/>
  <cols>
    <col min="1" max="1" width="17.28515625" style="54" customWidth="1"/>
    <col min="2" max="7" width="9.7109375" style="54" customWidth="1"/>
    <col min="8" max="8" width="18.710937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819</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33" customHeight="1">
      <c r="A3" s="1190" t="s">
        <v>1379</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685</v>
      </c>
      <c r="B5" s="114"/>
      <c r="C5" s="114"/>
      <c r="D5" s="114"/>
      <c r="E5" s="114"/>
      <c r="F5" s="114"/>
      <c r="G5" s="114"/>
      <c r="H5" s="115" t="s">
        <v>686</v>
      </c>
    </row>
    <row r="6" spans="1:12" ht="28.5" customHeight="1">
      <c r="A6" s="1186" t="s">
        <v>1052</v>
      </c>
      <c r="B6" s="36" t="s">
        <v>45</v>
      </c>
      <c r="C6" s="36" t="s">
        <v>41</v>
      </c>
      <c r="D6" s="36" t="s">
        <v>42</v>
      </c>
      <c r="E6" s="36" t="s">
        <v>43</v>
      </c>
      <c r="F6" s="36" t="s">
        <v>44</v>
      </c>
      <c r="G6" s="36" t="s">
        <v>1</v>
      </c>
      <c r="H6" s="1276" t="s">
        <v>1456</v>
      </c>
    </row>
    <row r="7" spans="1:12" ht="21" customHeight="1">
      <c r="A7" s="1278"/>
      <c r="B7" s="619" t="s">
        <v>77</v>
      </c>
      <c r="C7" s="619" t="s">
        <v>46</v>
      </c>
      <c r="D7" s="619" t="s">
        <v>47</v>
      </c>
      <c r="E7" s="619" t="s">
        <v>48</v>
      </c>
      <c r="F7" s="619" t="s">
        <v>49</v>
      </c>
      <c r="G7" s="619" t="s">
        <v>2</v>
      </c>
      <c r="H7" s="1277"/>
    </row>
    <row r="8" spans="1:12" ht="19.5" customHeight="1" thickBot="1">
      <c r="A8" s="580" t="s">
        <v>333</v>
      </c>
      <c r="B8" s="67">
        <v>133</v>
      </c>
      <c r="C8" s="67">
        <v>9</v>
      </c>
      <c r="D8" s="67">
        <v>16</v>
      </c>
      <c r="E8" s="67">
        <v>11</v>
      </c>
      <c r="F8" s="67">
        <v>16</v>
      </c>
      <c r="G8" s="80">
        <v>185</v>
      </c>
      <c r="H8" s="151" t="s">
        <v>333</v>
      </c>
    </row>
    <row r="9" spans="1:12" s="15" customFormat="1" ht="19.5" customHeight="1" thickBot="1">
      <c r="A9" s="575" t="s">
        <v>332</v>
      </c>
      <c r="B9" s="79">
        <v>159</v>
      </c>
      <c r="C9" s="79">
        <v>25</v>
      </c>
      <c r="D9" s="79">
        <v>15</v>
      </c>
      <c r="E9" s="79">
        <v>12</v>
      </c>
      <c r="F9" s="79">
        <v>9</v>
      </c>
      <c r="G9" s="81">
        <v>220</v>
      </c>
      <c r="H9" s="150" t="s">
        <v>332</v>
      </c>
      <c r="L9" s="16"/>
    </row>
    <row r="10" spans="1:12" ht="19.5" customHeight="1" thickBot="1">
      <c r="A10" s="576" t="s">
        <v>269</v>
      </c>
      <c r="B10" s="67">
        <v>98</v>
      </c>
      <c r="C10" s="67">
        <v>15</v>
      </c>
      <c r="D10" s="67">
        <v>11</v>
      </c>
      <c r="E10" s="67">
        <v>14</v>
      </c>
      <c r="F10" s="67">
        <v>10</v>
      </c>
      <c r="G10" s="80">
        <v>148</v>
      </c>
      <c r="H10" s="152" t="s">
        <v>269</v>
      </c>
    </row>
    <row r="11" spans="1:12" s="15" customFormat="1" ht="19.5" customHeight="1" thickBot="1">
      <c r="A11" s="575" t="s">
        <v>331</v>
      </c>
      <c r="B11" s="79">
        <v>115</v>
      </c>
      <c r="C11" s="79">
        <v>9</v>
      </c>
      <c r="D11" s="79">
        <v>16</v>
      </c>
      <c r="E11" s="79">
        <v>9</v>
      </c>
      <c r="F11" s="79">
        <v>18</v>
      </c>
      <c r="G11" s="81">
        <v>167</v>
      </c>
      <c r="H11" s="150" t="s">
        <v>331</v>
      </c>
      <c r="L11" s="16"/>
    </row>
    <row r="12" spans="1:12" ht="19.5" customHeight="1">
      <c r="A12" s="577" t="s">
        <v>931</v>
      </c>
      <c r="B12" s="154">
        <v>96</v>
      </c>
      <c r="C12" s="154">
        <v>26</v>
      </c>
      <c r="D12" s="154">
        <v>21</v>
      </c>
      <c r="E12" s="154">
        <v>3</v>
      </c>
      <c r="F12" s="154">
        <v>3</v>
      </c>
      <c r="G12" s="155">
        <v>149</v>
      </c>
      <c r="H12" s="153" t="s">
        <v>931</v>
      </c>
    </row>
    <row r="13" spans="1:12" s="15" customFormat="1" ht="18.75" customHeight="1">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s="15" customFormat="1" ht="19.5" customHeight="1">
      <c r="E36" s="16"/>
    </row>
    <row r="37" spans="1:12" ht="19.5" customHeight="1">
      <c r="E37" s="130"/>
      <c r="H37" s="54"/>
      <c r="L37" s="54"/>
    </row>
    <row r="38" spans="1:12" s="15" customFormat="1" ht="26.25" customHeight="1">
      <c r="E38" s="16"/>
    </row>
    <row r="39" spans="1:12" ht="24" customHeight="1">
      <c r="E39" s="130"/>
      <c r="H39" s="54"/>
      <c r="L39" s="54"/>
    </row>
    <row r="40" spans="1:12" s="15" customFormat="1" ht="19.5" customHeight="1">
      <c r="E40" s="16"/>
    </row>
    <row r="41" spans="1:12" s="15" customFormat="1" ht="21" customHeight="1">
      <c r="D41" s="16"/>
    </row>
    <row r="42" spans="1:12" s="15" customFormat="1" ht="36.75" customHeight="1">
      <c r="D42" s="16"/>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rightToLeft="1" view="pageBreakPreview" topLeftCell="A7" zoomScaleNormal="100" zoomScaleSheetLayoutView="100" workbookViewId="0">
      <selection activeCell="C7" sqref="C7"/>
    </sheetView>
  </sheetViews>
  <sheetFormatPr defaultRowHeight="12.75"/>
  <cols>
    <col min="1" max="1" width="45.42578125" style="517" customWidth="1"/>
    <col min="2" max="2" width="2.5703125" style="44" customWidth="1"/>
    <col min="3" max="3" width="45.42578125" style="522" customWidth="1"/>
    <col min="4" max="16384" width="9.140625" style="44"/>
  </cols>
  <sheetData>
    <row r="1" spans="1:8" s="500" customFormat="1" ht="24.75" customHeight="1">
      <c r="A1" s="527"/>
      <c r="B1"/>
      <c r="C1" s="519"/>
      <c r="D1" s="499"/>
      <c r="E1" s="499"/>
      <c r="F1" s="499"/>
      <c r="G1" s="499"/>
      <c r="H1" s="499"/>
    </row>
    <row r="2" spans="1:8" ht="36.75">
      <c r="A2" s="534" t="s">
        <v>777</v>
      </c>
      <c r="B2"/>
      <c r="C2" s="535" t="s">
        <v>776</v>
      </c>
      <c r="D2" s="508"/>
    </row>
    <row r="3" spans="1:8" ht="22.5" customHeight="1" thickBot="1">
      <c r="A3" s="528"/>
      <c r="B3" s="54"/>
      <c r="C3" s="520"/>
      <c r="D3" s="508"/>
    </row>
    <row r="4" spans="1:8" ht="24" thickTop="1" thickBot="1">
      <c r="A4" s="529" t="s">
        <v>783</v>
      </c>
      <c r="B4" s="523"/>
      <c r="C4" s="556" t="s">
        <v>926</v>
      </c>
      <c r="D4" s="508"/>
    </row>
    <row r="5" spans="1:8" s="45" customFormat="1" ht="199.5" customHeight="1" thickTop="1" thickBot="1">
      <c r="A5" s="558" t="s">
        <v>781</v>
      </c>
      <c r="B5" s="524"/>
      <c r="C5" s="559" t="s">
        <v>787</v>
      </c>
      <c r="D5" s="508"/>
    </row>
    <row r="6" spans="1:8" s="45" customFormat="1" ht="24" thickTop="1" thickBot="1">
      <c r="A6" s="529" t="s">
        <v>835</v>
      </c>
      <c r="B6" s="524"/>
      <c r="C6" s="556" t="s">
        <v>786</v>
      </c>
      <c r="D6" s="508"/>
    </row>
    <row r="7" spans="1:8" s="45" customFormat="1" ht="271.5" customHeight="1" thickTop="1">
      <c r="A7" s="561" t="s">
        <v>788</v>
      </c>
      <c r="B7" s="525"/>
      <c r="C7" s="560" t="s">
        <v>1582</v>
      </c>
      <c r="D7" s="508"/>
    </row>
    <row r="8" spans="1:8" s="45" customFormat="1" ht="45.75" customHeight="1">
      <c r="A8" s="557"/>
      <c r="B8" s="126"/>
      <c r="C8" s="530"/>
      <c r="D8" s="508"/>
    </row>
    <row r="9" spans="1:8" s="45" customFormat="1" ht="45.75" customHeight="1">
      <c r="A9" s="557"/>
      <c r="B9" s="126"/>
      <c r="C9" s="530"/>
      <c r="D9" s="508"/>
    </row>
    <row r="10" spans="1:8" s="45" customFormat="1" ht="36.75" customHeight="1">
      <c r="A10" s="557"/>
      <c r="B10" s="126"/>
      <c r="C10" s="530"/>
      <c r="D10" s="508"/>
    </row>
    <row r="11" spans="1:8" s="45" customFormat="1" ht="45.75" customHeight="1">
      <c r="A11" s="557"/>
      <c r="B11" s="126"/>
      <c r="C11" s="530"/>
      <c r="D11" s="508"/>
    </row>
    <row r="12" spans="1:8" s="45" customFormat="1" ht="64.5" customHeight="1">
      <c r="A12" s="526" t="s">
        <v>782</v>
      </c>
      <c r="B12" s="562"/>
      <c r="C12" s="567" t="s">
        <v>836</v>
      </c>
      <c r="D12" s="508"/>
    </row>
    <row r="13" spans="1:8" s="45" customFormat="1" ht="22.5">
      <c r="A13" s="531"/>
      <c r="B13" s="532"/>
      <c r="C13" s="533"/>
      <c r="D13" s="508"/>
    </row>
    <row r="14" spans="1:8" ht="48.75" customHeight="1">
      <c r="A14" s="531"/>
      <c r="B14" s="532"/>
      <c r="C14" s="533"/>
      <c r="D14" s="508"/>
    </row>
    <row r="15" spans="1:8">
      <c r="A15" s="531"/>
      <c r="B15" s="532"/>
      <c r="C15" s="533"/>
      <c r="D15" s="508"/>
    </row>
    <row r="16" spans="1:8" ht="48.75" customHeight="1">
      <c r="C16" s="521"/>
    </row>
    <row r="17" spans="3:3">
      <c r="C17" s="521"/>
    </row>
    <row r="18" spans="3:3">
      <c r="C18" s="521"/>
    </row>
    <row r="19" spans="3:3">
      <c r="C19" s="521"/>
    </row>
    <row r="20" spans="3:3">
      <c r="C20" s="518"/>
    </row>
    <row r="21" spans="3:3">
      <c r="C21" s="518"/>
    </row>
    <row r="22" spans="3:3">
      <c r="C22" s="518"/>
    </row>
  </sheetData>
  <printOptions horizontalCentered="1"/>
  <pageMargins left="0" right="0" top="0.5" bottom="0" header="0" footer="0"/>
  <pageSetup paperSize="9" scale="95"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activeCell="K6" sqref="K6"/>
    </sheetView>
  </sheetViews>
  <sheetFormatPr defaultRowHeight="12.75"/>
  <cols>
    <col min="1" max="1" width="25.42578125" style="205" customWidth="1"/>
    <col min="2" max="2" width="9.28515625" style="205" customWidth="1"/>
    <col min="3" max="7" width="7.7109375" style="205" customWidth="1"/>
    <col min="8" max="8" width="28" style="207" customWidth="1"/>
    <col min="9" max="10" width="9.140625" style="205"/>
    <col min="11" max="11" width="37.42578125" style="205" customWidth="1"/>
    <col min="12" max="12" width="5" style="206" customWidth="1"/>
    <col min="13" max="16384" width="9.140625" style="205"/>
  </cols>
  <sheetData>
    <row r="1" spans="1:12" ht="18">
      <c r="A1" s="1158" t="s">
        <v>820</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27.75" customHeight="1">
      <c r="A3" s="1181" t="s">
        <v>1472</v>
      </c>
      <c r="B3" s="1124"/>
      <c r="C3" s="1124"/>
      <c r="D3" s="1124"/>
      <c r="E3" s="1124"/>
      <c r="F3" s="1124"/>
      <c r="G3" s="1124"/>
      <c r="H3" s="1124"/>
      <c r="L3" s="224"/>
    </row>
    <row r="4" spans="1:12" s="223" customFormat="1" ht="15.75">
      <c r="A4" s="1124" t="s">
        <v>927</v>
      </c>
      <c r="B4" s="1124"/>
      <c r="C4" s="1124"/>
      <c r="D4" s="1124"/>
      <c r="E4" s="1124"/>
      <c r="F4" s="1124"/>
      <c r="G4" s="1124"/>
      <c r="H4" s="1124"/>
      <c r="L4" s="224"/>
    </row>
    <row r="5" spans="1:12" ht="15.75" customHeight="1">
      <c r="A5" s="123" t="s">
        <v>687</v>
      </c>
      <c r="B5" s="222"/>
      <c r="C5" s="222"/>
      <c r="D5" s="222"/>
      <c r="E5" s="222"/>
      <c r="F5" s="222"/>
      <c r="G5" s="222"/>
      <c r="H5" s="124" t="s">
        <v>688</v>
      </c>
    </row>
    <row r="6" spans="1:12" ht="21" customHeight="1">
      <c r="A6" s="1160" t="s">
        <v>1057</v>
      </c>
      <c r="B6" s="289" t="s">
        <v>45</v>
      </c>
      <c r="C6" s="289" t="s">
        <v>41</v>
      </c>
      <c r="D6" s="289" t="s">
        <v>42</v>
      </c>
      <c r="E6" s="289" t="s">
        <v>43</v>
      </c>
      <c r="F6" s="289" t="s">
        <v>44</v>
      </c>
      <c r="G6" s="289" t="s">
        <v>1</v>
      </c>
      <c r="H6" s="1162" t="s">
        <v>1497</v>
      </c>
    </row>
    <row r="7" spans="1:12" ht="21" customHeight="1">
      <c r="A7" s="1161"/>
      <c r="B7" s="587" t="s">
        <v>77</v>
      </c>
      <c r="C7" s="587" t="s">
        <v>46</v>
      </c>
      <c r="D7" s="587" t="s">
        <v>47</v>
      </c>
      <c r="E7" s="587" t="s">
        <v>48</v>
      </c>
      <c r="F7" s="587" t="s">
        <v>49</v>
      </c>
      <c r="G7" s="587" t="s">
        <v>2</v>
      </c>
      <c r="H7" s="1163"/>
    </row>
    <row r="8" spans="1:12" ht="17.25" customHeight="1" thickBot="1">
      <c r="A8" s="735" t="s">
        <v>545</v>
      </c>
      <c r="B8" s="277">
        <v>4</v>
      </c>
      <c r="C8" s="277">
        <v>0</v>
      </c>
      <c r="D8" s="277">
        <v>0</v>
      </c>
      <c r="E8" s="277">
        <v>0</v>
      </c>
      <c r="F8" s="277">
        <v>0</v>
      </c>
      <c r="G8" s="276">
        <f t="shared" ref="G8:G41" si="0">SUM(B8:F8)</f>
        <v>4</v>
      </c>
      <c r="H8" s="404" t="s">
        <v>76</v>
      </c>
    </row>
    <row r="9" spans="1:12" s="212" customFormat="1" ht="17.25" customHeight="1" thickBot="1">
      <c r="A9" s="341" t="s">
        <v>544</v>
      </c>
      <c r="B9" s="79">
        <v>3</v>
      </c>
      <c r="C9" s="79">
        <v>0</v>
      </c>
      <c r="D9" s="79">
        <v>0</v>
      </c>
      <c r="E9" s="79">
        <v>0</v>
      </c>
      <c r="F9" s="79">
        <v>0</v>
      </c>
      <c r="G9" s="81">
        <f t="shared" si="0"/>
        <v>3</v>
      </c>
      <c r="H9" s="405" t="s">
        <v>543</v>
      </c>
      <c r="L9" s="213"/>
    </row>
    <row r="10" spans="1:12" ht="17.25" customHeight="1" thickBot="1">
      <c r="A10" s="352" t="s">
        <v>542</v>
      </c>
      <c r="B10" s="277">
        <v>0</v>
      </c>
      <c r="C10" s="277">
        <v>0</v>
      </c>
      <c r="D10" s="277">
        <v>0</v>
      </c>
      <c r="E10" s="277">
        <v>0</v>
      </c>
      <c r="F10" s="277">
        <v>0</v>
      </c>
      <c r="G10" s="276">
        <f t="shared" si="0"/>
        <v>0</v>
      </c>
      <c r="H10" s="406" t="s">
        <v>75</v>
      </c>
    </row>
    <row r="11" spans="1:12" s="212" customFormat="1" ht="17.25" customHeight="1" thickBot="1">
      <c r="A11" s="341" t="s">
        <v>541</v>
      </c>
      <c r="B11" s="79">
        <v>2</v>
      </c>
      <c r="C11" s="79">
        <v>0</v>
      </c>
      <c r="D11" s="79">
        <v>0</v>
      </c>
      <c r="E11" s="79">
        <v>0</v>
      </c>
      <c r="F11" s="79">
        <v>0</v>
      </c>
      <c r="G11" s="81">
        <f t="shared" si="0"/>
        <v>2</v>
      </c>
      <c r="H11" s="405" t="s">
        <v>74</v>
      </c>
      <c r="L11" s="213"/>
    </row>
    <row r="12" spans="1:12" ht="17.25" customHeight="1" thickBot="1">
      <c r="A12" s="352" t="s">
        <v>540</v>
      </c>
      <c r="B12" s="277">
        <v>6</v>
      </c>
      <c r="C12" s="277">
        <v>0</v>
      </c>
      <c r="D12" s="277">
        <v>1</v>
      </c>
      <c r="E12" s="277">
        <v>0</v>
      </c>
      <c r="F12" s="277">
        <v>1</v>
      </c>
      <c r="G12" s="276">
        <f t="shared" si="0"/>
        <v>8</v>
      </c>
      <c r="H12" s="406" t="s">
        <v>73</v>
      </c>
    </row>
    <row r="13" spans="1:12" s="212" customFormat="1" ht="17.25" customHeight="1" thickBot="1">
      <c r="A13" s="341" t="s">
        <v>539</v>
      </c>
      <c r="B13" s="79">
        <v>4</v>
      </c>
      <c r="C13" s="79">
        <v>5</v>
      </c>
      <c r="D13" s="79">
        <v>2</v>
      </c>
      <c r="E13" s="79">
        <v>2</v>
      </c>
      <c r="F13" s="79">
        <v>0</v>
      </c>
      <c r="G13" s="81">
        <f t="shared" si="0"/>
        <v>13</v>
      </c>
      <c r="H13" s="405" t="s">
        <v>538</v>
      </c>
      <c r="L13" s="213"/>
    </row>
    <row r="14" spans="1:12" ht="17.25" customHeight="1" thickBot="1">
      <c r="A14" s="352" t="s">
        <v>537</v>
      </c>
      <c r="B14" s="277">
        <v>10</v>
      </c>
      <c r="C14" s="277">
        <v>6</v>
      </c>
      <c r="D14" s="277">
        <v>4</v>
      </c>
      <c r="E14" s="277">
        <v>0</v>
      </c>
      <c r="F14" s="277">
        <v>0</v>
      </c>
      <c r="G14" s="276">
        <f t="shared" si="0"/>
        <v>20</v>
      </c>
      <c r="H14" s="406" t="s">
        <v>536</v>
      </c>
    </row>
    <row r="15" spans="1:12" s="212" customFormat="1" ht="17.25" customHeight="1" thickBot="1">
      <c r="A15" s="341" t="s">
        <v>535</v>
      </c>
      <c r="B15" s="79">
        <v>8</v>
      </c>
      <c r="C15" s="79">
        <v>1</v>
      </c>
      <c r="D15" s="79">
        <v>6</v>
      </c>
      <c r="E15" s="79">
        <v>0</v>
      </c>
      <c r="F15" s="79">
        <v>0</v>
      </c>
      <c r="G15" s="81">
        <f t="shared" si="0"/>
        <v>15</v>
      </c>
      <c r="H15" s="405" t="s">
        <v>72</v>
      </c>
      <c r="L15" s="213"/>
    </row>
    <row r="16" spans="1:12" ht="17.25" customHeight="1" thickBot="1">
      <c r="A16" s="352" t="s">
        <v>534</v>
      </c>
      <c r="B16" s="277">
        <v>4</v>
      </c>
      <c r="C16" s="277">
        <v>0</v>
      </c>
      <c r="D16" s="277">
        <v>0</v>
      </c>
      <c r="E16" s="277">
        <v>0</v>
      </c>
      <c r="F16" s="277">
        <v>0</v>
      </c>
      <c r="G16" s="276">
        <f t="shared" si="0"/>
        <v>4</v>
      </c>
      <c r="H16" s="406" t="s">
        <v>533</v>
      </c>
    </row>
    <row r="17" spans="1:12" s="212" customFormat="1" ht="17.25" customHeight="1" thickBot="1">
      <c r="A17" s="341" t="s">
        <v>532</v>
      </c>
      <c r="B17" s="79">
        <v>4</v>
      </c>
      <c r="C17" s="79">
        <v>0</v>
      </c>
      <c r="D17" s="79">
        <v>0</v>
      </c>
      <c r="E17" s="79">
        <v>0</v>
      </c>
      <c r="F17" s="79">
        <v>0</v>
      </c>
      <c r="G17" s="81">
        <f t="shared" si="0"/>
        <v>4</v>
      </c>
      <c r="H17" s="405" t="s">
        <v>531</v>
      </c>
      <c r="L17" s="213"/>
    </row>
    <row r="18" spans="1:12" ht="17.25" customHeight="1" thickBot="1">
      <c r="A18" s="352" t="s">
        <v>571</v>
      </c>
      <c r="B18" s="277">
        <v>0</v>
      </c>
      <c r="C18" s="277">
        <v>0</v>
      </c>
      <c r="D18" s="277">
        <v>1</v>
      </c>
      <c r="E18" s="277">
        <v>1</v>
      </c>
      <c r="F18" s="277">
        <v>0</v>
      </c>
      <c r="G18" s="276">
        <f t="shared" si="0"/>
        <v>2</v>
      </c>
      <c r="H18" s="406" t="s">
        <v>1212</v>
      </c>
    </row>
    <row r="19" spans="1:12" ht="17.25" customHeight="1" thickBot="1">
      <c r="A19" s="341" t="s">
        <v>529</v>
      </c>
      <c r="B19" s="79">
        <v>13</v>
      </c>
      <c r="C19" s="79">
        <v>2</v>
      </c>
      <c r="D19" s="79">
        <v>0</v>
      </c>
      <c r="E19" s="79">
        <v>0</v>
      </c>
      <c r="F19" s="79">
        <v>0</v>
      </c>
      <c r="G19" s="81">
        <f t="shared" si="0"/>
        <v>15</v>
      </c>
      <c r="H19" s="405" t="s">
        <v>528</v>
      </c>
    </row>
    <row r="20" spans="1:12" ht="17.25" customHeight="1" thickBot="1">
      <c r="A20" s="352" t="s">
        <v>527</v>
      </c>
      <c r="B20" s="277">
        <v>10</v>
      </c>
      <c r="C20" s="277">
        <v>0</v>
      </c>
      <c r="D20" s="277">
        <v>0</v>
      </c>
      <c r="E20" s="277">
        <v>0</v>
      </c>
      <c r="F20" s="277">
        <v>0</v>
      </c>
      <c r="G20" s="276">
        <f t="shared" si="0"/>
        <v>10</v>
      </c>
      <c r="H20" s="406" t="s">
        <v>526</v>
      </c>
    </row>
    <row r="21" spans="1:12" s="212" customFormat="1" ht="17.25" customHeight="1" thickBot="1">
      <c r="A21" s="341" t="s">
        <v>525</v>
      </c>
      <c r="B21" s="79">
        <v>7</v>
      </c>
      <c r="C21" s="79">
        <v>0</v>
      </c>
      <c r="D21" s="79">
        <v>1</v>
      </c>
      <c r="E21" s="79">
        <v>0</v>
      </c>
      <c r="F21" s="79">
        <v>0</v>
      </c>
      <c r="G21" s="81">
        <f t="shared" si="0"/>
        <v>8</v>
      </c>
      <c r="H21" s="405" t="s">
        <v>524</v>
      </c>
      <c r="L21" s="213"/>
    </row>
    <row r="22" spans="1:12" ht="17.25" customHeight="1" thickBot="1">
      <c r="A22" s="352" t="s">
        <v>523</v>
      </c>
      <c r="B22" s="277">
        <v>2</v>
      </c>
      <c r="C22" s="277">
        <v>0</v>
      </c>
      <c r="D22" s="277">
        <v>1</v>
      </c>
      <c r="E22" s="277">
        <v>0</v>
      </c>
      <c r="F22" s="277">
        <v>0</v>
      </c>
      <c r="G22" s="276">
        <f t="shared" si="0"/>
        <v>3</v>
      </c>
      <c r="H22" s="406" t="s">
        <v>577</v>
      </c>
    </row>
    <row r="23" spans="1:12" s="212" customFormat="1" ht="17.25" customHeight="1" thickBot="1">
      <c r="A23" s="341" t="s">
        <v>522</v>
      </c>
      <c r="B23" s="79">
        <v>2</v>
      </c>
      <c r="C23" s="79">
        <v>0</v>
      </c>
      <c r="D23" s="79">
        <v>1</v>
      </c>
      <c r="E23" s="79">
        <v>0</v>
      </c>
      <c r="F23" s="79">
        <v>0</v>
      </c>
      <c r="G23" s="81">
        <f t="shared" si="0"/>
        <v>3</v>
      </c>
      <c r="H23" s="405" t="s">
        <v>521</v>
      </c>
      <c r="L23" s="213"/>
    </row>
    <row r="24" spans="1:12" ht="17.25" customHeight="1" thickBot="1">
      <c r="A24" s="352" t="s">
        <v>520</v>
      </c>
      <c r="B24" s="277">
        <v>0</v>
      </c>
      <c r="C24" s="277">
        <v>0</v>
      </c>
      <c r="D24" s="277">
        <v>0</v>
      </c>
      <c r="E24" s="277">
        <v>0</v>
      </c>
      <c r="F24" s="277">
        <v>0</v>
      </c>
      <c r="G24" s="276">
        <f t="shared" si="0"/>
        <v>0</v>
      </c>
      <c r="H24" s="406" t="s">
        <v>519</v>
      </c>
    </row>
    <row r="25" spans="1:12" s="212" customFormat="1" ht="17.25" customHeight="1" thickBot="1">
      <c r="A25" s="341" t="s">
        <v>518</v>
      </c>
      <c r="B25" s="79">
        <v>2</v>
      </c>
      <c r="C25" s="79">
        <v>0</v>
      </c>
      <c r="D25" s="79">
        <v>0</v>
      </c>
      <c r="E25" s="79">
        <v>0</v>
      </c>
      <c r="F25" s="79">
        <v>0</v>
      </c>
      <c r="G25" s="81">
        <f t="shared" si="0"/>
        <v>2</v>
      </c>
      <c r="H25" s="405" t="s">
        <v>517</v>
      </c>
      <c r="L25" s="213"/>
    </row>
    <row r="26" spans="1:12" ht="17.25" customHeight="1" thickBot="1">
      <c r="A26" s="352" t="s">
        <v>516</v>
      </c>
      <c r="B26" s="277">
        <v>0</v>
      </c>
      <c r="C26" s="277">
        <v>0</v>
      </c>
      <c r="D26" s="277">
        <v>0</v>
      </c>
      <c r="E26" s="277">
        <v>1</v>
      </c>
      <c r="F26" s="277">
        <v>0</v>
      </c>
      <c r="G26" s="276">
        <f t="shared" si="0"/>
        <v>1</v>
      </c>
      <c r="H26" s="406" t="s">
        <v>515</v>
      </c>
    </row>
    <row r="27" spans="1:12" s="212" customFormat="1" ht="17.25" customHeight="1" thickBot="1">
      <c r="A27" s="341" t="s">
        <v>514</v>
      </c>
      <c r="B27" s="79">
        <v>0</v>
      </c>
      <c r="C27" s="79">
        <v>0</v>
      </c>
      <c r="D27" s="79">
        <v>0</v>
      </c>
      <c r="E27" s="79">
        <v>0</v>
      </c>
      <c r="F27" s="79">
        <v>0</v>
      </c>
      <c r="G27" s="81">
        <f t="shared" si="0"/>
        <v>0</v>
      </c>
      <c r="H27" s="405" t="s">
        <v>557</v>
      </c>
      <c r="L27" s="213"/>
    </row>
    <row r="28" spans="1:12" ht="17.25" customHeight="1" thickBot="1">
      <c r="A28" s="352" t="s">
        <v>512</v>
      </c>
      <c r="B28" s="277">
        <v>0</v>
      </c>
      <c r="C28" s="277">
        <v>0</v>
      </c>
      <c r="D28" s="277">
        <v>0</v>
      </c>
      <c r="E28" s="277">
        <v>0</v>
      </c>
      <c r="F28" s="277">
        <v>0</v>
      </c>
      <c r="G28" s="276">
        <f t="shared" si="0"/>
        <v>0</v>
      </c>
      <c r="H28" s="406" t="s">
        <v>511</v>
      </c>
    </row>
    <row r="29" spans="1:12" s="212" customFormat="1" ht="17.25" customHeight="1" thickBot="1">
      <c r="A29" s="341" t="s">
        <v>510</v>
      </c>
      <c r="B29" s="79">
        <v>0</v>
      </c>
      <c r="C29" s="79">
        <v>0</v>
      </c>
      <c r="D29" s="79">
        <v>0</v>
      </c>
      <c r="E29" s="79">
        <v>0</v>
      </c>
      <c r="F29" s="79">
        <v>0</v>
      </c>
      <c r="G29" s="81">
        <f t="shared" si="0"/>
        <v>0</v>
      </c>
      <c r="H29" s="405" t="s">
        <v>509</v>
      </c>
      <c r="L29" s="213"/>
    </row>
    <row r="30" spans="1:12" ht="17.25" customHeight="1" thickBot="1">
      <c r="A30" s="352" t="s">
        <v>508</v>
      </c>
      <c r="B30" s="277">
        <v>2</v>
      </c>
      <c r="C30" s="277">
        <v>0</v>
      </c>
      <c r="D30" s="277">
        <v>0</v>
      </c>
      <c r="E30" s="277">
        <v>0</v>
      </c>
      <c r="F30" s="277">
        <v>1</v>
      </c>
      <c r="G30" s="276">
        <f t="shared" si="0"/>
        <v>3</v>
      </c>
      <c r="H30" s="406" t="s">
        <v>507</v>
      </c>
    </row>
    <row r="31" spans="1:12" s="212" customFormat="1" ht="17.25" customHeight="1" thickBot="1">
      <c r="A31" s="341" t="s">
        <v>556</v>
      </c>
      <c r="B31" s="79">
        <v>0</v>
      </c>
      <c r="C31" s="79">
        <v>0</v>
      </c>
      <c r="D31" s="79">
        <v>0</v>
      </c>
      <c r="E31" s="79">
        <v>0</v>
      </c>
      <c r="F31" s="79">
        <v>0</v>
      </c>
      <c r="G31" s="81">
        <f t="shared" si="0"/>
        <v>0</v>
      </c>
      <c r="H31" s="405" t="s">
        <v>505</v>
      </c>
      <c r="L31" s="213"/>
    </row>
    <row r="32" spans="1:12" ht="17.25" customHeight="1" thickBot="1">
      <c r="A32" s="352" t="s">
        <v>504</v>
      </c>
      <c r="B32" s="277">
        <v>0</v>
      </c>
      <c r="C32" s="277">
        <v>0</v>
      </c>
      <c r="D32" s="277">
        <v>0</v>
      </c>
      <c r="E32" s="277">
        <v>0</v>
      </c>
      <c r="F32" s="277">
        <v>0</v>
      </c>
      <c r="G32" s="276">
        <f t="shared" si="0"/>
        <v>0</v>
      </c>
      <c r="H32" s="406" t="s">
        <v>503</v>
      </c>
    </row>
    <row r="33" spans="1:13" s="212" customFormat="1" ht="17.25" customHeight="1" thickBot="1">
      <c r="A33" s="341" t="s">
        <v>502</v>
      </c>
      <c r="B33" s="79">
        <v>0</v>
      </c>
      <c r="C33" s="79">
        <v>0</v>
      </c>
      <c r="D33" s="79">
        <v>0</v>
      </c>
      <c r="E33" s="79">
        <v>0</v>
      </c>
      <c r="F33" s="79">
        <v>0</v>
      </c>
      <c r="G33" s="81">
        <f t="shared" si="0"/>
        <v>0</v>
      </c>
      <c r="H33" s="405" t="s">
        <v>501</v>
      </c>
      <c r="L33" s="213"/>
    </row>
    <row r="34" spans="1:13" ht="17.25" customHeight="1" thickBot="1">
      <c r="A34" s="352" t="s">
        <v>500</v>
      </c>
      <c r="B34" s="277">
        <v>5</v>
      </c>
      <c r="C34" s="277">
        <v>0</v>
      </c>
      <c r="D34" s="277">
        <v>0</v>
      </c>
      <c r="E34" s="277">
        <v>0</v>
      </c>
      <c r="F34" s="277">
        <v>0</v>
      </c>
      <c r="G34" s="276">
        <f t="shared" si="0"/>
        <v>5</v>
      </c>
      <c r="H34" s="406" t="s">
        <v>499</v>
      </c>
      <c r="L34" s="205"/>
      <c r="M34" s="206"/>
    </row>
    <row r="35" spans="1:13" s="212" customFormat="1" ht="17.25" customHeight="1" thickBot="1">
      <c r="A35" s="341" t="s">
        <v>570</v>
      </c>
      <c r="B35" s="79">
        <v>0</v>
      </c>
      <c r="C35" s="79">
        <v>0</v>
      </c>
      <c r="D35" s="79">
        <v>0</v>
      </c>
      <c r="E35" s="79">
        <v>0</v>
      </c>
      <c r="F35" s="79">
        <v>0</v>
      </c>
      <c r="G35" s="81">
        <f t="shared" si="0"/>
        <v>0</v>
      </c>
      <c r="H35" s="405" t="s">
        <v>1398</v>
      </c>
      <c r="M35" s="213"/>
    </row>
    <row r="36" spans="1:13" s="212" customFormat="1" ht="17.25" customHeight="1" thickBot="1">
      <c r="A36" s="352" t="s">
        <v>498</v>
      </c>
      <c r="B36" s="277">
        <v>0</v>
      </c>
      <c r="C36" s="277">
        <v>0</v>
      </c>
      <c r="D36" s="277">
        <v>0</v>
      </c>
      <c r="E36" s="277">
        <v>0</v>
      </c>
      <c r="F36" s="277">
        <v>0</v>
      </c>
      <c r="G36" s="276">
        <f t="shared" si="0"/>
        <v>0</v>
      </c>
      <c r="H36" s="406" t="s">
        <v>497</v>
      </c>
      <c r="M36" s="213"/>
    </row>
    <row r="37" spans="1:13" ht="17.25" customHeight="1" thickBot="1">
      <c r="A37" s="341" t="s">
        <v>496</v>
      </c>
      <c r="B37" s="79">
        <v>0</v>
      </c>
      <c r="C37" s="79">
        <v>0</v>
      </c>
      <c r="D37" s="79">
        <v>0</v>
      </c>
      <c r="E37" s="79">
        <v>0</v>
      </c>
      <c r="F37" s="79">
        <v>0</v>
      </c>
      <c r="G37" s="81">
        <f t="shared" si="0"/>
        <v>0</v>
      </c>
      <c r="H37" s="405" t="s">
        <v>1089</v>
      </c>
      <c r="L37" s="205"/>
      <c r="M37" s="206"/>
    </row>
    <row r="38" spans="1:13" s="212" customFormat="1" ht="17.25" customHeight="1">
      <c r="A38" s="738" t="s">
        <v>1421</v>
      </c>
      <c r="B38" s="608">
        <v>6</v>
      </c>
      <c r="C38" s="608">
        <v>0</v>
      </c>
      <c r="D38" s="608">
        <v>0</v>
      </c>
      <c r="E38" s="608">
        <v>0</v>
      </c>
      <c r="F38" s="608">
        <v>0</v>
      </c>
      <c r="G38" s="609">
        <f t="shared" si="0"/>
        <v>6</v>
      </c>
      <c r="H38" s="407" t="s">
        <v>1424</v>
      </c>
      <c r="M38" s="213"/>
    </row>
    <row r="39" spans="1:13" s="212" customFormat="1" ht="17.25" customHeight="1">
      <c r="A39" s="741" t="s">
        <v>495</v>
      </c>
      <c r="B39" s="305">
        <v>0</v>
      </c>
      <c r="C39" s="305">
        <v>0</v>
      </c>
      <c r="D39" s="305">
        <v>0</v>
      </c>
      <c r="E39" s="305">
        <v>0</v>
      </c>
      <c r="F39" s="305">
        <v>0</v>
      </c>
      <c r="G39" s="304">
        <f>SUM(B39:F39)</f>
        <v>0</v>
      </c>
      <c r="H39" s="405" t="s">
        <v>494</v>
      </c>
      <c r="M39" s="213"/>
    </row>
    <row r="40" spans="1:13" s="212" customFormat="1" ht="17.25" customHeight="1">
      <c r="A40" s="736" t="s">
        <v>852</v>
      </c>
      <c r="B40" s="316">
        <v>0</v>
      </c>
      <c r="C40" s="316">
        <v>0</v>
      </c>
      <c r="D40" s="316">
        <v>0</v>
      </c>
      <c r="E40" s="316">
        <v>0</v>
      </c>
      <c r="F40" s="316">
        <v>0</v>
      </c>
      <c r="G40" s="315">
        <f>SUM(B40:F40)</f>
        <v>0</v>
      </c>
      <c r="H40" s="407" t="s">
        <v>863</v>
      </c>
      <c r="M40" s="213"/>
    </row>
    <row r="41" spans="1:13" ht="17.25" customHeight="1">
      <c r="A41" s="739" t="s">
        <v>851</v>
      </c>
      <c r="B41" s="305">
        <v>2</v>
      </c>
      <c r="C41" s="305">
        <v>0</v>
      </c>
      <c r="D41" s="305">
        <v>0</v>
      </c>
      <c r="E41" s="305">
        <v>0</v>
      </c>
      <c r="F41" s="305">
        <v>0</v>
      </c>
      <c r="G41" s="304">
        <f t="shared" si="0"/>
        <v>2</v>
      </c>
      <c r="H41" s="405" t="s">
        <v>865</v>
      </c>
      <c r="L41" s="205"/>
      <c r="M41" s="206"/>
    </row>
    <row r="42" spans="1:13" s="212" customFormat="1" ht="17.25" customHeight="1">
      <c r="A42" s="737" t="s">
        <v>1</v>
      </c>
      <c r="B42" s="284">
        <f t="shared" ref="B42:G42" si="1">SUM(B8:B41)</f>
        <v>96</v>
      </c>
      <c r="C42" s="284">
        <f t="shared" si="1"/>
        <v>14</v>
      </c>
      <c r="D42" s="284">
        <f t="shared" si="1"/>
        <v>17</v>
      </c>
      <c r="E42" s="284">
        <f t="shared" si="1"/>
        <v>4</v>
      </c>
      <c r="F42" s="284">
        <f t="shared" si="1"/>
        <v>2</v>
      </c>
      <c r="G42" s="284">
        <f t="shared" si="1"/>
        <v>133</v>
      </c>
      <c r="H42" s="420" t="s">
        <v>2</v>
      </c>
      <c r="M42" s="213"/>
    </row>
    <row r="43" spans="1:13" s="212" customFormat="1">
      <c r="A43" s="1172" t="s">
        <v>1457</v>
      </c>
      <c r="B43" s="1172"/>
      <c r="C43" s="1172"/>
      <c r="D43" s="1172"/>
      <c r="E43" s="1272" t="s">
        <v>1493</v>
      </c>
      <c r="F43" s="1272"/>
      <c r="G43" s="1272"/>
      <c r="H43" s="1272"/>
      <c r="L43" s="213"/>
    </row>
    <row r="46" spans="1:13">
      <c r="A46" s="207"/>
    </row>
    <row r="51" spans="8:12">
      <c r="H51" s="205"/>
      <c r="L51" s="205"/>
    </row>
    <row r="52" spans="8:12">
      <c r="H52" s="205"/>
      <c r="L52" s="205"/>
    </row>
    <row r="53" spans="8:12">
      <c r="H53" s="205"/>
      <c r="L53" s="205"/>
    </row>
    <row r="54" spans="8:12">
      <c r="H54" s="205"/>
      <c r="L54" s="205"/>
    </row>
    <row r="55" spans="8:12">
      <c r="H55" s="205"/>
      <c r="L55" s="205"/>
    </row>
    <row r="56" spans="8:12">
      <c r="H56" s="205"/>
      <c r="L56" s="205"/>
    </row>
    <row r="57" spans="8:12">
      <c r="H57" s="205"/>
      <c r="L57" s="205"/>
    </row>
    <row r="58" spans="8:12">
      <c r="H58" s="205"/>
      <c r="L58" s="205"/>
    </row>
    <row r="59" spans="8:12">
      <c r="H59" s="205"/>
      <c r="L59" s="205"/>
    </row>
    <row r="60" spans="8:12">
      <c r="H60" s="205"/>
      <c r="L60" s="205"/>
    </row>
    <row r="61" spans="8:12">
      <c r="H61" s="205"/>
      <c r="L61" s="205"/>
    </row>
    <row r="62" spans="8:12">
      <c r="H62" s="205"/>
      <c r="L62" s="205"/>
    </row>
    <row r="63" spans="8:12">
      <c r="H63" s="205"/>
      <c r="L63" s="205"/>
    </row>
    <row r="64" spans="8:12">
      <c r="H64" s="205"/>
      <c r="L64" s="205"/>
    </row>
    <row r="65" spans="8:12">
      <c r="H65" s="205"/>
      <c r="L65" s="205"/>
    </row>
    <row r="66" spans="8:12">
      <c r="H66" s="205"/>
      <c r="L66" s="205"/>
    </row>
    <row r="67" spans="8:12">
      <c r="H67" s="205"/>
      <c r="L67" s="205"/>
    </row>
    <row r="68" spans="8:12">
      <c r="H68" s="205"/>
      <c r="L68" s="205"/>
    </row>
    <row r="69" spans="8:12">
      <c r="H69" s="205"/>
      <c r="L69" s="205"/>
    </row>
    <row r="70" spans="8:12">
      <c r="H70" s="205"/>
      <c r="L70" s="205"/>
    </row>
    <row r="71" spans="8:12">
      <c r="H71" s="205"/>
      <c r="L71" s="205"/>
    </row>
    <row r="72" spans="8:12">
      <c r="H72" s="205"/>
      <c r="L72" s="205"/>
    </row>
    <row r="73" spans="8:12">
      <c r="H73" s="205"/>
      <c r="L73" s="205"/>
    </row>
    <row r="74" spans="8:12">
      <c r="H74" s="205"/>
      <c r="L74" s="205"/>
    </row>
    <row r="75" spans="8:12">
      <c r="H75" s="205"/>
      <c r="L75" s="205"/>
    </row>
    <row r="76" spans="8:12">
      <c r="H76" s="205"/>
      <c r="L76" s="205"/>
    </row>
    <row r="77" spans="8:12">
      <c r="H77" s="205"/>
      <c r="L77" s="205"/>
    </row>
    <row r="78" spans="8:12">
      <c r="H78" s="205"/>
      <c r="L78" s="205"/>
    </row>
    <row r="79" spans="8:12">
      <c r="H79" s="205"/>
      <c r="L79" s="205"/>
    </row>
    <row r="80" spans="8:12">
      <c r="H80" s="205"/>
      <c r="L80" s="205"/>
    </row>
    <row r="81" spans="8:12">
      <c r="H81" s="205"/>
      <c r="L81" s="205"/>
    </row>
    <row r="82" spans="8:12">
      <c r="H82" s="205"/>
      <c r="L82" s="205"/>
    </row>
    <row r="83" spans="8:12">
      <c r="H83" s="205"/>
      <c r="L83" s="205"/>
    </row>
    <row r="84" spans="8:12">
      <c r="H84" s="205"/>
      <c r="L84" s="205"/>
    </row>
    <row r="87" spans="8:12">
      <c r="H87" s="205"/>
      <c r="L87" s="205"/>
    </row>
    <row r="88" spans="8:12">
      <c r="H88" s="205"/>
      <c r="L88" s="205"/>
    </row>
    <row r="89" spans="8:12">
      <c r="H89" s="205"/>
      <c r="L89" s="205"/>
    </row>
    <row r="90" spans="8:12">
      <c r="H90" s="205"/>
      <c r="L90" s="205"/>
    </row>
    <row r="91" spans="8:12">
      <c r="H91" s="205"/>
      <c r="L91" s="205"/>
    </row>
    <row r="92" spans="8:12">
      <c r="H92" s="205"/>
      <c r="L92" s="205"/>
    </row>
    <row r="93" spans="8:12">
      <c r="H93" s="205"/>
      <c r="L93" s="205"/>
    </row>
    <row r="94" spans="8:12">
      <c r="H94" s="205"/>
      <c r="L94" s="205"/>
    </row>
    <row r="95" spans="8:12">
      <c r="H95" s="205"/>
      <c r="L95" s="205"/>
    </row>
    <row r="96" spans="8:12">
      <c r="H96" s="205"/>
      <c r="L96" s="205"/>
    </row>
    <row r="97" spans="8:12">
      <c r="H97" s="205"/>
      <c r="L97" s="205"/>
    </row>
    <row r="98" spans="8:12">
      <c r="H98" s="205"/>
      <c r="L98" s="205"/>
    </row>
    <row r="99" spans="8:12">
      <c r="H99" s="205"/>
      <c r="L99" s="205"/>
    </row>
    <row r="100" spans="8:12">
      <c r="H100" s="205"/>
      <c r="L100" s="205"/>
    </row>
    <row r="101" spans="8:12">
      <c r="H101" s="205"/>
      <c r="L101" s="205"/>
    </row>
    <row r="102" spans="8:12">
      <c r="H102" s="205"/>
      <c r="L102" s="205"/>
    </row>
    <row r="103" spans="8:12">
      <c r="H103" s="205"/>
      <c r="L103" s="205"/>
    </row>
    <row r="104" spans="8:12">
      <c r="H104" s="205"/>
      <c r="L104" s="205"/>
    </row>
    <row r="105" spans="8:12">
      <c r="H105" s="205"/>
      <c r="L105" s="205"/>
    </row>
    <row r="106" spans="8:12">
      <c r="H106" s="205"/>
      <c r="L106" s="205"/>
    </row>
    <row r="107" spans="8:12">
      <c r="H107" s="205"/>
      <c r="L107" s="205"/>
    </row>
    <row r="108" spans="8:12">
      <c r="H108" s="205"/>
      <c r="L108" s="205"/>
    </row>
    <row r="109" spans="8:12">
      <c r="H109" s="205"/>
      <c r="L109" s="205"/>
    </row>
    <row r="110" spans="8:12">
      <c r="H110" s="205"/>
      <c r="L110" s="205"/>
    </row>
    <row r="111" spans="8:12">
      <c r="H111" s="205"/>
      <c r="L111" s="205"/>
    </row>
    <row r="112" spans="8: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sheetData>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rightToLeft="1" view="pageBreakPreview" zoomScaleNormal="100" zoomScaleSheetLayoutView="100" workbookViewId="0">
      <selection activeCell="C23" sqref="C23"/>
    </sheetView>
  </sheetViews>
  <sheetFormatPr defaultColWidth="9.140625" defaultRowHeight="12.75"/>
  <cols>
    <col min="1" max="1" width="18.28515625" style="54" customWidth="1"/>
    <col min="2" max="2" width="10.42578125" style="54" customWidth="1"/>
    <col min="3" max="7" width="9.7109375" style="54" customWidth="1"/>
    <col min="8" max="8" width="20.4257812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821</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33.75" customHeight="1">
      <c r="A3" s="1190" t="s">
        <v>798</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689</v>
      </c>
      <c r="B5" s="114"/>
      <c r="C5" s="114"/>
      <c r="D5" s="114"/>
      <c r="E5" s="114"/>
      <c r="F5" s="114"/>
      <c r="G5" s="114"/>
      <c r="H5" s="115" t="s">
        <v>690</v>
      </c>
    </row>
    <row r="6" spans="1:12" ht="27.75" customHeight="1">
      <c r="A6" s="1186" t="s">
        <v>842</v>
      </c>
      <c r="B6" s="36" t="s">
        <v>45</v>
      </c>
      <c r="C6" s="36" t="s">
        <v>41</v>
      </c>
      <c r="D6" s="36" t="s">
        <v>42</v>
      </c>
      <c r="E6" s="36" t="s">
        <v>43</v>
      </c>
      <c r="F6" s="36" t="s">
        <v>44</v>
      </c>
      <c r="G6" s="36" t="s">
        <v>1</v>
      </c>
      <c r="H6" s="1276" t="s">
        <v>1412</v>
      </c>
    </row>
    <row r="7" spans="1:12" ht="22.5" customHeight="1">
      <c r="A7" s="1278"/>
      <c r="B7" s="619" t="s">
        <v>77</v>
      </c>
      <c r="C7" s="619" t="s">
        <v>46</v>
      </c>
      <c r="D7" s="619" t="s">
        <v>47</v>
      </c>
      <c r="E7" s="619" t="s">
        <v>48</v>
      </c>
      <c r="F7" s="619" t="s">
        <v>49</v>
      </c>
      <c r="G7" s="619" t="s">
        <v>2</v>
      </c>
      <c r="H7" s="1277"/>
    </row>
    <row r="8" spans="1:12" ht="19.5" customHeight="1" thickBot="1">
      <c r="A8" s="580" t="s">
        <v>333</v>
      </c>
      <c r="B8" s="67">
        <v>74</v>
      </c>
      <c r="C8" s="67">
        <v>1</v>
      </c>
      <c r="D8" s="67">
        <v>6</v>
      </c>
      <c r="E8" s="67">
        <v>4</v>
      </c>
      <c r="F8" s="67">
        <v>9</v>
      </c>
      <c r="G8" s="80">
        <v>94</v>
      </c>
      <c r="H8" s="151" t="s">
        <v>333</v>
      </c>
    </row>
    <row r="9" spans="1:12" s="15" customFormat="1" ht="19.5" customHeight="1" thickBot="1">
      <c r="A9" s="575" t="s">
        <v>332</v>
      </c>
      <c r="B9" s="79">
        <v>96</v>
      </c>
      <c r="C9" s="79">
        <v>12</v>
      </c>
      <c r="D9" s="79">
        <v>5</v>
      </c>
      <c r="E9" s="79">
        <v>7</v>
      </c>
      <c r="F9" s="79">
        <v>5</v>
      </c>
      <c r="G9" s="81">
        <v>125</v>
      </c>
      <c r="H9" s="150" t="s">
        <v>332</v>
      </c>
      <c r="L9" s="16"/>
    </row>
    <row r="10" spans="1:12" ht="19.5" customHeight="1" thickBot="1">
      <c r="A10" s="576" t="s">
        <v>269</v>
      </c>
      <c r="B10" s="67">
        <v>83</v>
      </c>
      <c r="C10" s="67">
        <v>33</v>
      </c>
      <c r="D10" s="67">
        <v>7</v>
      </c>
      <c r="E10" s="67">
        <v>21</v>
      </c>
      <c r="F10" s="67">
        <v>8</v>
      </c>
      <c r="G10" s="80">
        <v>152</v>
      </c>
      <c r="H10" s="152" t="s">
        <v>269</v>
      </c>
    </row>
    <row r="11" spans="1:12" s="15" customFormat="1" ht="19.5" customHeight="1" thickBot="1">
      <c r="A11" s="575" t="s">
        <v>331</v>
      </c>
      <c r="B11" s="79">
        <v>85</v>
      </c>
      <c r="C11" s="79">
        <v>5</v>
      </c>
      <c r="D11" s="79">
        <v>10</v>
      </c>
      <c r="E11" s="79">
        <v>3</v>
      </c>
      <c r="F11" s="79">
        <v>9</v>
      </c>
      <c r="G11" s="81">
        <v>112</v>
      </c>
      <c r="H11" s="150" t="s">
        <v>331</v>
      </c>
      <c r="L11" s="16"/>
    </row>
    <row r="12" spans="1:12" ht="19.5" customHeight="1">
      <c r="A12" s="577" t="s">
        <v>931</v>
      </c>
      <c r="B12" s="154">
        <v>96</v>
      </c>
      <c r="C12" s="154">
        <v>14</v>
      </c>
      <c r="D12" s="154">
        <v>17</v>
      </c>
      <c r="E12" s="154">
        <v>4</v>
      </c>
      <c r="F12" s="154">
        <v>2</v>
      </c>
      <c r="G12" s="155">
        <v>133</v>
      </c>
      <c r="H12" s="153" t="s">
        <v>931</v>
      </c>
    </row>
    <row r="13" spans="1:12" s="15" customFormat="1" ht="18.75" customHeight="1">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s="15" customFormat="1" ht="19.5" customHeight="1">
      <c r="E36" s="16"/>
    </row>
    <row r="37" spans="1:12" ht="19.5" customHeight="1">
      <c r="E37" s="130"/>
      <c r="H37" s="54"/>
      <c r="L37" s="54"/>
    </row>
    <row r="38" spans="1:12" s="15" customFormat="1" ht="27" customHeight="1">
      <c r="E38" s="16"/>
    </row>
    <row r="39" spans="1:12" ht="22.5" customHeight="1">
      <c r="E39" s="130"/>
      <c r="H39" s="54"/>
      <c r="L39" s="54"/>
    </row>
    <row r="40" spans="1:12" s="15" customFormat="1" ht="19.5" customHeight="1">
      <c r="E40" s="16"/>
    </row>
    <row r="41" spans="1:12" s="15" customFormat="1" ht="21" customHeight="1">
      <c r="D41" s="16"/>
    </row>
    <row r="42" spans="1:12" s="15" customFormat="1" ht="36.75" customHeight="1">
      <c r="D42" s="16"/>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rightToLeft="1" view="pageBreakPreview" zoomScaleNormal="100" zoomScaleSheetLayoutView="100" workbookViewId="0">
      <selection activeCell="K6" sqref="K6"/>
    </sheetView>
  </sheetViews>
  <sheetFormatPr defaultRowHeight="12.75"/>
  <cols>
    <col min="1" max="1" width="27.5703125" style="205" customWidth="1"/>
    <col min="2" max="2" width="8.85546875" style="205" customWidth="1"/>
    <col min="3" max="7" width="8.42578125" style="205" customWidth="1"/>
    <col min="8" max="8" width="28.140625" style="422" customWidth="1"/>
    <col min="9" max="10" width="9.140625" style="205"/>
    <col min="11" max="11" width="37.42578125" style="205" customWidth="1"/>
    <col min="12" max="12" width="5" style="206" customWidth="1"/>
    <col min="13" max="16384" width="9.140625" style="205"/>
  </cols>
  <sheetData>
    <row r="1" spans="1:12" ht="18">
      <c r="A1" s="1158" t="s">
        <v>822</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31.5" customHeight="1">
      <c r="A3" s="1181" t="s">
        <v>1104</v>
      </c>
      <c r="B3" s="1124"/>
      <c r="C3" s="1124"/>
      <c r="D3" s="1124"/>
      <c r="E3" s="1124"/>
      <c r="F3" s="1124"/>
      <c r="G3" s="1124"/>
      <c r="H3" s="1124"/>
      <c r="L3" s="224"/>
    </row>
    <row r="4" spans="1:12" s="223" customFormat="1" ht="15.75">
      <c r="A4" s="1124" t="s">
        <v>927</v>
      </c>
      <c r="B4" s="1124"/>
      <c r="C4" s="1124"/>
      <c r="D4" s="1124"/>
      <c r="E4" s="1124"/>
      <c r="F4" s="1124"/>
      <c r="G4" s="1124"/>
      <c r="H4" s="1124"/>
      <c r="L4" s="224"/>
    </row>
    <row r="5" spans="1:12" ht="15.75" customHeight="1">
      <c r="A5" s="123" t="s">
        <v>691</v>
      </c>
      <c r="B5" s="222"/>
      <c r="C5" s="222"/>
      <c r="D5" s="222"/>
      <c r="E5" s="222"/>
      <c r="F5" s="222"/>
      <c r="G5" s="222"/>
      <c r="H5" s="421" t="s">
        <v>692</v>
      </c>
    </row>
    <row r="6" spans="1:12" ht="20.25" customHeight="1">
      <c r="A6" s="1160" t="s">
        <v>1054</v>
      </c>
      <c r="B6" s="289" t="s">
        <v>45</v>
      </c>
      <c r="C6" s="289" t="s">
        <v>41</v>
      </c>
      <c r="D6" s="289" t="s">
        <v>42</v>
      </c>
      <c r="E6" s="289" t="s">
        <v>43</v>
      </c>
      <c r="F6" s="289" t="s">
        <v>44</v>
      </c>
      <c r="G6" s="289" t="s">
        <v>1</v>
      </c>
      <c r="H6" s="1162" t="s">
        <v>1498</v>
      </c>
    </row>
    <row r="7" spans="1:12" ht="20.25" customHeight="1">
      <c r="A7" s="1161"/>
      <c r="B7" s="587" t="s">
        <v>77</v>
      </c>
      <c r="C7" s="587" t="s">
        <v>46</v>
      </c>
      <c r="D7" s="587" t="s">
        <v>47</v>
      </c>
      <c r="E7" s="587" t="s">
        <v>48</v>
      </c>
      <c r="F7" s="587" t="s">
        <v>49</v>
      </c>
      <c r="G7" s="587" t="s">
        <v>2</v>
      </c>
      <c r="H7" s="1163"/>
    </row>
    <row r="8" spans="1:12" ht="17.25" customHeight="1" thickBot="1">
      <c r="A8" s="735" t="s">
        <v>545</v>
      </c>
      <c r="B8" s="277">
        <v>4</v>
      </c>
      <c r="C8" s="277">
        <v>0</v>
      </c>
      <c r="D8" s="277">
        <v>0</v>
      </c>
      <c r="E8" s="277">
        <v>0</v>
      </c>
      <c r="F8" s="277">
        <v>0</v>
      </c>
      <c r="G8" s="276">
        <f t="shared" ref="G8:G41" si="0">SUM(B8:F8)</f>
        <v>4</v>
      </c>
      <c r="H8" s="404" t="s">
        <v>76</v>
      </c>
    </row>
    <row r="9" spans="1:12" s="212" customFormat="1" ht="17.25" customHeight="1" thickBot="1">
      <c r="A9" s="341" t="s">
        <v>544</v>
      </c>
      <c r="B9" s="79">
        <v>6</v>
      </c>
      <c r="C9" s="79">
        <v>0</v>
      </c>
      <c r="D9" s="79">
        <v>0</v>
      </c>
      <c r="E9" s="79">
        <v>0</v>
      </c>
      <c r="F9" s="79">
        <v>0</v>
      </c>
      <c r="G9" s="81">
        <f t="shared" si="0"/>
        <v>6</v>
      </c>
      <c r="H9" s="670" t="s">
        <v>543</v>
      </c>
      <c r="L9" s="213"/>
    </row>
    <row r="10" spans="1:12" ht="17.25" customHeight="1" thickBot="1">
      <c r="A10" s="352" t="s">
        <v>542</v>
      </c>
      <c r="B10" s="277">
        <v>0</v>
      </c>
      <c r="C10" s="277">
        <v>0</v>
      </c>
      <c r="D10" s="277">
        <v>0</v>
      </c>
      <c r="E10" s="277">
        <v>0</v>
      </c>
      <c r="F10" s="277">
        <v>1</v>
      </c>
      <c r="G10" s="276">
        <f t="shared" si="0"/>
        <v>1</v>
      </c>
      <c r="H10" s="406" t="s">
        <v>75</v>
      </c>
    </row>
    <row r="11" spans="1:12" s="212" customFormat="1" ht="17.25" customHeight="1" thickBot="1">
      <c r="A11" s="341" t="s">
        <v>541</v>
      </c>
      <c r="B11" s="79">
        <v>8</v>
      </c>
      <c r="C11" s="79">
        <v>0</v>
      </c>
      <c r="D11" s="79">
        <v>0</v>
      </c>
      <c r="E11" s="79">
        <v>0</v>
      </c>
      <c r="F11" s="79">
        <v>0</v>
      </c>
      <c r="G11" s="81">
        <f t="shared" si="0"/>
        <v>8</v>
      </c>
      <c r="H11" s="670" t="s">
        <v>74</v>
      </c>
      <c r="L11" s="213"/>
    </row>
    <row r="12" spans="1:12" ht="17.25" customHeight="1" thickBot="1">
      <c r="A12" s="352" t="s">
        <v>540</v>
      </c>
      <c r="B12" s="277">
        <v>21</v>
      </c>
      <c r="C12" s="277">
        <v>0</v>
      </c>
      <c r="D12" s="277">
        <v>0</v>
      </c>
      <c r="E12" s="277">
        <v>0</v>
      </c>
      <c r="F12" s="277">
        <v>0</v>
      </c>
      <c r="G12" s="276">
        <f t="shared" si="0"/>
        <v>21</v>
      </c>
      <c r="H12" s="406" t="s">
        <v>73</v>
      </c>
    </row>
    <row r="13" spans="1:12" s="212" customFormat="1" ht="17.25" customHeight="1" thickBot="1">
      <c r="A13" s="341" t="s">
        <v>539</v>
      </c>
      <c r="B13" s="79">
        <v>4</v>
      </c>
      <c r="C13" s="79">
        <v>2</v>
      </c>
      <c r="D13" s="79">
        <v>1</v>
      </c>
      <c r="E13" s="79">
        <v>1</v>
      </c>
      <c r="F13" s="79">
        <v>0</v>
      </c>
      <c r="G13" s="81">
        <f t="shared" si="0"/>
        <v>8</v>
      </c>
      <c r="H13" s="670" t="s">
        <v>538</v>
      </c>
      <c r="L13" s="213"/>
    </row>
    <row r="14" spans="1:12" ht="17.25" customHeight="1" thickBot="1">
      <c r="A14" s="352" t="s">
        <v>537</v>
      </c>
      <c r="B14" s="277">
        <v>10</v>
      </c>
      <c r="C14" s="277">
        <v>2</v>
      </c>
      <c r="D14" s="277">
        <v>2</v>
      </c>
      <c r="E14" s="277">
        <v>0</v>
      </c>
      <c r="F14" s="277">
        <v>0</v>
      </c>
      <c r="G14" s="276">
        <f t="shared" si="0"/>
        <v>14</v>
      </c>
      <c r="H14" s="406" t="s">
        <v>536</v>
      </c>
    </row>
    <row r="15" spans="1:12" s="212" customFormat="1" ht="17.25" customHeight="1" thickBot="1">
      <c r="A15" s="341" t="s">
        <v>535</v>
      </c>
      <c r="B15" s="79">
        <v>10</v>
      </c>
      <c r="C15" s="79">
        <v>0</v>
      </c>
      <c r="D15" s="79">
        <v>0</v>
      </c>
      <c r="E15" s="79">
        <v>0</v>
      </c>
      <c r="F15" s="79">
        <v>0</v>
      </c>
      <c r="G15" s="81">
        <f t="shared" si="0"/>
        <v>10</v>
      </c>
      <c r="H15" s="670" t="s">
        <v>72</v>
      </c>
      <c r="L15" s="213"/>
    </row>
    <row r="16" spans="1:12" ht="17.25" customHeight="1" thickBot="1">
      <c r="A16" s="352" t="s">
        <v>534</v>
      </c>
      <c r="B16" s="277">
        <v>4</v>
      </c>
      <c r="C16" s="277">
        <v>0</v>
      </c>
      <c r="D16" s="277">
        <v>0</v>
      </c>
      <c r="E16" s="277">
        <v>0</v>
      </c>
      <c r="F16" s="277">
        <v>0</v>
      </c>
      <c r="G16" s="276">
        <f t="shared" si="0"/>
        <v>4</v>
      </c>
      <c r="H16" s="406" t="s">
        <v>533</v>
      </c>
    </row>
    <row r="17" spans="1:12" s="212" customFormat="1" ht="17.25" customHeight="1" thickBot="1">
      <c r="A17" s="341" t="s">
        <v>532</v>
      </c>
      <c r="B17" s="79">
        <v>6</v>
      </c>
      <c r="C17" s="79">
        <v>0</v>
      </c>
      <c r="D17" s="79">
        <v>0</v>
      </c>
      <c r="E17" s="79">
        <v>0</v>
      </c>
      <c r="F17" s="79">
        <v>0</v>
      </c>
      <c r="G17" s="81">
        <f t="shared" si="0"/>
        <v>6</v>
      </c>
      <c r="H17" s="670" t="s">
        <v>531</v>
      </c>
      <c r="L17" s="213"/>
    </row>
    <row r="18" spans="1:12" ht="17.25" customHeight="1" thickBot="1">
      <c r="A18" s="352" t="s">
        <v>571</v>
      </c>
      <c r="B18" s="277">
        <v>2</v>
      </c>
      <c r="C18" s="277">
        <v>0</v>
      </c>
      <c r="D18" s="277">
        <v>0</v>
      </c>
      <c r="E18" s="277">
        <v>0</v>
      </c>
      <c r="F18" s="277">
        <v>0</v>
      </c>
      <c r="G18" s="276">
        <f t="shared" si="0"/>
        <v>2</v>
      </c>
      <c r="H18" s="406" t="s">
        <v>1212</v>
      </c>
    </row>
    <row r="19" spans="1:12" ht="17.25" customHeight="1" thickBot="1">
      <c r="A19" s="341" t="s">
        <v>529</v>
      </c>
      <c r="B19" s="79">
        <v>13</v>
      </c>
      <c r="C19" s="79">
        <v>0</v>
      </c>
      <c r="D19" s="79">
        <v>0</v>
      </c>
      <c r="E19" s="79">
        <v>0</v>
      </c>
      <c r="F19" s="79">
        <v>0</v>
      </c>
      <c r="G19" s="81">
        <f t="shared" si="0"/>
        <v>13</v>
      </c>
      <c r="H19" s="670" t="s">
        <v>528</v>
      </c>
    </row>
    <row r="20" spans="1:12" ht="17.25" customHeight="1" thickBot="1">
      <c r="A20" s="742" t="s">
        <v>575</v>
      </c>
      <c r="B20" s="277">
        <v>0</v>
      </c>
      <c r="C20" s="277">
        <v>0</v>
      </c>
      <c r="D20" s="277">
        <v>0</v>
      </c>
      <c r="E20" s="277">
        <v>0</v>
      </c>
      <c r="F20" s="277">
        <v>0</v>
      </c>
      <c r="G20" s="276">
        <f t="shared" si="0"/>
        <v>0</v>
      </c>
      <c r="H20" s="406" t="s">
        <v>526</v>
      </c>
    </row>
    <row r="21" spans="1:12" s="212" customFormat="1" ht="17.25" customHeight="1" thickBot="1">
      <c r="A21" s="743" t="s">
        <v>525</v>
      </c>
      <c r="B21" s="79">
        <v>11</v>
      </c>
      <c r="C21" s="79">
        <v>0</v>
      </c>
      <c r="D21" s="79">
        <v>0</v>
      </c>
      <c r="E21" s="79">
        <v>0</v>
      </c>
      <c r="F21" s="79">
        <v>0</v>
      </c>
      <c r="G21" s="81">
        <f t="shared" si="0"/>
        <v>11</v>
      </c>
      <c r="H21" s="670" t="s">
        <v>524</v>
      </c>
      <c r="L21" s="213"/>
    </row>
    <row r="22" spans="1:12" ht="17.25" customHeight="1" thickBot="1">
      <c r="A22" s="742" t="s">
        <v>523</v>
      </c>
      <c r="B22" s="277">
        <v>2</v>
      </c>
      <c r="C22" s="277">
        <v>0</v>
      </c>
      <c r="D22" s="277">
        <v>0</v>
      </c>
      <c r="E22" s="277">
        <v>0</v>
      </c>
      <c r="F22" s="277">
        <v>0</v>
      </c>
      <c r="G22" s="276">
        <f t="shared" si="0"/>
        <v>2</v>
      </c>
      <c r="H22" s="406" t="s">
        <v>577</v>
      </c>
    </row>
    <row r="23" spans="1:12" s="212" customFormat="1" ht="17.25" customHeight="1" thickBot="1">
      <c r="A23" s="341" t="s">
        <v>522</v>
      </c>
      <c r="B23" s="79">
        <v>2</v>
      </c>
      <c r="C23" s="79">
        <v>0</v>
      </c>
      <c r="D23" s="79">
        <v>0</v>
      </c>
      <c r="E23" s="79">
        <v>0</v>
      </c>
      <c r="F23" s="79">
        <v>0</v>
      </c>
      <c r="G23" s="81">
        <f t="shared" si="0"/>
        <v>2</v>
      </c>
      <c r="H23" s="670" t="s">
        <v>521</v>
      </c>
      <c r="L23" s="213"/>
    </row>
    <row r="24" spans="1:12" ht="17.25" customHeight="1" thickBot="1">
      <c r="A24" s="352" t="s">
        <v>520</v>
      </c>
      <c r="B24" s="277">
        <v>3</v>
      </c>
      <c r="C24" s="277">
        <v>0</v>
      </c>
      <c r="D24" s="277">
        <v>0</v>
      </c>
      <c r="E24" s="277">
        <v>0</v>
      </c>
      <c r="F24" s="277">
        <v>0</v>
      </c>
      <c r="G24" s="276">
        <f t="shared" si="0"/>
        <v>3</v>
      </c>
      <c r="H24" s="406" t="s">
        <v>519</v>
      </c>
    </row>
    <row r="25" spans="1:12" s="212" customFormat="1" ht="17.25" customHeight="1" thickBot="1">
      <c r="A25" s="341" t="s">
        <v>518</v>
      </c>
      <c r="B25" s="79">
        <v>2</v>
      </c>
      <c r="C25" s="79">
        <v>0</v>
      </c>
      <c r="D25" s="79">
        <v>0</v>
      </c>
      <c r="E25" s="79">
        <v>0</v>
      </c>
      <c r="F25" s="79">
        <v>0</v>
      </c>
      <c r="G25" s="81">
        <f t="shared" si="0"/>
        <v>2</v>
      </c>
      <c r="H25" s="670" t="s">
        <v>517</v>
      </c>
      <c r="L25" s="213"/>
    </row>
    <row r="26" spans="1:12" ht="17.25" customHeight="1" thickBot="1">
      <c r="A26" s="352" t="s">
        <v>516</v>
      </c>
      <c r="B26" s="277">
        <v>4</v>
      </c>
      <c r="C26" s="277">
        <v>0</v>
      </c>
      <c r="D26" s="277">
        <v>0</v>
      </c>
      <c r="E26" s="277">
        <v>1</v>
      </c>
      <c r="F26" s="277">
        <v>0</v>
      </c>
      <c r="G26" s="276">
        <f t="shared" si="0"/>
        <v>5</v>
      </c>
      <c r="H26" s="406" t="s">
        <v>515</v>
      </c>
    </row>
    <row r="27" spans="1:12" s="212" customFormat="1" ht="17.25" customHeight="1" thickBot="1">
      <c r="A27" s="341" t="s">
        <v>514</v>
      </c>
      <c r="B27" s="79">
        <v>2</v>
      </c>
      <c r="C27" s="79">
        <v>0</v>
      </c>
      <c r="D27" s="79">
        <v>0</v>
      </c>
      <c r="E27" s="79">
        <v>0</v>
      </c>
      <c r="F27" s="79">
        <v>0</v>
      </c>
      <c r="G27" s="81">
        <f t="shared" si="0"/>
        <v>2</v>
      </c>
      <c r="H27" s="670" t="s">
        <v>557</v>
      </c>
      <c r="L27" s="213"/>
    </row>
    <row r="28" spans="1:12" ht="17.25" customHeight="1" thickBot="1">
      <c r="A28" s="352" t="s">
        <v>512</v>
      </c>
      <c r="B28" s="277">
        <v>0</v>
      </c>
      <c r="C28" s="277">
        <v>0</v>
      </c>
      <c r="D28" s="277">
        <v>0</v>
      </c>
      <c r="E28" s="277">
        <v>0</v>
      </c>
      <c r="F28" s="277">
        <v>0</v>
      </c>
      <c r="G28" s="276">
        <f t="shared" si="0"/>
        <v>0</v>
      </c>
      <c r="H28" s="406" t="s">
        <v>511</v>
      </c>
    </row>
    <row r="29" spans="1:12" s="212" customFormat="1" ht="17.25" customHeight="1" thickBot="1">
      <c r="A29" s="341" t="s">
        <v>574</v>
      </c>
      <c r="B29" s="79">
        <v>0</v>
      </c>
      <c r="C29" s="79">
        <v>0</v>
      </c>
      <c r="D29" s="79">
        <v>0</v>
      </c>
      <c r="E29" s="79">
        <v>0</v>
      </c>
      <c r="F29" s="79">
        <v>0</v>
      </c>
      <c r="G29" s="81">
        <f t="shared" si="0"/>
        <v>0</v>
      </c>
      <c r="H29" s="670" t="s">
        <v>509</v>
      </c>
      <c r="L29" s="213"/>
    </row>
    <row r="30" spans="1:12" ht="17.25" customHeight="1" thickBot="1">
      <c r="A30" s="352" t="s">
        <v>508</v>
      </c>
      <c r="B30" s="277">
        <v>2</v>
      </c>
      <c r="C30" s="277">
        <v>0</v>
      </c>
      <c r="D30" s="277">
        <v>0</v>
      </c>
      <c r="E30" s="277">
        <v>0</v>
      </c>
      <c r="F30" s="277">
        <v>0</v>
      </c>
      <c r="G30" s="276">
        <f t="shared" si="0"/>
        <v>2</v>
      </c>
      <c r="H30" s="406" t="s">
        <v>507</v>
      </c>
    </row>
    <row r="31" spans="1:12" s="212" customFormat="1" ht="17.25" customHeight="1" thickBot="1">
      <c r="A31" s="341" t="s">
        <v>556</v>
      </c>
      <c r="B31" s="79">
        <v>0</v>
      </c>
      <c r="C31" s="79">
        <v>0</v>
      </c>
      <c r="D31" s="79">
        <v>0</v>
      </c>
      <c r="E31" s="79">
        <v>0</v>
      </c>
      <c r="F31" s="79">
        <v>0</v>
      </c>
      <c r="G31" s="81">
        <v>0</v>
      </c>
      <c r="H31" s="670" t="s">
        <v>505</v>
      </c>
      <c r="L31" s="213"/>
    </row>
    <row r="32" spans="1:12" ht="17.25" customHeight="1" thickBot="1">
      <c r="A32" s="352" t="s">
        <v>504</v>
      </c>
      <c r="B32" s="277">
        <v>1</v>
      </c>
      <c r="C32" s="277">
        <v>0</v>
      </c>
      <c r="D32" s="277">
        <v>0</v>
      </c>
      <c r="E32" s="277">
        <v>0</v>
      </c>
      <c r="F32" s="277">
        <v>0</v>
      </c>
      <c r="G32" s="276">
        <f t="shared" si="0"/>
        <v>1</v>
      </c>
      <c r="H32" s="406" t="s">
        <v>503</v>
      </c>
    </row>
    <row r="33" spans="1:13" s="212" customFormat="1" ht="17.25" customHeight="1" thickBot="1">
      <c r="A33" s="341" t="s">
        <v>502</v>
      </c>
      <c r="B33" s="79">
        <v>2</v>
      </c>
      <c r="C33" s="79">
        <v>1</v>
      </c>
      <c r="D33" s="79">
        <v>0</v>
      </c>
      <c r="E33" s="79">
        <v>0</v>
      </c>
      <c r="F33" s="79">
        <v>0</v>
      </c>
      <c r="G33" s="81">
        <f t="shared" si="0"/>
        <v>3</v>
      </c>
      <c r="H33" s="670" t="s">
        <v>501</v>
      </c>
      <c r="L33" s="213"/>
    </row>
    <row r="34" spans="1:13" ht="17.25" customHeight="1" thickBot="1">
      <c r="A34" s="352" t="s">
        <v>500</v>
      </c>
      <c r="B34" s="277">
        <v>5</v>
      </c>
      <c r="C34" s="277">
        <v>0</v>
      </c>
      <c r="D34" s="277">
        <v>0</v>
      </c>
      <c r="E34" s="277">
        <v>0</v>
      </c>
      <c r="F34" s="277">
        <v>0</v>
      </c>
      <c r="G34" s="276">
        <f t="shared" si="0"/>
        <v>5</v>
      </c>
      <c r="H34" s="406" t="s">
        <v>499</v>
      </c>
      <c r="L34" s="205"/>
      <c r="M34" s="206"/>
    </row>
    <row r="35" spans="1:13" s="212" customFormat="1" ht="17.25" customHeight="1" thickBot="1">
      <c r="A35" s="341" t="s">
        <v>570</v>
      </c>
      <c r="B35" s="79">
        <v>0</v>
      </c>
      <c r="C35" s="79">
        <v>0</v>
      </c>
      <c r="D35" s="79">
        <v>0</v>
      </c>
      <c r="E35" s="79">
        <v>0</v>
      </c>
      <c r="F35" s="79">
        <v>0</v>
      </c>
      <c r="G35" s="81">
        <f t="shared" si="0"/>
        <v>0</v>
      </c>
      <c r="H35" s="670" t="s">
        <v>1398</v>
      </c>
      <c r="M35" s="213"/>
    </row>
    <row r="36" spans="1:13" s="212" customFormat="1" ht="19.5" customHeight="1" thickBot="1">
      <c r="A36" s="352" t="s">
        <v>555</v>
      </c>
      <c r="B36" s="277">
        <v>6</v>
      </c>
      <c r="C36" s="277">
        <v>0</v>
      </c>
      <c r="D36" s="277">
        <v>1</v>
      </c>
      <c r="E36" s="277">
        <v>1</v>
      </c>
      <c r="F36" s="277">
        <v>1</v>
      </c>
      <c r="G36" s="276">
        <f t="shared" si="0"/>
        <v>9</v>
      </c>
      <c r="H36" s="406" t="s">
        <v>497</v>
      </c>
      <c r="M36" s="213"/>
    </row>
    <row r="37" spans="1:13" s="212" customFormat="1" ht="19.5" customHeight="1" thickBot="1">
      <c r="A37" s="341" t="s">
        <v>496</v>
      </c>
      <c r="B37" s="79">
        <v>0</v>
      </c>
      <c r="C37" s="79">
        <v>0</v>
      </c>
      <c r="D37" s="79">
        <v>0</v>
      </c>
      <c r="E37" s="79">
        <v>0</v>
      </c>
      <c r="F37" s="79">
        <v>0</v>
      </c>
      <c r="G37" s="81">
        <f>SUM(B37:F37)</f>
        <v>0</v>
      </c>
      <c r="H37" s="670" t="s">
        <v>1089</v>
      </c>
      <c r="M37" s="213"/>
    </row>
    <row r="38" spans="1:13" s="212" customFormat="1" ht="19.5" customHeight="1" thickBot="1">
      <c r="A38" s="736" t="s">
        <v>1421</v>
      </c>
      <c r="B38" s="288">
        <v>5</v>
      </c>
      <c r="C38" s="288">
        <v>0</v>
      </c>
      <c r="D38" s="288">
        <v>0</v>
      </c>
      <c r="E38" s="288">
        <v>0</v>
      </c>
      <c r="F38" s="288">
        <v>0</v>
      </c>
      <c r="G38" s="287">
        <f>SUM(B38:F38)</f>
        <v>5</v>
      </c>
      <c r="H38" s="407" t="s">
        <v>1424</v>
      </c>
      <c r="M38" s="213"/>
    </row>
    <row r="39" spans="1:13" ht="19.5" customHeight="1" thickBot="1">
      <c r="A39" s="341" t="s">
        <v>495</v>
      </c>
      <c r="B39" s="79">
        <v>0</v>
      </c>
      <c r="C39" s="79">
        <v>0</v>
      </c>
      <c r="D39" s="79">
        <v>0</v>
      </c>
      <c r="E39" s="79">
        <v>0</v>
      </c>
      <c r="F39" s="79">
        <v>0</v>
      </c>
      <c r="G39" s="81">
        <f t="shared" si="0"/>
        <v>0</v>
      </c>
      <c r="H39" s="670" t="s">
        <v>494</v>
      </c>
      <c r="L39" s="205"/>
      <c r="M39" s="206"/>
    </row>
    <row r="40" spans="1:13" s="212" customFormat="1" ht="19.5" customHeight="1" thickBot="1">
      <c r="A40" s="736" t="s">
        <v>852</v>
      </c>
      <c r="B40" s="288">
        <v>0</v>
      </c>
      <c r="C40" s="288">
        <v>0</v>
      </c>
      <c r="D40" s="288">
        <v>0</v>
      </c>
      <c r="E40" s="288">
        <v>0</v>
      </c>
      <c r="F40" s="288">
        <v>0</v>
      </c>
      <c r="G40" s="287">
        <f t="shared" si="0"/>
        <v>0</v>
      </c>
      <c r="H40" s="407" t="s">
        <v>863</v>
      </c>
      <c r="M40" s="213"/>
    </row>
    <row r="41" spans="1:13" ht="19.5" customHeight="1">
      <c r="A41" s="739" t="s">
        <v>851</v>
      </c>
      <c r="B41" s="286">
        <v>0</v>
      </c>
      <c r="C41" s="286">
        <v>0</v>
      </c>
      <c r="D41" s="286">
        <v>0</v>
      </c>
      <c r="E41" s="286">
        <v>0</v>
      </c>
      <c r="F41" s="286">
        <v>0</v>
      </c>
      <c r="G41" s="285">
        <f t="shared" si="0"/>
        <v>0</v>
      </c>
      <c r="H41" s="670" t="s">
        <v>865</v>
      </c>
      <c r="L41" s="205"/>
      <c r="M41" s="206"/>
    </row>
    <row r="42" spans="1:13" s="212" customFormat="1" ht="19.5" customHeight="1">
      <c r="A42" s="737" t="s">
        <v>1</v>
      </c>
      <c r="B42" s="284">
        <f t="shared" ref="B42:G42" si="1">SUM(B8:B41)</f>
        <v>135</v>
      </c>
      <c r="C42" s="284">
        <f t="shared" si="1"/>
        <v>5</v>
      </c>
      <c r="D42" s="284">
        <f t="shared" si="1"/>
        <v>4</v>
      </c>
      <c r="E42" s="284">
        <f t="shared" si="1"/>
        <v>3</v>
      </c>
      <c r="F42" s="284">
        <f t="shared" si="1"/>
        <v>2</v>
      </c>
      <c r="G42" s="284">
        <f t="shared" si="1"/>
        <v>149</v>
      </c>
      <c r="H42" s="420" t="s">
        <v>2</v>
      </c>
      <c r="M42" s="213"/>
    </row>
    <row r="43" spans="1:13" s="212" customFormat="1">
      <c r="A43" s="1172" t="s">
        <v>1006</v>
      </c>
      <c r="B43" s="1172"/>
      <c r="C43" s="1172"/>
      <c r="D43" s="1172"/>
      <c r="E43" s="1272" t="s">
        <v>546</v>
      </c>
      <c r="F43" s="1272"/>
      <c r="G43" s="1272"/>
      <c r="H43" s="1272"/>
      <c r="L43" s="213"/>
    </row>
    <row r="46" spans="1:13">
      <c r="A46" s="207"/>
    </row>
    <row r="51" spans="12:12">
      <c r="L51" s="205"/>
    </row>
    <row r="52" spans="12:12">
      <c r="L52" s="205"/>
    </row>
    <row r="53" spans="12:12">
      <c r="L53" s="205"/>
    </row>
    <row r="54" spans="12:12">
      <c r="L54" s="205"/>
    </row>
    <row r="55" spans="12:12">
      <c r="L55" s="205"/>
    </row>
    <row r="56" spans="12:12">
      <c r="L56" s="205"/>
    </row>
    <row r="57" spans="12:12">
      <c r="L57" s="205"/>
    </row>
    <row r="58" spans="12:12">
      <c r="L58" s="205"/>
    </row>
    <row r="59" spans="12:12">
      <c r="L59" s="205"/>
    </row>
    <row r="60" spans="12:12">
      <c r="L60" s="205"/>
    </row>
    <row r="61" spans="12:12">
      <c r="L61" s="205"/>
    </row>
    <row r="62" spans="12:12">
      <c r="L62" s="205"/>
    </row>
    <row r="63" spans="12:12">
      <c r="L63" s="205"/>
    </row>
    <row r="64" spans="12:12">
      <c r="L64" s="205"/>
    </row>
    <row r="65" spans="12:12">
      <c r="L65" s="205"/>
    </row>
    <row r="66" spans="12:12">
      <c r="L66" s="205"/>
    </row>
    <row r="67" spans="12:12">
      <c r="L67" s="205"/>
    </row>
    <row r="68" spans="12:12">
      <c r="L68" s="205"/>
    </row>
    <row r="69" spans="12:12">
      <c r="L69" s="205"/>
    </row>
    <row r="70" spans="12:12">
      <c r="L70" s="205"/>
    </row>
    <row r="71" spans="12:12">
      <c r="L71" s="205"/>
    </row>
    <row r="72" spans="12:12">
      <c r="L72" s="205"/>
    </row>
    <row r="73" spans="12:12">
      <c r="L73" s="205"/>
    </row>
    <row r="74" spans="12:12">
      <c r="L74" s="205"/>
    </row>
    <row r="75" spans="12:12">
      <c r="L75" s="205"/>
    </row>
    <row r="76" spans="12:12">
      <c r="L76" s="205"/>
    </row>
    <row r="77" spans="12:12">
      <c r="L77" s="205"/>
    </row>
    <row r="78" spans="12:12">
      <c r="L78" s="205"/>
    </row>
    <row r="79" spans="12:12">
      <c r="L79" s="205"/>
    </row>
    <row r="80" spans="12:12">
      <c r="L80" s="205"/>
    </row>
    <row r="81" spans="12:12">
      <c r="L81" s="205"/>
    </row>
    <row r="82" spans="12:12">
      <c r="L82" s="205"/>
    </row>
    <row r="83" spans="12:12">
      <c r="L83" s="205"/>
    </row>
    <row r="84" spans="12:12">
      <c r="L84" s="205"/>
    </row>
    <row r="87" spans="12:12">
      <c r="L87" s="205"/>
    </row>
    <row r="88" spans="12:12">
      <c r="L88" s="205"/>
    </row>
    <row r="89" spans="12:12">
      <c r="L89" s="205"/>
    </row>
    <row r="90" spans="12:12">
      <c r="L90" s="205"/>
    </row>
    <row r="91" spans="12:12">
      <c r="L91" s="205"/>
    </row>
    <row r="92" spans="12:12">
      <c r="L92" s="205"/>
    </row>
    <row r="93" spans="12:12">
      <c r="L93" s="205"/>
    </row>
    <row r="94" spans="12:12">
      <c r="L94" s="205"/>
    </row>
    <row r="95" spans="12:12">
      <c r="L95" s="205"/>
    </row>
    <row r="96" spans="12:12">
      <c r="L96" s="205"/>
    </row>
    <row r="97" spans="12:12">
      <c r="L97" s="205"/>
    </row>
    <row r="98" spans="12:12">
      <c r="L98" s="205"/>
    </row>
    <row r="99" spans="12:12">
      <c r="L99" s="205"/>
    </row>
    <row r="100" spans="12:12">
      <c r="L100" s="205"/>
    </row>
    <row r="101" spans="12:12">
      <c r="L101" s="205"/>
    </row>
    <row r="102" spans="12:12">
      <c r="L102" s="205"/>
    </row>
    <row r="103" spans="12:12">
      <c r="L103" s="205"/>
    </row>
    <row r="104" spans="12:12">
      <c r="L104" s="205"/>
    </row>
    <row r="105" spans="12:12">
      <c r="L105" s="205"/>
    </row>
    <row r="106" spans="12:12">
      <c r="L106" s="205"/>
    </row>
    <row r="107" spans="12:12">
      <c r="L107" s="205"/>
    </row>
    <row r="108" spans="12:12">
      <c r="L108" s="205"/>
    </row>
    <row r="109" spans="12:12">
      <c r="L109" s="205"/>
    </row>
    <row r="110" spans="12:12">
      <c r="L110" s="205"/>
    </row>
    <row r="111" spans="12:12">
      <c r="L111" s="205"/>
    </row>
    <row r="112" spans="12:12">
      <c r="L112" s="205"/>
    </row>
    <row r="113" spans="12:12">
      <c r="L113" s="205"/>
    </row>
    <row r="114" spans="12:12">
      <c r="L114" s="205"/>
    </row>
    <row r="115" spans="12:12">
      <c r="L115" s="205"/>
    </row>
    <row r="116" spans="12:12">
      <c r="L116" s="205"/>
    </row>
    <row r="117" spans="12:12">
      <c r="L117" s="205"/>
    </row>
    <row r="118" spans="12:12">
      <c r="L118" s="205"/>
    </row>
    <row r="119" spans="12:12">
      <c r="L119" s="205"/>
    </row>
    <row r="120" spans="12:12">
      <c r="L120" s="205"/>
    </row>
    <row r="121" spans="12:12">
      <c r="L121" s="205"/>
    </row>
    <row r="122" spans="12:12">
      <c r="L122" s="205"/>
    </row>
    <row r="123" spans="12:12">
      <c r="L123" s="205"/>
    </row>
    <row r="124" spans="12:12">
      <c r="L124" s="205"/>
    </row>
    <row r="125" spans="12:12">
      <c r="L125" s="205"/>
    </row>
    <row r="126" spans="12:12">
      <c r="L126" s="205"/>
    </row>
    <row r="127" spans="12:12">
      <c r="L127" s="205"/>
    </row>
    <row r="128" spans="12:12">
      <c r="L128" s="205"/>
    </row>
    <row r="129" spans="12:12">
      <c r="L129" s="205"/>
    </row>
    <row r="130" spans="12:12">
      <c r="L130" s="205"/>
    </row>
  </sheetData>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K6" sqref="K6"/>
    </sheetView>
  </sheetViews>
  <sheetFormatPr defaultColWidth="9.140625" defaultRowHeight="12.75"/>
  <cols>
    <col min="1" max="1" width="18.5703125" style="54" customWidth="1"/>
    <col min="2" max="2" width="10.7109375" style="54" customWidth="1"/>
    <col min="3" max="7" width="8.85546875" style="54" customWidth="1"/>
    <col min="8" max="8" width="19.710937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823</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38.25" customHeight="1">
      <c r="A3" s="1190" t="s">
        <v>1473</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693</v>
      </c>
      <c r="B5" s="114"/>
      <c r="C5" s="114"/>
      <c r="D5" s="114"/>
      <c r="E5" s="114"/>
      <c r="F5" s="114"/>
      <c r="G5" s="114"/>
      <c r="H5" s="115" t="s">
        <v>694</v>
      </c>
    </row>
    <row r="6" spans="1:12" ht="24" customHeight="1">
      <c r="A6" s="1165" t="s">
        <v>1458</v>
      </c>
      <c r="B6" s="36" t="s">
        <v>45</v>
      </c>
      <c r="C6" s="36" t="s">
        <v>41</v>
      </c>
      <c r="D6" s="36" t="s">
        <v>42</v>
      </c>
      <c r="E6" s="36" t="s">
        <v>43</v>
      </c>
      <c r="F6" s="36" t="s">
        <v>44</v>
      </c>
      <c r="G6" s="36" t="s">
        <v>1</v>
      </c>
      <c r="H6" s="1276" t="s">
        <v>1447</v>
      </c>
    </row>
    <row r="7" spans="1:12" ht="18.95" customHeight="1">
      <c r="A7" s="1166"/>
      <c r="B7" s="619" t="s">
        <v>77</v>
      </c>
      <c r="C7" s="619" t="s">
        <v>46</v>
      </c>
      <c r="D7" s="619" t="s">
        <v>47</v>
      </c>
      <c r="E7" s="619" t="s">
        <v>48</v>
      </c>
      <c r="F7" s="619" t="s">
        <v>49</v>
      </c>
      <c r="G7" s="619" t="s">
        <v>2</v>
      </c>
      <c r="H7" s="1277"/>
    </row>
    <row r="8" spans="1:12" ht="19.5" customHeight="1" thickBot="1">
      <c r="A8" s="580" t="s">
        <v>333</v>
      </c>
      <c r="B8" s="67">
        <v>121</v>
      </c>
      <c r="C8" s="67">
        <v>0</v>
      </c>
      <c r="D8" s="67">
        <v>9</v>
      </c>
      <c r="E8" s="67">
        <v>2</v>
      </c>
      <c r="F8" s="67">
        <v>2</v>
      </c>
      <c r="G8" s="80">
        <v>134</v>
      </c>
      <c r="H8" s="151" t="s">
        <v>333</v>
      </c>
    </row>
    <row r="9" spans="1:12" s="15" customFormat="1" ht="19.5" customHeight="1" thickBot="1">
      <c r="A9" s="575" t="s">
        <v>332</v>
      </c>
      <c r="B9" s="79">
        <v>86</v>
      </c>
      <c r="C9" s="79">
        <v>7</v>
      </c>
      <c r="D9" s="79">
        <v>3</v>
      </c>
      <c r="E9" s="79">
        <v>3</v>
      </c>
      <c r="F9" s="79">
        <v>0</v>
      </c>
      <c r="G9" s="81">
        <v>99</v>
      </c>
      <c r="H9" s="150" t="s">
        <v>332</v>
      </c>
      <c r="L9" s="16"/>
    </row>
    <row r="10" spans="1:12" ht="19.5" customHeight="1" thickBot="1">
      <c r="A10" s="576" t="s">
        <v>269</v>
      </c>
      <c r="B10" s="67">
        <v>160</v>
      </c>
      <c r="C10" s="67">
        <v>8</v>
      </c>
      <c r="D10" s="67">
        <v>5</v>
      </c>
      <c r="E10" s="67">
        <v>4</v>
      </c>
      <c r="F10" s="67">
        <v>5</v>
      </c>
      <c r="G10" s="80">
        <v>182</v>
      </c>
      <c r="H10" s="152" t="s">
        <v>269</v>
      </c>
    </row>
    <row r="11" spans="1:12" s="15" customFormat="1" ht="19.5" customHeight="1" thickBot="1">
      <c r="A11" s="575" t="s">
        <v>331</v>
      </c>
      <c r="B11" s="79">
        <v>106</v>
      </c>
      <c r="C11" s="79">
        <v>2</v>
      </c>
      <c r="D11" s="79">
        <v>1</v>
      </c>
      <c r="E11" s="79">
        <v>2</v>
      </c>
      <c r="F11" s="79">
        <v>11</v>
      </c>
      <c r="G11" s="81">
        <v>122</v>
      </c>
      <c r="H11" s="150" t="s">
        <v>331</v>
      </c>
      <c r="L11" s="16"/>
    </row>
    <row r="12" spans="1:12" ht="19.5" customHeight="1">
      <c r="A12" s="577" t="s">
        <v>931</v>
      </c>
      <c r="B12" s="154">
        <v>135</v>
      </c>
      <c r="C12" s="154">
        <v>5</v>
      </c>
      <c r="D12" s="154">
        <v>4</v>
      </c>
      <c r="E12" s="154">
        <v>3</v>
      </c>
      <c r="F12" s="154">
        <v>2</v>
      </c>
      <c r="G12" s="155">
        <v>149</v>
      </c>
      <c r="H12" s="153" t="s">
        <v>931</v>
      </c>
    </row>
    <row r="13" spans="1:12" s="15" customFormat="1" ht="18.75" customHeight="1">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s="15" customFormat="1" ht="19.5" customHeight="1">
      <c r="E36" s="16"/>
    </row>
    <row r="37" spans="1:12" ht="19.5" customHeight="1">
      <c r="E37" s="130"/>
      <c r="H37" s="54"/>
      <c r="L37" s="54"/>
    </row>
    <row r="38" spans="1:12" s="15" customFormat="1">
      <c r="E38" s="16"/>
    </row>
    <row r="39" spans="1:12" ht="21" customHeight="1">
      <c r="E39" s="130"/>
      <c r="H39" s="54"/>
      <c r="L39" s="54"/>
    </row>
    <row r="40" spans="1:12" s="15" customFormat="1" ht="19.5" customHeight="1">
      <c r="E40" s="16"/>
    </row>
    <row r="41" spans="1:12" s="15" customFormat="1" ht="21" customHeight="1">
      <c r="D41" s="16"/>
    </row>
    <row r="42" spans="1:12" s="15" customFormat="1" ht="36.75" customHeight="1">
      <c r="D42" s="16"/>
    </row>
    <row r="43" spans="1:12">
      <c r="D43" s="130"/>
      <c r="H43" s="54"/>
      <c r="L43" s="54"/>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row r="128" spans="8:12">
      <c r="H128" s="54"/>
      <c r="L128" s="54"/>
    </row>
    <row r="129" spans="8:12">
      <c r="H129" s="54"/>
      <c r="L129"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H10" sqref="H10"/>
    </sheetView>
  </sheetViews>
  <sheetFormatPr defaultRowHeight="12.75"/>
  <cols>
    <col min="1" max="1" width="27.42578125" style="205" customWidth="1"/>
    <col min="2" max="7" width="8.5703125" style="205" customWidth="1"/>
    <col min="8" max="8" width="28.5703125" style="207" customWidth="1"/>
    <col min="9" max="10" width="9.140625" style="205"/>
    <col min="11" max="11" width="37.42578125" style="205" customWidth="1"/>
    <col min="12" max="12" width="5" style="206" customWidth="1"/>
    <col min="13" max="16384" width="9.140625" style="205"/>
  </cols>
  <sheetData>
    <row r="1" spans="1:12" ht="18">
      <c r="A1" s="1158" t="s">
        <v>824</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28.5" customHeight="1">
      <c r="A3" s="1181" t="s">
        <v>1105</v>
      </c>
      <c r="B3" s="1124"/>
      <c r="C3" s="1124"/>
      <c r="D3" s="1124"/>
      <c r="E3" s="1124"/>
      <c r="F3" s="1124"/>
      <c r="G3" s="1124"/>
      <c r="H3" s="1124"/>
      <c r="L3" s="224"/>
    </row>
    <row r="4" spans="1:12" s="223" customFormat="1" ht="15.75">
      <c r="A4" s="1124" t="s">
        <v>935</v>
      </c>
      <c r="B4" s="1124"/>
      <c r="C4" s="1124"/>
      <c r="D4" s="1124"/>
      <c r="E4" s="1124"/>
      <c r="F4" s="1124"/>
      <c r="G4" s="1124"/>
      <c r="H4" s="1124"/>
      <c r="L4" s="224"/>
    </row>
    <row r="5" spans="1:12" ht="15.75" customHeight="1">
      <c r="A5" s="123" t="s">
        <v>696</v>
      </c>
      <c r="B5" s="222"/>
      <c r="C5" s="222"/>
      <c r="D5" s="222"/>
      <c r="E5" s="222"/>
      <c r="F5" s="222"/>
      <c r="G5" s="222"/>
      <c r="H5" s="124" t="s">
        <v>695</v>
      </c>
    </row>
    <row r="6" spans="1:12" ht="21" customHeight="1">
      <c r="A6" s="1160" t="s">
        <v>1054</v>
      </c>
      <c r="B6" s="289" t="s">
        <v>45</v>
      </c>
      <c r="C6" s="289" t="s">
        <v>41</v>
      </c>
      <c r="D6" s="289" t="s">
        <v>42</v>
      </c>
      <c r="E6" s="289" t="s">
        <v>43</v>
      </c>
      <c r="F6" s="289" t="s">
        <v>44</v>
      </c>
      <c r="G6" s="289" t="s">
        <v>1</v>
      </c>
      <c r="H6" s="1279" t="s">
        <v>1499</v>
      </c>
    </row>
    <row r="7" spans="1:12" ht="21" customHeight="1">
      <c r="A7" s="1161"/>
      <c r="B7" s="587" t="s">
        <v>77</v>
      </c>
      <c r="C7" s="587" t="s">
        <v>46</v>
      </c>
      <c r="D7" s="587" t="s">
        <v>47</v>
      </c>
      <c r="E7" s="587" t="s">
        <v>48</v>
      </c>
      <c r="F7" s="587" t="s">
        <v>49</v>
      </c>
      <c r="G7" s="587" t="s">
        <v>2</v>
      </c>
      <c r="H7" s="1280"/>
    </row>
    <row r="8" spans="1:12" ht="17.25" customHeight="1" thickBot="1">
      <c r="A8" s="735" t="s">
        <v>545</v>
      </c>
      <c r="B8" s="277">
        <v>24</v>
      </c>
      <c r="C8" s="277">
        <v>4</v>
      </c>
      <c r="D8" s="277">
        <v>6</v>
      </c>
      <c r="E8" s="277">
        <v>2</v>
      </c>
      <c r="F8" s="277">
        <v>1</v>
      </c>
      <c r="G8" s="276">
        <f t="shared" ref="G8:G41" si="0">SUM(B8:F8)</f>
        <v>37</v>
      </c>
      <c r="H8" s="404" t="s">
        <v>76</v>
      </c>
    </row>
    <row r="9" spans="1:12" s="212" customFormat="1" ht="17.25" customHeight="1" thickBot="1">
      <c r="A9" s="341" t="s">
        <v>544</v>
      </c>
      <c r="B9" s="79">
        <v>15</v>
      </c>
      <c r="C9" s="79">
        <v>2</v>
      </c>
      <c r="D9" s="79">
        <v>2</v>
      </c>
      <c r="E9" s="79">
        <v>1</v>
      </c>
      <c r="F9" s="79">
        <v>1</v>
      </c>
      <c r="G9" s="81">
        <f t="shared" si="0"/>
        <v>21</v>
      </c>
      <c r="H9" s="405" t="s">
        <v>543</v>
      </c>
      <c r="L9" s="213"/>
    </row>
    <row r="10" spans="1:12" ht="17.25" customHeight="1" thickBot="1">
      <c r="A10" s="352" t="s">
        <v>542</v>
      </c>
      <c r="B10" s="277">
        <v>0</v>
      </c>
      <c r="C10" s="277">
        <v>4</v>
      </c>
      <c r="D10" s="277">
        <v>3</v>
      </c>
      <c r="E10" s="277">
        <v>0</v>
      </c>
      <c r="F10" s="277">
        <v>6</v>
      </c>
      <c r="G10" s="276">
        <f t="shared" si="0"/>
        <v>13</v>
      </c>
      <c r="H10" s="406" t="s">
        <v>75</v>
      </c>
    </row>
    <row r="11" spans="1:12" s="212" customFormat="1" ht="17.25" customHeight="1" thickBot="1">
      <c r="A11" s="341" t="s">
        <v>541</v>
      </c>
      <c r="B11" s="79">
        <v>18</v>
      </c>
      <c r="C11" s="79">
        <v>1</v>
      </c>
      <c r="D11" s="79">
        <v>1</v>
      </c>
      <c r="E11" s="79">
        <v>0</v>
      </c>
      <c r="F11" s="79">
        <v>0</v>
      </c>
      <c r="G11" s="81">
        <f t="shared" si="0"/>
        <v>20</v>
      </c>
      <c r="H11" s="405" t="s">
        <v>74</v>
      </c>
      <c r="L11" s="213"/>
    </row>
    <row r="12" spans="1:12" ht="17.25" customHeight="1" thickBot="1">
      <c r="A12" s="352" t="s">
        <v>540</v>
      </c>
      <c r="B12" s="277">
        <v>47</v>
      </c>
      <c r="C12" s="277">
        <v>0</v>
      </c>
      <c r="D12" s="277">
        <v>4</v>
      </c>
      <c r="E12" s="277">
        <v>1</v>
      </c>
      <c r="F12" s="277">
        <v>4</v>
      </c>
      <c r="G12" s="276">
        <f t="shared" si="0"/>
        <v>56</v>
      </c>
      <c r="H12" s="406" t="s">
        <v>73</v>
      </c>
    </row>
    <row r="13" spans="1:12" s="212" customFormat="1" ht="17.25" customHeight="1" thickBot="1">
      <c r="A13" s="341" t="s">
        <v>539</v>
      </c>
      <c r="B13" s="79">
        <v>21</v>
      </c>
      <c r="C13" s="79">
        <v>16</v>
      </c>
      <c r="D13" s="79">
        <v>6</v>
      </c>
      <c r="E13" s="79">
        <v>7</v>
      </c>
      <c r="F13" s="79">
        <v>0</v>
      </c>
      <c r="G13" s="81">
        <f t="shared" si="0"/>
        <v>50</v>
      </c>
      <c r="H13" s="405" t="s">
        <v>538</v>
      </c>
      <c r="L13" s="213"/>
    </row>
    <row r="14" spans="1:12" ht="17.25" customHeight="1" thickBot="1">
      <c r="A14" s="352" t="s">
        <v>537</v>
      </c>
      <c r="B14" s="277">
        <v>45</v>
      </c>
      <c r="C14" s="277">
        <v>42</v>
      </c>
      <c r="D14" s="277">
        <v>16</v>
      </c>
      <c r="E14" s="277">
        <v>0</v>
      </c>
      <c r="F14" s="277">
        <v>0</v>
      </c>
      <c r="G14" s="276">
        <f t="shared" si="0"/>
        <v>103</v>
      </c>
      <c r="H14" s="406" t="s">
        <v>536</v>
      </c>
    </row>
    <row r="15" spans="1:12" s="212" customFormat="1" ht="17.25" customHeight="1" thickBot="1">
      <c r="A15" s="341" t="s">
        <v>535</v>
      </c>
      <c r="B15" s="79">
        <v>40</v>
      </c>
      <c r="C15" s="79">
        <v>40</v>
      </c>
      <c r="D15" s="79">
        <v>13</v>
      </c>
      <c r="E15" s="79">
        <v>2</v>
      </c>
      <c r="F15" s="79">
        <v>0</v>
      </c>
      <c r="G15" s="81">
        <f t="shared" si="0"/>
        <v>95</v>
      </c>
      <c r="H15" s="405" t="s">
        <v>72</v>
      </c>
      <c r="L15" s="213"/>
    </row>
    <row r="16" spans="1:12" ht="17.25" customHeight="1" thickBot="1">
      <c r="A16" s="352" t="s">
        <v>534</v>
      </c>
      <c r="B16" s="277">
        <v>17</v>
      </c>
      <c r="C16" s="277">
        <v>0</v>
      </c>
      <c r="D16" s="277">
        <v>0</v>
      </c>
      <c r="E16" s="277">
        <v>0</v>
      </c>
      <c r="F16" s="277">
        <v>0</v>
      </c>
      <c r="G16" s="276">
        <f t="shared" si="0"/>
        <v>17</v>
      </c>
      <c r="H16" s="406" t="s">
        <v>533</v>
      </c>
    </row>
    <row r="17" spans="1:12" s="212" customFormat="1" ht="17.25" customHeight="1" thickBot="1">
      <c r="A17" s="341" t="s">
        <v>532</v>
      </c>
      <c r="B17" s="79">
        <v>20</v>
      </c>
      <c r="C17" s="79">
        <v>10</v>
      </c>
      <c r="D17" s="79">
        <v>3</v>
      </c>
      <c r="E17" s="79">
        <v>0</v>
      </c>
      <c r="F17" s="79">
        <v>0</v>
      </c>
      <c r="G17" s="81">
        <f t="shared" si="0"/>
        <v>33</v>
      </c>
      <c r="H17" s="405" t="s">
        <v>531</v>
      </c>
      <c r="L17" s="213"/>
    </row>
    <row r="18" spans="1:12" ht="17.25" customHeight="1" thickBot="1">
      <c r="A18" s="352" t="s">
        <v>571</v>
      </c>
      <c r="B18" s="277">
        <v>12</v>
      </c>
      <c r="C18" s="277">
        <v>2</v>
      </c>
      <c r="D18" s="277">
        <v>7</v>
      </c>
      <c r="E18" s="277">
        <v>4</v>
      </c>
      <c r="F18" s="277">
        <v>0</v>
      </c>
      <c r="G18" s="276">
        <f t="shared" si="0"/>
        <v>25</v>
      </c>
      <c r="H18" s="406" t="s">
        <v>1212</v>
      </c>
    </row>
    <row r="19" spans="1:12" ht="17.25" customHeight="1" thickBot="1">
      <c r="A19" s="341" t="s">
        <v>529</v>
      </c>
      <c r="B19" s="79">
        <v>65</v>
      </c>
      <c r="C19" s="79">
        <v>8</v>
      </c>
      <c r="D19" s="79">
        <v>0</v>
      </c>
      <c r="E19" s="79">
        <v>0</v>
      </c>
      <c r="F19" s="79">
        <v>0</v>
      </c>
      <c r="G19" s="81">
        <f t="shared" si="0"/>
        <v>73</v>
      </c>
      <c r="H19" s="405" t="s">
        <v>528</v>
      </c>
    </row>
    <row r="20" spans="1:12" ht="17.25" customHeight="1" thickBot="1">
      <c r="A20" s="352" t="s">
        <v>527</v>
      </c>
      <c r="B20" s="277">
        <v>31</v>
      </c>
      <c r="C20" s="277">
        <v>4</v>
      </c>
      <c r="D20" s="277">
        <v>5</v>
      </c>
      <c r="E20" s="277">
        <v>2</v>
      </c>
      <c r="F20" s="277">
        <v>0</v>
      </c>
      <c r="G20" s="276">
        <f t="shared" si="0"/>
        <v>42</v>
      </c>
      <c r="H20" s="406" t="s">
        <v>526</v>
      </c>
    </row>
    <row r="21" spans="1:12" s="212" customFormat="1" ht="17.25" customHeight="1" thickBot="1">
      <c r="A21" s="341" t="s">
        <v>525</v>
      </c>
      <c r="B21" s="79">
        <v>39</v>
      </c>
      <c r="C21" s="79">
        <v>8</v>
      </c>
      <c r="D21" s="79">
        <v>3</v>
      </c>
      <c r="E21" s="79">
        <v>0</v>
      </c>
      <c r="F21" s="79">
        <v>0</v>
      </c>
      <c r="G21" s="81">
        <f t="shared" si="0"/>
        <v>50</v>
      </c>
      <c r="H21" s="405" t="s">
        <v>524</v>
      </c>
      <c r="L21" s="213"/>
    </row>
    <row r="22" spans="1:12" ht="17.25" customHeight="1" thickBot="1">
      <c r="A22" s="352" t="s">
        <v>523</v>
      </c>
      <c r="B22" s="277">
        <v>10</v>
      </c>
      <c r="C22" s="277">
        <v>5</v>
      </c>
      <c r="D22" s="277">
        <v>4</v>
      </c>
      <c r="E22" s="277">
        <v>1</v>
      </c>
      <c r="F22" s="277">
        <v>0</v>
      </c>
      <c r="G22" s="276">
        <f t="shared" si="0"/>
        <v>20</v>
      </c>
      <c r="H22" s="406" t="s">
        <v>577</v>
      </c>
    </row>
    <row r="23" spans="1:12" s="212" customFormat="1" ht="17.25" customHeight="1" thickBot="1">
      <c r="A23" s="341" t="s">
        <v>522</v>
      </c>
      <c r="B23" s="79">
        <v>10</v>
      </c>
      <c r="C23" s="79">
        <v>3</v>
      </c>
      <c r="D23" s="79">
        <v>3</v>
      </c>
      <c r="E23" s="79">
        <v>0</v>
      </c>
      <c r="F23" s="79">
        <v>0</v>
      </c>
      <c r="G23" s="81">
        <f t="shared" si="0"/>
        <v>16</v>
      </c>
      <c r="H23" s="405" t="s">
        <v>521</v>
      </c>
      <c r="L23" s="213"/>
    </row>
    <row r="24" spans="1:12" ht="17.25" customHeight="1" thickBot="1">
      <c r="A24" s="352" t="s">
        <v>520</v>
      </c>
      <c r="B24" s="277">
        <v>7</v>
      </c>
      <c r="C24" s="277">
        <v>1</v>
      </c>
      <c r="D24" s="277">
        <v>1</v>
      </c>
      <c r="E24" s="277">
        <v>0</v>
      </c>
      <c r="F24" s="277">
        <v>0</v>
      </c>
      <c r="G24" s="276">
        <f t="shared" si="0"/>
        <v>9</v>
      </c>
      <c r="H24" s="406" t="s">
        <v>519</v>
      </c>
    </row>
    <row r="25" spans="1:12" s="212" customFormat="1" ht="17.25" customHeight="1" thickBot="1">
      <c r="A25" s="341" t="s">
        <v>518</v>
      </c>
      <c r="B25" s="79">
        <v>10</v>
      </c>
      <c r="C25" s="79">
        <v>2</v>
      </c>
      <c r="D25" s="79">
        <v>2</v>
      </c>
      <c r="E25" s="79">
        <v>2</v>
      </c>
      <c r="F25" s="79">
        <v>0</v>
      </c>
      <c r="G25" s="81">
        <f t="shared" si="0"/>
        <v>16</v>
      </c>
      <c r="H25" s="405" t="s">
        <v>517</v>
      </c>
      <c r="L25" s="213"/>
    </row>
    <row r="26" spans="1:12" ht="17.25" customHeight="1" thickBot="1">
      <c r="A26" s="352" t="s">
        <v>516</v>
      </c>
      <c r="B26" s="277">
        <v>10</v>
      </c>
      <c r="C26" s="277">
        <v>4</v>
      </c>
      <c r="D26" s="277">
        <v>3</v>
      </c>
      <c r="E26" s="277">
        <v>3</v>
      </c>
      <c r="F26" s="277">
        <v>0</v>
      </c>
      <c r="G26" s="276">
        <f t="shared" si="0"/>
        <v>20</v>
      </c>
      <c r="H26" s="406" t="s">
        <v>515</v>
      </c>
    </row>
    <row r="27" spans="1:12" s="212" customFormat="1" ht="17.25" customHeight="1" thickBot="1">
      <c r="A27" s="341" t="s">
        <v>514</v>
      </c>
      <c r="B27" s="79">
        <v>7</v>
      </c>
      <c r="C27" s="79">
        <v>4</v>
      </c>
      <c r="D27" s="79">
        <v>4</v>
      </c>
      <c r="E27" s="79">
        <v>3</v>
      </c>
      <c r="F27" s="79">
        <v>0</v>
      </c>
      <c r="G27" s="81">
        <f t="shared" si="0"/>
        <v>18</v>
      </c>
      <c r="H27" s="405" t="s">
        <v>557</v>
      </c>
      <c r="L27" s="213"/>
    </row>
    <row r="28" spans="1:12" ht="17.25" customHeight="1" thickBot="1">
      <c r="A28" s="352" t="s">
        <v>512</v>
      </c>
      <c r="B28" s="277">
        <v>0</v>
      </c>
      <c r="C28" s="277">
        <v>3</v>
      </c>
      <c r="D28" s="277">
        <v>2</v>
      </c>
      <c r="E28" s="277">
        <v>0</v>
      </c>
      <c r="F28" s="277">
        <v>0</v>
      </c>
      <c r="G28" s="276">
        <f t="shared" si="0"/>
        <v>5</v>
      </c>
      <c r="H28" s="406" t="s">
        <v>511</v>
      </c>
    </row>
    <row r="29" spans="1:12" s="212" customFormat="1" ht="17.25" customHeight="1" thickBot="1">
      <c r="A29" s="341" t="s">
        <v>510</v>
      </c>
      <c r="B29" s="79">
        <v>0</v>
      </c>
      <c r="C29" s="79">
        <v>3</v>
      </c>
      <c r="D29" s="79">
        <v>1</v>
      </c>
      <c r="E29" s="79">
        <v>0</v>
      </c>
      <c r="F29" s="79">
        <v>0</v>
      </c>
      <c r="G29" s="81">
        <f t="shared" si="0"/>
        <v>4</v>
      </c>
      <c r="H29" s="405" t="s">
        <v>509</v>
      </c>
      <c r="L29" s="213"/>
    </row>
    <row r="30" spans="1:12" ht="17.25" customHeight="1" thickBot="1">
      <c r="A30" s="352" t="s">
        <v>508</v>
      </c>
      <c r="B30" s="277">
        <v>10</v>
      </c>
      <c r="C30" s="277">
        <v>0</v>
      </c>
      <c r="D30" s="277">
        <v>0</v>
      </c>
      <c r="E30" s="277">
        <v>0</v>
      </c>
      <c r="F30" s="277">
        <v>4</v>
      </c>
      <c r="G30" s="276">
        <f t="shared" si="0"/>
        <v>14</v>
      </c>
      <c r="H30" s="406" t="s">
        <v>507</v>
      </c>
    </row>
    <row r="31" spans="1:12" s="212" customFormat="1" ht="17.25" customHeight="1" thickBot="1">
      <c r="A31" s="341" t="s">
        <v>1008</v>
      </c>
      <c r="B31" s="79">
        <v>0</v>
      </c>
      <c r="C31" s="79">
        <v>18</v>
      </c>
      <c r="D31" s="79">
        <v>4</v>
      </c>
      <c r="E31" s="79">
        <v>4</v>
      </c>
      <c r="F31" s="79">
        <v>4</v>
      </c>
      <c r="G31" s="81">
        <f t="shared" si="0"/>
        <v>30</v>
      </c>
      <c r="H31" s="405" t="s">
        <v>1088</v>
      </c>
      <c r="L31" s="213"/>
    </row>
    <row r="32" spans="1:12" ht="17.25" customHeight="1" thickBot="1">
      <c r="A32" s="352" t="s">
        <v>504</v>
      </c>
      <c r="B32" s="277">
        <v>4</v>
      </c>
      <c r="C32" s="277">
        <v>0</v>
      </c>
      <c r="D32" s="277">
        <v>2</v>
      </c>
      <c r="E32" s="277">
        <v>2</v>
      </c>
      <c r="F32" s="277">
        <v>2</v>
      </c>
      <c r="G32" s="276">
        <f t="shared" si="0"/>
        <v>10</v>
      </c>
      <c r="H32" s="406" t="s">
        <v>503</v>
      </c>
    </row>
    <row r="33" spans="1:13" s="212" customFormat="1" ht="17.25" customHeight="1" thickBot="1">
      <c r="A33" s="341" t="s">
        <v>502</v>
      </c>
      <c r="B33" s="79">
        <v>2</v>
      </c>
      <c r="C33" s="79">
        <v>1</v>
      </c>
      <c r="D33" s="79">
        <v>0</v>
      </c>
      <c r="E33" s="79">
        <v>0</v>
      </c>
      <c r="F33" s="79">
        <v>0</v>
      </c>
      <c r="G33" s="81">
        <f t="shared" si="0"/>
        <v>3</v>
      </c>
      <c r="H33" s="405" t="s">
        <v>501</v>
      </c>
      <c r="L33" s="213"/>
    </row>
    <row r="34" spans="1:13" ht="17.25" customHeight="1" thickBot="1">
      <c r="A34" s="352" t="s">
        <v>500</v>
      </c>
      <c r="B34" s="277">
        <v>28</v>
      </c>
      <c r="C34" s="277">
        <v>1</v>
      </c>
      <c r="D34" s="277">
        <v>1</v>
      </c>
      <c r="E34" s="277">
        <v>1</v>
      </c>
      <c r="F34" s="277">
        <v>0</v>
      </c>
      <c r="G34" s="276">
        <f t="shared" si="0"/>
        <v>31</v>
      </c>
      <c r="H34" s="406" t="s">
        <v>499</v>
      </c>
      <c r="L34" s="205"/>
      <c r="M34" s="206"/>
    </row>
    <row r="35" spans="1:13" s="212" customFormat="1" ht="17.25" customHeight="1" thickBot="1">
      <c r="A35" s="341" t="s">
        <v>570</v>
      </c>
      <c r="B35" s="79">
        <v>36</v>
      </c>
      <c r="C35" s="79">
        <v>0</v>
      </c>
      <c r="D35" s="79">
        <v>0</v>
      </c>
      <c r="E35" s="79">
        <v>0</v>
      </c>
      <c r="F35" s="79">
        <v>0</v>
      </c>
      <c r="G35" s="81">
        <f t="shared" si="0"/>
        <v>36</v>
      </c>
      <c r="H35" s="405" t="s">
        <v>573</v>
      </c>
      <c r="M35" s="213"/>
    </row>
    <row r="36" spans="1:13" s="212" customFormat="1" ht="17.25" customHeight="1" thickBot="1">
      <c r="A36" s="352" t="s">
        <v>498</v>
      </c>
      <c r="B36" s="277">
        <v>24</v>
      </c>
      <c r="C36" s="277">
        <v>0</v>
      </c>
      <c r="D36" s="277">
        <v>6</v>
      </c>
      <c r="E36" s="277">
        <v>3</v>
      </c>
      <c r="F36" s="277">
        <v>8</v>
      </c>
      <c r="G36" s="276">
        <f t="shared" si="0"/>
        <v>41</v>
      </c>
      <c r="H36" s="406" t="s">
        <v>497</v>
      </c>
      <c r="M36" s="213"/>
    </row>
    <row r="37" spans="1:13" s="212" customFormat="1" ht="17.25" customHeight="1" thickBot="1">
      <c r="A37" s="341" t="s">
        <v>496</v>
      </c>
      <c r="B37" s="79">
        <v>2</v>
      </c>
      <c r="C37" s="79">
        <v>2</v>
      </c>
      <c r="D37" s="79">
        <v>2</v>
      </c>
      <c r="E37" s="79">
        <v>0</v>
      </c>
      <c r="F37" s="79">
        <v>0</v>
      </c>
      <c r="G37" s="81">
        <f>SUM(B37:F37)</f>
        <v>6</v>
      </c>
      <c r="H37" s="405" t="s">
        <v>1089</v>
      </c>
      <c r="M37" s="213"/>
    </row>
    <row r="38" spans="1:13" s="212" customFormat="1" ht="17.25" customHeight="1" thickBot="1">
      <c r="A38" s="736" t="s">
        <v>1421</v>
      </c>
      <c r="B38" s="277">
        <v>31</v>
      </c>
      <c r="C38" s="288">
        <v>0</v>
      </c>
      <c r="D38" s="288">
        <v>0</v>
      </c>
      <c r="E38" s="288">
        <v>0</v>
      </c>
      <c r="F38" s="288">
        <v>0</v>
      </c>
      <c r="G38" s="287">
        <f>SUM(B38:F38)</f>
        <v>31</v>
      </c>
      <c r="H38" s="407" t="s">
        <v>1424</v>
      </c>
      <c r="M38" s="213"/>
    </row>
    <row r="39" spans="1:13" ht="17.25" customHeight="1" thickBot="1">
      <c r="A39" s="341" t="s">
        <v>495</v>
      </c>
      <c r="B39" s="79">
        <v>0</v>
      </c>
      <c r="C39" s="79">
        <v>0</v>
      </c>
      <c r="D39" s="79">
        <v>0</v>
      </c>
      <c r="E39" s="79">
        <v>0</v>
      </c>
      <c r="F39" s="79">
        <v>0</v>
      </c>
      <c r="G39" s="81">
        <f t="shared" si="0"/>
        <v>0</v>
      </c>
      <c r="H39" s="405" t="s">
        <v>494</v>
      </c>
      <c r="L39" s="205"/>
      <c r="M39" s="206"/>
    </row>
    <row r="40" spans="1:13" s="212" customFormat="1" ht="17.25" customHeight="1" thickBot="1">
      <c r="A40" s="736" t="s">
        <v>852</v>
      </c>
      <c r="B40" s="277">
        <v>0</v>
      </c>
      <c r="C40" s="288">
        <v>1</v>
      </c>
      <c r="D40" s="288">
        <v>4</v>
      </c>
      <c r="E40" s="288">
        <v>0</v>
      </c>
      <c r="F40" s="288">
        <v>0</v>
      </c>
      <c r="G40" s="287">
        <f t="shared" si="0"/>
        <v>5</v>
      </c>
      <c r="H40" s="407" t="s">
        <v>863</v>
      </c>
      <c r="M40" s="213"/>
    </row>
    <row r="41" spans="1:13" ht="17.25" customHeight="1">
      <c r="A41" s="739" t="s">
        <v>851</v>
      </c>
      <c r="B41" s="294">
        <v>20</v>
      </c>
      <c r="C41" s="286">
        <v>4</v>
      </c>
      <c r="D41" s="286">
        <v>4</v>
      </c>
      <c r="E41" s="286">
        <v>4</v>
      </c>
      <c r="F41" s="286">
        <v>4</v>
      </c>
      <c r="G41" s="285">
        <f t="shared" si="0"/>
        <v>36</v>
      </c>
      <c r="H41" s="405" t="s">
        <v>865</v>
      </c>
      <c r="L41" s="205"/>
      <c r="M41" s="206"/>
    </row>
    <row r="42" spans="1:13" s="212" customFormat="1" ht="17.25" customHeight="1">
      <c r="A42" s="737" t="s">
        <v>1</v>
      </c>
      <c r="B42" s="284">
        <f t="shared" ref="B42:G42" si="1">SUM(B8:B41)</f>
        <v>605</v>
      </c>
      <c r="C42" s="284">
        <f t="shared" si="1"/>
        <v>193</v>
      </c>
      <c r="D42" s="284">
        <f t="shared" si="1"/>
        <v>112</v>
      </c>
      <c r="E42" s="284">
        <f t="shared" si="1"/>
        <v>42</v>
      </c>
      <c r="F42" s="284">
        <f t="shared" si="1"/>
        <v>34</v>
      </c>
      <c r="G42" s="283">
        <f t="shared" si="1"/>
        <v>986</v>
      </c>
      <c r="H42" s="420" t="s">
        <v>2</v>
      </c>
      <c r="M42" s="213"/>
    </row>
    <row r="43" spans="1:13" s="212" customFormat="1">
      <c r="A43" s="1172" t="s">
        <v>1055</v>
      </c>
      <c r="B43" s="1172"/>
      <c r="C43" s="1172"/>
      <c r="D43" s="1172"/>
      <c r="E43" s="1272" t="s">
        <v>1494</v>
      </c>
      <c r="F43" s="1272"/>
      <c r="G43" s="1272"/>
      <c r="H43" s="1272"/>
      <c r="L43" s="213"/>
    </row>
    <row r="46" spans="1:13">
      <c r="A46" s="292" t="str">
        <f>A8 &amp; H8</f>
        <v>كرة القدمFootball</v>
      </c>
      <c r="B46" s="293">
        <f>G8</f>
        <v>37</v>
      </c>
    </row>
    <row r="47" spans="1:13">
      <c r="A47" s="292" t="str">
        <f t="shared" ref="A47:A74" si="2">A9 &amp; H9</f>
        <v>ألعاب القوىAthletics</v>
      </c>
      <c r="B47" s="293">
        <f t="shared" ref="B47:B74" si="3">G9</f>
        <v>21</v>
      </c>
    </row>
    <row r="48" spans="1:13">
      <c r="A48" s="292" t="str">
        <f t="shared" si="2"/>
        <v>كرة السلةBasketball</v>
      </c>
      <c r="B48" s="293">
        <f t="shared" si="3"/>
        <v>13</v>
      </c>
    </row>
    <row r="49" spans="1:12">
      <c r="A49" s="292" t="str">
        <f t="shared" si="2"/>
        <v>كرة اليدHandball</v>
      </c>
      <c r="B49" s="293">
        <f t="shared" si="3"/>
        <v>20</v>
      </c>
    </row>
    <row r="50" spans="1:12">
      <c r="A50" s="292" t="str">
        <f t="shared" si="2"/>
        <v>الكرة الطائرةVolleyball</v>
      </c>
      <c r="B50" s="293">
        <f t="shared" si="3"/>
        <v>56</v>
      </c>
    </row>
    <row r="51" spans="1:12">
      <c r="A51" s="292" t="str">
        <f t="shared" si="2"/>
        <v>كرة الطاولةTable Tennis</v>
      </c>
      <c r="B51" s="293">
        <f t="shared" si="3"/>
        <v>50</v>
      </c>
      <c r="H51" s="205"/>
      <c r="L51" s="205"/>
    </row>
    <row r="52" spans="1:12">
      <c r="A52" s="292" t="str">
        <f t="shared" si="2"/>
        <v>الإسكواشSquash</v>
      </c>
      <c r="B52" s="293">
        <f t="shared" si="3"/>
        <v>103</v>
      </c>
      <c r="H52" s="205"/>
      <c r="L52" s="205"/>
    </row>
    <row r="53" spans="1:12">
      <c r="A53" s="292" t="str">
        <f t="shared" si="2"/>
        <v>التنسTennis</v>
      </c>
      <c r="B53" s="293">
        <f t="shared" si="3"/>
        <v>95</v>
      </c>
      <c r="H53" s="205"/>
      <c r="L53" s="205"/>
    </row>
    <row r="54" spans="1:12">
      <c r="A54" s="292" t="str">
        <f t="shared" si="2"/>
        <v>البولينجBowling</v>
      </c>
      <c r="B54" s="293">
        <f t="shared" si="3"/>
        <v>17</v>
      </c>
      <c r="H54" s="205"/>
      <c r="L54" s="205"/>
    </row>
    <row r="55" spans="1:12">
      <c r="A55" s="292" t="str">
        <f t="shared" si="2"/>
        <v>الشطرنجChess</v>
      </c>
      <c r="B55" s="293">
        <f t="shared" si="3"/>
        <v>33</v>
      </c>
      <c r="H55" s="205"/>
      <c r="L55" s="205"/>
    </row>
    <row r="56" spans="1:12" ht="25.5">
      <c r="A56" s="292" t="str">
        <f t="shared" si="2"/>
        <v>الرماية و القوس و السهم Shooting, Bow &amp; Arrow</v>
      </c>
      <c r="B56" s="293">
        <f t="shared" si="3"/>
        <v>25</v>
      </c>
      <c r="H56" s="205"/>
      <c r="L56" s="205"/>
    </row>
    <row r="57" spans="1:12">
      <c r="A57" s="292" t="str">
        <f t="shared" si="2"/>
        <v>الفروسيةEquestrian</v>
      </c>
      <c r="B57" s="293">
        <f t="shared" si="3"/>
        <v>73</v>
      </c>
      <c r="H57" s="205"/>
      <c r="L57" s="205"/>
    </row>
    <row r="58" spans="1:12">
      <c r="A58" s="292" t="str">
        <f t="shared" si="2"/>
        <v>البلياردو و سنوكرBilliard &amp; Snooker</v>
      </c>
      <c r="B58" s="293">
        <f t="shared" si="3"/>
        <v>42</v>
      </c>
      <c r="H58" s="205"/>
      <c r="L58" s="205"/>
    </row>
    <row r="59" spans="1:12">
      <c r="A59" s="292" t="str">
        <f t="shared" si="2"/>
        <v>السباحةSwimming</v>
      </c>
      <c r="B59" s="293">
        <f t="shared" si="3"/>
        <v>50</v>
      </c>
      <c r="H59" s="205"/>
      <c r="L59" s="205"/>
    </row>
    <row r="60" spans="1:12" ht="25.5">
      <c r="A60" s="292" t="str">
        <f t="shared" si="2"/>
        <v>التايكوندو و الجودوTaekwando &amp; Judo</v>
      </c>
      <c r="B60" s="293">
        <f t="shared" si="3"/>
        <v>20</v>
      </c>
      <c r="H60" s="205"/>
      <c r="L60" s="205"/>
    </row>
    <row r="61" spans="1:12">
      <c r="A61" s="292" t="str">
        <f t="shared" si="2"/>
        <v>الكاراتيهKarate</v>
      </c>
      <c r="B61" s="293">
        <f t="shared" si="3"/>
        <v>16</v>
      </c>
      <c r="H61" s="205"/>
      <c r="L61" s="205"/>
    </row>
    <row r="62" spans="1:12">
      <c r="A62" s="292" t="str">
        <f t="shared" si="2"/>
        <v>المصارعةWrestling</v>
      </c>
      <c r="B62" s="293">
        <f t="shared" si="3"/>
        <v>9</v>
      </c>
      <c r="H62" s="205"/>
      <c r="L62" s="205"/>
    </row>
    <row r="63" spans="1:12">
      <c r="A63" s="292" t="str">
        <f t="shared" si="2"/>
        <v>الجمبازGymnastics</v>
      </c>
      <c r="B63" s="293">
        <f t="shared" si="3"/>
        <v>16</v>
      </c>
      <c r="H63" s="205"/>
      <c r="L63" s="205"/>
    </row>
    <row r="64" spans="1:12">
      <c r="A64" s="292" t="str">
        <f t="shared" si="2"/>
        <v>المبارزةFencing</v>
      </c>
      <c r="B64" s="293">
        <f t="shared" si="3"/>
        <v>20</v>
      </c>
      <c r="H64" s="205"/>
      <c r="L64" s="205"/>
    </row>
    <row r="65" spans="1:12">
      <c r="A65" s="292" t="str">
        <f t="shared" si="2"/>
        <v>الملاكمةBoxing</v>
      </c>
      <c r="B65" s="293">
        <f t="shared" si="3"/>
        <v>18</v>
      </c>
      <c r="H65" s="205"/>
      <c r="L65" s="205"/>
    </row>
    <row r="66" spans="1:12" ht="25.5">
      <c r="A66" s="292" t="str">
        <f t="shared" si="2"/>
        <v>رفع الأثقال وبناء الأجسامWt. Lift. &amp; Body Buildg.</v>
      </c>
      <c r="B66" s="293">
        <f t="shared" si="3"/>
        <v>5</v>
      </c>
      <c r="H66" s="205"/>
      <c r="L66" s="205"/>
    </row>
    <row r="67" spans="1:12">
      <c r="A67" s="292" t="str">
        <f t="shared" si="2"/>
        <v>ذوي الإعاقةDisabled</v>
      </c>
      <c r="B67" s="293">
        <f t="shared" si="3"/>
        <v>4</v>
      </c>
      <c r="H67" s="205"/>
      <c r="L67" s="205"/>
    </row>
    <row r="68" spans="1:12">
      <c r="A68" s="292" t="str">
        <f t="shared" si="2"/>
        <v>الدراجات الهوائيةCycling</v>
      </c>
      <c r="B68" s="293">
        <f t="shared" si="3"/>
        <v>14</v>
      </c>
      <c r="H68" s="205"/>
      <c r="L68" s="205"/>
    </row>
    <row r="69" spans="1:12" ht="25.5">
      <c r="A69" s="292" t="str">
        <f t="shared" si="2"/>
        <v>الشراع  والرياضة المائيةSailing &amp; Water Sports</v>
      </c>
      <c r="B69" s="293">
        <f t="shared" si="3"/>
        <v>30</v>
      </c>
      <c r="H69" s="205"/>
      <c r="L69" s="205"/>
    </row>
    <row r="70" spans="1:12">
      <c r="A70" s="292" t="str">
        <f t="shared" si="2"/>
        <v>الجولفGolf</v>
      </c>
      <c r="B70" s="293">
        <f t="shared" si="3"/>
        <v>10</v>
      </c>
      <c r="H70" s="205"/>
      <c r="L70" s="205"/>
    </row>
    <row r="71" spans="1:12" ht="25.5">
      <c r="A71" s="292" t="str">
        <f t="shared" si="2"/>
        <v>النادي القطري للكريكيتQatar Cricket Club</v>
      </c>
      <c r="B71" s="293">
        <f t="shared" si="3"/>
        <v>3</v>
      </c>
      <c r="H71" s="205"/>
      <c r="L71" s="205"/>
    </row>
    <row r="72" spans="1:12">
      <c r="A72" s="292" t="str">
        <f t="shared" si="2"/>
        <v>الهوكيHockey</v>
      </c>
      <c r="B72" s="293">
        <f t="shared" si="3"/>
        <v>31</v>
      </c>
      <c r="H72" s="205"/>
      <c r="L72" s="205"/>
    </row>
    <row r="73" spans="1:12" ht="25.5">
      <c r="A73" s="292" t="str">
        <f t="shared" si="2"/>
        <v>اللجنة المنظمة لسباق الهجنCamal Racing Commmmitte</v>
      </c>
      <c r="B73" s="293">
        <f t="shared" si="3"/>
        <v>36</v>
      </c>
      <c r="H73" s="205"/>
      <c r="L73" s="205"/>
    </row>
    <row r="74" spans="1:12">
      <c r="A74" s="292" t="str">
        <f t="shared" si="2"/>
        <v xml:space="preserve"> رياضة المرأة *Women Sport *</v>
      </c>
      <c r="B74" s="293">
        <f t="shared" si="3"/>
        <v>41</v>
      </c>
      <c r="H74" s="205"/>
      <c r="L74" s="205"/>
    </row>
    <row r="75" spans="1:12">
      <c r="A75" s="292" t="str">
        <f>A39 &amp; H39</f>
        <v>الرياضة المدرسيةSchool Sport</v>
      </c>
      <c r="B75" s="293">
        <f>G39</f>
        <v>0</v>
      </c>
      <c r="H75" s="205"/>
      <c r="L75" s="205"/>
    </row>
    <row r="76" spans="1:12" ht="25.5">
      <c r="A76" s="292" t="str">
        <f>A40 &amp; H40</f>
        <v>لجنة الرياضة الشتويةWinter Sports Committee</v>
      </c>
      <c r="B76" s="293">
        <f>G40</f>
        <v>5</v>
      </c>
      <c r="H76" s="205"/>
      <c r="L76" s="205"/>
    </row>
    <row r="77" spans="1:12" ht="25.5">
      <c r="A77" s="292" t="str">
        <f>A41 &amp; H41</f>
        <v>نادي الدوحة للرياضات البحريةDoha Marine Sports Club</v>
      </c>
      <c r="B77" s="293">
        <f>G41</f>
        <v>36</v>
      </c>
      <c r="H77" s="205"/>
      <c r="L77" s="205"/>
    </row>
    <row r="78" spans="1:12">
      <c r="H78" s="205"/>
      <c r="L78" s="205"/>
    </row>
    <row r="79" spans="1:12">
      <c r="H79" s="205"/>
      <c r="L79" s="205"/>
    </row>
    <row r="80" spans="1:12">
      <c r="A80" s="207" t="s">
        <v>1476</v>
      </c>
      <c r="B80" s="205">
        <v>0</v>
      </c>
      <c r="H80" s="205"/>
      <c r="L80" s="205"/>
    </row>
    <row r="81" spans="1:12">
      <c r="A81" s="207" t="s">
        <v>1477</v>
      </c>
      <c r="B81" s="205">
        <v>3</v>
      </c>
      <c r="H81" s="205"/>
      <c r="L81" s="205"/>
    </row>
    <row r="82" spans="1:12">
      <c r="A82" s="207" t="s">
        <v>873</v>
      </c>
      <c r="B82" s="205">
        <v>4</v>
      </c>
      <c r="H82" s="205"/>
      <c r="L82" s="205"/>
    </row>
    <row r="83" spans="1:12">
      <c r="A83" s="207" t="s">
        <v>867</v>
      </c>
      <c r="B83" s="205">
        <v>5</v>
      </c>
      <c r="H83" s="205"/>
      <c r="L83" s="205"/>
    </row>
    <row r="84" spans="1:12">
      <c r="A84" s="207" t="s">
        <v>871</v>
      </c>
      <c r="B84" s="205">
        <v>5</v>
      </c>
    </row>
    <row r="85" spans="1:12">
      <c r="A85" s="207" t="s">
        <v>1478</v>
      </c>
      <c r="B85" s="205">
        <v>9</v>
      </c>
    </row>
    <row r="86" spans="1:12">
      <c r="A86" s="207" t="s">
        <v>885</v>
      </c>
      <c r="B86" s="205">
        <v>10</v>
      </c>
      <c r="H86" s="205"/>
      <c r="L86" s="205"/>
    </row>
    <row r="87" spans="1:12">
      <c r="A87" s="207" t="s">
        <v>870</v>
      </c>
      <c r="B87" s="205">
        <v>13</v>
      </c>
      <c r="H87" s="205"/>
      <c r="L87" s="205"/>
    </row>
    <row r="88" spans="1:12">
      <c r="A88" s="207" t="s">
        <v>884</v>
      </c>
      <c r="B88" s="205">
        <v>14</v>
      </c>
      <c r="H88" s="205"/>
      <c r="L88" s="205"/>
    </row>
    <row r="89" spans="1:12">
      <c r="A89" s="207" t="s">
        <v>868</v>
      </c>
      <c r="B89" s="205">
        <v>16</v>
      </c>
      <c r="H89" s="205"/>
      <c r="L89" s="205"/>
    </row>
    <row r="90" spans="1:12">
      <c r="A90" s="207" t="s">
        <v>882</v>
      </c>
      <c r="B90" s="205">
        <v>16</v>
      </c>
      <c r="H90" s="205"/>
      <c r="L90" s="205"/>
    </row>
    <row r="91" spans="1:12">
      <c r="A91" s="207" t="s">
        <v>869</v>
      </c>
      <c r="B91" s="205">
        <v>17</v>
      </c>
      <c r="H91" s="205"/>
      <c r="L91" s="205"/>
    </row>
    <row r="92" spans="1:12">
      <c r="A92" s="207" t="s">
        <v>874</v>
      </c>
      <c r="B92" s="205">
        <v>18</v>
      </c>
      <c r="H92" s="205"/>
      <c r="L92" s="205"/>
    </row>
    <row r="93" spans="1:12">
      <c r="A93" s="207" t="s">
        <v>878</v>
      </c>
      <c r="B93" s="205">
        <v>20</v>
      </c>
      <c r="H93" s="205"/>
      <c r="L93" s="205"/>
    </row>
    <row r="94" spans="1:12">
      <c r="A94" s="207" t="s">
        <v>1479</v>
      </c>
      <c r="B94" s="205">
        <v>20</v>
      </c>
      <c r="H94" s="205"/>
      <c r="L94" s="205"/>
    </row>
    <row r="95" spans="1:12">
      <c r="A95" s="207" t="s">
        <v>880</v>
      </c>
      <c r="B95" s="205">
        <v>20</v>
      </c>
      <c r="H95" s="205"/>
      <c r="L95" s="205"/>
    </row>
    <row r="96" spans="1:12">
      <c r="A96" s="207" t="s">
        <v>879</v>
      </c>
      <c r="B96" s="205">
        <v>21</v>
      </c>
      <c r="H96" s="205"/>
      <c r="L96" s="205"/>
    </row>
    <row r="97" spans="1:12">
      <c r="A97" s="207" t="s">
        <v>1213</v>
      </c>
      <c r="B97" s="205">
        <v>25</v>
      </c>
      <c r="H97" s="205"/>
      <c r="L97" s="205"/>
    </row>
    <row r="98" spans="1:12">
      <c r="A98" s="207" t="s">
        <v>1480</v>
      </c>
      <c r="B98" s="205">
        <v>30</v>
      </c>
      <c r="H98" s="205"/>
      <c r="L98" s="205"/>
    </row>
    <row r="99" spans="1:12">
      <c r="A99" s="207" t="s">
        <v>875</v>
      </c>
      <c r="B99" s="205">
        <v>31</v>
      </c>
      <c r="H99" s="205"/>
      <c r="L99" s="205"/>
    </row>
    <row r="100" spans="1:12">
      <c r="A100" s="207" t="s">
        <v>872</v>
      </c>
      <c r="B100" s="205">
        <v>33</v>
      </c>
      <c r="H100" s="205"/>
      <c r="L100" s="205"/>
    </row>
    <row r="101" spans="1:12">
      <c r="A101" s="207" t="s">
        <v>866</v>
      </c>
      <c r="B101" s="205">
        <v>36</v>
      </c>
      <c r="H101" s="205"/>
      <c r="L101" s="205"/>
    </row>
    <row r="102" spans="1:12">
      <c r="A102" s="207" t="s">
        <v>876</v>
      </c>
      <c r="B102" s="205">
        <v>36</v>
      </c>
      <c r="H102" s="205"/>
      <c r="L102" s="205"/>
    </row>
    <row r="103" spans="1:12">
      <c r="A103" s="207" t="s">
        <v>881</v>
      </c>
      <c r="B103" s="205">
        <v>37</v>
      </c>
      <c r="H103" s="205"/>
      <c r="L103" s="205"/>
    </row>
    <row r="104" spans="1:12">
      <c r="A104" s="207" t="s">
        <v>1481</v>
      </c>
      <c r="B104" s="205">
        <v>41</v>
      </c>
      <c r="H104" s="205"/>
      <c r="L104" s="205"/>
    </row>
    <row r="105" spans="1:12">
      <c r="A105" s="207" t="s">
        <v>887</v>
      </c>
      <c r="B105" s="205">
        <v>42</v>
      </c>
      <c r="H105" s="205"/>
      <c r="L105" s="205"/>
    </row>
    <row r="106" spans="1:12">
      <c r="A106" s="205" t="s">
        <v>883</v>
      </c>
      <c r="B106" s="205">
        <v>50</v>
      </c>
      <c r="H106" s="205"/>
      <c r="L106" s="205"/>
    </row>
    <row r="107" spans="1:12">
      <c r="A107" s="207" t="s">
        <v>886</v>
      </c>
      <c r="B107" s="205">
        <v>50</v>
      </c>
      <c r="H107" s="205"/>
      <c r="L107" s="205"/>
    </row>
    <row r="108" spans="1:12">
      <c r="A108" s="207" t="s">
        <v>1482</v>
      </c>
      <c r="B108" s="205">
        <v>56</v>
      </c>
      <c r="H108" s="205"/>
      <c r="L108" s="205"/>
    </row>
    <row r="109" spans="1:12">
      <c r="A109" s="207" t="s">
        <v>1483</v>
      </c>
      <c r="B109" s="205">
        <v>73</v>
      </c>
      <c r="H109" s="205"/>
      <c r="L109" s="205"/>
    </row>
    <row r="110" spans="1:12">
      <c r="A110" s="207" t="s">
        <v>1484</v>
      </c>
      <c r="B110" s="205">
        <v>95</v>
      </c>
      <c r="H110" s="205"/>
      <c r="L110" s="205"/>
    </row>
    <row r="111" spans="1:12">
      <c r="A111" s="207" t="s">
        <v>877</v>
      </c>
      <c r="B111" s="205">
        <v>103</v>
      </c>
      <c r="H111" s="205"/>
      <c r="L111" s="205"/>
    </row>
    <row r="112" spans="1: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row r="129" spans="8:12">
      <c r="H129" s="205"/>
      <c r="L129" s="205"/>
    </row>
  </sheetData>
  <sortState ref="A80:B111">
    <sortCondition ref="B80"/>
  </sortState>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rightToLeft="1" view="pageBreakPreview" zoomScaleNormal="100" zoomScaleSheetLayoutView="100" workbookViewId="0">
      <selection activeCell="C23" sqref="C23"/>
    </sheetView>
  </sheetViews>
  <sheetFormatPr defaultColWidth="9.140625" defaultRowHeight="12.75"/>
  <cols>
    <col min="1" max="1" width="18.5703125" style="54" customWidth="1"/>
    <col min="2" max="2" width="10.5703125" style="54" customWidth="1"/>
    <col min="3" max="7" width="8.28515625" style="54" customWidth="1"/>
    <col min="8" max="8" width="21.2851562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825</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34.5" customHeight="1">
      <c r="A3" s="1190" t="s">
        <v>1474</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697</v>
      </c>
      <c r="B5" s="114"/>
      <c r="C5" s="114"/>
      <c r="D5" s="114"/>
      <c r="E5" s="114"/>
      <c r="F5" s="114"/>
      <c r="G5" s="114"/>
      <c r="H5" s="115" t="s">
        <v>698</v>
      </c>
    </row>
    <row r="6" spans="1:12" ht="27.75" customHeight="1">
      <c r="A6" s="1186" t="s">
        <v>1056</v>
      </c>
      <c r="B6" s="36" t="s">
        <v>45</v>
      </c>
      <c r="C6" s="36" t="s">
        <v>41</v>
      </c>
      <c r="D6" s="36" t="s">
        <v>42</v>
      </c>
      <c r="E6" s="36" t="s">
        <v>43</v>
      </c>
      <c r="F6" s="36" t="s">
        <v>44</v>
      </c>
      <c r="G6" s="36" t="s">
        <v>1</v>
      </c>
      <c r="H6" s="1276" t="s">
        <v>1459</v>
      </c>
    </row>
    <row r="7" spans="1:12" ht="18.95" customHeight="1">
      <c r="A7" s="1278"/>
      <c r="B7" s="619" t="s">
        <v>77</v>
      </c>
      <c r="C7" s="619" t="s">
        <v>46</v>
      </c>
      <c r="D7" s="619" t="s">
        <v>47</v>
      </c>
      <c r="E7" s="619" t="s">
        <v>48</v>
      </c>
      <c r="F7" s="619" t="s">
        <v>49</v>
      </c>
      <c r="G7" s="619" t="s">
        <v>2</v>
      </c>
      <c r="H7" s="1277"/>
    </row>
    <row r="8" spans="1:12" ht="19.5" customHeight="1" thickBot="1">
      <c r="A8" s="580" t="s">
        <v>333</v>
      </c>
      <c r="B8" s="67">
        <v>583</v>
      </c>
      <c r="C8" s="67">
        <v>142</v>
      </c>
      <c r="D8" s="67">
        <v>84</v>
      </c>
      <c r="E8" s="67">
        <v>45</v>
      </c>
      <c r="F8" s="67">
        <v>70</v>
      </c>
      <c r="G8" s="80">
        <v>924</v>
      </c>
      <c r="H8" s="151" t="s">
        <v>333</v>
      </c>
    </row>
    <row r="9" spans="1:12" s="15" customFormat="1" ht="19.5" customHeight="1" thickBot="1">
      <c r="A9" s="575" t="s">
        <v>332</v>
      </c>
      <c r="B9" s="79">
        <v>637</v>
      </c>
      <c r="C9" s="79">
        <v>190</v>
      </c>
      <c r="D9" s="79">
        <v>98</v>
      </c>
      <c r="E9" s="79">
        <v>53</v>
      </c>
      <c r="F9" s="79">
        <v>60</v>
      </c>
      <c r="G9" s="81">
        <v>1038</v>
      </c>
      <c r="H9" s="150" t="s">
        <v>332</v>
      </c>
      <c r="L9" s="16"/>
    </row>
    <row r="10" spans="1:12" ht="19.5" customHeight="1" thickBot="1">
      <c r="A10" s="576" t="s">
        <v>269</v>
      </c>
      <c r="B10" s="67">
        <v>571</v>
      </c>
      <c r="C10" s="67">
        <v>192</v>
      </c>
      <c r="D10" s="67">
        <v>87</v>
      </c>
      <c r="E10" s="67">
        <v>77</v>
      </c>
      <c r="F10" s="67">
        <v>70</v>
      </c>
      <c r="G10" s="80">
        <v>997</v>
      </c>
      <c r="H10" s="152" t="s">
        <v>269</v>
      </c>
    </row>
    <row r="11" spans="1:12" s="15" customFormat="1" ht="19.5" customHeight="1" thickBot="1">
      <c r="A11" s="575" t="s">
        <v>331</v>
      </c>
      <c r="B11" s="79">
        <v>507</v>
      </c>
      <c r="C11" s="79">
        <v>188</v>
      </c>
      <c r="D11" s="79">
        <v>83</v>
      </c>
      <c r="E11" s="79">
        <v>36</v>
      </c>
      <c r="F11" s="79">
        <v>88</v>
      </c>
      <c r="G11" s="81">
        <v>902</v>
      </c>
      <c r="H11" s="150" t="s">
        <v>331</v>
      </c>
      <c r="L11" s="16"/>
    </row>
    <row r="12" spans="1:12" ht="19.5" customHeight="1">
      <c r="A12" s="577" t="s">
        <v>931</v>
      </c>
      <c r="B12" s="154">
        <v>605</v>
      </c>
      <c r="C12" s="154">
        <v>193</v>
      </c>
      <c r="D12" s="154">
        <v>112</v>
      </c>
      <c r="E12" s="154">
        <v>42</v>
      </c>
      <c r="F12" s="154">
        <v>34</v>
      </c>
      <c r="G12" s="155">
        <v>986</v>
      </c>
      <c r="H12" s="153" t="s">
        <v>931</v>
      </c>
    </row>
    <row r="13" spans="1:12" s="15" customFormat="1" ht="18.75" customHeight="1">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745" t="s">
        <v>833</v>
      </c>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2:12" s="15" customFormat="1" ht="18.75" customHeight="1">
      <c r="D33" s="16"/>
    </row>
    <row r="34" spans="2:12" ht="19.5" customHeight="1">
      <c r="E34" s="130"/>
      <c r="H34" s="54"/>
      <c r="L34" s="54"/>
    </row>
    <row r="35" spans="2:12" s="15" customFormat="1" ht="19.5" customHeight="1">
      <c r="E35" s="16"/>
    </row>
    <row r="36" spans="2:12" s="15" customFormat="1" ht="19.5" customHeight="1">
      <c r="E36" s="16"/>
    </row>
    <row r="37" spans="2:12" ht="19.5" customHeight="1">
      <c r="E37" s="130"/>
      <c r="H37" s="54"/>
      <c r="L37" s="54"/>
    </row>
    <row r="38" spans="2:12" s="15" customFormat="1" ht="26.25" customHeight="1">
      <c r="E38" s="16"/>
    </row>
    <row r="39" spans="2:12" ht="19.5" customHeight="1">
      <c r="E39" s="130"/>
      <c r="H39" s="54"/>
      <c r="L39" s="54"/>
    </row>
    <row r="40" spans="2:12" s="15" customFormat="1" ht="19.5" customHeight="1">
      <c r="E40" s="16"/>
    </row>
    <row r="41" spans="2:12" s="15" customFormat="1" ht="21" customHeight="1">
      <c r="D41" s="16"/>
    </row>
    <row r="42" spans="2:12" s="15" customFormat="1" ht="36.75" customHeight="1">
      <c r="D42" s="16"/>
    </row>
    <row r="45" spans="2:12">
      <c r="B45" s="91"/>
    </row>
    <row r="46" spans="2:12">
      <c r="B46" s="91"/>
    </row>
    <row r="47" spans="2:12">
      <c r="B47" s="91"/>
    </row>
    <row r="48" spans="2:12">
      <c r="B48" s="91"/>
    </row>
    <row r="49" spans="2:12">
      <c r="B49" s="91"/>
    </row>
    <row r="50" spans="2:12">
      <c r="B50" s="91"/>
      <c r="H50" s="54"/>
      <c r="L50" s="54"/>
    </row>
    <row r="51" spans="2:12">
      <c r="B51" s="91"/>
      <c r="H51" s="54"/>
      <c r="L51" s="54"/>
    </row>
    <row r="52" spans="2:12">
      <c r="B52" s="91"/>
      <c r="H52" s="54"/>
      <c r="L52" s="54"/>
    </row>
    <row r="53" spans="2:12">
      <c r="B53" s="91"/>
      <c r="H53" s="54"/>
      <c r="L53" s="54"/>
    </row>
    <row r="54" spans="2:12">
      <c r="B54" s="91"/>
      <c r="H54" s="54"/>
      <c r="L54" s="54"/>
    </row>
    <row r="55" spans="2:12">
      <c r="B55" s="91"/>
      <c r="H55" s="54"/>
      <c r="L55" s="54"/>
    </row>
    <row r="56" spans="2:12">
      <c r="B56" s="91"/>
      <c r="H56" s="54"/>
      <c r="L56" s="54"/>
    </row>
    <row r="57" spans="2:12">
      <c r="B57" s="91"/>
      <c r="H57" s="54"/>
      <c r="L57" s="54"/>
    </row>
    <row r="58" spans="2:12">
      <c r="B58" s="91"/>
      <c r="H58" s="54"/>
      <c r="L58" s="54"/>
    </row>
    <row r="59" spans="2:12">
      <c r="B59" s="91"/>
      <c r="H59" s="54"/>
      <c r="L59" s="54"/>
    </row>
    <row r="60" spans="2:12">
      <c r="B60" s="91"/>
      <c r="H60" s="54"/>
      <c r="L60" s="54"/>
    </row>
    <row r="61" spans="2:12">
      <c r="B61" s="91"/>
      <c r="H61" s="54"/>
      <c r="L61" s="54"/>
    </row>
    <row r="62" spans="2:12">
      <c r="B62" s="91"/>
      <c r="H62" s="54"/>
      <c r="L62" s="54"/>
    </row>
    <row r="63" spans="2:12">
      <c r="B63" s="91"/>
      <c r="H63" s="54"/>
      <c r="L63" s="54"/>
    </row>
    <row r="64" spans="2:12">
      <c r="B64" s="91"/>
      <c r="H64" s="54"/>
      <c r="L64" s="54"/>
    </row>
    <row r="65" spans="1:12">
      <c r="B65" s="91"/>
      <c r="H65" s="54"/>
      <c r="L65" s="54"/>
    </row>
    <row r="66" spans="1:12">
      <c r="B66" s="91"/>
      <c r="H66" s="54"/>
      <c r="L66" s="54"/>
    </row>
    <row r="67" spans="1:12">
      <c r="B67" s="91"/>
      <c r="H67" s="54"/>
      <c r="L67" s="54"/>
    </row>
    <row r="68" spans="1:12">
      <c r="B68" s="91"/>
      <c r="H68" s="54"/>
      <c r="L68" s="54"/>
    </row>
    <row r="69" spans="1:12">
      <c r="B69" s="91"/>
      <c r="H69" s="54"/>
      <c r="L69" s="54"/>
    </row>
    <row r="70" spans="1:12">
      <c r="B70" s="91"/>
      <c r="H70" s="54"/>
      <c r="L70" s="54"/>
    </row>
    <row r="71" spans="1:12">
      <c r="B71" s="91"/>
      <c r="H71" s="54"/>
      <c r="L71" s="54"/>
    </row>
    <row r="72" spans="1:12">
      <c r="B72" s="91"/>
      <c r="H72" s="54"/>
      <c r="L72" s="54"/>
    </row>
    <row r="73" spans="1:12">
      <c r="B73" s="91"/>
      <c r="H73" s="54"/>
      <c r="L73" s="54"/>
    </row>
    <row r="74" spans="1:12">
      <c r="B74" s="91"/>
      <c r="H74" s="54"/>
      <c r="L74" s="54"/>
    </row>
    <row r="75" spans="1:12">
      <c r="B75" s="91"/>
      <c r="H75" s="54"/>
      <c r="L75" s="54"/>
    </row>
    <row r="76" spans="1:12">
      <c r="B76" s="91"/>
      <c r="H76" s="54"/>
      <c r="L76" s="54"/>
    </row>
    <row r="77" spans="1:12">
      <c r="H77" s="54"/>
      <c r="L77" s="54"/>
    </row>
    <row r="78" spans="1:12">
      <c r="H78" s="54"/>
      <c r="L78" s="54"/>
    </row>
    <row r="79" spans="1:12">
      <c r="A79" s="2"/>
      <c r="H79" s="54"/>
      <c r="L79" s="54"/>
    </row>
    <row r="80" spans="1:12">
      <c r="A80" s="2"/>
      <c r="H80" s="54"/>
      <c r="L80" s="54"/>
    </row>
    <row r="81" spans="1:12">
      <c r="A81" s="2"/>
      <c r="H81" s="54"/>
      <c r="L81" s="54"/>
    </row>
    <row r="82" spans="1:12">
      <c r="A82" s="2"/>
      <c r="H82" s="54"/>
      <c r="L82" s="54"/>
    </row>
    <row r="83" spans="1:12">
      <c r="A83" s="2"/>
    </row>
    <row r="84" spans="1:12">
      <c r="A84" s="2"/>
    </row>
    <row r="85" spans="1:12">
      <c r="A85" s="2"/>
      <c r="H85" s="54"/>
      <c r="L85" s="54"/>
    </row>
    <row r="86" spans="1:12">
      <c r="A86" s="2"/>
      <c r="H86" s="54"/>
      <c r="L86" s="54"/>
    </row>
    <row r="87" spans="1:12">
      <c r="A87" s="2"/>
      <c r="H87" s="54"/>
      <c r="L87" s="54"/>
    </row>
    <row r="88" spans="1:12">
      <c r="A88" s="2"/>
      <c r="H88" s="54"/>
      <c r="L88" s="54"/>
    </row>
    <row r="89" spans="1:12">
      <c r="A89" s="2"/>
      <c r="H89" s="54"/>
      <c r="L89" s="54"/>
    </row>
    <row r="90" spans="1:12">
      <c r="A90" s="2"/>
      <c r="H90" s="54"/>
      <c r="L90" s="54"/>
    </row>
    <row r="91" spans="1:12">
      <c r="A91" s="2"/>
      <c r="H91" s="54"/>
      <c r="L91" s="54"/>
    </row>
    <row r="92" spans="1:12">
      <c r="A92" s="2"/>
      <c r="H92" s="54"/>
      <c r="L92" s="54"/>
    </row>
    <row r="93" spans="1:12">
      <c r="A93" s="2"/>
      <c r="H93" s="54"/>
      <c r="L93" s="54"/>
    </row>
    <row r="94" spans="1:12">
      <c r="A94" s="2"/>
      <c r="H94" s="54"/>
      <c r="L94" s="54"/>
    </row>
    <row r="95" spans="1:12">
      <c r="A95" s="2"/>
      <c r="H95" s="54"/>
      <c r="L95" s="54"/>
    </row>
    <row r="96" spans="1:12">
      <c r="A96" s="2"/>
      <c r="H96" s="54"/>
      <c r="L96" s="54"/>
    </row>
    <row r="97" spans="1:12">
      <c r="A97" s="2"/>
      <c r="H97" s="54"/>
      <c r="L97" s="54"/>
    </row>
    <row r="98" spans="1:12">
      <c r="A98" s="2"/>
      <c r="H98" s="54"/>
      <c r="L98" s="54"/>
    </row>
    <row r="99" spans="1:12">
      <c r="A99" s="2"/>
      <c r="H99" s="54"/>
      <c r="L99" s="54"/>
    </row>
    <row r="100" spans="1:12">
      <c r="A100" s="2"/>
      <c r="H100" s="54"/>
      <c r="L100" s="54"/>
    </row>
    <row r="101" spans="1:12">
      <c r="A101" s="2"/>
      <c r="H101" s="54"/>
      <c r="L101" s="54"/>
    </row>
    <row r="102" spans="1:12">
      <c r="A102" s="2"/>
      <c r="H102" s="54"/>
      <c r="L102" s="54"/>
    </row>
    <row r="103" spans="1:12">
      <c r="A103" s="2"/>
      <c r="H103" s="54"/>
      <c r="L103" s="54"/>
    </row>
    <row r="104" spans="1:12">
      <c r="A104" s="2"/>
      <c r="H104" s="54"/>
      <c r="L104" s="54"/>
    </row>
    <row r="105" spans="1:12">
      <c r="A105" s="2"/>
      <c r="H105" s="54"/>
      <c r="L105" s="54"/>
    </row>
    <row r="106" spans="1:12">
      <c r="A106" s="2"/>
      <c r="H106" s="54"/>
      <c r="L106" s="54"/>
    </row>
    <row r="107" spans="1:12">
      <c r="H107" s="54"/>
      <c r="L107" s="54"/>
    </row>
    <row r="108" spans="1:12">
      <c r="A108" s="2"/>
      <c r="H108" s="54"/>
      <c r="L108" s="54"/>
    </row>
    <row r="109" spans="1:12">
      <c r="A109" s="2"/>
      <c r="H109" s="54"/>
      <c r="L109" s="54"/>
    </row>
    <row r="110" spans="1:12">
      <c r="A110" s="2"/>
      <c r="H110" s="54"/>
      <c r="L110" s="54"/>
    </row>
    <row r="111" spans="1:12">
      <c r="H111" s="54"/>
      <c r="L111" s="54"/>
    </row>
    <row r="112" spans="1: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row r="128" spans="8:12">
      <c r="H128" s="54"/>
      <c r="L128"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rightToLeft="1" view="pageBreakPreview" zoomScaleNormal="100" zoomScaleSheetLayoutView="100" workbookViewId="0">
      <selection activeCell="E43" sqref="E43:G43"/>
    </sheetView>
  </sheetViews>
  <sheetFormatPr defaultRowHeight="12.75"/>
  <cols>
    <col min="1" max="1" width="28.140625" style="205" customWidth="1"/>
    <col min="2" max="2" width="10" style="205" customWidth="1"/>
    <col min="3" max="6" width="9.28515625" style="205" customWidth="1"/>
    <col min="7" max="7" width="28.140625" style="207" customWidth="1"/>
    <col min="8" max="12" width="9.140625" style="205"/>
    <col min="13" max="13" width="0.42578125" style="205" customWidth="1"/>
    <col min="14" max="15" width="9.140625" style="205" customWidth="1"/>
    <col min="16" max="20" width="9.140625" style="205"/>
    <col min="21" max="21" width="37.42578125" style="205" customWidth="1"/>
    <col min="22" max="22" width="5" style="206" customWidth="1"/>
    <col min="23" max="16384" width="9.140625" style="205"/>
  </cols>
  <sheetData>
    <row r="1" spans="1:22" ht="18">
      <c r="A1" s="1158" t="s">
        <v>826</v>
      </c>
      <c r="B1" s="1158"/>
      <c r="C1" s="1158"/>
      <c r="D1" s="1158"/>
      <c r="E1" s="1158"/>
      <c r="F1" s="1158"/>
      <c r="G1" s="1158"/>
      <c r="H1" s="258"/>
      <c r="I1" s="258"/>
    </row>
    <row r="2" spans="1:22" s="223" customFormat="1" ht="18">
      <c r="A2" s="1121" t="s">
        <v>934</v>
      </c>
      <c r="B2" s="1121"/>
      <c r="C2" s="1121"/>
      <c r="D2" s="1121"/>
      <c r="E2" s="1121"/>
      <c r="F2" s="1121"/>
      <c r="G2" s="1121"/>
      <c r="H2" s="250"/>
      <c r="I2" s="250"/>
      <c r="V2" s="224"/>
    </row>
    <row r="3" spans="1:22" s="223" customFormat="1" ht="30" customHeight="1">
      <c r="A3" s="1181" t="s">
        <v>1106</v>
      </c>
      <c r="B3" s="1124"/>
      <c r="C3" s="1124"/>
      <c r="D3" s="1124"/>
      <c r="E3" s="1124"/>
      <c r="F3" s="1124"/>
      <c r="G3" s="1124"/>
      <c r="H3" s="250"/>
      <c r="I3" s="250"/>
      <c r="V3" s="224"/>
    </row>
    <row r="4" spans="1:22" s="223" customFormat="1" ht="15.75">
      <c r="A4" s="1124" t="s">
        <v>927</v>
      </c>
      <c r="B4" s="1124"/>
      <c r="C4" s="1124"/>
      <c r="D4" s="1124"/>
      <c r="E4" s="1124"/>
      <c r="F4" s="1124"/>
      <c r="G4" s="1124"/>
      <c r="H4" s="250"/>
      <c r="I4" s="250"/>
      <c r="V4" s="224"/>
    </row>
    <row r="5" spans="1:22" ht="15.75" customHeight="1">
      <c r="A5" s="123" t="s">
        <v>699</v>
      </c>
      <c r="B5" s="222"/>
      <c r="C5" s="222"/>
      <c r="D5" s="222"/>
      <c r="E5" s="222"/>
      <c r="F5" s="222"/>
      <c r="G5" s="124" t="s">
        <v>700</v>
      </c>
      <c r="H5" s="258"/>
      <c r="I5" s="258"/>
    </row>
    <row r="6" spans="1:22" ht="25.5" customHeight="1">
      <c r="A6" s="1160" t="s">
        <v>1054</v>
      </c>
      <c r="B6" s="289" t="s">
        <v>41</v>
      </c>
      <c r="C6" s="289" t="s">
        <v>42</v>
      </c>
      <c r="D6" s="289" t="s">
        <v>43</v>
      </c>
      <c r="E6" s="289" t="s">
        <v>44</v>
      </c>
      <c r="F6" s="289" t="s">
        <v>1</v>
      </c>
      <c r="G6" s="1162" t="s">
        <v>1107</v>
      </c>
    </row>
    <row r="7" spans="1:22" ht="20.25" customHeight="1">
      <c r="A7" s="1161"/>
      <c r="B7" s="587" t="s">
        <v>46</v>
      </c>
      <c r="C7" s="587" t="s">
        <v>47</v>
      </c>
      <c r="D7" s="587" t="s">
        <v>48</v>
      </c>
      <c r="E7" s="587" t="s">
        <v>49</v>
      </c>
      <c r="F7" s="579" t="s">
        <v>2</v>
      </c>
      <c r="G7" s="1163"/>
    </row>
    <row r="8" spans="1:22" ht="19.5" customHeight="1" thickBot="1">
      <c r="A8" s="735" t="s">
        <v>545</v>
      </c>
      <c r="B8" s="277">
        <v>4</v>
      </c>
      <c r="C8" s="277">
        <v>6</v>
      </c>
      <c r="D8" s="277">
        <v>2</v>
      </c>
      <c r="E8" s="277">
        <v>1</v>
      </c>
      <c r="F8" s="276">
        <f t="shared" ref="F8:F41" si="0">SUM(B8:E8)</f>
        <v>13</v>
      </c>
      <c r="G8" s="404" t="s">
        <v>76</v>
      </c>
    </row>
    <row r="9" spans="1:22" s="212" customFormat="1" ht="19.5" customHeight="1" thickBot="1">
      <c r="A9" s="341" t="s">
        <v>544</v>
      </c>
      <c r="B9" s="79">
        <v>2</v>
      </c>
      <c r="C9" s="79">
        <v>2</v>
      </c>
      <c r="D9" s="79">
        <v>1</v>
      </c>
      <c r="E9" s="79">
        <v>1</v>
      </c>
      <c r="F9" s="81">
        <f t="shared" si="0"/>
        <v>6</v>
      </c>
      <c r="G9" s="670" t="s">
        <v>543</v>
      </c>
      <c r="V9" s="213"/>
    </row>
    <row r="10" spans="1:22" ht="19.5" customHeight="1" thickBot="1">
      <c r="A10" s="352" t="s">
        <v>542</v>
      </c>
      <c r="B10" s="277">
        <v>4</v>
      </c>
      <c r="C10" s="277">
        <v>3</v>
      </c>
      <c r="D10" s="277">
        <v>0</v>
      </c>
      <c r="E10" s="277">
        <v>6</v>
      </c>
      <c r="F10" s="276">
        <f t="shared" si="0"/>
        <v>13</v>
      </c>
      <c r="G10" s="406" t="s">
        <v>75</v>
      </c>
    </row>
    <row r="11" spans="1:22" s="212" customFormat="1" ht="19.5" customHeight="1" thickBot="1">
      <c r="A11" s="341" t="s">
        <v>541</v>
      </c>
      <c r="B11" s="79">
        <v>1</v>
      </c>
      <c r="C11" s="79">
        <v>1</v>
      </c>
      <c r="D11" s="79">
        <v>0</v>
      </c>
      <c r="E11" s="79">
        <v>0</v>
      </c>
      <c r="F11" s="81">
        <f t="shared" si="0"/>
        <v>2</v>
      </c>
      <c r="G11" s="670" t="s">
        <v>74</v>
      </c>
      <c r="V11" s="213"/>
    </row>
    <row r="12" spans="1:22" ht="19.5" customHeight="1" thickBot="1">
      <c r="A12" s="352" t="s">
        <v>540</v>
      </c>
      <c r="B12" s="277">
        <v>0</v>
      </c>
      <c r="C12" s="277">
        <v>4</v>
      </c>
      <c r="D12" s="277">
        <v>1</v>
      </c>
      <c r="E12" s="277">
        <v>4</v>
      </c>
      <c r="F12" s="276">
        <f t="shared" si="0"/>
        <v>9</v>
      </c>
      <c r="G12" s="406" t="s">
        <v>73</v>
      </c>
    </row>
    <row r="13" spans="1:22" s="212" customFormat="1" ht="19.5" customHeight="1" thickBot="1">
      <c r="A13" s="341" t="s">
        <v>539</v>
      </c>
      <c r="B13" s="79">
        <v>16</v>
      </c>
      <c r="C13" s="79">
        <v>6</v>
      </c>
      <c r="D13" s="79">
        <v>7</v>
      </c>
      <c r="E13" s="79">
        <v>0</v>
      </c>
      <c r="F13" s="81">
        <f t="shared" si="0"/>
        <v>29</v>
      </c>
      <c r="G13" s="670" t="s">
        <v>538</v>
      </c>
      <c r="V13" s="213"/>
    </row>
    <row r="14" spans="1:22" ht="19.5" customHeight="1" thickBot="1">
      <c r="A14" s="352" t="s">
        <v>537</v>
      </c>
      <c r="B14" s="277">
        <v>42</v>
      </c>
      <c r="C14" s="277">
        <v>16</v>
      </c>
      <c r="D14" s="277">
        <v>0</v>
      </c>
      <c r="E14" s="277">
        <v>0</v>
      </c>
      <c r="F14" s="276">
        <f t="shared" si="0"/>
        <v>58</v>
      </c>
      <c r="G14" s="406" t="s">
        <v>536</v>
      </c>
    </row>
    <row r="15" spans="1:22" s="212" customFormat="1" ht="19.5" customHeight="1" thickBot="1">
      <c r="A15" s="341" t="s">
        <v>535</v>
      </c>
      <c r="B15" s="79">
        <v>40</v>
      </c>
      <c r="C15" s="79">
        <v>13</v>
      </c>
      <c r="D15" s="79">
        <v>2</v>
      </c>
      <c r="E15" s="79">
        <v>0</v>
      </c>
      <c r="F15" s="81">
        <f t="shared" si="0"/>
        <v>55</v>
      </c>
      <c r="G15" s="670" t="s">
        <v>72</v>
      </c>
      <c r="V15" s="213"/>
    </row>
    <row r="16" spans="1:22" ht="19.5" customHeight="1" thickBot="1">
      <c r="A16" s="352" t="s">
        <v>534</v>
      </c>
      <c r="B16" s="277">
        <v>0</v>
      </c>
      <c r="C16" s="277">
        <v>0</v>
      </c>
      <c r="D16" s="277">
        <v>0</v>
      </c>
      <c r="E16" s="277">
        <v>0</v>
      </c>
      <c r="F16" s="276">
        <f t="shared" si="0"/>
        <v>0</v>
      </c>
      <c r="G16" s="406" t="s">
        <v>533</v>
      </c>
    </row>
    <row r="17" spans="1:22" s="212" customFormat="1" ht="19.5" customHeight="1" thickBot="1">
      <c r="A17" s="341" t="s">
        <v>532</v>
      </c>
      <c r="B17" s="79">
        <v>10</v>
      </c>
      <c r="C17" s="79">
        <v>3</v>
      </c>
      <c r="D17" s="79">
        <v>0</v>
      </c>
      <c r="E17" s="79">
        <v>0</v>
      </c>
      <c r="F17" s="81">
        <f t="shared" si="0"/>
        <v>13</v>
      </c>
      <c r="G17" s="670" t="s">
        <v>531</v>
      </c>
      <c r="V17" s="213"/>
    </row>
    <row r="18" spans="1:22" ht="19.5" customHeight="1" thickBot="1">
      <c r="A18" s="352" t="s">
        <v>530</v>
      </c>
      <c r="B18" s="277">
        <v>2</v>
      </c>
      <c r="C18" s="277">
        <v>7</v>
      </c>
      <c r="D18" s="277">
        <v>4</v>
      </c>
      <c r="E18" s="277">
        <v>0</v>
      </c>
      <c r="F18" s="276">
        <f t="shared" si="0"/>
        <v>13</v>
      </c>
      <c r="G18" s="406" t="s">
        <v>1212</v>
      </c>
    </row>
    <row r="19" spans="1:22" s="212" customFormat="1" ht="19.5" customHeight="1" thickBot="1">
      <c r="A19" s="341" t="s">
        <v>529</v>
      </c>
      <c r="B19" s="79">
        <v>8</v>
      </c>
      <c r="C19" s="79">
        <v>0</v>
      </c>
      <c r="D19" s="79">
        <v>0</v>
      </c>
      <c r="E19" s="79">
        <v>0</v>
      </c>
      <c r="F19" s="81">
        <f t="shared" si="0"/>
        <v>8</v>
      </c>
      <c r="G19" s="670" t="s">
        <v>528</v>
      </c>
      <c r="V19" s="213"/>
    </row>
    <row r="20" spans="1:22" ht="19.5" customHeight="1" thickBot="1">
      <c r="A20" s="352" t="s">
        <v>527</v>
      </c>
      <c r="B20" s="277">
        <v>4</v>
      </c>
      <c r="C20" s="277">
        <v>5</v>
      </c>
      <c r="D20" s="277">
        <v>2</v>
      </c>
      <c r="E20" s="277">
        <v>0</v>
      </c>
      <c r="F20" s="276">
        <f t="shared" si="0"/>
        <v>11</v>
      </c>
      <c r="G20" s="406" t="s">
        <v>526</v>
      </c>
    </row>
    <row r="21" spans="1:22" s="212" customFormat="1" ht="19.5" customHeight="1" thickBot="1">
      <c r="A21" s="341" t="s">
        <v>525</v>
      </c>
      <c r="B21" s="79">
        <v>8</v>
      </c>
      <c r="C21" s="79">
        <v>3</v>
      </c>
      <c r="D21" s="79">
        <v>0</v>
      </c>
      <c r="E21" s="79">
        <v>0</v>
      </c>
      <c r="F21" s="81">
        <f t="shared" si="0"/>
        <v>11</v>
      </c>
      <c r="G21" s="670" t="s">
        <v>524</v>
      </c>
      <c r="V21" s="213"/>
    </row>
    <row r="22" spans="1:22" ht="19.5" customHeight="1" thickBot="1">
      <c r="A22" s="352" t="s">
        <v>523</v>
      </c>
      <c r="B22" s="277">
        <v>5</v>
      </c>
      <c r="C22" s="277">
        <v>4</v>
      </c>
      <c r="D22" s="277">
        <v>1</v>
      </c>
      <c r="E22" s="277">
        <v>0</v>
      </c>
      <c r="F22" s="276">
        <f t="shared" si="0"/>
        <v>10</v>
      </c>
      <c r="G22" s="406" t="s">
        <v>577</v>
      </c>
    </row>
    <row r="23" spans="1:22" s="212" customFormat="1" ht="19.5" customHeight="1" thickBot="1">
      <c r="A23" s="341" t="s">
        <v>522</v>
      </c>
      <c r="B23" s="79">
        <v>3</v>
      </c>
      <c r="C23" s="79">
        <v>3</v>
      </c>
      <c r="D23" s="79">
        <v>0</v>
      </c>
      <c r="E23" s="79">
        <v>0</v>
      </c>
      <c r="F23" s="81">
        <f t="shared" si="0"/>
        <v>6</v>
      </c>
      <c r="G23" s="670" t="s">
        <v>521</v>
      </c>
      <c r="V23" s="213"/>
    </row>
    <row r="24" spans="1:22" ht="19.5" customHeight="1" thickBot="1">
      <c r="A24" s="352" t="s">
        <v>520</v>
      </c>
      <c r="B24" s="277">
        <v>1</v>
      </c>
      <c r="C24" s="277">
        <v>1</v>
      </c>
      <c r="D24" s="277">
        <v>0</v>
      </c>
      <c r="E24" s="277">
        <v>0</v>
      </c>
      <c r="F24" s="276">
        <f t="shared" si="0"/>
        <v>2</v>
      </c>
      <c r="G24" s="406" t="s">
        <v>519</v>
      </c>
    </row>
    <row r="25" spans="1:22" s="212" customFormat="1" ht="19.5" customHeight="1" thickBot="1">
      <c r="A25" s="341" t="s">
        <v>518</v>
      </c>
      <c r="B25" s="79">
        <v>2</v>
      </c>
      <c r="C25" s="79">
        <v>2</v>
      </c>
      <c r="D25" s="79">
        <v>2</v>
      </c>
      <c r="E25" s="79">
        <v>0</v>
      </c>
      <c r="F25" s="81">
        <f t="shared" si="0"/>
        <v>6</v>
      </c>
      <c r="G25" s="670" t="s">
        <v>517</v>
      </c>
      <c r="V25" s="213"/>
    </row>
    <row r="26" spans="1:22" ht="19.5" customHeight="1" thickBot="1">
      <c r="A26" s="352" t="s">
        <v>516</v>
      </c>
      <c r="B26" s="277">
        <v>4</v>
      </c>
      <c r="C26" s="277">
        <v>3</v>
      </c>
      <c r="D26" s="277">
        <v>3</v>
      </c>
      <c r="E26" s="277">
        <v>0</v>
      </c>
      <c r="F26" s="276">
        <f t="shared" si="0"/>
        <v>10</v>
      </c>
      <c r="G26" s="406" t="s">
        <v>515</v>
      </c>
    </row>
    <row r="27" spans="1:22" s="212" customFormat="1" ht="19.5" customHeight="1" thickBot="1">
      <c r="A27" s="341" t="s">
        <v>514</v>
      </c>
      <c r="B27" s="79">
        <v>4</v>
      </c>
      <c r="C27" s="79">
        <v>4</v>
      </c>
      <c r="D27" s="79">
        <v>3</v>
      </c>
      <c r="E27" s="79">
        <v>0</v>
      </c>
      <c r="F27" s="81">
        <f t="shared" si="0"/>
        <v>11</v>
      </c>
      <c r="G27" s="670" t="s">
        <v>557</v>
      </c>
      <c r="V27" s="213"/>
    </row>
    <row r="28" spans="1:22" ht="19.5" customHeight="1" thickBot="1">
      <c r="A28" s="352" t="s">
        <v>512</v>
      </c>
      <c r="B28" s="277">
        <v>3</v>
      </c>
      <c r="C28" s="277">
        <v>2</v>
      </c>
      <c r="D28" s="277">
        <v>0</v>
      </c>
      <c r="E28" s="277">
        <v>0</v>
      </c>
      <c r="F28" s="276">
        <f t="shared" si="0"/>
        <v>5</v>
      </c>
      <c r="G28" s="406" t="s">
        <v>511</v>
      </c>
    </row>
    <row r="29" spans="1:22" s="212" customFormat="1" ht="19.5" customHeight="1" thickBot="1">
      <c r="A29" s="341" t="s">
        <v>510</v>
      </c>
      <c r="B29" s="79">
        <v>3</v>
      </c>
      <c r="C29" s="79">
        <v>1</v>
      </c>
      <c r="D29" s="79">
        <v>0</v>
      </c>
      <c r="E29" s="79">
        <v>0</v>
      </c>
      <c r="F29" s="81">
        <f t="shared" si="0"/>
        <v>4</v>
      </c>
      <c r="G29" s="670" t="s">
        <v>509</v>
      </c>
      <c r="V29" s="213"/>
    </row>
    <row r="30" spans="1:22" ht="19.5" customHeight="1" thickBot="1">
      <c r="A30" s="352" t="s">
        <v>508</v>
      </c>
      <c r="B30" s="277">
        <v>0</v>
      </c>
      <c r="C30" s="277">
        <v>0</v>
      </c>
      <c r="D30" s="277">
        <v>0</v>
      </c>
      <c r="E30" s="277">
        <v>4</v>
      </c>
      <c r="F30" s="276">
        <f t="shared" si="0"/>
        <v>4</v>
      </c>
      <c r="G30" s="406" t="s">
        <v>507</v>
      </c>
    </row>
    <row r="31" spans="1:22" s="212" customFormat="1" ht="19.5" customHeight="1" thickBot="1">
      <c r="A31" s="341" t="s">
        <v>1008</v>
      </c>
      <c r="B31" s="79">
        <v>18</v>
      </c>
      <c r="C31" s="79">
        <v>4</v>
      </c>
      <c r="D31" s="79">
        <v>4</v>
      </c>
      <c r="E31" s="79">
        <v>4</v>
      </c>
      <c r="F31" s="81">
        <f t="shared" si="0"/>
        <v>30</v>
      </c>
      <c r="G31" s="670" t="s">
        <v>505</v>
      </c>
      <c r="V31" s="213"/>
    </row>
    <row r="32" spans="1:22" ht="19.5" customHeight="1" thickBot="1">
      <c r="A32" s="352" t="s">
        <v>504</v>
      </c>
      <c r="B32" s="277">
        <v>0</v>
      </c>
      <c r="C32" s="277">
        <v>2</v>
      </c>
      <c r="D32" s="277">
        <v>2</v>
      </c>
      <c r="E32" s="277">
        <v>2</v>
      </c>
      <c r="F32" s="276">
        <f t="shared" si="0"/>
        <v>6</v>
      </c>
      <c r="G32" s="406" t="s">
        <v>503</v>
      </c>
    </row>
    <row r="33" spans="1:22" s="212" customFormat="1" ht="19.5" customHeight="1" thickBot="1">
      <c r="A33" s="341" t="s">
        <v>502</v>
      </c>
      <c r="B33" s="79">
        <v>1</v>
      </c>
      <c r="C33" s="79">
        <v>0</v>
      </c>
      <c r="D33" s="79">
        <v>0</v>
      </c>
      <c r="E33" s="79">
        <v>0</v>
      </c>
      <c r="F33" s="81">
        <f t="shared" si="0"/>
        <v>1</v>
      </c>
      <c r="G33" s="670" t="s">
        <v>501</v>
      </c>
      <c r="V33" s="213"/>
    </row>
    <row r="34" spans="1:22" ht="19.5" customHeight="1" thickBot="1">
      <c r="A34" s="352" t="s">
        <v>500</v>
      </c>
      <c r="B34" s="277">
        <v>1</v>
      </c>
      <c r="C34" s="277">
        <v>1</v>
      </c>
      <c r="D34" s="277">
        <v>1</v>
      </c>
      <c r="E34" s="277">
        <v>0</v>
      </c>
      <c r="F34" s="276">
        <f t="shared" si="0"/>
        <v>3</v>
      </c>
      <c r="G34" s="406" t="s">
        <v>499</v>
      </c>
    </row>
    <row r="35" spans="1:22" ht="19.5" customHeight="1" thickBot="1">
      <c r="A35" s="341" t="s">
        <v>853</v>
      </c>
      <c r="B35" s="301">
        <v>0</v>
      </c>
      <c r="C35" s="301">
        <v>0</v>
      </c>
      <c r="D35" s="301">
        <v>0</v>
      </c>
      <c r="E35" s="301">
        <v>0</v>
      </c>
      <c r="F35" s="300">
        <f t="shared" si="0"/>
        <v>0</v>
      </c>
      <c r="G35" s="670" t="s">
        <v>1398</v>
      </c>
      <c r="V35" s="597"/>
    </row>
    <row r="36" spans="1:22" ht="19.5" customHeight="1" thickBot="1">
      <c r="A36" s="736" t="s">
        <v>555</v>
      </c>
      <c r="B36" s="307">
        <v>0</v>
      </c>
      <c r="C36" s="307">
        <v>6</v>
      </c>
      <c r="D36" s="307">
        <v>3</v>
      </c>
      <c r="E36" s="307">
        <v>8</v>
      </c>
      <c r="F36" s="306">
        <f t="shared" si="0"/>
        <v>17</v>
      </c>
      <c r="G36" s="407" t="s">
        <v>497</v>
      </c>
    </row>
    <row r="37" spans="1:22" ht="19.5" customHeight="1" thickBot="1">
      <c r="A37" s="341" t="s">
        <v>496</v>
      </c>
      <c r="B37" s="297">
        <v>2</v>
      </c>
      <c r="C37" s="297">
        <v>2</v>
      </c>
      <c r="D37" s="297">
        <v>0</v>
      </c>
      <c r="E37" s="297">
        <v>0</v>
      </c>
      <c r="F37" s="296">
        <f>SUM(B37:E37)</f>
        <v>4</v>
      </c>
      <c r="G37" s="670" t="s">
        <v>1089</v>
      </c>
      <c r="V37" s="597"/>
    </row>
    <row r="38" spans="1:22" ht="19.5" customHeight="1" thickBot="1">
      <c r="A38" s="736" t="s">
        <v>495</v>
      </c>
      <c r="B38" s="299">
        <v>0</v>
      </c>
      <c r="C38" s="299">
        <v>0</v>
      </c>
      <c r="D38" s="299">
        <v>0</v>
      </c>
      <c r="E38" s="299">
        <v>0</v>
      </c>
      <c r="F38" s="298">
        <f>SUM(B38:E38)</f>
        <v>0</v>
      </c>
      <c r="G38" s="407" t="s">
        <v>494</v>
      </c>
      <c r="V38" s="597"/>
    </row>
    <row r="39" spans="1:22" ht="19.5" customHeight="1" thickBot="1">
      <c r="A39" s="341" t="s">
        <v>1421</v>
      </c>
      <c r="B39" s="297">
        <v>0</v>
      </c>
      <c r="C39" s="297">
        <v>0</v>
      </c>
      <c r="D39" s="297">
        <v>0</v>
      </c>
      <c r="E39" s="297">
        <v>0</v>
      </c>
      <c r="F39" s="296">
        <f t="shared" si="0"/>
        <v>0</v>
      </c>
      <c r="G39" s="670" t="s">
        <v>1424</v>
      </c>
    </row>
    <row r="40" spans="1:22" ht="19.5" customHeight="1" thickBot="1">
      <c r="A40" s="736" t="s">
        <v>852</v>
      </c>
      <c r="B40" s="299">
        <v>1</v>
      </c>
      <c r="C40" s="299">
        <v>4</v>
      </c>
      <c r="D40" s="299">
        <v>0</v>
      </c>
      <c r="E40" s="299">
        <v>0</v>
      </c>
      <c r="F40" s="298">
        <f t="shared" si="0"/>
        <v>5</v>
      </c>
      <c r="G40" s="407" t="s">
        <v>863</v>
      </c>
    </row>
    <row r="41" spans="1:22" s="606" customFormat="1" ht="19.5" customHeight="1">
      <c r="A41" s="744" t="s">
        <v>851</v>
      </c>
      <c r="B41" s="294">
        <v>4</v>
      </c>
      <c r="C41" s="294">
        <v>4</v>
      </c>
      <c r="D41" s="294">
        <v>4</v>
      </c>
      <c r="E41" s="294">
        <v>4</v>
      </c>
      <c r="F41" s="613">
        <f t="shared" si="0"/>
        <v>16</v>
      </c>
      <c r="G41" s="670" t="s">
        <v>865</v>
      </c>
      <c r="V41" s="607"/>
    </row>
    <row r="42" spans="1:22" s="212" customFormat="1" ht="19.5" customHeight="1">
      <c r="A42" s="737" t="s">
        <v>1</v>
      </c>
      <c r="B42" s="284">
        <f>SUM(B8:B41)</f>
        <v>193</v>
      </c>
      <c r="C42" s="284">
        <f>SUM(C8:C41)</f>
        <v>112</v>
      </c>
      <c r="D42" s="284">
        <f>SUM(D8:D41)</f>
        <v>42</v>
      </c>
      <c r="E42" s="284">
        <f>SUM(E8:E41)</f>
        <v>34</v>
      </c>
      <c r="F42" s="284">
        <f>SUM(B42:E42)</f>
        <v>381</v>
      </c>
      <c r="G42" s="420" t="s">
        <v>2</v>
      </c>
      <c r="V42" s="213"/>
    </row>
    <row r="43" spans="1:22">
      <c r="A43" s="1281" t="s">
        <v>1460</v>
      </c>
      <c r="B43" s="1281"/>
      <c r="C43" s="1281"/>
      <c r="D43" s="1281"/>
      <c r="E43" s="1282" t="s">
        <v>1495</v>
      </c>
      <c r="F43" s="1282"/>
      <c r="G43" s="1282"/>
      <c r="J43" s="206"/>
      <c r="V43" s="205"/>
    </row>
    <row r="46" spans="1:22">
      <c r="A46" s="295"/>
    </row>
    <row r="47" spans="1:22" ht="25.5">
      <c r="A47" s="295" t="s">
        <v>95</v>
      </c>
    </row>
    <row r="48" spans="1:22" ht="25.5">
      <c r="A48" s="295" t="s">
        <v>96</v>
      </c>
    </row>
    <row r="49" spans="1:1" ht="25.5">
      <c r="A49" s="295" t="s">
        <v>97</v>
      </c>
    </row>
    <row r="50" spans="1:1" ht="25.5">
      <c r="A50" s="295" t="s">
        <v>98</v>
      </c>
    </row>
    <row r="51" spans="1:1" ht="25.5">
      <c r="A51" s="295" t="s">
        <v>99</v>
      </c>
    </row>
    <row r="52" spans="1:1" ht="25.5">
      <c r="A52" s="295" t="s">
        <v>100</v>
      </c>
    </row>
    <row r="53" spans="1:1" ht="25.5">
      <c r="A53" s="295" t="s">
        <v>101</v>
      </c>
    </row>
    <row r="54" spans="1:1" ht="25.5">
      <c r="A54" s="295" t="s">
        <v>102</v>
      </c>
    </row>
    <row r="55" spans="1:1" ht="25.5">
      <c r="A55" s="295" t="s">
        <v>103</v>
      </c>
    </row>
    <row r="56" spans="1:1" ht="25.5">
      <c r="A56" s="295" t="s">
        <v>104</v>
      </c>
    </row>
    <row r="57" spans="1:1" ht="25.5">
      <c r="A57" s="295" t="s">
        <v>105</v>
      </c>
    </row>
    <row r="58" spans="1:1" ht="25.5">
      <c r="A58" s="295" t="s">
        <v>106</v>
      </c>
    </row>
    <row r="59" spans="1:1" ht="25.5">
      <c r="A59" s="295" t="s">
        <v>107</v>
      </c>
    </row>
    <row r="60" spans="1:1" ht="25.5">
      <c r="A60" s="295" t="s">
        <v>108</v>
      </c>
    </row>
    <row r="61" spans="1:1" ht="25.5">
      <c r="A61" s="295" t="s">
        <v>109</v>
      </c>
    </row>
  </sheetData>
  <mergeCells count="8">
    <mergeCell ref="A43:D43"/>
    <mergeCell ref="A1:G1"/>
    <mergeCell ref="A2:G2"/>
    <mergeCell ref="A3:G3"/>
    <mergeCell ref="A4:G4"/>
    <mergeCell ref="A6:A7"/>
    <mergeCell ref="G6:G7"/>
    <mergeCell ref="E43:G43"/>
  </mergeCells>
  <printOptions horizontalCentered="1" verticalCentered="1"/>
  <pageMargins left="0" right="0" top="0" bottom="0" header="0" footer="0"/>
  <pageSetup paperSize="9" scale="95" orientation="portrait"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rightToLeft="1" view="pageBreakPreview" zoomScaleNormal="100" zoomScaleSheetLayoutView="100" workbookViewId="0">
      <selection activeCell="C23" sqref="C23"/>
    </sheetView>
  </sheetViews>
  <sheetFormatPr defaultRowHeight="12.75"/>
  <cols>
    <col min="1" max="1" width="23.28515625" customWidth="1"/>
    <col min="2" max="6" width="10.7109375" customWidth="1"/>
    <col min="7" max="7" width="24.42578125" style="2" customWidth="1"/>
    <col min="13" max="13" width="20" customWidth="1"/>
    <col min="14" max="15" width="9.140625" customWidth="1"/>
    <col min="21" max="21" width="37.42578125" customWidth="1"/>
    <col min="22" max="22" width="5" style="51" customWidth="1"/>
  </cols>
  <sheetData>
    <row r="1" spans="1:22" ht="18">
      <c r="A1" s="1013" t="s">
        <v>827</v>
      </c>
      <c r="B1" s="1013"/>
      <c r="C1" s="1013"/>
      <c r="D1" s="1013"/>
      <c r="E1" s="1013"/>
      <c r="F1" s="1013"/>
      <c r="G1" s="1013"/>
      <c r="H1" s="1"/>
      <c r="I1" s="1"/>
    </row>
    <row r="2" spans="1:22" s="7" customFormat="1" ht="18">
      <c r="A2" s="1215" t="s">
        <v>933</v>
      </c>
      <c r="B2" s="1215"/>
      <c r="C2" s="1215"/>
      <c r="D2" s="1215"/>
      <c r="E2" s="1215"/>
      <c r="F2" s="1215"/>
      <c r="G2" s="1215"/>
      <c r="H2" s="50"/>
      <c r="I2" s="50"/>
      <c r="V2" s="35"/>
    </row>
    <row r="3" spans="1:22" s="7" customFormat="1" ht="18.75" customHeight="1">
      <c r="A3" s="1190" t="s">
        <v>799</v>
      </c>
      <c r="B3" s="1273"/>
      <c r="C3" s="1273"/>
      <c r="D3" s="1273"/>
      <c r="E3" s="1273"/>
      <c r="F3" s="1273"/>
      <c r="G3" s="1273"/>
      <c r="H3" s="50"/>
      <c r="I3" s="50"/>
      <c r="V3" s="35"/>
    </row>
    <row r="4" spans="1:22" s="7" customFormat="1" ht="15.75">
      <c r="A4" s="1273" t="s">
        <v>932</v>
      </c>
      <c r="B4" s="1273"/>
      <c r="C4" s="1273"/>
      <c r="D4" s="1273"/>
      <c r="E4" s="1273"/>
      <c r="F4" s="1273"/>
      <c r="G4" s="1273"/>
      <c r="H4" s="50"/>
      <c r="I4" s="50"/>
      <c r="V4" s="35"/>
    </row>
    <row r="5" spans="1:22" ht="15.75" customHeight="1">
      <c r="A5" s="113" t="s">
        <v>701</v>
      </c>
      <c r="B5" s="114"/>
      <c r="C5" s="114"/>
      <c r="D5" s="114"/>
      <c r="E5" s="114"/>
      <c r="F5" s="114"/>
      <c r="G5" s="115" t="s">
        <v>702</v>
      </c>
      <c r="H5" s="1"/>
      <c r="I5" s="1"/>
    </row>
    <row r="6" spans="1:22" ht="18.75" customHeight="1">
      <c r="A6" s="1165" t="s">
        <v>767</v>
      </c>
      <c r="B6" s="36" t="s">
        <v>41</v>
      </c>
      <c r="C6" s="36" t="s">
        <v>42</v>
      </c>
      <c r="D6" s="36" t="s">
        <v>43</v>
      </c>
      <c r="E6" s="36" t="s">
        <v>44</v>
      </c>
      <c r="F6" s="36" t="s">
        <v>1</v>
      </c>
      <c r="G6" s="1276" t="s">
        <v>772</v>
      </c>
    </row>
    <row r="7" spans="1:22" ht="18.75" customHeight="1">
      <c r="A7" s="1166"/>
      <c r="B7" s="619" t="s">
        <v>46</v>
      </c>
      <c r="C7" s="619" t="s">
        <v>47</v>
      </c>
      <c r="D7" s="619" t="s">
        <v>48</v>
      </c>
      <c r="E7" s="619" t="s">
        <v>49</v>
      </c>
      <c r="F7" s="578" t="s">
        <v>2</v>
      </c>
      <c r="G7" s="1277"/>
    </row>
    <row r="8" spans="1:22" ht="19.5" customHeight="1" thickBot="1">
      <c r="A8" s="580" t="s">
        <v>333</v>
      </c>
      <c r="B8" s="67">
        <v>142</v>
      </c>
      <c r="C8" s="67">
        <v>84</v>
      </c>
      <c r="D8" s="67">
        <v>45</v>
      </c>
      <c r="E8" s="67">
        <v>70</v>
      </c>
      <c r="F8" s="80">
        <v>341</v>
      </c>
      <c r="G8" s="151" t="s">
        <v>333</v>
      </c>
    </row>
    <row r="9" spans="1:22" s="15" customFormat="1" ht="19.5" customHeight="1" thickBot="1">
      <c r="A9" s="575" t="s">
        <v>332</v>
      </c>
      <c r="B9" s="79">
        <v>28</v>
      </c>
      <c r="C9" s="79">
        <v>22</v>
      </c>
      <c r="D9" s="79">
        <v>11</v>
      </c>
      <c r="E9" s="79">
        <v>17</v>
      </c>
      <c r="F9" s="81">
        <v>78</v>
      </c>
      <c r="G9" s="150" t="s">
        <v>332</v>
      </c>
      <c r="V9" s="16"/>
    </row>
    <row r="10" spans="1:22" ht="19.5" customHeight="1" thickBot="1">
      <c r="A10" s="576" t="s">
        <v>269</v>
      </c>
      <c r="B10" s="67">
        <v>99</v>
      </c>
      <c r="C10" s="67">
        <v>51</v>
      </c>
      <c r="D10" s="67">
        <v>37</v>
      </c>
      <c r="E10" s="67">
        <v>29</v>
      </c>
      <c r="F10" s="80">
        <v>216</v>
      </c>
      <c r="G10" s="152" t="s">
        <v>269</v>
      </c>
    </row>
    <row r="11" spans="1:22" s="15" customFormat="1" ht="19.5" customHeight="1" thickBot="1">
      <c r="A11" s="575" t="s">
        <v>331</v>
      </c>
      <c r="B11" s="79">
        <v>188</v>
      </c>
      <c r="C11" s="79">
        <v>83</v>
      </c>
      <c r="D11" s="79">
        <v>36</v>
      </c>
      <c r="E11" s="79">
        <v>88</v>
      </c>
      <c r="F11" s="81">
        <v>395</v>
      </c>
      <c r="G11" s="150" t="s">
        <v>331</v>
      </c>
      <c r="V11" s="16"/>
    </row>
    <row r="12" spans="1:22" ht="19.5" customHeight="1">
      <c r="A12" s="577" t="s">
        <v>931</v>
      </c>
      <c r="B12" s="154">
        <v>193</v>
      </c>
      <c r="C12" s="154">
        <v>112</v>
      </c>
      <c r="D12" s="154">
        <v>42</v>
      </c>
      <c r="E12" s="154">
        <v>34</v>
      </c>
      <c r="F12" s="155">
        <v>381</v>
      </c>
      <c r="G12" s="153" t="s">
        <v>931</v>
      </c>
    </row>
    <row r="13" spans="1:22" s="15" customFormat="1" ht="19.5" customHeight="1">
      <c r="O13" s="16"/>
    </row>
    <row r="14" spans="1:22" ht="19.5" customHeight="1">
      <c r="G14"/>
      <c r="O14" s="51"/>
      <c r="V14"/>
    </row>
    <row r="15" spans="1:22" s="15" customFormat="1" ht="19.5" customHeight="1">
      <c r="O15" s="16"/>
    </row>
    <row r="16" spans="1:22" ht="19.5" customHeight="1">
      <c r="G16"/>
      <c r="O16" s="51"/>
      <c r="V16"/>
    </row>
    <row r="17" spans="15:15" s="15" customFormat="1" ht="19.5" customHeight="1">
      <c r="O17" s="16"/>
    </row>
    <row r="18" spans="15:15" s="54" customFormat="1" ht="19.5" customHeight="1">
      <c r="O18" s="125"/>
    </row>
    <row r="19" spans="15:15" s="15" customFormat="1" ht="19.5" customHeight="1">
      <c r="O19" s="16"/>
    </row>
    <row r="20" spans="15:15" s="54" customFormat="1" ht="19.5" customHeight="1">
      <c r="O20" s="125"/>
    </row>
    <row r="21" spans="15:15" s="15" customFormat="1" ht="19.5" customHeight="1">
      <c r="O21" s="16"/>
    </row>
    <row r="22" spans="15:15" s="54" customFormat="1" ht="19.5" customHeight="1">
      <c r="O22" s="125"/>
    </row>
    <row r="23" spans="15:15" s="15" customFormat="1" ht="19.5" customHeight="1">
      <c r="O23" s="16"/>
    </row>
    <row r="24" spans="15:15" s="54" customFormat="1" ht="19.5" customHeight="1">
      <c r="O24" s="125"/>
    </row>
    <row r="25" spans="15:15" s="15" customFormat="1" ht="19.5" customHeight="1">
      <c r="O25" s="16"/>
    </row>
    <row r="26" spans="15:15" s="54" customFormat="1" ht="19.5" customHeight="1">
      <c r="O26" s="125"/>
    </row>
    <row r="27" spans="15:15" s="15" customFormat="1" ht="19.5" customHeight="1">
      <c r="O27" s="16"/>
    </row>
    <row r="28" spans="15:15" s="54" customFormat="1" ht="19.5" customHeight="1">
      <c r="O28" s="125"/>
    </row>
    <row r="29" spans="15:15" s="15" customFormat="1" ht="19.5" customHeight="1">
      <c r="O29" s="16"/>
    </row>
    <row r="30" spans="15:15" s="54" customFormat="1" ht="19.5" customHeight="1">
      <c r="O30" s="125"/>
    </row>
    <row r="31" spans="15:15" s="15" customFormat="1" ht="19.5" customHeight="1">
      <c r="O31" s="16"/>
    </row>
    <row r="32" spans="15:15" s="54" customFormat="1" ht="19.5" customHeight="1">
      <c r="O32" s="125"/>
    </row>
    <row r="33" spans="1:22" s="15" customFormat="1" ht="19.5" customHeight="1">
      <c r="O33" s="16"/>
    </row>
    <row r="34" spans="1:22" s="54" customFormat="1" ht="19.5" customHeight="1">
      <c r="O34" s="144"/>
    </row>
    <row r="35" spans="1:22" s="54" customFormat="1" ht="19.5" customHeight="1">
      <c r="O35" s="144"/>
    </row>
    <row r="36" spans="1:22" s="54" customFormat="1" ht="19.5" customHeight="1">
      <c r="O36" s="144"/>
    </row>
    <row r="37" spans="1:22" s="54" customFormat="1" ht="19.5" customHeight="1">
      <c r="O37" s="144"/>
    </row>
    <row r="38" spans="1:22" s="15" customFormat="1" ht="19.5" customHeight="1">
      <c r="O38" s="16"/>
    </row>
    <row r="39" spans="1:22" s="15" customFormat="1" ht="19.5" customHeight="1">
      <c r="O39" s="16"/>
    </row>
    <row r="40" spans="1:22" s="54" customFormat="1" ht="19.5" customHeight="1">
      <c r="C40" s="129"/>
    </row>
    <row r="41" spans="1:22" ht="34.5" customHeight="1">
      <c r="A41" s="133"/>
      <c r="G41"/>
      <c r="O41" s="51"/>
      <c r="V41"/>
    </row>
    <row r="44" spans="1:22">
      <c r="A44" s="18"/>
    </row>
    <row r="45" spans="1:22" ht="25.5">
      <c r="A45" s="18" t="s">
        <v>95</v>
      </c>
    </row>
    <row r="46" spans="1:22" ht="25.5">
      <c r="A46" s="18" t="s">
        <v>96</v>
      </c>
      <c r="F46" s="54"/>
    </row>
    <row r="47" spans="1:22" ht="25.5">
      <c r="A47" s="18" t="s">
        <v>97</v>
      </c>
    </row>
    <row r="48" spans="1:22" ht="25.5">
      <c r="A48" s="18" t="s">
        <v>98</v>
      </c>
    </row>
    <row r="49" spans="1:1" ht="25.5">
      <c r="A49" s="18" t="s">
        <v>99</v>
      </c>
    </row>
    <row r="50" spans="1:1" ht="25.5">
      <c r="A50" s="18" t="s">
        <v>100</v>
      </c>
    </row>
    <row r="51" spans="1:1" ht="25.5">
      <c r="A51" s="18" t="s">
        <v>101</v>
      </c>
    </row>
    <row r="52" spans="1:1" ht="25.5">
      <c r="A52" s="18" t="s">
        <v>102</v>
      </c>
    </row>
    <row r="53" spans="1:1" ht="25.5">
      <c r="A53" s="18" t="s">
        <v>103</v>
      </c>
    </row>
    <row r="54" spans="1:1" ht="25.5">
      <c r="A54" s="18" t="s">
        <v>104</v>
      </c>
    </row>
    <row r="55" spans="1:1" ht="25.5">
      <c r="A55" s="18" t="s">
        <v>105</v>
      </c>
    </row>
    <row r="56" spans="1:1" ht="25.5">
      <c r="A56" s="18" t="s">
        <v>106</v>
      </c>
    </row>
    <row r="57" spans="1:1" ht="25.5">
      <c r="A57" s="18" t="s">
        <v>107</v>
      </c>
    </row>
    <row r="58" spans="1:1" ht="25.5">
      <c r="A58" s="18" t="s">
        <v>108</v>
      </c>
    </row>
    <row r="59" spans="1:1" ht="25.5">
      <c r="A59" s="18" t="s">
        <v>109</v>
      </c>
    </row>
  </sheetData>
  <mergeCells count="6">
    <mergeCell ref="A1:G1"/>
    <mergeCell ref="A2:G2"/>
    <mergeCell ref="A3:G3"/>
    <mergeCell ref="A4:G4"/>
    <mergeCell ref="A6:A7"/>
    <mergeCell ref="G6:G7"/>
  </mergeCells>
  <printOptions horizontalCentered="1" verticalCentered="1"/>
  <pageMargins left="0" right="0" top="0" bottom="0" header="0" footer="0"/>
  <pageSetup paperSize="9" scale="95"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rightToLeft="1" view="pageBreakPreview" zoomScaleNormal="100" zoomScaleSheetLayoutView="100" workbookViewId="0">
      <selection activeCell="E43" sqref="E43:H43"/>
    </sheetView>
  </sheetViews>
  <sheetFormatPr defaultRowHeight="12.75"/>
  <cols>
    <col min="1" max="1" width="26.28515625" style="205" customWidth="1"/>
    <col min="2" max="2" width="7.85546875" style="205" customWidth="1"/>
    <col min="3" max="3" width="7.140625" style="205" customWidth="1"/>
    <col min="4" max="5" width="9.7109375" style="205" customWidth="1"/>
    <col min="6" max="6" width="7.140625" style="205" customWidth="1"/>
    <col min="7" max="7" width="8.7109375" style="205" customWidth="1"/>
    <col min="8" max="8" width="26.28515625" style="207" customWidth="1"/>
    <col min="9" max="10" width="9.140625" style="205"/>
    <col min="11" max="11" width="37.42578125" style="205" customWidth="1"/>
    <col min="12" max="12" width="5" style="206" customWidth="1"/>
    <col min="13" max="16384" width="9.140625" style="205"/>
  </cols>
  <sheetData>
    <row r="1" spans="1:12" ht="18">
      <c r="A1" s="1158" t="s">
        <v>1109</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31.5" customHeight="1">
      <c r="A3" s="1182" t="s">
        <v>1110</v>
      </c>
      <c r="B3" s="1200"/>
      <c r="C3" s="1200"/>
      <c r="D3" s="1200"/>
      <c r="E3" s="1200"/>
      <c r="F3" s="1200"/>
      <c r="G3" s="1200"/>
      <c r="H3" s="1200"/>
      <c r="L3" s="224"/>
    </row>
    <row r="4" spans="1:12" s="223" customFormat="1" ht="15.75">
      <c r="A4" s="1124" t="s">
        <v>927</v>
      </c>
      <c r="B4" s="1124"/>
      <c r="C4" s="1124"/>
      <c r="D4" s="1124"/>
      <c r="E4" s="1124"/>
      <c r="F4" s="1124"/>
      <c r="G4" s="1124"/>
      <c r="H4" s="1124"/>
      <c r="L4" s="224"/>
    </row>
    <row r="5" spans="1:12" ht="15.75" customHeight="1">
      <c r="A5" s="123" t="s">
        <v>703</v>
      </c>
      <c r="B5" s="222"/>
      <c r="C5" s="222"/>
      <c r="D5" s="222"/>
      <c r="E5" s="222"/>
      <c r="F5" s="222"/>
      <c r="G5" s="222"/>
      <c r="H5" s="124" t="s">
        <v>704</v>
      </c>
    </row>
    <row r="6" spans="1:12" ht="19.5" customHeight="1">
      <c r="A6" s="1160" t="s">
        <v>1111</v>
      </c>
      <c r="B6" s="289" t="s">
        <v>83</v>
      </c>
      <c r="C6" s="289" t="s">
        <v>84</v>
      </c>
      <c r="D6" s="289" t="s">
        <v>85</v>
      </c>
      <c r="E6" s="289" t="s">
        <v>86</v>
      </c>
      <c r="F6" s="289" t="s">
        <v>87</v>
      </c>
      <c r="G6" s="289" t="s">
        <v>1</v>
      </c>
      <c r="H6" s="1284" t="s">
        <v>1125</v>
      </c>
    </row>
    <row r="7" spans="1:12" ht="20.25" customHeight="1">
      <c r="A7" s="1161"/>
      <c r="B7" s="319" t="s">
        <v>78</v>
      </c>
      <c r="C7" s="319" t="s">
        <v>79</v>
      </c>
      <c r="D7" s="319" t="s">
        <v>80</v>
      </c>
      <c r="E7" s="319" t="s">
        <v>81</v>
      </c>
      <c r="F7" s="319" t="s">
        <v>82</v>
      </c>
      <c r="G7" s="319" t="s">
        <v>2</v>
      </c>
      <c r="H7" s="1285"/>
    </row>
    <row r="8" spans="1:12" ht="17.25" customHeight="1" thickBot="1">
      <c r="A8" s="735" t="s">
        <v>545</v>
      </c>
      <c r="B8" s="277">
        <v>8</v>
      </c>
      <c r="C8" s="277">
        <v>4</v>
      </c>
      <c r="D8" s="277">
        <v>4</v>
      </c>
      <c r="E8" s="277">
        <v>4</v>
      </c>
      <c r="F8" s="277">
        <v>4</v>
      </c>
      <c r="G8" s="276">
        <f t="shared" ref="G8:G41" si="0">SUM(B8:F8)</f>
        <v>24</v>
      </c>
      <c r="H8" s="404" t="s">
        <v>76</v>
      </c>
    </row>
    <row r="9" spans="1:12" s="212" customFormat="1" ht="17.25" customHeight="1" thickBot="1">
      <c r="A9" s="341" t="s">
        <v>544</v>
      </c>
      <c r="B9" s="79">
        <v>1</v>
      </c>
      <c r="C9" s="79">
        <v>1</v>
      </c>
      <c r="D9" s="79">
        <v>4</v>
      </c>
      <c r="E9" s="79">
        <v>3</v>
      </c>
      <c r="F9" s="79">
        <v>6</v>
      </c>
      <c r="G9" s="81">
        <f t="shared" si="0"/>
        <v>15</v>
      </c>
      <c r="H9" s="405" t="s">
        <v>543</v>
      </c>
      <c r="L9" s="213"/>
    </row>
    <row r="10" spans="1:12" ht="17.25" customHeight="1" thickBot="1">
      <c r="A10" s="352" t="s">
        <v>542</v>
      </c>
      <c r="B10" s="277">
        <v>0</v>
      </c>
      <c r="C10" s="277">
        <v>0</v>
      </c>
      <c r="D10" s="277">
        <v>0</v>
      </c>
      <c r="E10" s="277">
        <v>0</v>
      </c>
      <c r="F10" s="277">
        <v>0</v>
      </c>
      <c r="G10" s="276">
        <f t="shared" si="0"/>
        <v>0</v>
      </c>
      <c r="H10" s="406" t="s">
        <v>75</v>
      </c>
    </row>
    <row r="11" spans="1:12" s="212" customFormat="1" ht="17.25" customHeight="1" thickBot="1">
      <c r="A11" s="341" t="s">
        <v>541</v>
      </c>
      <c r="B11" s="79">
        <v>4</v>
      </c>
      <c r="C11" s="79">
        <v>2</v>
      </c>
      <c r="D11" s="79">
        <v>2</v>
      </c>
      <c r="E11" s="79">
        <v>2</v>
      </c>
      <c r="F11" s="79">
        <v>8</v>
      </c>
      <c r="G11" s="81">
        <f t="shared" si="0"/>
        <v>18</v>
      </c>
      <c r="H11" s="405" t="s">
        <v>74</v>
      </c>
      <c r="L11" s="213"/>
    </row>
    <row r="12" spans="1:12" ht="17.25" customHeight="1" thickBot="1">
      <c r="A12" s="352" t="s">
        <v>540</v>
      </c>
      <c r="B12" s="277">
        <v>12</v>
      </c>
      <c r="C12" s="277">
        <v>2</v>
      </c>
      <c r="D12" s="277">
        <v>6</v>
      </c>
      <c r="E12" s="277">
        <v>6</v>
      </c>
      <c r="F12" s="277">
        <v>21</v>
      </c>
      <c r="G12" s="276">
        <f t="shared" si="0"/>
        <v>47</v>
      </c>
      <c r="H12" s="406" t="s">
        <v>73</v>
      </c>
    </row>
    <row r="13" spans="1:12" s="212" customFormat="1" ht="17.25" customHeight="1" thickBot="1">
      <c r="A13" s="341" t="s">
        <v>539</v>
      </c>
      <c r="B13" s="79">
        <v>5</v>
      </c>
      <c r="C13" s="79">
        <v>4</v>
      </c>
      <c r="D13" s="79">
        <v>4</v>
      </c>
      <c r="E13" s="79">
        <v>4</v>
      </c>
      <c r="F13" s="79">
        <v>4</v>
      </c>
      <c r="G13" s="81">
        <f t="shared" si="0"/>
        <v>21</v>
      </c>
      <c r="H13" s="405" t="s">
        <v>538</v>
      </c>
      <c r="L13" s="213"/>
    </row>
    <row r="14" spans="1:12" ht="17.25" customHeight="1" thickBot="1">
      <c r="A14" s="352" t="s">
        <v>537</v>
      </c>
      <c r="B14" s="277">
        <v>10</v>
      </c>
      <c r="C14" s="277">
        <v>10</v>
      </c>
      <c r="D14" s="277">
        <v>5</v>
      </c>
      <c r="E14" s="277">
        <v>10</v>
      </c>
      <c r="F14" s="277">
        <v>10</v>
      </c>
      <c r="G14" s="276">
        <f t="shared" si="0"/>
        <v>45</v>
      </c>
      <c r="H14" s="406" t="s">
        <v>536</v>
      </c>
    </row>
    <row r="15" spans="1:12" s="212" customFormat="1" ht="17.25" customHeight="1" thickBot="1">
      <c r="A15" s="341" t="s">
        <v>535</v>
      </c>
      <c r="B15" s="79">
        <v>6</v>
      </c>
      <c r="C15" s="79">
        <v>8</v>
      </c>
      <c r="D15" s="79">
        <v>8</v>
      </c>
      <c r="E15" s="79">
        <v>8</v>
      </c>
      <c r="F15" s="79">
        <v>10</v>
      </c>
      <c r="G15" s="81">
        <f t="shared" si="0"/>
        <v>40</v>
      </c>
      <c r="H15" s="405" t="s">
        <v>72</v>
      </c>
      <c r="L15" s="213"/>
    </row>
    <row r="16" spans="1:12" ht="17.25" customHeight="1" thickBot="1">
      <c r="A16" s="352" t="s">
        <v>534</v>
      </c>
      <c r="B16" s="277">
        <v>3</v>
      </c>
      <c r="C16" s="277">
        <v>2</v>
      </c>
      <c r="D16" s="277">
        <v>4</v>
      </c>
      <c r="E16" s="277">
        <v>4</v>
      </c>
      <c r="F16" s="277">
        <v>4</v>
      </c>
      <c r="G16" s="276">
        <f t="shared" si="0"/>
        <v>17</v>
      </c>
      <c r="H16" s="406" t="s">
        <v>533</v>
      </c>
    </row>
    <row r="17" spans="1:12" s="212" customFormat="1" ht="17.25" customHeight="1" thickBot="1">
      <c r="A17" s="341" t="s">
        <v>532</v>
      </c>
      <c r="B17" s="79">
        <v>2</v>
      </c>
      <c r="C17" s="79">
        <v>2</v>
      </c>
      <c r="D17" s="79">
        <v>6</v>
      </c>
      <c r="E17" s="79">
        <v>4</v>
      </c>
      <c r="F17" s="79">
        <v>6</v>
      </c>
      <c r="G17" s="81">
        <f t="shared" si="0"/>
        <v>20</v>
      </c>
      <c r="H17" s="405" t="s">
        <v>531</v>
      </c>
      <c r="L17" s="213"/>
    </row>
    <row r="18" spans="1:12" ht="17.25" customHeight="1" thickBot="1">
      <c r="A18" s="352" t="s">
        <v>530</v>
      </c>
      <c r="B18" s="277">
        <v>5</v>
      </c>
      <c r="C18" s="277">
        <v>5</v>
      </c>
      <c r="D18" s="277">
        <v>0</v>
      </c>
      <c r="E18" s="277">
        <v>0</v>
      </c>
      <c r="F18" s="277">
        <v>2</v>
      </c>
      <c r="G18" s="276">
        <f t="shared" si="0"/>
        <v>12</v>
      </c>
      <c r="H18" s="406" t="s">
        <v>1212</v>
      </c>
    </row>
    <row r="19" spans="1:12" ht="17.25" customHeight="1" thickBot="1">
      <c r="A19" s="341" t="s">
        <v>529</v>
      </c>
      <c r="B19" s="79">
        <v>13</v>
      </c>
      <c r="C19" s="79">
        <v>13</v>
      </c>
      <c r="D19" s="79">
        <v>13</v>
      </c>
      <c r="E19" s="79">
        <v>13</v>
      </c>
      <c r="F19" s="79">
        <v>13</v>
      </c>
      <c r="G19" s="81">
        <f t="shared" si="0"/>
        <v>65</v>
      </c>
      <c r="H19" s="405" t="s">
        <v>528</v>
      </c>
    </row>
    <row r="20" spans="1:12" ht="17.25" customHeight="1" thickBot="1">
      <c r="A20" s="352" t="s">
        <v>527</v>
      </c>
      <c r="B20" s="277">
        <v>12</v>
      </c>
      <c r="C20" s="277">
        <v>3</v>
      </c>
      <c r="D20" s="277">
        <v>6</v>
      </c>
      <c r="E20" s="277">
        <v>10</v>
      </c>
      <c r="F20" s="277">
        <v>0</v>
      </c>
      <c r="G20" s="276">
        <f t="shared" si="0"/>
        <v>31</v>
      </c>
      <c r="H20" s="406" t="s">
        <v>526</v>
      </c>
    </row>
    <row r="21" spans="1:12" s="212" customFormat="1" ht="17.25" customHeight="1" thickBot="1">
      <c r="A21" s="341" t="s">
        <v>525</v>
      </c>
      <c r="B21" s="79">
        <v>7</v>
      </c>
      <c r="C21" s="79">
        <v>7</v>
      </c>
      <c r="D21" s="79">
        <v>7</v>
      </c>
      <c r="E21" s="79">
        <v>7</v>
      </c>
      <c r="F21" s="79">
        <v>11</v>
      </c>
      <c r="G21" s="81">
        <f t="shared" si="0"/>
        <v>39</v>
      </c>
      <c r="H21" s="405" t="s">
        <v>524</v>
      </c>
      <c r="L21" s="213"/>
    </row>
    <row r="22" spans="1:12" ht="17.25" customHeight="1" thickBot="1">
      <c r="A22" s="352" t="s">
        <v>523</v>
      </c>
      <c r="B22" s="277">
        <v>2</v>
      </c>
      <c r="C22" s="277">
        <v>2</v>
      </c>
      <c r="D22" s="277">
        <v>2</v>
      </c>
      <c r="E22" s="277">
        <v>2</v>
      </c>
      <c r="F22" s="277">
        <v>2</v>
      </c>
      <c r="G22" s="276">
        <f t="shared" si="0"/>
        <v>10</v>
      </c>
      <c r="H22" s="406" t="s">
        <v>1395</v>
      </c>
    </row>
    <row r="23" spans="1:12" s="212" customFormat="1" ht="17.25" customHeight="1" thickBot="1">
      <c r="A23" s="341" t="s">
        <v>522</v>
      </c>
      <c r="B23" s="79">
        <v>2</v>
      </c>
      <c r="C23" s="79">
        <v>2</v>
      </c>
      <c r="D23" s="79">
        <v>2</v>
      </c>
      <c r="E23" s="79">
        <v>2</v>
      </c>
      <c r="F23" s="79">
        <v>2</v>
      </c>
      <c r="G23" s="81">
        <f t="shared" si="0"/>
        <v>10</v>
      </c>
      <c r="H23" s="405" t="s">
        <v>521</v>
      </c>
      <c r="L23" s="213"/>
    </row>
    <row r="24" spans="1:12" ht="17.25" customHeight="1" thickBot="1">
      <c r="A24" s="352" t="s">
        <v>520</v>
      </c>
      <c r="B24" s="277">
        <v>0</v>
      </c>
      <c r="C24" s="277">
        <v>2</v>
      </c>
      <c r="D24" s="277">
        <v>2</v>
      </c>
      <c r="E24" s="277">
        <v>0</v>
      </c>
      <c r="F24" s="277">
        <v>3</v>
      </c>
      <c r="G24" s="276">
        <f t="shared" si="0"/>
        <v>7</v>
      </c>
      <c r="H24" s="406" t="s">
        <v>519</v>
      </c>
    </row>
    <row r="25" spans="1:12" s="212" customFormat="1" ht="17.25" customHeight="1" thickBot="1">
      <c r="A25" s="341" t="s">
        <v>518</v>
      </c>
      <c r="B25" s="79">
        <v>2</v>
      </c>
      <c r="C25" s="79">
        <v>2</v>
      </c>
      <c r="D25" s="79">
        <v>2</v>
      </c>
      <c r="E25" s="79">
        <v>2</v>
      </c>
      <c r="F25" s="79">
        <v>2</v>
      </c>
      <c r="G25" s="81">
        <f t="shared" si="0"/>
        <v>10</v>
      </c>
      <c r="H25" s="405" t="s">
        <v>517</v>
      </c>
      <c r="L25" s="213"/>
    </row>
    <row r="26" spans="1:12" ht="17.25" customHeight="1" thickBot="1">
      <c r="A26" s="352" t="s">
        <v>516</v>
      </c>
      <c r="B26" s="277">
        <v>2</v>
      </c>
      <c r="C26" s="277">
        <v>2</v>
      </c>
      <c r="D26" s="277">
        <v>2</v>
      </c>
      <c r="E26" s="277">
        <v>0</v>
      </c>
      <c r="F26" s="277">
        <v>4</v>
      </c>
      <c r="G26" s="276">
        <f t="shared" si="0"/>
        <v>10</v>
      </c>
      <c r="H26" s="406" t="s">
        <v>515</v>
      </c>
    </row>
    <row r="27" spans="1:12" s="212" customFormat="1" ht="17.25" customHeight="1" thickBot="1">
      <c r="A27" s="341" t="s">
        <v>514</v>
      </c>
      <c r="B27" s="79">
        <v>2</v>
      </c>
      <c r="C27" s="79">
        <v>2</v>
      </c>
      <c r="D27" s="79">
        <v>1</v>
      </c>
      <c r="E27" s="79">
        <v>0</v>
      </c>
      <c r="F27" s="79">
        <v>2</v>
      </c>
      <c r="G27" s="81">
        <f t="shared" si="0"/>
        <v>7</v>
      </c>
      <c r="H27" s="405" t="s">
        <v>557</v>
      </c>
      <c r="L27" s="213"/>
    </row>
    <row r="28" spans="1:12" ht="17.25" customHeight="1" thickBot="1">
      <c r="A28" s="352" t="s">
        <v>512</v>
      </c>
      <c r="B28" s="277">
        <v>0</v>
      </c>
      <c r="C28" s="277">
        <v>0</v>
      </c>
      <c r="D28" s="277">
        <v>0</v>
      </c>
      <c r="E28" s="277">
        <v>0</v>
      </c>
      <c r="F28" s="277">
        <v>0</v>
      </c>
      <c r="G28" s="276">
        <f t="shared" si="0"/>
        <v>0</v>
      </c>
      <c r="H28" s="406" t="s">
        <v>511</v>
      </c>
    </row>
    <row r="29" spans="1:12" s="212" customFormat="1" ht="17.25" customHeight="1" thickBot="1">
      <c r="A29" s="341" t="s">
        <v>510</v>
      </c>
      <c r="B29" s="79">
        <v>0</v>
      </c>
      <c r="C29" s="79">
        <v>0</v>
      </c>
      <c r="D29" s="79">
        <v>0</v>
      </c>
      <c r="E29" s="79">
        <v>0</v>
      </c>
      <c r="F29" s="79">
        <v>0</v>
      </c>
      <c r="G29" s="81">
        <f t="shared" si="0"/>
        <v>0</v>
      </c>
      <c r="H29" s="405" t="s">
        <v>509</v>
      </c>
      <c r="L29" s="213"/>
    </row>
    <row r="30" spans="1:12" ht="17.25" customHeight="1" thickBot="1">
      <c r="A30" s="352" t="s">
        <v>508</v>
      </c>
      <c r="B30" s="277">
        <v>2</v>
      </c>
      <c r="C30" s="277">
        <v>2</v>
      </c>
      <c r="D30" s="277">
        <v>2</v>
      </c>
      <c r="E30" s="277">
        <v>2</v>
      </c>
      <c r="F30" s="277">
        <v>2</v>
      </c>
      <c r="G30" s="276">
        <f t="shared" si="0"/>
        <v>10</v>
      </c>
      <c r="H30" s="406" t="s">
        <v>507</v>
      </c>
    </row>
    <row r="31" spans="1:12" s="212" customFormat="1" ht="17.25" customHeight="1" thickBot="1">
      <c r="A31" s="341" t="s">
        <v>556</v>
      </c>
      <c r="B31" s="79">
        <v>0</v>
      </c>
      <c r="C31" s="79">
        <v>0</v>
      </c>
      <c r="D31" s="79">
        <v>0</v>
      </c>
      <c r="E31" s="79">
        <v>0</v>
      </c>
      <c r="F31" s="79">
        <v>0</v>
      </c>
      <c r="G31" s="81">
        <f t="shared" si="0"/>
        <v>0</v>
      </c>
      <c r="H31" s="405" t="s">
        <v>505</v>
      </c>
      <c r="L31" s="213"/>
    </row>
    <row r="32" spans="1:12" ht="17.25" customHeight="1" thickBot="1">
      <c r="A32" s="352" t="s">
        <v>504</v>
      </c>
      <c r="B32" s="277">
        <v>2</v>
      </c>
      <c r="C32" s="277">
        <v>0</v>
      </c>
      <c r="D32" s="277">
        <v>1</v>
      </c>
      <c r="E32" s="277">
        <v>0</v>
      </c>
      <c r="F32" s="277">
        <v>1</v>
      </c>
      <c r="G32" s="276">
        <f t="shared" si="0"/>
        <v>4</v>
      </c>
      <c r="H32" s="406" t="s">
        <v>503</v>
      </c>
    </row>
    <row r="33" spans="1:13" s="212" customFormat="1" ht="17.25" customHeight="1" thickBot="1">
      <c r="A33" s="341" t="s">
        <v>502</v>
      </c>
      <c r="B33" s="79">
        <v>0</v>
      </c>
      <c r="C33" s="79">
        <v>0</v>
      </c>
      <c r="D33" s="79">
        <v>0</v>
      </c>
      <c r="E33" s="79">
        <v>0</v>
      </c>
      <c r="F33" s="79">
        <v>2</v>
      </c>
      <c r="G33" s="81">
        <f t="shared" si="0"/>
        <v>2</v>
      </c>
      <c r="H33" s="405" t="s">
        <v>501</v>
      </c>
      <c r="L33" s="213"/>
    </row>
    <row r="34" spans="1:13" ht="17.25" customHeight="1" thickBot="1">
      <c r="A34" s="352" t="s">
        <v>500</v>
      </c>
      <c r="B34" s="277">
        <v>8</v>
      </c>
      <c r="C34" s="277">
        <v>5</v>
      </c>
      <c r="D34" s="277">
        <v>5</v>
      </c>
      <c r="E34" s="277">
        <v>5</v>
      </c>
      <c r="F34" s="277">
        <v>5</v>
      </c>
      <c r="G34" s="276">
        <f t="shared" si="0"/>
        <v>28</v>
      </c>
      <c r="H34" s="406" t="s">
        <v>499</v>
      </c>
      <c r="L34" s="205"/>
      <c r="M34" s="206"/>
    </row>
    <row r="35" spans="1:13" s="212" customFormat="1" ht="17.25" customHeight="1" thickBot="1">
      <c r="A35" s="341" t="s">
        <v>570</v>
      </c>
      <c r="B35" s="79">
        <v>36</v>
      </c>
      <c r="C35" s="79">
        <v>0</v>
      </c>
      <c r="D35" s="79">
        <v>0</v>
      </c>
      <c r="E35" s="79">
        <v>0</v>
      </c>
      <c r="F35" s="79">
        <v>0</v>
      </c>
      <c r="G35" s="81">
        <f t="shared" si="0"/>
        <v>36</v>
      </c>
      <c r="H35" s="405" t="s">
        <v>1398</v>
      </c>
      <c r="M35" s="213"/>
    </row>
    <row r="36" spans="1:13" ht="17.25" customHeight="1" thickBot="1">
      <c r="A36" s="352" t="s">
        <v>498</v>
      </c>
      <c r="B36" s="277">
        <v>10</v>
      </c>
      <c r="C36" s="277">
        <v>6</v>
      </c>
      <c r="D36" s="277">
        <v>2</v>
      </c>
      <c r="E36" s="277">
        <v>0</v>
      </c>
      <c r="F36" s="277">
        <v>6</v>
      </c>
      <c r="G36" s="276">
        <f t="shared" si="0"/>
        <v>24</v>
      </c>
      <c r="H36" s="406" t="s">
        <v>576</v>
      </c>
      <c r="L36" s="205"/>
      <c r="M36" s="206"/>
    </row>
    <row r="37" spans="1:13" ht="17.25" customHeight="1" thickBot="1">
      <c r="A37" s="341" t="s">
        <v>496</v>
      </c>
      <c r="B37" s="79">
        <v>2</v>
      </c>
      <c r="C37" s="79">
        <v>0</v>
      </c>
      <c r="D37" s="79">
        <v>0</v>
      </c>
      <c r="E37" s="79">
        <v>0</v>
      </c>
      <c r="F37" s="79">
        <v>0</v>
      </c>
      <c r="G37" s="81">
        <f t="shared" si="0"/>
        <v>2</v>
      </c>
      <c r="H37" s="405" t="s">
        <v>1089</v>
      </c>
      <c r="L37" s="205"/>
      <c r="M37" s="597"/>
    </row>
    <row r="38" spans="1:13" ht="24.75" thickBot="1">
      <c r="A38" s="736" t="s">
        <v>1421</v>
      </c>
      <c r="B38" s="288">
        <v>7</v>
      </c>
      <c r="C38" s="288">
        <v>7</v>
      </c>
      <c r="D38" s="288">
        <v>6</v>
      </c>
      <c r="E38" s="288">
        <v>6</v>
      </c>
      <c r="F38" s="288">
        <v>5</v>
      </c>
      <c r="G38" s="287">
        <f t="shared" si="0"/>
        <v>31</v>
      </c>
      <c r="H38" s="407" t="s">
        <v>1424</v>
      </c>
      <c r="L38" s="205"/>
      <c r="M38" s="597"/>
    </row>
    <row r="39" spans="1:13" s="212" customFormat="1" ht="17.25" customHeight="1" thickBot="1">
      <c r="A39" s="341" t="s">
        <v>495</v>
      </c>
      <c r="B39" s="79">
        <v>0</v>
      </c>
      <c r="C39" s="79">
        <v>0</v>
      </c>
      <c r="D39" s="79">
        <v>0</v>
      </c>
      <c r="E39" s="79">
        <v>0</v>
      </c>
      <c r="F39" s="79">
        <v>0</v>
      </c>
      <c r="G39" s="81">
        <f t="shared" si="0"/>
        <v>0</v>
      </c>
      <c r="H39" s="405" t="s">
        <v>494</v>
      </c>
      <c r="M39" s="213"/>
    </row>
    <row r="40" spans="1:13" s="212" customFormat="1" ht="17.25" customHeight="1" thickBot="1">
      <c r="A40" s="736" t="s">
        <v>852</v>
      </c>
      <c r="B40" s="288">
        <v>0</v>
      </c>
      <c r="C40" s="288">
        <v>0</v>
      </c>
      <c r="D40" s="288">
        <v>0</v>
      </c>
      <c r="E40" s="288">
        <v>0</v>
      </c>
      <c r="F40" s="288">
        <v>0</v>
      </c>
      <c r="G40" s="287">
        <f t="shared" si="0"/>
        <v>0</v>
      </c>
      <c r="H40" s="407" t="s">
        <v>863</v>
      </c>
      <c r="M40" s="213"/>
    </row>
    <row r="41" spans="1:13" ht="17.25" customHeight="1">
      <c r="A41" s="741" t="s">
        <v>851</v>
      </c>
      <c r="B41" s="286">
        <v>4</v>
      </c>
      <c r="C41" s="286">
        <v>14</v>
      </c>
      <c r="D41" s="286">
        <v>0</v>
      </c>
      <c r="E41" s="286">
        <v>2</v>
      </c>
      <c r="F41" s="286">
        <v>0</v>
      </c>
      <c r="G41" s="285">
        <f t="shared" si="0"/>
        <v>20</v>
      </c>
      <c r="H41" s="405" t="s">
        <v>865</v>
      </c>
      <c r="L41" s="205"/>
      <c r="M41" s="206"/>
    </row>
    <row r="42" spans="1:13" s="212" customFormat="1" ht="19.5" customHeight="1">
      <c r="A42" s="737" t="s">
        <v>1</v>
      </c>
      <c r="B42" s="284">
        <f t="shared" ref="B42:G42" si="1">SUM(B8:B41)</f>
        <v>169</v>
      </c>
      <c r="C42" s="284">
        <f t="shared" si="1"/>
        <v>109</v>
      </c>
      <c r="D42" s="284">
        <f t="shared" si="1"/>
        <v>96</v>
      </c>
      <c r="E42" s="284">
        <f t="shared" si="1"/>
        <v>96</v>
      </c>
      <c r="F42" s="284">
        <f t="shared" si="1"/>
        <v>135</v>
      </c>
      <c r="G42" s="283">
        <f t="shared" si="1"/>
        <v>605</v>
      </c>
      <c r="H42" s="420" t="s">
        <v>2</v>
      </c>
      <c r="M42" s="213"/>
    </row>
    <row r="43" spans="1:13" s="212" customFormat="1">
      <c r="A43" s="1283" t="s">
        <v>1010</v>
      </c>
      <c r="B43" s="1283"/>
      <c r="C43" s="1283"/>
      <c r="D43" s="1283"/>
      <c r="E43" s="1272" t="s">
        <v>1492</v>
      </c>
      <c r="F43" s="1272"/>
      <c r="G43" s="1272"/>
      <c r="H43" s="1272"/>
      <c r="L43" s="213"/>
    </row>
    <row r="46" spans="1:13">
      <c r="A46" s="207"/>
    </row>
    <row r="51" spans="8:12">
      <c r="H51" s="205"/>
      <c r="L51" s="205"/>
    </row>
    <row r="52" spans="8:12">
      <c r="H52" s="205"/>
      <c r="L52" s="205"/>
    </row>
    <row r="53" spans="8:12">
      <c r="H53" s="205"/>
      <c r="L53" s="205"/>
    </row>
    <row r="54" spans="8:12">
      <c r="H54" s="205"/>
      <c r="L54" s="205"/>
    </row>
    <row r="55" spans="8:12">
      <c r="H55" s="205"/>
      <c r="L55" s="205"/>
    </row>
    <row r="56" spans="8:12">
      <c r="H56" s="205"/>
      <c r="L56" s="205"/>
    </row>
    <row r="57" spans="8:12">
      <c r="H57" s="205"/>
      <c r="L57" s="205"/>
    </row>
    <row r="58" spans="8:12">
      <c r="H58" s="205"/>
      <c r="L58" s="205"/>
    </row>
    <row r="59" spans="8:12">
      <c r="H59" s="205"/>
      <c r="L59" s="205"/>
    </row>
    <row r="60" spans="8:12">
      <c r="H60" s="205"/>
      <c r="L60" s="205"/>
    </row>
    <row r="61" spans="8:12">
      <c r="H61" s="205"/>
      <c r="L61" s="205"/>
    </row>
    <row r="62" spans="8:12">
      <c r="H62" s="205"/>
      <c r="L62" s="205"/>
    </row>
    <row r="63" spans="8:12">
      <c r="H63" s="205"/>
      <c r="L63" s="205"/>
    </row>
    <row r="64" spans="8:12">
      <c r="H64" s="205"/>
      <c r="L64" s="205"/>
    </row>
    <row r="65" spans="8:12">
      <c r="H65" s="205"/>
      <c r="L65" s="205"/>
    </row>
    <row r="66" spans="8:12">
      <c r="H66" s="205"/>
      <c r="L66" s="205"/>
    </row>
    <row r="67" spans="8:12">
      <c r="H67" s="205"/>
      <c r="L67" s="205"/>
    </row>
    <row r="68" spans="8:12">
      <c r="H68" s="205"/>
      <c r="L68" s="205"/>
    </row>
    <row r="69" spans="8:12">
      <c r="H69" s="205"/>
      <c r="L69" s="205"/>
    </row>
    <row r="70" spans="8:12">
      <c r="H70" s="205"/>
      <c r="L70" s="205"/>
    </row>
    <row r="71" spans="8:12">
      <c r="H71" s="205"/>
      <c r="L71" s="205"/>
    </row>
    <row r="72" spans="8:12">
      <c r="H72" s="205"/>
      <c r="L72" s="205"/>
    </row>
    <row r="73" spans="8:12">
      <c r="H73" s="205"/>
      <c r="L73" s="205"/>
    </row>
    <row r="74" spans="8:12">
      <c r="H74" s="205"/>
      <c r="L74" s="205"/>
    </row>
    <row r="75" spans="8:12">
      <c r="H75" s="205"/>
      <c r="L75" s="205"/>
    </row>
    <row r="76" spans="8:12">
      <c r="H76" s="205"/>
      <c r="L76" s="205"/>
    </row>
    <row r="77" spans="8:12">
      <c r="H77" s="205"/>
      <c r="L77" s="205"/>
    </row>
    <row r="78" spans="8:12">
      <c r="H78" s="205"/>
      <c r="L78" s="205"/>
    </row>
    <row r="79" spans="8:12">
      <c r="H79" s="205"/>
      <c r="L79" s="205"/>
    </row>
    <row r="80" spans="8:12">
      <c r="H80" s="205"/>
      <c r="L80" s="205"/>
    </row>
    <row r="81" spans="8:12">
      <c r="H81" s="205"/>
      <c r="L81" s="205"/>
    </row>
    <row r="82" spans="8:12">
      <c r="H82" s="205"/>
      <c r="L82" s="205"/>
    </row>
    <row r="83" spans="8:12">
      <c r="H83" s="205"/>
      <c r="L83" s="205"/>
    </row>
    <row r="84" spans="8:12">
      <c r="H84" s="205"/>
      <c r="L84" s="205"/>
    </row>
    <row r="87" spans="8:12">
      <c r="H87" s="205"/>
      <c r="L87" s="205"/>
    </row>
    <row r="88" spans="8:12">
      <c r="H88" s="205"/>
      <c r="L88" s="205"/>
    </row>
    <row r="89" spans="8:12">
      <c r="H89" s="205"/>
      <c r="L89" s="205"/>
    </row>
    <row r="90" spans="8:12">
      <c r="H90" s="205"/>
      <c r="L90" s="205"/>
    </row>
    <row r="91" spans="8:12">
      <c r="H91" s="205"/>
      <c r="L91" s="205"/>
    </row>
    <row r="92" spans="8:12">
      <c r="H92" s="205"/>
      <c r="L92" s="205"/>
    </row>
    <row r="93" spans="8:12">
      <c r="H93" s="205"/>
      <c r="L93" s="205"/>
    </row>
    <row r="94" spans="8:12">
      <c r="H94" s="205"/>
      <c r="L94" s="205"/>
    </row>
    <row r="95" spans="8:12">
      <c r="H95" s="205"/>
      <c r="L95" s="205"/>
    </row>
    <row r="96" spans="8:12">
      <c r="H96" s="205"/>
      <c r="L96" s="205"/>
    </row>
    <row r="97" spans="8:12">
      <c r="H97" s="205"/>
      <c r="L97" s="205"/>
    </row>
    <row r="98" spans="8:12">
      <c r="H98" s="205"/>
      <c r="L98" s="205"/>
    </row>
    <row r="99" spans="8:12">
      <c r="H99" s="205"/>
      <c r="L99" s="205"/>
    </row>
    <row r="100" spans="8:12">
      <c r="H100" s="205"/>
      <c r="L100" s="205"/>
    </row>
    <row r="101" spans="8:12">
      <c r="H101" s="205"/>
      <c r="L101" s="205"/>
    </row>
    <row r="102" spans="8:12">
      <c r="H102" s="205"/>
      <c r="L102" s="205"/>
    </row>
    <row r="103" spans="8:12">
      <c r="H103" s="205"/>
      <c r="L103" s="205"/>
    </row>
    <row r="104" spans="8:12">
      <c r="H104" s="205"/>
      <c r="L104" s="205"/>
    </row>
    <row r="105" spans="8:12">
      <c r="H105" s="205"/>
      <c r="L105" s="205"/>
    </row>
    <row r="106" spans="8:12">
      <c r="H106" s="205"/>
      <c r="L106" s="205"/>
    </row>
    <row r="107" spans="8:12">
      <c r="H107" s="205"/>
      <c r="L107" s="205"/>
    </row>
    <row r="108" spans="8:12">
      <c r="H108" s="205"/>
      <c r="L108" s="205"/>
    </row>
    <row r="109" spans="8:12">
      <c r="H109" s="205"/>
      <c r="L109" s="205"/>
    </row>
    <row r="110" spans="8:12">
      <c r="H110" s="205"/>
      <c r="L110" s="205"/>
    </row>
    <row r="111" spans="8:12">
      <c r="H111" s="205"/>
      <c r="L111" s="205"/>
    </row>
    <row r="112" spans="8: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row r="129" spans="8:12">
      <c r="H129" s="205"/>
      <c r="L129" s="205"/>
    </row>
    <row r="130" spans="8:12">
      <c r="H130" s="205"/>
      <c r="L130" s="205"/>
    </row>
  </sheetData>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C23" sqref="C23"/>
    </sheetView>
  </sheetViews>
  <sheetFormatPr defaultColWidth="9.140625" defaultRowHeight="12.75"/>
  <cols>
    <col min="1" max="1" width="18.7109375" style="54" customWidth="1"/>
    <col min="2" max="3" width="9.85546875" style="54" customWidth="1"/>
    <col min="4" max="5" width="10" style="54" customWidth="1"/>
    <col min="6" max="7" width="9.85546875" style="54" customWidth="1"/>
    <col min="8" max="8" width="18.710937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1113</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15.75">
      <c r="A3" s="1190" t="s">
        <v>1112</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705</v>
      </c>
      <c r="B5" s="114"/>
      <c r="C5" s="114"/>
      <c r="D5" s="114"/>
      <c r="E5" s="114"/>
      <c r="F5" s="114"/>
      <c r="G5" s="114"/>
      <c r="H5" s="115" t="s">
        <v>706</v>
      </c>
    </row>
    <row r="6" spans="1:12" ht="21.95" customHeight="1">
      <c r="A6" s="1186" t="s">
        <v>1134</v>
      </c>
      <c r="B6" s="36" t="s">
        <v>83</v>
      </c>
      <c r="C6" s="36" t="s">
        <v>84</v>
      </c>
      <c r="D6" s="36" t="s">
        <v>85</v>
      </c>
      <c r="E6" s="36" t="s">
        <v>86</v>
      </c>
      <c r="F6" s="36" t="s">
        <v>87</v>
      </c>
      <c r="G6" s="36" t="s">
        <v>1</v>
      </c>
      <c r="H6" s="1286" t="s">
        <v>1131</v>
      </c>
      <c r="J6" s="806"/>
    </row>
    <row r="7" spans="1:12" ht="21.95" customHeight="1">
      <c r="A7" s="1278"/>
      <c r="B7" s="158" t="s">
        <v>78</v>
      </c>
      <c r="C7" s="158" t="s">
        <v>79</v>
      </c>
      <c r="D7" s="158" t="s">
        <v>80</v>
      </c>
      <c r="E7" s="158" t="s">
        <v>81</v>
      </c>
      <c r="F7" s="158" t="s">
        <v>82</v>
      </c>
      <c r="G7" s="158" t="s">
        <v>2</v>
      </c>
      <c r="H7" s="1287"/>
    </row>
    <row r="8" spans="1:12" ht="22.5" customHeight="1" thickBot="1">
      <c r="A8" s="580" t="s">
        <v>333</v>
      </c>
      <c r="B8" s="67">
        <v>147</v>
      </c>
      <c r="C8" s="67">
        <v>108</v>
      </c>
      <c r="D8" s="67">
        <v>133</v>
      </c>
      <c r="E8" s="67">
        <v>74</v>
      </c>
      <c r="F8" s="67">
        <v>121</v>
      </c>
      <c r="G8" s="80">
        <v>583</v>
      </c>
      <c r="H8" s="151" t="s">
        <v>333</v>
      </c>
    </row>
    <row r="9" spans="1:12" s="15" customFormat="1" ht="22.5" customHeight="1" thickBot="1">
      <c r="A9" s="575" t="s">
        <v>332</v>
      </c>
      <c r="B9" s="79">
        <v>184</v>
      </c>
      <c r="C9" s="79">
        <v>112</v>
      </c>
      <c r="D9" s="79">
        <v>159</v>
      </c>
      <c r="E9" s="79">
        <v>96</v>
      </c>
      <c r="F9" s="79">
        <v>86</v>
      </c>
      <c r="G9" s="81">
        <v>637</v>
      </c>
      <c r="H9" s="150" t="s">
        <v>332</v>
      </c>
      <c r="L9" s="16"/>
    </row>
    <row r="10" spans="1:12" ht="22.5" customHeight="1" thickBot="1">
      <c r="A10" s="576" t="s">
        <v>269</v>
      </c>
      <c r="B10" s="67">
        <v>272</v>
      </c>
      <c r="C10" s="67">
        <v>188</v>
      </c>
      <c r="D10" s="67">
        <v>98</v>
      </c>
      <c r="E10" s="67">
        <v>166</v>
      </c>
      <c r="F10" s="67">
        <v>160</v>
      </c>
      <c r="G10" s="80">
        <v>884</v>
      </c>
      <c r="H10" s="152" t="s">
        <v>269</v>
      </c>
    </row>
    <row r="11" spans="1:12" s="15" customFormat="1" ht="22.5" customHeight="1" thickBot="1">
      <c r="A11" s="575" t="s">
        <v>331</v>
      </c>
      <c r="B11" s="79">
        <v>118</v>
      </c>
      <c r="C11" s="79">
        <v>83</v>
      </c>
      <c r="D11" s="79">
        <v>115</v>
      </c>
      <c r="E11" s="79">
        <v>85</v>
      </c>
      <c r="F11" s="79">
        <v>106</v>
      </c>
      <c r="G11" s="81">
        <v>507</v>
      </c>
      <c r="H11" s="150" t="s">
        <v>331</v>
      </c>
      <c r="L11" s="16"/>
    </row>
    <row r="12" spans="1:12" ht="22.5" customHeight="1">
      <c r="A12" s="577" t="s">
        <v>931</v>
      </c>
      <c r="B12" s="154">
        <v>169</v>
      </c>
      <c r="C12" s="154">
        <v>109</v>
      </c>
      <c r="D12" s="154">
        <v>96</v>
      </c>
      <c r="E12" s="154">
        <v>96</v>
      </c>
      <c r="F12" s="154">
        <v>135</v>
      </c>
      <c r="G12" s="155">
        <v>605</v>
      </c>
      <c r="H12" s="153" t="s">
        <v>931</v>
      </c>
    </row>
    <row r="13" spans="1:12" s="15" customFormat="1" ht="18.75" customHeight="1">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ht="19.5" customHeight="1">
      <c r="E36" s="130"/>
      <c r="H36" s="54"/>
      <c r="L36" s="54"/>
    </row>
    <row r="37" spans="1:12" s="15" customFormat="1" ht="22.5" customHeight="1">
      <c r="E37" s="16"/>
    </row>
    <row r="38" spans="1:12" s="15" customFormat="1" ht="24.75" customHeight="1">
      <c r="E38" s="16"/>
    </row>
    <row r="39" spans="1:12" ht="21.75" customHeight="1">
      <c r="E39" s="130"/>
      <c r="H39" s="54"/>
      <c r="L39" s="54"/>
    </row>
    <row r="40" spans="1:12" s="15" customFormat="1" ht="19.5" customHeight="1">
      <c r="E40" s="16"/>
    </row>
    <row r="41" spans="1:12" s="15" customFormat="1" ht="21" customHeight="1">
      <c r="D41" s="16"/>
    </row>
    <row r="42" spans="1:12" s="15" customFormat="1" ht="36.75" customHeight="1">
      <c r="D42" s="16"/>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row r="128" spans="8:12">
      <c r="H128" s="54"/>
      <c r="L128" s="54"/>
    </row>
    <row r="129" spans="8:12">
      <c r="H129" s="54"/>
      <c r="L129"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23" sqref="C23"/>
    </sheetView>
  </sheetViews>
  <sheetFormatPr defaultRowHeight="12.75"/>
  <cols>
    <col min="1" max="1" width="81.28515625" style="44" customWidth="1"/>
    <col min="2" max="16384" width="9.140625" style="44"/>
  </cols>
  <sheetData>
    <row r="1" spans="1:5" s="500" customFormat="1" ht="97.5" customHeight="1" thickTop="1" thickBot="1">
      <c r="A1" s="618" t="s">
        <v>909</v>
      </c>
      <c r="B1" s="499"/>
      <c r="C1" s="499"/>
      <c r="D1" s="499"/>
      <c r="E1" s="499"/>
    </row>
    <row r="2" spans="1:5" ht="17.25" customHeight="1" thickTop="1"/>
    <row r="3" spans="1:5" s="45" customFormat="1" ht="22.5">
      <c r="A3" s="502"/>
    </row>
    <row r="4" spans="1:5" s="45" customFormat="1" ht="22.5">
      <c r="A4" s="502"/>
    </row>
    <row r="5" spans="1:5" s="45" customFormat="1" ht="18" customHeight="1">
      <c r="A5" s="504"/>
    </row>
    <row r="6" spans="1:5" s="45" customFormat="1" ht="18" customHeight="1">
      <c r="A6" s="504"/>
    </row>
    <row r="7" spans="1:5" s="45" customFormat="1" ht="18" customHeight="1">
      <c r="A7" s="504"/>
    </row>
    <row r="8" spans="1:5" s="45" customFormat="1" ht="18" customHeight="1">
      <c r="A8" s="504"/>
    </row>
    <row r="9" spans="1:5" s="45" customFormat="1" ht="22.5">
      <c r="A9" s="502"/>
    </row>
    <row r="10" spans="1:5" s="45" customFormat="1" ht="22.5">
      <c r="A10" s="502"/>
    </row>
    <row r="11" spans="1:5" s="45" customFormat="1" ht="22.5">
      <c r="A11" s="502"/>
    </row>
  </sheetData>
  <printOptions horizontalCentered="1" verticalCentered="1"/>
  <pageMargins left="0" right="0" top="0" bottom="0" header="0" footer="0"/>
  <pageSetup paperSize="9" scale="95"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rightToLeft="1" view="pageBreakPreview" zoomScaleNormal="100" zoomScaleSheetLayoutView="100" workbookViewId="0">
      <selection activeCell="E43" sqref="E43:H43"/>
    </sheetView>
  </sheetViews>
  <sheetFormatPr defaultRowHeight="12.75"/>
  <cols>
    <col min="1" max="1" width="25.7109375" style="205" customWidth="1"/>
    <col min="2" max="3" width="7" style="205" customWidth="1"/>
    <col min="4" max="4" width="9.5703125" style="205" customWidth="1"/>
    <col min="5" max="5" width="9.85546875" style="205" customWidth="1"/>
    <col min="6" max="6" width="7.5703125" style="205" customWidth="1"/>
    <col min="7" max="7" width="8.7109375" style="205" customWidth="1"/>
    <col min="8" max="8" width="27.5703125" style="207" customWidth="1"/>
    <col min="9" max="10" width="9.140625" style="205"/>
    <col min="11" max="11" width="37.42578125" style="205" customWidth="1"/>
    <col min="12" max="12" width="5" style="206" customWidth="1"/>
    <col min="13" max="16384" width="9.140625" style="205"/>
  </cols>
  <sheetData>
    <row r="1" spans="1:12" ht="18">
      <c r="A1" s="1158" t="s">
        <v>1114</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33" customHeight="1">
      <c r="A3" s="1181" t="s">
        <v>1115</v>
      </c>
      <c r="B3" s="1124"/>
      <c r="C3" s="1124"/>
      <c r="D3" s="1124"/>
      <c r="E3" s="1124"/>
      <c r="F3" s="1124"/>
      <c r="G3" s="1124"/>
      <c r="H3" s="1124"/>
      <c r="L3" s="224"/>
    </row>
    <row r="4" spans="1:12" s="223" customFormat="1" ht="15.75">
      <c r="A4" s="1124" t="s">
        <v>927</v>
      </c>
      <c r="B4" s="1124"/>
      <c r="C4" s="1124"/>
      <c r="D4" s="1124"/>
      <c r="E4" s="1124"/>
      <c r="F4" s="1124"/>
      <c r="G4" s="1124"/>
      <c r="H4" s="1124"/>
      <c r="L4" s="224"/>
    </row>
    <row r="5" spans="1:12" ht="15.75" customHeight="1">
      <c r="A5" s="123" t="s">
        <v>707</v>
      </c>
      <c r="B5" s="222"/>
      <c r="C5" s="222"/>
      <c r="D5" s="222"/>
      <c r="E5" s="222"/>
      <c r="F5" s="222"/>
      <c r="G5" s="222"/>
      <c r="H5" s="124" t="s">
        <v>708</v>
      </c>
    </row>
    <row r="6" spans="1:12" ht="21" customHeight="1">
      <c r="A6" s="1160" t="s">
        <v>1111</v>
      </c>
      <c r="B6" s="289" t="s">
        <v>83</v>
      </c>
      <c r="C6" s="289" t="s">
        <v>84</v>
      </c>
      <c r="D6" s="289" t="s">
        <v>85</v>
      </c>
      <c r="E6" s="289" t="s">
        <v>86</v>
      </c>
      <c r="F6" s="289" t="s">
        <v>87</v>
      </c>
      <c r="G6" s="289" t="s">
        <v>1</v>
      </c>
      <c r="H6" s="1288" t="s">
        <v>1135</v>
      </c>
    </row>
    <row r="7" spans="1:12" ht="16.5" customHeight="1">
      <c r="A7" s="1161"/>
      <c r="B7" s="319" t="s">
        <v>78</v>
      </c>
      <c r="C7" s="319" t="s">
        <v>79</v>
      </c>
      <c r="D7" s="319" t="s">
        <v>80</v>
      </c>
      <c r="E7" s="319" t="s">
        <v>81</v>
      </c>
      <c r="F7" s="319" t="s">
        <v>82</v>
      </c>
      <c r="G7" s="319" t="s">
        <v>2</v>
      </c>
      <c r="H7" s="1289"/>
    </row>
    <row r="8" spans="1:12" ht="17.25" customHeight="1" thickBot="1">
      <c r="A8" s="735" t="s">
        <v>545</v>
      </c>
      <c r="B8" s="277">
        <v>1</v>
      </c>
      <c r="C8" s="277">
        <v>3</v>
      </c>
      <c r="D8" s="277">
        <v>0</v>
      </c>
      <c r="E8" s="277">
        <v>0</v>
      </c>
      <c r="F8" s="277">
        <v>0</v>
      </c>
      <c r="G8" s="276">
        <f t="shared" ref="G8:G41" si="0">SUM(B8:F8)</f>
        <v>4</v>
      </c>
      <c r="H8" s="404" t="s">
        <v>76</v>
      </c>
    </row>
    <row r="9" spans="1:12" s="212" customFormat="1" ht="17.25" customHeight="1" thickBot="1">
      <c r="A9" s="341" t="s">
        <v>544</v>
      </c>
      <c r="B9" s="79">
        <v>1</v>
      </c>
      <c r="C9" s="79">
        <v>1</v>
      </c>
      <c r="D9" s="79">
        <v>0</v>
      </c>
      <c r="E9" s="79">
        <v>0</v>
      </c>
      <c r="F9" s="79">
        <v>0</v>
      </c>
      <c r="G9" s="81">
        <f t="shared" si="0"/>
        <v>2</v>
      </c>
      <c r="H9" s="405" t="s">
        <v>543</v>
      </c>
      <c r="L9" s="213"/>
    </row>
    <row r="10" spans="1:12" ht="17.25" customHeight="1" thickBot="1">
      <c r="A10" s="352" t="s">
        <v>542</v>
      </c>
      <c r="B10" s="277">
        <v>3</v>
      </c>
      <c r="C10" s="277">
        <v>1</v>
      </c>
      <c r="D10" s="277">
        <v>0</v>
      </c>
      <c r="E10" s="277">
        <v>0</v>
      </c>
      <c r="F10" s="277">
        <v>0</v>
      </c>
      <c r="G10" s="276">
        <f t="shared" si="0"/>
        <v>4</v>
      </c>
      <c r="H10" s="406" t="s">
        <v>75</v>
      </c>
    </row>
    <row r="11" spans="1:12" s="212" customFormat="1" ht="17.25" customHeight="1" thickBot="1">
      <c r="A11" s="341" t="s">
        <v>541</v>
      </c>
      <c r="B11" s="79">
        <v>0</v>
      </c>
      <c r="C11" s="79">
        <v>1</v>
      </c>
      <c r="D11" s="79">
        <v>0</v>
      </c>
      <c r="E11" s="79">
        <v>0</v>
      </c>
      <c r="F11" s="79">
        <v>0</v>
      </c>
      <c r="G11" s="81">
        <f t="shared" si="0"/>
        <v>1</v>
      </c>
      <c r="H11" s="405" t="s">
        <v>74</v>
      </c>
      <c r="L11" s="213"/>
    </row>
    <row r="12" spans="1:12" ht="17.25" customHeight="1" thickBot="1">
      <c r="A12" s="352" t="s">
        <v>540</v>
      </c>
      <c r="B12" s="277">
        <v>0</v>
      </c>
      <c r="C12" s="277">
        <v>0</v>
      </c>
      <c r="D12" s="277">
        <v>0</v>
      </c>
      <c r="E12" s="277">
        <v>0</v>
      </c>
      <c r="F12" s="277">
        <v>0</v>
      </c>
      <c r="G12" s="276">
        <f t="shared" si="0"/>
        <v>0</v>
      </c>
      <c r="H12" s="406" t="s">
        <v>73</v>
      </c>
    </row>
    <row r="13" spans="1:12" s="212" customFormat="1" ht="17.25" customHeight="1" thickBot="1">
      <c r="A13" s="341" t="s">
        <v>539</v>
      </c>
      <c r="B13" s="79">
        <v>3</v>
      </c>
      <c r="C13" s="79">
        <v>1</v>
      </c>
      <c r="D13" s="79">
        <v>5</v>
      </c>
      <c r="E13" s="79">
        <v>5</v>
      </c>
      <c r="F13" s="79">
        <v>2</v>
      </c>
      <c r="G13" s="81">
        <f t="shared" si="0"/>
        <v>16</v>
      </c>
      <c r="H13" s="405" t="s">
        <v>538</v>
      </c>
      <c r="L13" s="213"/>
    </row>
    <row r="14" spans="1:12" ht="17.25" customHeight="1" thickBot="1">
      <c r="A14" s="352" t="s">
        <v>537</v>
      </c>
      <c r="B14" s="277">
        <v>18</v>
      </c>
      <c r="C14" s="277">
        <v>6</v>
      </c>
      <c r="D14" s="277">
        <v>10</v>
      </c>
      <c r="E14" s="277">
        <v>6</v>
      </c>
      <c r="F14" s="277">
        <v>2</v>
      </c>
      <c r="G14" s="276">
        <f t="shared" si="0"/>
        <v>42</v>
      </c>
      <c r="H14" s="406" t="s">
        <v>536</v>
      </c>
    </row>
    <row r="15" spans="1:12" s="212" customFormat="1" ht="17.25" customHeight="1" thickBot="1">
      <c r="A15" s="341" t="s">
        <v>535</v>
      </c>
      <c r="B15" s="79">
        <v>25</v>
      </c>
      <c r="C15" s="79">
        <v>10</v>
      </c>
      <c r="D15" s="79">
        <v>4</v>
      </c>
      <c r="E15" s="79">
        <v>1</v>
      </c>
      <c r="F15" s="79">
        <v>0</v>
      </c>
      <c r="G15" s="81">
        <f t="shared" si="0"/>
        <v>40</v>
      </c>
      <c r="H15" s="405" t="s">
        <v>72</v>
      </c>
      <c r="L15" s="213"/>
    </row>
    <row r="16" spans="1:12" ht="17.25" customHeight="1" thickBot="1">
      <c r="A16" s="352" t="s">
        <v>534</v>
      </c>
      <c r="B16" s="277">
        <v>0</v>
      </c>
      <c r="C16" s="277">
        <v>0</v>
      </c>
      <c r="D16" s="277">
        <v>0</v>
      </c>
      <c r="E16" s="277">
        <v>0</v>
      </c>
      <c r="F16" s="277">
        <v>0</v>
      </c>
      <c r="G16" s="276">
        <f t="shared" si="0"/>
        <v>0</v>
      </c>
      <c r="H16" s="406" t="s">
        <v>533</v>
      </c>
    </row>
    <row r="17" spans="1:12" s="212" customFormat="1" ht="17.25" customHeight="1" thickBot="1">
      <c r="A17" s="341" t="s">
        <v>532</v>
      </c>
      <c r="B17" s="79">
        <v>5</v>
      </c>
      <c r="C17" s="79">
        <v>3</v>
      </c>
      <c r="D17" s="79">
        <v>2</v>
      </c>
      <c r="E17" s="79">
        <v>0</v>
      </c>
      <c r="F17" s="79">
        <v>0</v>
      </c>
      <c r="G17" s="81">
        <f t="shared" si="0"/>
        <v>10</v>
      </c>
      <c r="H17" s="405" t="s">
        <v>531</v>
      </c>
      <c r="L17" s="213"/>
    </row>
    <row r="18" spans="1:12" ht="17.25" customHeight="1" thickBot="1">
      <c r="A18" s="352" t="s">
        <v>530</v>
      </c>
      <c r="B18" s="277">
        <v>1</v>
      </c>
      <c r="C18" s="277">
        <v>1</v>
      </c>
      <c r="D18" s="277">
        <v>0</v>
      </c>
      <c r="E18" s="277">
        <v>0</v>
      </c>
      <c r="F18" s="277">
        <v>0</v>
      </c>
      <c r="G18" s="276">
        <f t="shared" si="0"/>
        <v>2</v>
      </c>
      <c r="H18" s="406" t="s">
        <v>1212</v>
      </c>
    </row>
    <row r="19" spans="1:12" ht="17.25" customHeight="1" thickBot="1">
      <c r="A19" s="341" t="s">
        <v>529</v>
      </c>
      <c r="B19" s="79">
        <v>2</v>
      </c>
      <c r="C19" s="79">
        <v>2</v>
      </c>
      <c r="D19" s="79">
        <v>2</v>
      </c>
      <c r="E19" s="79">
        <v>2</v>
      </c>
      <c r="F19" s="79">
        <v>0</v>
      </c>
      <c r="G19" s="81">
        <f t="shared" si="0"/>
        <v>8</v>
      </c>
      <c r="H19" s="405" t="s">
        <v>528</v>
      </c>
    </row>
    <row r="20" spans="1:12" ht="17.25" customHeight="1" thickBot="1">
      <c r="A20" s="352" t="s">
        <v>527</v>
      </c>
      <c r="B20" s="277">
        <v>4</v>
      </c>
      <c r="C20" s="277">
        <v>0</v>
      </c>
      <c r="D20" s="277">
        <v>0</v>
      </c>
      <c r="E20" s="277">
        <v>0</v>
      </c>
      <c r="F20" s="277">
        <v>0</v>
      </c>
      <c r="G20" s="276">
        <f t="shared" si="0"/>
        <v>4</v>
      </c>
      <c r="H20" s="406" t="s">
        <v>526</v>
      </c>
    </row>
    <row r="21" spans="1:12" s="212" customFormat="1" ht="17.25" customHeight="1" thickBot="1">
      <c r="A21" s="341" t="s">
        <v>525</v>
      </c>
      <c r="B21" s="79">
        <v>5</v>
      </c>
      <c r="C21" s="79">
        <v>2</v>
      </c>
      <c r="D21" s="79">
        <v>1</v>
      </c>
      <c r="E21" s="79">
        <v>0</v>
      </c>
      <c r="F21" s="79">
        <v>0</v>
      </c>
      <c r="G21" s="81">
        <f t="shared" si="0"/>
        <v>8</v>
      </c>
      <c r="H21" s="405" t="s">
        <v>524</v>
      </c>
      <c r="L21" s="213"/>
    </row>
    <row r="22" spans="1:12" ht="17.25" customHeight="1" thickBot="1">
      <c r="A22" s="352" t="s">
        <v>523</v>
      </c>
      <c r="B22" s="277">
        <v>5</v>
      </c>
      <c r="C22" s="277">
        <v>0</v>
      </c>
      <c r="D22" s="277">
        <v>0</v>
      </c>
      <c r="E22" s="277">
        <v>0</v>
      </c>
      <c r="F22" s="277">
        <v>0</v>
      </c>
      <c r="G22" s="276">
        <f t="shared" si="0"/>
        <v>5</v>
      </c>
      <c r="H22" s="406" t="s">
        <v>1395</v>
      </c>
    </row>
    <row r="23" spans="1:12" s="212" customFormat="1" ht="17.25" customHeight="1" thickBot="1">
      <c r="A23" s="341" t="s">
        <v>522</v>
      </c>
      <c r="B23" s="79">
        <v>3</v>
      </c>
      <c r="C23" s="79">
        <v>0</v>
      </c>
      <c r="D23" s="79">
        <v>0</v>
      </c>
      <c r="E23" s="79">
        <v>0</v>
      </c>
      <c r="F23" s="79">
        <v>0</v>
      </c>
      <c r="G23" s="81">
        <f t="shared" si="0"/>
        <v>3</v>
      </c>
      <c r="H23" s="405" t="s">
        <v>521</v>
      </c>
      <c r="L23" s="213"/>
    </row>
    <row r="24" spans="1:12" ht="17.25" customHeight="1" thickBot="1">
      <c r="A24" s="352" t="s">
        <v>520</v>
      </c>
      <c r="B24" s="277">
        <v>1</v>
      </c>
      <c r="C24" s="277">
        <v>0</v>
      </c>
      <c r="D24" s="277">
        <v>0</v>
      </c>
      <c r="E24" s="277">
        <v>0</v>
      </c>
      <c r="F24" s="277">
        <v>0</v>
      </c>
      <c r="G24" s="276">
        <f t="shared" si="0"/>
        <v>1</v>
      </c>
      <c r="H24" s="406" t="s">
        <v>519</v>
      </c>
    </row>
    <row r="25" spans="1:12" s="212" customFormat="1" ht="17.25" customHeight="1" thickBot="1">
      <c r="A25" s="341" t="s">
        <v>518</v>
      </c>
      <c r="B25" s="79">
        <v>2</v>
      </c>
      <c r="C25" s="79">
        <v>0</v>
      </c>
      <c r="D25" s="79">
        <v>0</v>
      </c>
      <c r="E25" s="79">
        <v>0</v>
      </c>
      <c r="F25" s="79">
        <v>0</v>
      </c>
      <c r="G25" s="81">
        <f t="shared" si="0"/>
        <v>2</v>
      </c>
      <c r="H25" s="405" t="s">
        <v>517</v>
      </c>
      <c r="L25" s="213"/>
    </row>
    <row r="26" spans="1:12" ht="17.25" customHeight="1" thickBot="1">
      <c r="A26" s="352" t="s">
        <v>516</v>
      </c>
      <c r="B26" s="277">
        <v>2</v>
      </c>
      <c r="C26" s="277">
        <v>1</v>
      </c>
      <c r="D26" s="277">
        <v>1</v>
      </c>
      <c r="E26" s="277">
        <v>0</v>
      </c>
      <c r="F26" s="277">
        <v>0</v>
      </c>
      <c r="G26" s="276">
        <f t="shared" si="0"/>
        <v>4</v>
      </c>
      <c r="H26" s="406" t="s">
        <v>515</v>
      </c>
    </row>
    <row r="27" spans="1:12" s="212" customFormat="1" ht="17.25" customHeight="1" thickBot="1">
      <c r="A27" s="341" t="s">
        <v>514</v>
      </c>
      <c r="B27" s="79">
        <v>4</v>
      </c>
      <c r="C27" s="79">
        <v>0</v>
      </c>
      <c r="D27" s="79">
        <v>0</v>
      </c>
      <c r="E27" s="79">
        <v>0</v>
      </c>
      <c r="F27" s="79">
        <v>0</v>
      </c>
      <c r="G27" s="81">
        <f t="shared" si="0"/>
        <v>4</v>
      </c>
      <c r="H27" s="405" t="s">
        <v>557</v>
      </c>
      <c r="L27" s="213"/>
    </row>
    <row r="28" spans="1:12" ht="17.25" customHeight="1" thickBot="1">
      <c r="A28" s="352" t="s">
        <v>512</v>
      </c>
      <c r="B28" s="277">
        <v>1</v>
      </c>
      <c r="C28" s="277">
        <v>1</v>
      </c>
      <c r="D28" s="277">
        <v>1</v>
      </c>
      <c r="E28" s="277">
        <v>0</v>
      </c>
      <c r="F28" s="277">
        <v>0</v>
      </c>
      <c r="G28" s="276">
        <f t="shared" si="0"/>
        <v>3</v>
      </c>
      <c r="H28" s="406" t="s">
        <v>511</v>
      </c>
    </row>
    <row r="29" spans="1:12" s="212" customFormat="1" ht="17.25" customHeight="1" thickBot="1">
      <c r="A29" s="341" t="s">
        <v>510</v>
      </c>
      <c r="B29" s="79">
        <v>3</v>
      </c>
      <c r="C29" s="79">
        <v>0</v>
      </c>
      <c r="D29" s="79">
        <v>0</v>
      </c>
      <c r="E29" s="79">
        <v>0</v>
      </c>
      <c r="F29" s="79">
        <v>0</v>
      </c>
      <c r="G29" s="81">
        <f t="shared" si="0"/>
        <v>3</v>
      </c>
      <c r="H29" s="405" t="s">
        <v>509</v>
      </c>
      <c r="L29" s="213"/>
    </row>
    <row r="30" spans="1:12" ht="17.25" customHeight="1" thickBot="1">
      <c r="A30" s="352" t="s">
        <v>508</v>
      </c>
      <c r="B30" s="277">
        <v>0</v>
      </c>
      <c r="C30" s="277">
        <v>0</v>
      </c>
      <c r="D30" s="277">
        <v>0</v>
      </c>
      <c r="E30" s="277">
        <v>0</v>
      </c>
      <c r="F30" s="277">
        <v>0</v>
      </c>
      <c r="G30" s="276">
        <f t="shared" si="0"/>
        <v>0</v>
      </c>
      <c r="H30" s="406" t="s">
        <v>507</v>
      </c>
    </row>
    <row r="31" spans="1:12" s="212" customFormat="1" ht="17.25" customHeight="1" thickBot="1">
      <c r="A31" s="341" t="s">
        <v>556</v>
      </c>
      <c r="B31" s="79">
        <v>9</v>
      </c>
      <c r="C31" s="79">
        <v>9</v>
      </c>
      <c r="D31" s="79">
        <v>0</v>
      </c>
      <c r="E31" s="79">
        <v>0</v>
      </c>
      <c r="F31" s="79">
        <v>0</v>
      </c>
      <c r="G31" s="81">
        <f t="shared" si="0"/>
        <v>18</v>
      </c>
      <c r="H31" s="405" t="s">
        <v>505</v>
      </c>
      <c r="L31" s="213"/>
    </row>
    <row r="32" spans="1:12" ht="17.25" customHeight="1" thickBot="1">
      <c r="A32" s="352" t="s">
        <v>504</v>
      </c>
      <c r="B32" s="277">
        <v>0</v>
      </c>
      <c r="C32" s="277">
        <v>0</v>
      </c>
      <c r="D32" s="277">
        <v>0</v>
      </c>
      <c r="E32" s="277">
        <v>0</v>
      </c>
      <c r="F32" s="277">
        <v>0</v>
      </c>
      <c r="G32" s="276">
        <f t="shared" si="0"/>
        <v>0</v>
      </c>
      <c r="H32" s="406" t="s">
        <v>503</v>
      </c>
    </row>
    <row r="33" spans="1:13" s="212" customFormat="1" ht="17.25" customHeight="1" thickBot="1">
      <c r="A33" s="341" t="s">
        <v>502</v>
      </c>
      <c r="B33" s="79">
        <v>0</v>
      </c>
      <c r="C33" s="79">
        <v>0</v>
      </c>
      <c r="D33" s="79">
        <v>0</v>
      </c>
      <c r="E33" s="79">
        <v>0</v>
      </c>
      <c r="F33" s="79">
        <v>1</v>
      </c>
      <c r="G33" s="81">
        <f t="shared" si="0"/>
        <v>1</v>
      </c>
      <c r="H33" s="405" t="s">
        <v>501</v>
      </c>
      <c r="L33" s="213"/>
    </row>
    <row r="34" spans="1:13" ht="17.25" customHeight="1" thickBot="1">
      <c r="A34" s="352" t="s">
        <v>500</v>
      </c>
      <c r="B34" s="277">
        <v>1</v>
      </c>
      <c r="C34" s="277">
        <v>0</v>
      </c>
      <c r="D34" s="277">
        <v>0</v>
      </c>
      <c r="E34" s="277">
        <v>0</v>
      </c>
      <c r="F34" s="277">
        <v>0</v>
      </c>
      <c r="G34" s="276">
        <f t="shared" si="0"/>
        <v>1</v>
      </c>
      <c r="H34" s="406" t="s">
        <v>499</v>
      </c>
      <c r="L34" s="205"/>
      <c r="M34" s="206"/>
    </row>
    <row r="35" spans="1:13" s="212" customFormat="1" ht="17.25" customHeight="1" thickBot="1">
      <c r="A35" s="341" t="s">
        <v>570</v>
      </c>
      <c r="B35" s="79">
        <v>0</v>
      </c>
      <c r="C35" s="79">
        <v>0</v>
      </c>
      <c r="D35" s="79">
        <v>0</v>
      </c>
      <c r="E35" s="79">
        <v>0</v>
      </c>
      <c r="F35" s="79">
        <v>0</v>
      </c>
      <c r="G35" s="81">
        <f t="shared" si="0"/>
        <v>0</v>
      </c>
      <c r="H35" s="405" t="s">
        <v>1398</v>
      </c>
      <c r="M35" s="213"/>
    </row>
    <row r="36" spans="1:13" ht="17.25" customHeight="1" thickBot="1">
      <c r="A36" s="352" t="s">
        <v>498</v>
      </c>
      <c r="B36" s="277">
        <v>0</v>
      </c>
      <c r="C36" s="277">
        <v>0</v>
      </c>
      <c r="D36" s="277">
        <v>0</v>
      </c>
      <c r="E36" s="277">
        <v>0</v>
      </c>
      <c r="F36" s="277">
        <v>0</v>
      </c>
      <c r="G36" s="276">
        <f t="shared" si="0"/>
        <v>0</v>
      </c>
      <c r="H36" s="406" t="s">
        <v>497</v>
      </c>
      <c r="L36" s="205"/>
      <c r="M36" s="206"/>
    </row>
    <row r="37" spans="1:13" ht="17.25" customHeight="1" thickBot="1">
      <c r="A37" s="341" t="s">
        <v>496</v>
      </c>
      <c r="B37" s="79">
        <v>2</v>
      </c>
      <c r="C37" s="79">
        <v>0</v>
      </c>
      <c r="D37" s="79">
        <v>0</v>
      </c>
      <c r="E37" s="79">
        <v>0</v>
      </c>
      <c r="F37" s="79">
        <v>0</v>
      </c>
      <c r="G37" s="81">
        <f t="shared" si="0"/>
        <v>2</v>
      </c>
      <c r="H37" s="405" t="s">
        <v>1089</v>
      </c>
      <c r="L37" s="205"/>
      <c r="M37" s="597"/>
    </row>
    <row r="38" spans="1:13" ht="17.25" customHeight="1" thickBot="1">
      <c r="A38" s="738" t="s">
        <v>1421</v>
      </c>
      <c r="B38" s="288">
        <v>0</v>
      </c>
      <c r="C38" s="288">
        <v>0</v>
      </c>
      <c r="D38" s="288">
        <v>0</v>
      </c>
      <c r="E38" s="288">
        <v>0</v>
      </c>
      <c r="F38" s="288">
        <v>0</v>
      </c>
      <c r="G38" s="287">
        <f t="shared" si="0"/>
        <v>0</v>
      </c>
      <c r="H38" s="407" t="s">
        <v>1424</v>
      </c>
      <c r="L38" s="205"/>
      <c r="M38" s="597"/>
    </row>
    <row r="39" spans="1:13" s="212" customFormat="1" ht="17.25" customHeight="1" thickBot="1">
      <c r="A39" s="341" t="s">
        <v>495</v>
      </c>
      <c r="B39" s="79">
        <v>0</v>
      </c>
      <c r="C39" s="79">
        <v>0</v>
      </c>
      <c r="D39" s="79">
        <v>0</v>
      </c>
      <c r="E39" s="79">
        <v>0</v>
      </c>
      <c r="F39" s="79">
        <v>0</v>
      </c>
      <c r="G39" s="81">
        <f t="shared" si="0"/>
        <v>0</v>
      </c>
      <c r="H39" s="405" t="s">
        <v>494</v>
      </c>
      <c r="M39" s="213"/>
    </row>
    <row r="40" spans="1:13" s="212" customFormat="1" ht="17.25" customHeight="1" thickBot="1">
      <c r="A40" s="736" t="s">
        <v>852</v>
      </c>
      <c r="B40" s="288">
        <v>0</v>
      </c>
      <c r="C40" s="288">
        <v>1</v>
      </c>
      <c r="D40" s="288">
        <v>0</v>
      </c>
      <c r="E40" s="288">
        <v>0</v>
      </c>
      <c r="F40" s="288">
        <v>0</v>
      </c>
      <c r="G40" s="287">
        <f t="shared" si="0"/>
        <v>1</v>
      </c>
      <c r="H40" s="407" t="s">
        <v>863</v>
      </c>
      <c r="M40" s="213"/>
    </row>
    <row r="41" spans="1:13" ht="17.25" customHeight="1">
      <c r="A41" s="741" t="s">
        <v>851</v>
      </c>
      <c r="B41" s="286">
        <v>4</v>
      </c>
      <c r="C41" s="286">
        <v>0</v>
      </c>
      <c r="D41" s="286">
        <v>0</v>
      </c>
      <c r="E41" s="286">
        <v>0</v>
      </c>
      <c r="F41" s="286">
        <v>0</v>
      </c>
      <c r="G41" s="285">
        <f t="shared" si="0"/>
        <v>4</v>
      </c>
      <c r="H41" s="405" t="s">
        <v>865</v>
      </c>
      <c r="L41" s="205"/>
      <c r="M41" s="206"/>
    </row>
    <row r="42" spans="1:13" s="212" customFormat="1" ht="17.25" customHeight="1">
      <c r="A42" s="737" t="s">
        <v>1</v>
      </c>
      <c r="B42" s="284">
        <f t="shared" ref="B42:G42" si="1">SUM(B8:B41)</f>
        <v>105</v>
      </c>
      <c r="C42" s="284">
        <f t="shared" si="1"/>
        <v>43</v>
      </c>
      <c r="D42" s="284">
        <f t="shared" si="1"/>
        <v>26</v>
      </c>
      <c r="E42" s="284">
        <f t="shared" si="1"/>
        <v>14</v>
      </c>
      <c r="F42" s="284">
        <f t="shared" si="1"/>
        <v>5</v>
      </c>
      <c r="G42" s="283">
        <f t="shared" si="1"/>
        <v>193</v>
      </c>
      <c r="H42" s="420" t="s">
        <v>2</v>
      </c>
      <c r="M42" s="213"/>
    </row>
    <row r="43" spans="1:13" s="212" customFormat="1">
      <c r="A43" s="1172" t="s">
        <v>1058</v>
      </c>
      <c r="B43" s="1172"/>
      <c r="C43" s="1172"/>
      <c r="D43" s="1172"/>
      <c r="E43" s="1272" t="s">
        <v>546</v>
      </c>
      <c r="F43" s="1272"/>
      <c r="G43" s="1272"/>
      <c r="H43" s="1272"/>
      <c r="L43" s="213"/>
    </row>
    <row r="46" spans="1:13">
      <c r="A46" s="207"/>
    </row>
    <row r="51" spans="8:12">
      <c r="H51" s="205"/>
      <c r="L51" s="205"/>
    </row>
    <row r="52" spans="8:12">
      <c r="H52" s="205"/>
      <c r="L52" s="205"/>
    </row>
    <row r="53" spans="8:12">
      <c r="H53" s="205"/>
      <c r="L53" s="205"/>
    </row>
    <row r="54" spans="8:12">
      <c r="H54" s="205"/>
      <c r="L54" s="205"/>
    </row>
    <row r="55" spans="8:12">
      <c r="H55" s="205"/>
      <c r="L55" s="205"/>
    </row>
    <row r="56" spans="8:12">
      <c r="H56" s="205"/>
      <c r="L56" s="205"/>
    </row>
    <row r="57" spans="8:12">
      <c r="H57" s="205"/>
      <c r="L57" s="205"/>
    </row>
    <row r="58" spans="8:12">
      <c r="H58" s="205"/>
      <c r="L58" s="205"/>
    </row>
    <row r="59" spans="8:12">
      <c r="H59" s="205"/>
      <c r="L59" s="205"/>
    </row>
    <row r="60" spans="8:12">
      <c r="H60" s="205"/>
      <c r="L60" s="205"/>
    </row>
    <row r="61" spans="8:12">
      <c r="H61" s="205"/>
      <c r="L61" s="205"/>
    </row>
    <row r="62" spans="8:12">
      <c r="H62" s="205"/>
      <c r="L62" s="205"/>
    </row>
    <row r="63" spans="8:12">
      <c r="H63" s="205"/>
      <c r="L63" s="205"/>
    </row>
    <row r="64" spans="8:12">
      <c r="H64" s="205"/>
      <c r="L64" s="205"/>
    </row>
    <row r="65" spans="8:12">
      <c r="H65" s="205"/>
      <c r="L65" s="205"/>
    </row>
    <row r="66" spans="8:12">
      <c r="H66" s="205"/>
      <c r="L66" s="205"/>
    </row>
    <row r="67" spans="8:12">
      <c r="H67" s="205"/>
      <c r="L67" s="205"/>
    </row>
    <row r="68" spans="8:12">
      <c r="H68" s="205"/>
      <c r="L68" s="205"/>
    </row>
    <row r="69" spans="8:12">
      <c r="H69" s="205"/>
      <c r="L69" s="205"/>
    </row>
    <row r="70" spans="8:12">
      <c r="H70" s="205"/>
      <c r="L70" s="205"/>
    </row>
    <row r="71" spans="8:12">
      <c r="H71" s="205"/>
      <c r="L71" s="205"/>
    </row>
    <row r="72" spans="8:12">
      <c r="H72" s="205"/>
      <c r="L72" s="205"/>
    </row>
    <row r="73" spans="8:12">
      <c r="H73" s="205"/>
      <c r="L73" s="205"/>
    </row>
    <row r="74" spans="8:12">
      <c r="H74" s="205"/>
      <c r="L74" s="205"/>
    </row>
    <row r="75" spans="8:12">
      <c r="H75" s="205"/>
      <c r="L75" s="205"/>
    </row>
    <row r="76" spans="8:12">
      <c r="H76" s="205"/>
      <c r="L76" s="205"/>
    </row>
    <row r="77" spans="8:12">
      <c r="H77" s="205"/>
      <c r="L77" s="205"/>
    </row>
    <row r="78" spans="8:12">
      <c r="H78" s="205"/>
      <c r="L78" s="205"/>
    </row>
    <row r="79" spans="8:12">
      <c r="H79" s="205"/>
      <c r="L79" s="205"/>
    </row>
    <row r="80" spans="8:12">
      <c r="H80" s="205"/>
      <c r="L80" s="205"/>
    </row>
    <row r="81" spans="8:12">
      <c r="H81" s="205"/>
      <c r="L81" s="205"/>
    </row>
    <row r="82" spans="8:12">
      <c r="H82" s="205"/>
      <c r="L82" s="205"/>
    </row>
    <row r="83" spans="8:12">
      <c r="H83" s="205"/>
      <c r="L83" s="205"/>
    </row>
    <row r="84" spans="8:12">
      <c r="H84" s="205"/>
      <c r="L84" s="205"/>
    </row>
    <row r="87" spans="8:12">
      <c r="H87" s="205"/>
      <c r="L87" s="205"/>
    </row>
    <row r="88" spans="8:12">
      <c r="H88" s="205"/>
      <c r="L88" s="205"/>
    </row>
    <row r="89" spans="8:12">
      <c r="H89" s="205"/>
      <c r="L89" s="205"/>
    </row>
    <row r="90" spans="8:12">
      <c r="H90" s="205"/>
      <c r="L90" s="205"/>
    </row>
    <row r="91" spans="8:12">
      <c r="H91" s="205"/>
      <c r="L91" s="205"/>
    </row>
    <row r="92" spans="8:12">
      <c r="H92" s="205"/>
      <c r="L92" s="205"/>
    </row>
    <row r="93" spans="8:12">
      <c r="H93" s="205"/>
      <c r="L93" s="205"/>
    </row>
    <row r="94" spans="8:12">
      <c r="H94" s="205"/>
      <c r="L94" s="205"/>
    </row>
    <row r="95" spans="8:12">
      <c r="H95" s="205"/>
      <c r="L95" s="205"/>
    </row>
    <row r="96" spans="8:12">
      <c r="H96" s="205"/>
      <c r="L96" s="205"/>
    </row>
    <row r="97" spans="8:12">
      <c r="H97" s="205"/>
      <c r="L97" s="205"/>
    </row>
    <row r="98" spans="8:12">
      <c r="H98" s="205"/>
      <c r="L98" s="205"/>
    </row>
    <row r="99" spans="8:12">
      <c r="H99" s="205"/>
      <c r="L99" s="205"/>
    </row>
    <row r="100" spans="8:12">
      <c r="H100" s="205"/>
      <c r="L100" s="205"/>
    </row>
    <row r="101" spans="8:12">
      <c r="H101" s="205"/>
      <c r="L101" s="205"/>
    </row>
    <row r="102" spans="8:12">
      <c r="H102" s="205"/>
      <c r="L102" s="205"/>
    </row>
    <row r="103" spans="8:12">
      <c r="H103" s="205"/>
      <c r="L103" s="205"/>
    </row>
    <row r="104" spans="8:12">
      <c r="H104" s="205"/>
      <c r="L104" s="205"/>
    </row>
    <row r="105" spans="8:12">
      <c r="H105" s="205"/>
      <c r="L105" s="205"/>
    </row>
    <row r="106" spans="8:12">
      <c r="H106" s="205"/>
      <c r="L106" s="205"/>
    </row>
    <row r="107" spans="8:12">
      <c r="H107" s="205"/>
      <c r="L107" s="205"/>
    </row>
    <row r="108" spans="8:12">
      <c r="H108" s="205"/>
      <c r="L108" s="205"/>
    </row>
    <row r="109" spans="8:12">
      <c r="H109" s="205"/>
      <c r="L109" s="205"/>
    </row>
    <row r="110" spans="8:12">
      <c r="H110" s="205"/>
      <c r="L110" s="205"/>
    </row>
    <row r="111" spans="8:12">
      <c r="H111" s="205"/>
      <c r="L111" s="205"/>
    </row>
    <row r="112" spans="8: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row r="129" spans="8:12">
      <c r="H129" s="205"/>
      <c r="L129" s="205"/>
    </row>
    <row r="130" spans="8:12">
      <c r="H130" s="205"/>
      <c r="L130" s="205"/>
    </row>
  </sheetData>
  <mergeCells count="8">
    <mergeCell ref="A1:H1"/>
    <mergeCell ref="E43:H43"/>
    <mergeCell ref="A43:D43"/>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C23" sqref="C23"/>
    </sheetView>
  </sheetViews>
  <sheetFormatPr defaultColWidth="9.140625" defaultRowHeight="12.75"/>
  <cols>
    <col min="1" max="1" width="18.7109375" style="54" customWidth="1"/>
    <col min="2" max="7" width="10" style="54" customWidth="1"/>
    <col min="8" max="8" width="18.710937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1117</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18.75" customHeight="1">
      <c r="A3" s="1190" t="s">
        <v>1116</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709</v>
      </c>
      <c r="B5" s="114"/>
      <c r="C5" s="114"/>
      <c r="D5" s="114"/>
      <c r="E5" s="114"/>
      <c r="F5" s="114"/>
      <c r="G5" s="114"/>
      <c r="H5" s="115" t="s">
        <v>710</v>
      </c>
    </row>
    <row r="6" spans="1:12" ht="27" customHeight="1">
      <c r="A6" s="1186" t="s">
        <v>1133</v>
      </c>
      <c r="B6" s="36" t="s">
        <v>83</v>
      </c>
      <c r="C6" s="36" t="s">
        <v>84</v>
      </c>
      <c r="D6" s="36" t="s">
        <v>85</v>
      </c>
      <c r="E6" s="36" t="s">
        <v>86</v>
      </c>
      <c r="F6" s="36" t="s">
        <v>87</v>
      </c>
      <c r="G6" s="36" t="s">
        <v>1</v>
      </c>
      <c r="H6" s="1290" t="s">
        <v>1437</v>
      </c>
    </row>
    <row r="7" spans="1:12" ht="21.95" customHeight="1">
      <c r="A7" s="1278"/>
      <c r="B7" s="158" t="s">
        <v>78</v>
      </c>
      <c r="C7" s="158" t="s">
        <v>79</v>
      </c>
      <c r="D7" s="158" t="s">
        <v>80</v>
      </c>
      <c r="E7" s="158" t="s">
        <v>81</v>
      </c>
      <c r="F7" s="158" t="s">
        <v>82</v>
      </c>
      <c r="G7" s="158" t="s">
        <v>2</v>
      </c>
      <c r="H7" s="1291"/>
    </row>
    <row r="8" spans="1:12" ht="21.75" customHeight="1" thickBot="1">
      <c r="A8" s="580" t="s">
        <v>333</v>
      </c>
      <c r="B8" s="67">
        <v>100</v>
      </c>
      <c r="C8" s="67">
        <v>33</v>
      </c>
      <c r="D8" s="67">
        <v>8</v>
      </c>
      <c r="E8" s="67">
        <v>1</v>
      </c>
      <c r="F8" s="67">
        <v>0</v>
      </c>
      <c r="G8" s="80">
        <v>142</v>
      </c>
      <c r="H8" s="151" t="s">
        <v>333</v>
      </c>
    </row>
    <row r="9" spans="1:12" s="15" customFormat="1" ht="21.75" customHeight="1" thickBot="1">
      <c r="A9" s="575" t="s">
        <v>332</v>
      </c>
      <c r="B9" s="79">
        <v>118</v>
      </c>
      <c r="C9" s="79">
        <v>28</v>
      </c>
      <c r="D9" s="79">
        <v>25</v>
      </c>
      <c r="E9" s="79">
        <v>12</v>
      </c>
      <c r="F9" s="79">
        <v>7</v>
      </c>
      <c r="G9" s="81">
        <v>190</v>
      </c>
      <c r="H9" s="150" t="s">
        <v>332</v>
      </c>
      <c r="L9" s="16"/>
    </row>
    <row r="10" spans="1:12" ht="21.75" customHeight="1" thickBot="1">
      <c r="A10" s="576" t="s">
        <v>269</v>
      </c>
      <c r="B10" s="67">
        <v>105</v>
      </c>
      <c r="C10" s="67">
        <v>31</v>
      </c>
      <c r="D10" s="67">
        <v>15</v>
      </c>
      <c r="E10" s="67">
        <v>33</v>
      </c>
      <c r="F10" s="67">
        <v>8</v>
      </c>
      <c r="G10" s="80">
        <v>192</v>
      </c>
      <c r="H10" s="152" t="s">
        <v>269</v>
      </c>
    </row>
    <row r="11" spans="1:12" s="15" customFormat="1" ht="21.75" customHeight="1" thickBot="1">
      <c r="A11" s="575" t="s">
        <v>331</v>
      </c>
      <c r="B11" s="640">
        <v>149</v>
      </c>
      <c r="C11" s="640">
        <v>23</v>
      </c>
      <c r="D11" s="640">
        <v>9</v>
      </c>
      <c r="E11" s="640">
        <v>5</v>
      </c>
      <c r="F11" s="640">
        <v>2</v>
      </c>
      <c r="G11" s="650">
        <v>188</v>
      </c>
      <c r="H11" s="150" t="s">
        <v>331</v>
      </c>
      <c r="L11" s="16"/>
    </row>
    <row r="12" spans="1:12" ht="21.75" customHeight="1">
      <c r="A12" s="577" t="s">
        <v>931</v>
      </c>
      <c r="B12" s="154">
        <v>105</v>
      </c>
      <c r="C12" s="154">
        <v>43</v>
      </c>
      <c r="D12" s="154">
        <v>26</v>
      </c>
      <c r="E12" s="154">
        <v>14</v>
      </c>
      <c r="F12" s="154">
        <v>5</v>
      </c>
      <c r="G12" s="155">
        <v>193</v>
      </c>
      <c r="H12" s="153" t="s">
        <v>931</v>
      </c>
    </row>
    <row r="13" spans="1:12" s="15" customFormat="1" ht="18.75" customHeight="1">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ht="19.5" customHeight="1">
      <c r="E36" s="130"/>
      <c r="H36" s="54"/>
      <c r="L36" s="54"/>
    </row>
    <row r="37" spans="1:12" s="15" customFormat="1" ht="19.5" customHeight="1">
      <c r="E37" s="16"/>
    </row>
    <row r="38" spans="1:12" s="15" customFormat="1">
      <c r="E38" s="16"/>
    </row>
    <row r="39" spans="1:12" ht="26.25" customHeight="1">
      <c r="E39" s="130"/>
      <c r="H39" s="54"/>
      <c r="L39" s="54"/>
    </row>
    <row r="40" spans="1:12" s="15" customFormat="1" ht="19.5" customHeight="1">
      <c r="E40" s="16"/>
    </row>
    <row r="41" spans="1:12" s="15" customFormat="1" ht="21" customHeight="1">
      <c r="D41" s="16"/>
    </row>
    <row r="42" spans="1:12" s="15" customFormat="1" ht="36.75" customHeight="1">
      <c r="D42" s="16"/>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row r="128" spans="8:12">
      <c r="H128" s="54"/>
      <c r="L128" s="54"/>
    </row>
    <row r="129" spans="8:12">
      <c r="H129" s="54"/>
      <c r="L129"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rightToLeft="1" view="pageBreakPreview" topLeftCell="A16" zoomScaleNormal="100" zoomScaleSheetLayoutView="100" workbookViewId="0">
      <selection activeCell="E43" sqref="E43:H43"/>
    </sheetView>
  </sheetViews>
  <sheetFormatPr defaultRowHeight="12.75"/>
  <cols>
    <col min="1" max="1" width="25.7109375" style="205" customWidth="1"/>
    <col min="2" max="3" width="7" style="205" customWidth="1"/>
    <col min="4" max="5" width="9.5703125" style="205" customWidth="1"/>
    <col min="6" max="6" width="6.5703125" style="205" customWidth="1"/>
    <col min="7" max="7" width="7.7109375" style="205" customWidth="1"/>
    <col min="8" max="8" width="27.7109375" style="207" customWidth="1"/>
    <col min="9" max="10" width="9.140625" style="205"/>
    <col min="11" max="11" width="37.42578125" style="205" customWidth="1"/>
    <col min="12" max="12" width="5" style="206" customWidth="1"/>
    <col min="13" max="16384" width="9.140625" style="205"/>
  </cols>
  <sheetData>
    <row r="1" spans="1:12" ht="18">
      <c r="A1" s="1158" t="s">
        <v>1118</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35.25" customHeight="1">
      <c r="A3" s="1181" t="s">
        <v>1120</v>
      </c>
      <c r="B3" s="1124"/>
      <c r="C3" s="1124"/>
      <c r="D3" s="1124"/>
      <c r="E3" s="1124"/>
      <c r="F3" s="1124"/>
      <c r="G3" s="1124"/>
      <c r="H3" s="1124"/>
      <c r="L3" s="224"/>
    </row>
    <row r="4" spans="1:12" s="223" customFormat="1" ht="15.75">
      <c r="A4" s="1124" t="s">
        <v>927</v>
      </c>
      <c r="B4" s="1124"/>
      <c r="C4" s="1124"/>
      <c r="D4" s="1124"/>
      <c r="E4" s="1124"/>
      <c r="F4" s="1124"/>
      <c r="G4" s="1124"/>
      <c r="H4" s="1124"/>
      <c r="L4" s="224"/>
    </row>
    <row r="5" spans="1:12" ht="15.75" customHeight="1">
      <c r="A5" s="123" t="s">
        <v>711</v>
      </c>
      <c r="B5" s="222"/>
      <c r="C5" s="222"/>
      <c r="D5" s="222"/>
      <c r="E5" s="222"/>
      <c r="F5" s="222"/>
      <c r="G5" s="222"/>
      <c r="H5" s="124" t="s">
        <v>712</v>
      </c>
    </row>
    <row r="6" spans="1:12" ht="20.25" customHeight="1">
      <c r="A6" s="1160" t="s">
        <v>1119</v>
      </c>
      <c r="B6" s="289" t="s">
        <v>83</v>
      </c>
      <c r="C6" s="289" t="s">
        <v>84</v>
      </c>
      <c r="D6" s="289" t="s">
        <v>85</v>
      </c>
      <c r="E6" s="289" t="s">
        <v>86</v>
      </c>
      <c r="F6" s="289" t="s">
        <v>87</v>
      </c>
      <c r="G6" s="289" t="s">
        <v>1</v>
      </c>
      <c r="H6" s="1284" t="s">
        <v>1140</v>
      </c>
    </row>
    <row r="7" spans="1:12" ht="20.25" customHeight="1">
      <c r="A7" s="1161"/>
      <c r="B7" s="319" t="s">
        <v>78</v>
      </c>
      <c r="C7" s="319" t="s">
        <v>79</v>
      </c>
      <c r="D7" s="319" t="s">
        <v>80</v>
      </c>
      <c r="E7" s="319" t="s">
        <v>81</v>
      </c>
      <c r="F7" s="319" t="s">
        <v>82</v>
      </c>
      <c r="G7" s="319" t="s">
        <v>2</v>
      </c>
      <c r="H7" s="1285"/>
    </row>
    <row r="8" spans="1:12" ht="17.25" customHeight="1" thickBot="1">
      <c r="A8" s="735" t="s">
        <v>545</v>
      </c>
      <c r="B8" s="277">
        <v>4</v>
      </c>
      <c r="C8" s="277">
        <v>0</v>
      </c>
      <c r="D8" s="277">
        <v>2</v>
      </c>
      <c r="E8" s="277">
        <v>0</v>
      </c>
      <c r="F8" s="277">
        <v>0</v>
      </c>
      <c r="G8" s="276">
        <f t="shared" ref="G8:G41" si="0">SUM(B8:F8)</f>
        <v>6</v>
      </c>
      <c r="H8" s="404" t="s">
        <v>76</v>
      </c>
    </row>
    <row r="9" spans="1:12" s="212" customFormat="1" ht="17.25" customHeight="1" thickBot="1">
      <c r="A9" s="341" t="s">
        <v>544</v>
      </c>
      <c r="B9" s="79">
        <v>1</v>
      </c>
      <c r="C9" s="79">
        <v>1</v>
      </c>
      <c r="D9" s="79">
        <v>0</v>
      </c>
      <c r="E9" s="79">
        <v>0</v>
      </c>
      <c r="F9" s="79">
        <v>0</v>
      </c>
      <c r="G9" s="81">
        <f t="shared" si="0"/>
        <v>2</v>
      </c>
      <c r="H9" s="405" t="s">
        <v>543</v>
      </c>
      <c r="L9" s="213"/>
    </row>
    <row r="10" spans="1:12" ht="17.25" customHeight="1" thickBot="1">
      <c r="A10" s="352" t="s">
        <v>542</v>
      </c>
      <c r="B10" s="277">
        <v>2</v>
      </c>
      <c r="C10" s="277">
        <v>1</v>
      </c>
      <c r="D10" s="277">
        <v>0</v>
      </c>
      <c r="E10" s="277">
        <v>0</v>
      </c>
      <c r="F10" s="277">
        <v>0</v>
      </c>
      <c r="G10" s="276">
        <f t="shared" si="0"/>
        <v>3</v>
      </c>
      <c r="H10" s="406" t="s">
        <v>75</v>
      </c>
    </row>
    <row r="11" spans="1:12" s="212" customFormat="1" ht="17.25" customHeight="1" thickBot="1">
      <c r="A11" s="341" t="s">
        <v>541</v>
      </c>
      <c r="B11" s="79">
        <v>1</v>
      </c>
      <c r="C11" s="79">
        <v>0</v>
      </c>
      <c r="D11" s="79">
        <v>0</v>
      </c>
      <c r="E11" s="79">
        <v>0</v>
      </c>
      <c r="F11" s="79">
        <v>0</v>
      </c>
      <c r="G11" s="81">
        <f t="shared" si="0"/>
        <v>1</v>
      </c>
      <c r="H11" s="405" t="s">
        <v>74</v>
      </c>
      <c r="L11" s="213"/>
    </row>
    <row r="12" spans="1:12" ht="17.25" customHeight="1" thickBot="1">
      <c r="A12" s="352" t="s">
        <v>540</v>
      </c>
      <c r="B12" s="277">
        <v>1</v>
      </c>
      <c r="C12" s="277">
        <v>1</v>
      </c>
      <c r="D12" s="277">
        <v>1</v>
      </c>
      <c r="E12" s="277">
        <v>1</v>
      </c>
      <c r="F12" s="277">
        <v>0</v>
      </c>
      <c r="G12" s="276">
        <f t="shared" si="0"/>
        <v>4</v>
      </c>
      <c r="H12" s="406" t="s">
        <v>73</v>
      </c>
    </row>
    <row r="13" spans="1:12" s="212" customFormat="1" ht="17.25" customHeight="1" thickBot="1">
      <c r="A13" s="341" t="s">
        <v>539</v>
      </c>
      <c r="B13" s="79">
        <v>1</v>
      </c>
      <c r="C13" s="79">
        <v>0</v>
      </c>
      <c r="D13" s="79">
        <v>2</v>
      </c>
      <c r="E13" s="79">
        <v>2</v>
      </c>
      <c r="F13" s="79">
        <v>1</v>
      </c>
      <c r="G13" s="81">
        <f t="shared" si="0"/>
        <v>6</v>
      </c>
      <c r="H13" s="405" t="s">
        <v>538</v>
      </c>
      <c r="L13" s="213"/>
    </row>
    <row r="14" spans="1:12" ht="17.25" customHeight="1" thickBot="1">
      <c r="A14" s="352" t="s">
        <v>537</v>
      </c>
      <c r="B14" s="277">
        <v>2</v>
      </c>
      <c r="C14" s="277">
        <v>4</v>
      </c>
      <c r="D14" s="277">
        <v>4</v>
      </c>
      <c r="E14" s="277">
        <v>4</v>
      </c>
      <c r="F14" s="277">
        <v>2</v>
      </c>
      <c r="G14" s="276">
        <f t="shared" si="0"/>
        <v>16</v>
      </c>
      <c r="H14" s="406" t="s">
        <v>536</v>
      </c>
    </row>
    <row r="15" spans="1:12" s="212" customFormat="1" ht="17.25" customHeight="1" thickBot="1">
      <c r="A15" s="341" t="s">
        <v>535</v>
      </c>
      <c r="B15" s="79">
        <v>1</v>
      </c>
      <c r="C15" s="79">
        <v>0</v>
      </c>
      <c r="D15" s="79">
        <v>6</v>
      </c>
      <c r="E15" s="79">
        <v>6</v>
      </c>
      <c r="F15" s="79">
        <v>0</v>
      </c>
      <c r="G15" s="81">
        <f t="shared" si="0"/>
        <v>13</v>
      </c>
      <c r="H15" s="405" t="s">
        <v>72</v>
      </c>
      <c r="L15" s="213"/>
    </row>
    <row r="16" spans="1:12" ht="17.25" customHeight="1" thickBot="1">
      <c r="A16" s="352" t="s">
        <v>534</v>
      </c>
      <c r="B16" s="277">
        <v>0</v>
      </c>
      <c r="C16" s="277">
        <v>0</v>
      </c>
      <c r="D16" s="277">
        <v>0</v>
      </c>
      <c r="E16" s="277">
        <v>0</v>
      </c>
      <c r="F16" s="277">
        <v>0</v>
      </c>
      <c r="G16" s="276">
        <f t="shared" si="0"/>
        <v>0</v>
      </c>
      <c r="H16" s="406" t="s">
        <v>533</v>
      </c>
    </row>
    <row r="17" spans="1:12" s="212" customFormat="1" ht="17.25" customHeight="1" thickBot="1">
      <c r="A17" s="341" t="s">
        <v>532</v>
      </c>
      <c r="B17" s="79">
        <v>1</v>
      </c>
      <c r="C17" s="79">
        <v>1</v>
      </c>
      <c r="D17" s="79">
        <v>1</v>
      </c>
      <c r="E17" s="79">
        <v>0</v>
      </c>
      <c r="F17" s="79">
        <v>0</v>
      </c>
      <c r="G17" s="81">
        <f t="shared" si="0"/>
        <v>3</v>
      </c>
      <c r="H17" s="405" t="s">
        <v>531</v>
      </c>
      <c r="L17" s="213"/>
    </row>
    <row r="18" spans="1:12" ht="17.25" customHeight="1" thickBot="1">
      <c r="A18" s="352" t="s">
        <v>530</v>
      </c>
      <c r="B18" s="277">
        <v>3</v>
      </c>
      <c r="C18" s="277">
        <v>2</v>
      </c>
      <c r="D18" s="277">
        <v>1</v>
      </c>
      <c r="E18" s="277">
        <v>1</v>
      </c>
      <c r="F18" s="277">
        <v>0</v>
      </c>
      <c r="G18" s="276">
        <f t="shared" si="0"/>
        <v>7</v>
      </c>
      <c r="H18" s="406" t="s">
        <v>1212</v>
      </c>
    </row>
    <row r="19" spans="1:12" ht="17.25" customHeight="1" thickBot="1">
      <c r="A19" s="341" t="s">
        <v>529</v>
      </c>
      <c r="B19" s="79">
        <v>0</v>
      </c>
      <c r="C19" s="79">
        <v>0</v>
      </c>
      <c r="D19" s="79">
        <v>0</v>
      </c>
      <c r="E19" s="79">
        <v>0</v>
      </c>
      <c r="F19" s="79">
        <v>0</v>
      </c>
      <c r="G19" s="81">
        <f t="shared" si="0"/>
        <v>0</v>
      </c>
      <c r="H19" s="405" t="s">
        <v>528</v>
      </c>
    </row>
    <row r="20" spans="1:12" ht="17.25" customHeight="1" thickBot="1">
      <c r="A20" s="352" t="s">
        <v>527</v>
      </c>
      <c r="B20" s="277">
        <v>4</v>
      </c>
      <c r="C20" s="277">
        <v>1</v>
      </c>
      <c r="D20" s="277">
        <v>0</v>
      </c>
      <c r="E20" s="277">
        <v>0</v>
      </c>
      <c r="F20" s="277">
        <v>0</v>
      </c>
      <c r="G20" s="276">
        <f t="shared" si="0"/>
        <v>5</v>
      </c>
      <c r="H20" s="406" t="s">
        <v>526</v>
      </c>
    </row>
    <row r="21" spans="1:12" s="212" customFormat="1" ht="17.25" customHeight="1" thickBot="1">
      <c r="A21" s="341" t="s">
        <v>525</v>
      </c>
      <c r="B21" s="79">
        <v>0</v>
      </c>
      <c r="C21" s="79">
        <v>1</v>
      </c>
      <c r="D21" s="79">
        <v>1</v>
      </c>
      <c r="E21" s="79">
        <v>1</v>
      </c>
      <c r="F21" s="79">
        <v>0</v>
      </c>
      <c r="G21" s="81">
        <f t="shared" si="0"/>
        <v>3</v>
      </c>
      <c r="H21" s="405" t="s">
        <v>524</v>
      </c>
      <c r="L21" s="213"/>
    </row>
    <row r="22" spans="1:12" ht="17.25" customHeight="1" thickBot="1">
      <c r="A22" s="352" t="s">
        <v>523</v>
      </c>
      <c r="B22" s="277">
        <v>2</v>
      </c>
      <c r="C22" s="277">
        <v>1</v>
      </c>
      <c r="D22" s="277">
        <v>0</v>
      </c>
      <c r="E22" s="277">
        <v>1</v>
      </c>
      <c r="F22" s="277">
        <v>0</v>
      </c>
      <c r="G22" s="276">
        <f t="shared" si="0"/>
        <v>4</v>
      </c>
      <c r="H22" s="406" t="s">
        <v>1395</v>
      </c>
    </row>
    <row r="23" spans="1:12" s="212" customFormat="1" ht="17.25" customHeight="1" thickBot="1">
      <c r="A23" s="341" t="s">
        <v>522</v>
      </c>
      <c r="B23" s="79">
        <v>2</v>
      </c>
      <c r="C23" s="79">
        <v>0</v>
      </c>
      <c r="D23" s="79">
        <v>0</v>
      </c>
      <c r="E23" s="79">
        <v>1</v>
      </c>
      <c r="F23" s="79">
        <v>0</v>
      </c>
      <c r="G23" s="81">
        <f t="shared" si="0"/>
        <v>3</v>
      </c>
      <c r="H23" s="405" t="s">
        <v>521</v>
      </c>
      <c r="L23" s="213"/>
    </row>
    <row r="24" spans="1:12" ht="17.25" customHeight="1" thickBot="1">
      <c r="A24" s="352" t="s">
        <v>520</v>
      </c>
      <c r="B24" s="277">
        <v>1</v>
      </c>
      <c r="C24" s="277">
        <v>0</v>
      </c>
      <c r="D24" s="277">
        <v>0</v>
      </c>
      <c r="E24" s="277">
        <v>0</v>
      </c>
      <c r="F24" s="277">
        <v>0</v>
      </c>
      <c r="G24" s="276">
        <f t="shared" si="0"/>
        <v>1</v>
      </c>
      <c r="H24" s="406" t="s">
        <v>519</v>
      </c>
    </row>
    <row r="25" spans="1:12" s="212" customFormat="1" ht="17.25" customHeight="1" thickBot="1">
      <c r="A25" s="341" t="s">
        <v>518</v>
      </c>
      <c r="B25" s="79">
        <v>1</v>
      </c>
      <c r="C25" s="79">
        <v>1</v>
      </c>
      <c r="D25" s="79">
        <v>0</v>
      </c>
      <c r="E25" s="79">
        <v>0</v>
      </c>
      <c r="F25" s="79">
        <v>0</v>
      </c>
      <c r="G25" s="81">
        <f t="shared" si="0"/>
        <v>2</v>
      </c>
      <c r="H25" s="405" t="s">
        <v>517</v>
      </c>
      <c r="L25" s="213"/>
    </row>
    <row r="26" spans="1:12" ht="17.25" customHeight="1" thickBot="1">
      <c r="A26" s="352" t="s">
        <v>516</v>
      </c>
      <c r="B26" s="277">
        <v>1</v>
      </c>
      <c r="C26" s="277">
        <v>1</v>
      </c>
      <c r="D26" s="277">
        <v>1</v>
      </c>
      <c r="E26" s="277">
        <v>0</v>
      </c>
      <c r="F26" s="277">
        <v>0</v>
      </c>
      <c r="G26" s="276">
        <f t="shared" si="0"/>
        <v>3</v>
      </c>
      <c r="H26" s="406" t="s">
        <v>515</v>
      </c>
    </row>
    <row r="27" spans="1:12" s="212" customFormat="1" ht="17.25" customHeight="1" thickBot="1">
      <c r="A27" s="341" t="s">
        <v>514</v>
      </c>
      <c r="B27" s="79">
        <v>2</v>
      </c>
      <c r="C27" s="79">
        <v>1</v>
      </c>
      <c r="D27" s="79">
        <v>1</v>
      </c>
      <c r="E27" s="79">
        <v>0</v>
      </c>
      <c r="F27" s="79">
        <v>0</v>
      </c>
      <c r="G27" s="81">
        <f t="shared" si="0"/>
        <v>4</v>
      </c>
      <c r="H27" s="405" t="s">
        <v>557</v>
      </c>
      <c r="L27" s="213"/>
    </row>
    <row r="28" spans="1:12" ht="17.25" customHeight="1" thickBot="1">
      <c r="A28" s="352" t="s">
        <v>512</v>
      </c>
      <c r="B28" s="277">
        <v>0</v>
      </c>
      <c r="C28" s="277">
        <v>1</v>
      </c>
      <c r="D28" s="277">
        <v>1</v>
      </c>
      <c r="E28" s="277">
        <v>0</v>
      </c>
      <c r="F28" s="277">
        <v>0</v>
      </c>
      <c r="G28" s="276">
        <f t="shared" si="0"/>
        <v>2</v>
      </c>
      <c r="H28" s="406" t="s">
        <v>511</v>
      </c>
    </row>
    <row r="29" spans="1:12" s="212" customFormat="1" ht="17.25" customHeight="1" thickBot="1">
      <c r="A29" s="341" t="s">
        <v>510</v>
      </c>
      <c r="B29" s="79">
        <v>1</v>
      </c>
      <c r="C29" s="79">
        <v>0</v>
      </c>
      <c r="D29" s="79">
        <v>0</v>
      </c>
      <c r="E29" s="79">
        <v>0</v>
      </c>
      <c r="F29" s="79">
        <v>0</v>
      </c>
      <c r="G29" s="81">
        <f t="shared" si="0"/>
        <v>1</v>
      </c>
      <c r="H29" s="405" t="s">
        <v>509</v>
      </c>
      <c r="L29" s="213"/>
    </row>
    <row r="30" spans="1:12" ht="17.25" customHeight="1" thickBot="1">
      <c r="A30" s="352" t="s">
        <v>508</v>
      </c>
      <c r="B30" s="277">
        <v>0</v>
      </c>
      <c r="C30" s="277">
        <v>0</v>
      </c>
      <c r="D30" s="277">
        <v>0</v>
      </c>
      <c r="E30" s="277">
        <v>0</v>
      </c>
      <c r="F30" s="277">
        <v>0</v>
      </c>
      <c r="G30" s="276">
        <f t="shared" si="0"/>
        <v>0</v>
      </c>
      <c r="H30" s="406" t="s">
        <v>507</v>
      </c>
    </row>
    <row r="31" spans="1:12" s="212" customFormat="1" ht="17.25" customHeight="1" thickBot="1">
      <c r="A31" s="341" t="s">
        <v>556</v>
      </c>
      <c r="B31" s="79">
        <v>2</v>
      </c>
      <c r="C31" s="79">
        <v>2</v>
      </c>
      <c r="D31" s="79">
        <v>0</v>
      </c>
      <c r="E31" s="79">
        <v>0</v>
      </c>
      <c r="F31" s="79">
        <v>0</v>
      </c>
      <c r="G31" s="81">
        <f t="shared" si="0"/>
        <v>4</v>
      </c>
      <c r="H31" s="405" t="s">
        <v>505</v>
      </c>
      <c r="L31" s="213"/>
    </row>
    <row r="32" spans="1:12" ht="17.25" customHeight="1" thickBot="1">
      <c r="A32" s="352" t="s">
        <v>504</v>
      </c>
      <c r="B32" s="277">
        <v>1</v>
      </c>
      <c r="C32" s="277">
        <v>1</v>
      </c>
      <c r="D32" s="277">
        <v>0</v>
      </c>
      <c r="E32" s="277">
        <v>0</v>
      </c>
      <c r="F32" s="277">
        <v>0</v>
      </c>
      <c r="G32" s="276">
        <f t="shared" si="0"/>
        <v>2</v>
      </c>
      <c r="H32" s="406" t="s">
        <v>503</v>
      </c>
    </row>
    <row r="33" spans="1:13" s="212" customFormat="1" ht="17.25" customHeight="1" thickBot="1">
      <c r="A33" s="341" t="s">
        <v>502</v>
      </c>
      <c r="B33" s="79">
        <v>0</v>
      </c>
      <c r="C33" s="79">
        <v>0</v>
      </c>
      <c r="D33" s="79">
        <v>0</v>
      </c>
      <c r="E33" s="79">
        <v>0</v>
      </c>
      <c r="F33" s="79">
        <v>0</v>
      </c>
      <c r="G33" s="81">
        <f t="shared" si="0"/>
        <v>0</v>
      </c>
      <c r="H33" s="405" t="s">
        <v>501</v>
      </c>
      <c r="L33" s="213"/>
    </row>
    <row r="34" spans="1:13" ht="17.25" customHeight="1" thickBot="1">
      <c r="A34" s="352" t="s">
        <v>500</v>
      </c>
      <c r="B34" s="277">
        <v>1</v>
      </c>
      <c r="C34" s="277">
        <v>0</v>
      </c>
      <c r="D34" s="277">
        <v>0</v>
      </c>
      <c r="E34" s="277">
        <v>0</v>
      </c>
      <c r="F34" s="277">
        <v>0</v>
      </c>
      <c r="G34" s="276">
        <f t="shared" si="0"/>
        <v>1</v>
      </c>
      <c r="H34" s="406" t="s">
        <v>499</v>
      </c>
      <c r="L34" s="205"/>
      <c r="M34" s="206"/>
    </row>
    <row r="35" spans="1:13" s="212" customFormat="1" ht="17.25" customHeight="1" thickBot="1">
      <c r="A35" s="341" t="s">
        <v>570</v>
      </c>
      <c r="B35" s="79">
        <v>0</v>
      </c>
      <c r="C35" s="79">
        <v>0</v>
      </c>
      <c r="D35" s="79">
        <v>0</v>
      </c>
      <c r="E35" s="79">
        <v>0</v>
      </c>
      <c r="F35" s="79">
        <v>0</v>
      </c>
      <c r="G35" s="81">
        <f t="shared" si="0"/>
        <v>0</v>
      </c>
      <c r="H35" s="405" t="s">
        <v>1398</v>
      </c>
      <c r="M35" s="213"/>
    </row>
    <row r="36" spans="1:13" ht="17.25" customHeight="1" thickBot="1">
      <c r="A36" s="352" t="s">
        <v>498</v>
      </c>
      <c r="B36" s="277">
        <v>4</v>
      </c>
      <c r="C36" s="277">
        <v>1</v>
      </c>
      <c r="D36" s="277">
        <v>0</v>
      </c>
      <c r="E36" s="277">
        <v>0</v>
      </c>
      <c r="F36" s="277">
        <v>1</v>
      </c>
      <c r="G36" s="276">
        <f t="shared" si="0"/>
        <v>6</v>
      </c>
      <c r="H36" s="406" t="s">
        <v>497</v>
      </c>
      <c r="L36" s="205"/>
      <c r="M36" s="206"/>
    </row>
    <row r="37" spans="1:13" ht="17.25" customHeight="1" thickBot="1">
      <c r="A37" s="341" t="s">
        <v>496</v>
      </c>
      <c r="B37" s="79">
        <v>2</v>
      </c>
      <c r="C37" s="79">
        <v>0</v>
      </c>
      <c r="D37" s="79">
        <v>0</v>
      </c>
      <c r="E37" s="79">
        <v>0</v>
      </c>
      <c r="F37" s="79">
        <v>0</v>
      </c>
      <c r="G37" s="81">
        <f t="shared" si="0"/>
        <v>2</v>
      </c>
      <c r="H37" s="405" t="s">
        <v>1089</v>
      </c>
      <c r="L37" s="205"/>
      <c r="M37" s="597"/>
    </row>
    <row r="38" spans="1:13" ht="17.25" customHeight="1" thickBot="1">
      <c r="A38" s="738" t="s">
        <v>1421</v>
      </c>
      <c r="B38" s="288">
        <v>0</v>
      </c>
      <c r="C38" s="288">
        <v>0</v>
      </c>
      <c r="D38" s="288">
        <v>0</v>
      </c>
      <c r="E38" s="288">
        <v>0</v>
      </c>
      <c r="F38" s="288">
        <v>0</v>
      </c>
      <c r="G38" s="287">
        <f t="shared" si="0"/>
        <v>0</v>
      </c>
      <c r="H38" s="407" t="s">
        <v>1424</v>
      </c>
      <c r="L38" s="205"/>
      <c r="M38" s="597"/>
    </row>
    <row r="39" spans="1:13" s="212" customFormat="1" ht="17.25" customHeight="1" thickBot="1">
      <c r="A39" s="341" t="s">
        <v>495</v>
      </c>
      <c r="B39" s="79">
        <v>0</v>
      </c>
      <c r="C39" s="79">
        <v>0</v>
      </c>
      <c r="D39" s="79">
        <v>0</v>
      </c>
      <c r="E39" s="79">
        <v>0</v>
      </c>
      <c r="F39" s="79">
        <v>0</v>
      </c>
      <c r="G39" s="81">
        <f t="shared" si="0"/>
        <v>0</v>
      </c>
      <c r="H39" s="405" t="s">
        <v>494</v>
      </c>
      <c r="M39" s="213"/>
    </row>
    <row r="40" spans="1:13" s="212" customFormat="1" ht="17.25" customHeight="1" thickBot="1">
      <c r="A40" s="736" t="s">
        <v>852</v>
      </c>
      <c r="B40" s="288">
        <v>3</v>
      </c>
      <c r="C40" s="288">
        <v>1</v>
      </c>
      <c r="D40" s="288">
        <v>0</v>
      </c>
      <c r="E40" s="288">
        <v>0</v>
      </c>
      <c r="F40" s="288">
        <v>0</v>
      </c>
      <c r="G40" s="287">
        <f t="shared" si="0"/>
        <v>4</v>
      </c>
      <c r="H40" s="407" t="s">
        <v>863</v>
      </c>
      <c r="M40" s="213"/>
    </row>
    <row r="41" spans="1:13" ht="17.25" customHeight="1">
      <c r="A41" s="741" t="s">
        <v>851</v>
      </c>
      <c r="B41" s="286">
        <v>4</v>
      </c>
      <c r="C41" s="286">
        <v>0</v>
      </c>
      <c r="D41" s="286">
        <v>0</v>
      </c>
      <c r="E41" s="286">
        <v>0</v>
      </c>
      <c r="F41" s="286">
        <v>0</v>
      </c>
      <c r="G41" s="285">
        <f t="shared" si="0"/>
        <v>4</v>
      </c>
      <c r="H41" s="405" t="s">
        <v>865</v>
      </c>
      <c r="L41" s="205"/>
      <c r="M41" s="206"/>
    </row>
    <row r="42" spans="1:13" s="212" customFormat="1" ht="17.25" customHeight="1">
      <c r="A42" s="737" t="s">
        <v>1</v>
      </c>
      <c r="B42" s="284">
        <f t="shared" ref="B42:G42" si="1">SUM(B8:B41)</f>
        <v>48</v>
      </c>
      <c r="C42" s="284">
        <f t="shared" si="1"/>
        <v>22</v>
      </c>
      <c r="D42" s="284">
        <f t="shared" si="1"/>
        <v>21</v>
      </c>
      <c r="E42" s="284">
        <f t="shared" si="1"/>
        <v>17</v>
      </c>
      <c r="F42" s="284">
        <f t="shared" si="1"/>
        <v>4</v>
      </c>
      <c r="G42" s="283">
        <f t="shared" si="1"/>
        <v>112</v>
      </c>
      <c r="H42" s="420" t="s">
        <v>2</v>
      </c>
      <c r="M42" s="213"/>
    </row>
    <row r="43" spans="1:13" s="212" customFormat="1">
      <c r="A43" s="1172" t="s">
        <v>1009</v>
      </c>
      <c r="B43" s="1172"/>
      <c r="C43" s="1172"/>
      <c r="D43" s="1172"/>
      <c r="E43" s="1272" t="s">
        <v>546</v>
      </c>
      <c r="F43" s="1272"/>
      <c r="G43" s="1272"/>
      <c r="H43" s="1272"/>
      <c r="L43" s="213"/>
    </row>
    <row r="46" spans="1:13">
      <c r="A46" s="207"/>
    </row>
    <row r="51" spans="8:12">
      <c r="H51" s="205"/>
      <c r="L51" s="205"/>
    </row>
    <row r="52" spans="8:12">
      <c r="H52" s="205"/>
      <c r="L52" s="205"/>
    </row>
    <row r="53" spans="8:12">
      <c r="H53" s="205"/>
      <c r="L53" s="205"/>
    </row>
    <row r="54" spans="8:12">
      <c r="H54" s="205"/>
      <c r="L54" s="205"/>
    </row>
    <row r="55" spans="8:12">
      <c r="H55" s="205"/>
      <c r="L55" s="205"/>
    </row>
    <row r="56" spans="8:12">
      <c r="H56" s="205"/>
      <c r="L56" s="205"/>
    </row>
    <row r="57" spans="8:12">
      <c r="H57" s="205"/>
      <c r="L57" s="205"/>
    </row>
    <row r="58" spans="8:12">
      <c r="H58" s="205"/>
      <c r="L58" s="205"/>
    </row>
    <row r="59" spans="8:12">
      <c r="H59" s="205"/>
      <c r="L59" s="205"/>
    </row>
    <row r="60" spans="8:12">
      <c r="H60" s="205"/>
      <c r="L60" s="205"/>
    </row>
    <row r="61" spans="8:12">
      <c r="H61" s="205"/>
      <c r="L61" s="205"/>
    </row>
    <row r="62" spans="8:12">
      <c r="H62" s="205"/>
      <c r="L62" s="205"/>
    </row>
    <row r="63" spans="8:12">
      <c r="H63" s="205"/>
      <c r="L63" s="205"/>
    </row>
    <row r="64" spans="8:12">
      <c r="H64" s="205"/>
      <c r="L64" s="205"/>
    </row>
    <row r="65" spans="8:12">
      <c r="H65" s="205"/>
      <c r="L65" s="205"/>
    </row>
    <row r="66" spans="8:12">
      <c r="H66" s="205"/>
      <c r="L66" s="205"/>
    </row>
    <row r="67" spans="8:12">
      <c r="H67" s="205"/>
      <c r="L67" s="205"/>
    </row>
    <row r="68" spans="8:12">
      <c r="H68" s="205"/>
      <c r="L68" s="205"/>
    </row>
    <row r="69" spans="8:12">
      <c r="H69" s="205"/>
      <c r="L69" s="205"/>
    </row>
    <row r="70" spans="8:12">
      <c r="H70" s="205"/>
      <c r="L70" s="205"/>
    </row>
    <row r="71" spans="8:12">
      <c r="H71" s="205"/>
      <c r="L71" s="205"/>
    </row>
    <row r="72" spans="8:12">
      <c r="H72" s="205"/>
      <c r="L72" s="205"/>
    </row>
    <row r="73" spans="8:12">
      <c r="H73" s="205"/>
      <c r="L73" s="205"/>
    </row>
    <row r="74" spans="8:12">
      <c r="H74" s="205"/>
      <c r="L74" s="205"/>
    </row>
    <row r="75" spans="8:12">
      <c r="H75" s="205"/>
      <c r="L75" s="205"/>
    </row>
    <row r="76" spans="8:12">
      <c r="H76" s="205"/>
      <c r="L76" s="205"/>
    </row>
    <row r="77" spans="8:12">
      <c r="H77" s="205"/>
      <c r="L77" s="205"/>
    </row>
    <row r="78" spans="8:12">
      <c r="H78" s="205"/>
      <c r="L78" s="205"/>
    </row>
    <row r="79" spans="8:12">
      <c r="H79" s="205"/>
      <c r="L79" s="205"/>
    </row>
    <row r="80" spans="8:12">
      <c r="H80" s="205"/>
      <c r="L80" s="205"/>
    </row>
    <row r="81" spans="8:12">
      <c r="H81" s="205"/>
      <c r="L81" s="205"/>
    </row>
    <row r="82" spans="8:12">
      <c r="H82" s="205"/>
      <c r="L82" s="205"/>
    </row>
    <row r="83" spans="8:12">
      <c r="H83" s="205"/>
      <c r="L83" s="205"/>
    </row>
    <row r="84" spans="8:12">
      <c r="H84" s="205"/>
      <c r="L84" s="205"/>
    </row>
    <row r="87" spans="8:12">
      <c r="H87" s="205"/>
      <c r="L87" s="205"/>
    </row>
    <row r="88" spans="8:12">
      <c r="H88" s="205"/>
      <c r="L88" s="205"/>
    </row>
    <row r="89" spans="8:12">
      <c r="H89" s="205"/>
      <c r="L89" s="205"/>
    </row>
    <row r="90" spans="8:12">
      <c r="H90" s="205"/>
      <c r="L90" s="205"/>
    </row>
    <row r="91" spans="8:12">
      <c r="H91" s="205"/>
      <c r="L91" s="205"/>
    </row>
    <row r="92" spans="8:12">
      <c r="H92" s="205"/>
      <c r="L92" s="205"/>
    </row>
    <row r="93" spans="8:12">
      <c r="H93" s="205"/>
      <c r="L93" s="205"/>
    </row>
    <row r="94" spans="8:12">
      <c r="H94" s="205"/>
      <c r="L94" s="205"/>
    </row>
    <row r="95" spans="8:12">
      <c r="H95" s="205"/>
      <c r="L95" s="205"/>
    </row>
    <row r="96" spans="8:12">
      <c r="H96" s="205"/>
      <c r="L96" s="205"/>
    </row>
    <row r="97" spans="8:12">
      <c r="H97" s="205"/>
      <c r="L97" s="205"/>
    </row>
    <row r="98" spans="8:12">
      <c r="H98" s="205"/>
      <c r="L98" s="205"/>
    </row>
    <row r="99" spans="8:12">
      <c r="H99" s="205"/>
      <c r="L99" s="205"/>
    </row>
    <row r="100" spans="8:12">
      <c r="H100" s="205"/>
      <c r="L100" s="205"/>
    </row>
    <row r="101" spans="8:12">
      <c r="H101" s="205"/>
      <c r="L101" s="205"/>
    </row>
    <row r="102" spans="8:12">
      <c r="H102" s="205"/>
      <c r="L102" s="205"/>
    </row>
    <row r="103" spans="8:12">
      <c r="H103" s="205"/>
      <c r="L103" s="205"/>
    </row>
    <row r="104" spans="8:12">
      <c r="H104" s="205"/>
      <c r="L104" s="205"/>
    </row>
    <row r="105" spans="8:12">
      <c r="H105" s="205"/>
      <c r="L105" s="205"/>
    </row>
    <row r="106" spans="8:12">
      <c r="H106" s="205"/>
      <c r="L106" s="205"/>
    </row>
    <row r="107" spans="8:12">
      <c r="H107" s="205"/>
      <c r="L107" s="205"/>
    </row>
    <row r="108" spans="8:12">
      <c r="H108" s="205"/>
      <c r="L108" s="205"/>
    </row>
    <row r="109" spans="8:12">
      <c r="H109" s="205"/>
      <c r="L109" s="205"/>
    </row>
    <row r="110" spans="8:12">
      <c r="H110" s="205"/>
      <c r="L110" s="205"/>
    </row>
    <row r="111" spans="8:12">
      <c r="H111" s="205"/>
      <c r="L111" s="205"/>
    </row>
    <row r="112" spans="8: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row r="129" spans="8:12">
      <c r="H129" s="205"/>
      <c r="L129" s="205"/>
    </row>
    <row r="130" spans="8:12">
      <c r="H130" s="205"/>
      <c r="L130" s="205"/>
    </row>
  </sheetData>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C23" sqref="C23"/>
    </sheetView>
  </sheetViews>
  <sheetFormatPr defaultColWidth="9.140625" defaultRowHeight="12.75"/>
  <cols>
    <col min="1" max="1" width="18.7109375" style="54" customWidth="1"/>
    <col min="2" max="2" width="9.85546875" style="54" customWidth="1"/>
    <col min="3" max="3" width="10.140625" style="54" customWidth="1"/>
    <col min="4" max="7" width="10.28515625" style="54" customWidth="1"/>
    <col min="8" max="8" width="18.710937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1121</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15.75">
      <c r="A3" s="1190" t="s">
        <v>1122</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713</v>
      </c>
      <c r="B5" s="114"/>
      <c r="C5" s="114"/>
      <c r="D5" s="114"/>
      <c r="E5" s="114"/>
      <c r="F5" s="114"/>
      <c r="G5" s="114"/>
      <c r="H5" s="115" t="s">
        <v>714</v>
      </c>
    </row>
    <row r="6" spans="1:12" ht="27" customHeight="1">
      <c r="A6" s="1292" t="s">
        <v>1133</v>
      </c>
      <c r="B6" s="36" t="s">
        <v>83</v>
      </c>
      <c r="C6" s="36" t="s">
        <v>84</v>
      </c>
      <c r="D6" s="36" t="s">
        <v>85</v>
      </c>
      <c r="E6" s="36" t="s">
        <v>86</v>
      </c>
      <c r="F6" s="36" t="s">
        <v>87</v>
      </c>
      <c r="G6" s="36" t="s">
        <v>1</v>
      </c>
      <c r="H6" s="1279" t="s">
        <v>1132</v>
      </c>
      <c r="I6" s="806"/>
    </row>
    <row r="7" spans="1:12" ht="23.25" customHeight="1">
      <c r="A7" s="1293"/>
      <c r="B7" s="158" t="s">
        <v>78</v>
      </c>
      <c r="C7" s="158" t="s">
        <v>79</v>
      </c>
      <c r="D7" s="158" t="s">
        <v>80</v>
      </c>
      <c r="E7" s="158" t="s">
        <v>81</v>
      </c>
      <c r="F7" s="158" t="s">
        <v>82</v>
      </c>
      <c r="G7" s="158" t="s">
        <v>2</v>
      </c>
      <c r="H7" s="1280"/>
    </row>
    <row r="8" spans="1:12" ht="21.75" customHeight="1" thickBot="1">
      <c r="A8" s="580" t="s">
        <v>333</v>
      </c>
      <c r="B8" s="67">
        <v>39</v>
      </c>
      <c r="C8" s="67">
        <v>14</v>
      </c>
      <c r="D8" s="67">
        <v>16</v>
      </c>
      <c r="E8" s="67">
        <v>6</v>
      </c>
      <c r="F8" s="67">
        <v>9</v>
      </c>
      <c r="G8" s="80">
        <v>84</v>
      </c>
      <c r="H8" s="151" t="s">
        <v>333</v>
      </c>
    </row>
    <row r="9" spans="1:12" s="15" customFormat="1" ht="21.75" customHeight="1" thickBot="1">
      <c r="A9" s="575" t="s">
        <v>332</v>
      </c>
      <c r="B9" s="79">
        <v>53</v>
      </c>
      <c r="C9" s="79">
        <v>22</v>
      </c>
      <c r="D9" s="79">
        <v>15</v>
      </c>
      <c r="E9" s="79">
        <v>5</v>
      </c>
      <c r="F9" s="79">
        <v>3</v>
      </c>
      <c r="G9" s="81">
        <v>98</v>
      </c>
      <c r="H9" s="150" t="s">
        <v>332</v>
      </c>
      <c r="L9" s="16"/>
    </row>
    <row r="10" spans="1:12" ht="21.75" customHeight="1" thickBot="1">
      <c r="A10" s="576" t="s">
        <v>269</v>
      </c>
      <c r="B10" s="67">
        <v>45</v>
      </c>
      <c r="C10" s="67">
        <v>19</v>
      </c>
      <c r="D10" s="67">
        <v>11</v>
      </c>
      <c r="E10" s="67">
        <v>7</v>
      </c>
      <c r="F10" s="67">
        <v>5</v>
      </c>
      <c r="G10" s="80">
        <v>87</v>
      </c>
      <c r="H10" s="152" t="s">
        <v>269</v>
      </c>
    </row>
    <row r="11" spans="1:12" s="15" customFormat="1" ht="21.75" customHeight="1" thickBot="1">
      <c r="A11" s="575" t="s">
        <v>331</v>
      </c>
      <c r="B11" s="79">
        <v>44</v>
      </c>
      <c r="C11" s="79">
        <v>12</v>
      </c>
      <c r="D11" s="79">
        <v>16</v>
      </c>
      <c r="E11" s="79">
        <v>10</v>
      </c>
      <c r="F11" s="79">
        <v>1</v>
      </c>
      <c r="G11" s="81">
        <v>83</v>
      </c>
      <c r="H11" s="150" t="s">
        <v>331</v>
      </c>
      <c r="L11" s="16"/>
    </row>
    <row r="12" spans="1:12" ht="21.75" customHeight="1">
      <c r="A12" s="577" t="s">
        <v>931</v>
      </c>
      <c r="B12" s="154">
        <v>48</v>
      </c>
      <c r="C12" s="154">
        <v>22</v>
      </c>
      <c r="D12" s="154">
        <v>21</v>
      </c>
      <c r="E12" s="154">
        <v>17</v>
      </c>
      <c r="F12" s="154">
        <v>4</v>
      </c>
      <c r="G12" s="155">
        <v>112</v>
      </c>
      <c r="H12" s="153" t="s">
        <v>931</v>
      </c>
    </row>
    <row r="13" spans="1:12" s="15" customFormat="1" ht="18.75" customHeight="1">
      <c r="A13" s="585"/>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ht="19.5" customHeight="1">
      <c r="E36" s="130"/>
      <c r="H36" s="54"/>
      <c r="L36" s="54"/>
    </row>
    <row r="37" spans="1:12" s="15" customFormat="1" ht="19.5" customHeight="1">
      <c r="E37" s="16"/>
    </row>
    <row r="38" spans="1:12" s="15" customFormat="1" ht="23.25" customHeight="1">
      <c r="E38" s="16"/>
    </row>
    <row r="39" spans="1:12" ht="24.75" customHeight="1">
      <c r="E39" s="130"/>
      <c r="H39" s="54"/>
      <c r="L39" s="54"/>
    </row>
    <row r="40" spans="1:12" s="15" customFormat="1" ht="19.5" customHeight="1">
      <c r="E40" s="16"/>
    </row>
    <row r="41" spans="1:12" s="15" customFormat="1" ht="21" customHeight="1">
      <c r="D41" s="16"/>
    </row>
    <row r="42" spans="1:12" s="15" customFormat="1" ht="36.75" customHeight="1">
      <c r="D42" s="16"/>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row r="128" spans="8:12">
      <c r="H128" s="54"/>
      <c r="L128" s="54"/>
    </row>
    <row r="129" spans="8:12">
      <c r="H129" s="54"/>
      <c r="L129"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rightToLeft="1" view="pageBreakPreview" topLeftCell="A17" zoomScaleNormal="100" zoomScaleSheetLayoutView="100" workbookViewId="0">
      <selection activeCell="E43" sqref="E43:H43"/>
    </sheetView>
  </sheetViews>
  <sheetFormatPr defaultRowHeight="12.75"/>
  <cols>
    <col min="1" max="1" width="25.5703125" style="205" customWidth="1"/>
    <col min="2" max="3" width="7" style="205" customWidth="1"/>
    <col min="4" max="5" width="9.5703125" style="205" customWidth="1"/>
    <col min="6" max="6" width="6.5703125" style="205" customWidth="1"/>
    <col min="7" max="7" width="8.7109375" style="205" customWidth="1"/>
    <col min="8" max="8" width="27.28515625" style="207" customWidth="1"/>
    <col min="9" max="10" width="9.140625" style="205"/>
    <col min="11" max="11" width="37.42578125" style="205" customWidth="1"/>
    <col min="12" max="12" width="5" style="206" customWidth="1"/>
    <col min="13" max="16384" width="9.140625" style="205"/>
  </cols>
  <sheetData>
    <row r="1" spans="1:12" ht="18">
      <c r="A1" s="1158" t="s">
        <v>1124</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33.75" customHeight="1">
      <c r="A3" s="1181" t="s">
        <v>1123</v>
      </c>
      <c r="B3" s="1124"/>
      <c r="C3" s="1124"/>
      <c r="D3" s="1124"/>
      <c r="E3" s="1124"/>
      <c r="F3" s="1124"/>
      <c r="G3" s="1124"/>
      <c r="H3" s="1124"/>
      <c r="L3" s="224"/>
    </row>
    <row r="4" spans="1:12" s="223" customFormat="1" ht="15.75">
      <c r="A4" s="1124" t="s">
        <v>935</v>
      </c>
      <c r="B4" s="1124"/>
      <c r="C4" s="1124"/>
      <c r="D4" s="1124"/>
      <c r="E4" s="1124"/>
      <c r="F4" s="1124"/>
      <c r="G4" s="1124"/>
      <c r="H4" s="1124"/>
      <c r="L4" s="224"/>
    </row>
    <row r="5" spans="1:12" ht="15.75" customHeight="1">
      <c r="A5" s="123" t="s">
        <v>715</v>
      </c>
      <c r="B5" s="222"/>
      <c r="C5" s="222"/>
      <c r="D5" s="222"/>
      <c r="E5" s="222"/>
      <c r="F5" s="222"/>
      <c r="G5" s="222"/>
      <c r="H5" s="124" t="s">
        <v>716</v>
      </c>
    </row>
    <row r="6" spans="1:12" ht="20.100000000000001" customHeight="1">
      <c r="A6" s="1160" t="s">
        <v>1108</v>
      </c>
      <c r="B6" s="289" t="s">
        <v>83</v>
      </c>
      <c r="C6" s="289" t="s">
        <v>84</v>
      </c>
      <c r="D6" s="289" t="s">
        <v>85</v>
      </c>
      <c r="E6" s="289" t="s">
        <v>86</v>
      </c>
      <c r="F6" s="289" t="s">
        <v>87</v>
      </c>
      <c r="G6" s="289" t="s">
        <v>1</v>
      </c>
      <c r="H6" s="1284" t="s">
        <v>1126</v>
      </c>
    </row>
    <row r="7" spans="1:12" ht="20.25" customHeight="1">
      <c r="A7" s="1161"/>
      <c r="B7" s="319" t="s">
        <v>78</v>
      </c>
      <c r="C7" s="319" t="s">
        <v>79</v>
      </c>
      <c r="D7" s="319" t="s">
        <v>80</v>
      </c>
      <c r="E7" s="319" t="s">
        <v>81</v>
      </c>
      <c r="F7" s="319" t="s">
        <v>82</v>
      </c>
      <c r="G7" s="319" t="s">
        <v>2</v>
      </c>
      <c r="H7" s="1285"/>
    </row>
    <row r="8" spans="1:12" ht="17.25" customHeight="1" thickBot="1">
      <c r="A8" s="735" t="s">
        <v>545</v>
      </c>
      <c r="B8" s="277">
        <v>1</v>
      </c>
      <c r="C8" s="277">
        <v>1</v>
      </c>
      <c r="D8" s="277">
        <v>0</v>
      </c>
      <c r="E8" s="277">
        <v>0</v>
      </c>
      <c r="F8" s="277">
        <v>0</v>
      </c>
      <c r="G8" s="276">
        <f t="shared" ref="G8:G41" si="0">SUM(B8:F8)</f>
        <v>2</v>
      </c>
      <c r="H8" s="404" t="s">
        <v>76</v>
      </c>
    </row>
    <row r="9" spans="1:12" s="212" customFormat="1" ht="17.25" customHeight="1" thickBot="1">
      <c r="A9" s="341" t="s">
        <v>544</v>
      </c>
      <c r="B9" s="79">
        <v>0</v>
      </c>
      <c r="C9" s="79">
        <v>1</v>
      </c>
      <c r="D9" s="79">
        <v>0</v>
      </c>
      <c r="E9" s="79">
        <v>0</v>
      </c>
      <c r="F9" s="79">
        <v>0</v>
      </c>
      <c r="G9" s="81">
        <f t="shared" si="0"/>
        <v>1</v>
      </c>
      <c r="H9" s="405" t="s">
        <v>543</v>
      </c>
      <c r="L9" s="213"/>
    </row>
    <row r="10" spans="1:12" ht="17.25" customHeight="1" thickBot="1">
      <c r="A10" s="352" t="s">
        <v>542</v>
      </c>
      <c r="B10" s="277">
        <v>0</v>
      </c>
      <c r="C10" s="277">
        <v>0</v>
      </c>
      <c r="D10" s="277">
        <v>0</v>
      </c>
      <c r="E10" s="277">
        <v>0</v>
      </c>
      <c r="F10" s="277">
        <v>0</v>
      </c>
      <c r="G10" s="276">
        <f t="shared" si="0"/>
        <v>0</v>
      </c>
      <c r="H10" s="406" t="s">
        <v>75</v>
      </c>
    </row>
    <row r="11" spans="1:12" s="212" customFormat="1" ht="17.25" customHeight="1" thickBot="1">
      <c r="A11" s="341" t="s">
        <v>541</v>
      </c>
      <c r="B11" s="79">
        <v>0</v>
      </c>
      <c r="C11" s="79">
        <v>0</v>
      </c>
      <c r="D11" s="79">
        <v>0</v>
      </c>
      <c r="E11" s="79">
        <v>0</v>
      </c>
      <c r="F11" s="79">
        <v>0</v>
      </c>
      <c r="G11" s="81">
        <f t="shared" si="0"/>
        <v>0</v>
      </c>
      <c r="H11" s="405" t="s">
        <v>74</v>
      </c>
      <c r="L11" s="213"/>
    </row>
    <row r="12" spans="1:12" ht="17.25" customHeight="1" thickBot="1">
      <c r="A12" s="352" t="s">
        <v>540</v>
      </c>
      <c r="B12" s="277">
        <v>1</v>
      </c>
      <c r="C12" s="277">
        <v>0</v>
      </c>
      <c r="D12" s="277">
        <v>0</v>
      </c>
      <c r="E12" s="277">
        <v>0</v>
      </c>
      <c r="F12" s="277">
        <v>0</v>
      </c>
      <c r="G12" s="276">
        <f t="shared" si="0"/>
        <v>1</v>
      </c>
      <c r="H12" s="406" t="s">
        <v>73</v>
      </c>
    </row>
    <row r="13" spans="1:12" s="212" customFormat="1" ht="17.25" customHeight="1" thickBot="1">
      <c r="A13" s="341" t="s">
        <v>539</v>
      </c>
      <c r="B13" s="79">
        <v>2</v>
      </c>
      <c r="C13" s="79">
        <v>1</v>
      </c>
      <c r="D13" s="79">
        <v>1</v>
      </c>
      <c r="E13" s="79">
        <v>2</v>
      </c>
      <c r="F13" s="79">
        <v>1</v>
      </c>
      <c r="G13" s="81">
        <f t="shared" si="0"/>
        <v>7</v>
      </c>
      <c r="H13" s="405" t="s">
        <v>538</v>
      </c>
      <c r="L13" s="213"/>
    </row>
    <row r="14" spans="1:12" ht="17.25" customHeight="1" thickBot="1">
      <c r="A14" s="352" t="s">
        <v>537</v>
      </c>
      <c r="B14" s="277">
        <v>0</v>
      </c>
      <c r="C14" s="277">
        <v>0</v>
      </c>
      <c r="D14" s="277">
        <v>0</v>
      </c>
      <c r="E14" s="277">
        <v>0</v>
      </c>
      <c r="F14" s="277">
        <v>0</v>
      </c>
      <c r="G14" s="276">
        <f t="shared" si="0"/>
        <v>0</v>
      </c>
      <c r="H14" s="406" t="s">
        <v>536</v>
      </c>
    </row>
    <row r="15" spans="1:12" s="212" customFormat="1" ht="17.25" customHeight="1" thickBot="1">
      <c r="A15" s="341" t="s">
        <v>535</v>
      </c>
      <c r="B15" s="79">
        <v>0</v>
      </c>
      <c r="C15" s="79">
        <v>0</v>
      </c>
      <c r="D15" s="79">
        <v>2</v>
      </c>
      <c r="E15" s="79">
        <v>0</v>
      </c>
      <c r="F15" s="79">
        <v>0</v>
      </c>
      <c r="G15" s="81">
        <f t="shared" si="0"/>
        <v>2</v>
      </c>
      <c r="H15" s="405" t="s">
        <v>72</v>
      </c>
      <c r="L15" s="213"/>
    </row>
    <row r="16" spans="1:12" ht="17.25" customHeight="1" thickBot="1">
      <c r="A16" s="352" t="s">
        <v>534</v>
      </c>
      <c r="B16" s="277">
        <v>0</v>
      </c>
      <c r="C16" s="277">
        <v>0</v>
      </c>
      <c r="D16" s="277">
        <v>0</v>
      </c>
      <c r="E16" s="277">
        <v>0</v>
      </c>
      <c r="F16" s="277">
        <v>0</v>
      </c>
      <c r="G16" s="276">
        <f t="shared" si="0"/>
        <v>0</v>
      </c>
      <c r="H16" s="406" t="s">
        <v>533</v>
      </c>
    </row>
    <row r="17" spans="1:12" s="212" customFormat="1" ht="17.25" customHeight="1" thickBot="1">
      <c r="A17" s="341" t="s">
        <v>532</v>
      </c>
      <c r="B17" s="79">
        <v>0</v>
      </c>
      <c r="C17" s="79">
        <v>0</v>
      </c>
      <c r="D17" s="79">
        <v>0</v>
      </c>
      <c r="E17" s="79">
        <v>0</v>
      </c>
      <c r="F17" s="79">
        <v>0</v>
      </c>
      <c r="G17" s="81">
        <f t="shared" si="0"/>
        <v>0</v>
      </c>
      <c r="H17" s="405" t="s">
        <v>531</v>
      </c>
      <c r="L17" s="213"/>
    </row>
    <row r="18" spans="1:12" ht="17.25" customHeight="1" thickBot="1">
      <c r="A18" s="352" t="s">
        <v>530</v>
      </c>
      <c r="B18" s="277">
        <v>2</v>
      </c>
      <c r="C18" s="277">
        <v>1</v>
      </c>
      <c r="D18" s="277">
        <v>0</v>
      </c>
      <c r="E18" s="277">
        <v>1</v>
      </c>
      <c r="F18" s="277">
        <v>0</v>
      </c>
      <c r="G18" s="276">
        <f t="shared" si="0"/>
        <v>4</v>
      </c>
      <c r="H18" s="406" t="s">
        <v>1212</v>
      </c>
    </row>
    <row r="19" spans="1:12" ht="17.25" customHeight="1" thickBot="1">
      <c r="A19" s="341" t="s">
        <v>529</v>
      </c>
      <c r="B19" s="79">
        <v>0</v>
      </c>
      <c r="C19" s="79">
        <v>0</v>
      </c>
      <c r="D19" s="79">
        <v>0</v>
      </c>
      <c r="E19" s="79">
        <v>0</v>
      </c>
      <c r="F19" s="79">
        <v>0</v>
      </c>
      <c r="G19" s="81">
        <f t="shared" si="0"/>
        <v>0</v>
      </c>
      <c r="H19" s="405" t="s">
        <v>528</v>
      </c>
    </row>
    <row r="20" spans="1:12" ht="17.25" customHeight="1" thickBot="1">
      <c r="A20" s="352" t="s">
        <v>527</v>
      </c>
      <c r="B20" s="277">
        <v>1</v>
      </c>
      <c r="C20" s="277">
        <v>1</v>
      </c>
      <c r="D20" s="277">
        <v>0</v>
      </c>
      <c r="E20" s="277">
        <v>0</v>
      </c>
      <c r="F20" s="277">
        <v>0</v>
      </c>
      <c r="G20" s="276">
        <f t="shared" si="0"/>
        <v>2</v>
      </c>
      <c r="H20" s="406" t="s">
        <v>526</v>
      </c>
    </row>
    <row r="21" spans="1:12" s="212" customFormat="1" ht="17.25" customHeight="1" thickBot="1">
      <c r="A21" s="341" t="s">
        <v>525</v>
      </c>
      <c r="B21" s="79">
        <v>0</v>
      </c>
      <c r="C21" s="79">
        <v>0</v>
      </c>
      <c r="D21" s="79">
        <v>0</v>
      </c>
      <c r="E21" s="79">
        <v>0</v>
      </c>
      <c r="F21" s="79">
        <v>0</v>
      </c>
      <c r="G21" s="81">
        <f t="shared" si="0"/>
        <v>0</v>
      </c>
      <c r="H21" s="405" t="s">
        <v>524</v>
      </c>
      <c r="L21" s="213"/>
    </row>
    <row r="22" spans="1:12" ht="17.25" customHeight="1" thickBot="1">
      <c r="A22" s="352" t="s">
        <v>523</v>
      </c>
      <c r="B22" s="277">
        <v>1</v>
      </c>
      <c r="C22" s="277">
        <v>0</v>
      </c>
      <c r="D22" s="277">
        <v>0</v>
      </c>
      <c r="E22" s="277">
        <v>0</v>
      </c>
      <c r="F22" s="277">
        <v>0</v>
      </c>
      <c r="G22" s="276">
        <f t="shared" si="0"/>
        <v>1</v>
      </c>
      <c r="H22" s="406" t="s">
        <v>1395</v>
      </c>
    </row>
    <row r="23" spans="1:12" s="212" customFormat="1" ht="17.25" customHeight="1" thickBot="1">
      <c r="A23" s="341" t="s">
        <v>522</v>
      </c>
      <c r="B23" s="79">
        <v>0</v>
      </c>
      <c r="C23" s="79">
        <v>0</v>
      </c>
      <c r="D23" s="79">
        <v>0</v>
      </c>
      <c r="E23" s="79">
        <v>0</v>
      </c>
      <c r="F23" s="79">
        <v>0</v>
      </c>
      <c r="G23" s="81">
        <f t="shared" si="0"/>
        <v>0</v>
      </c>
      <c r="H23" s="405" t="s">
        <v>521</v>
      </c>
      <c r="L23" s="213"/>
    </row>
    <row r="24" spans="1:12" ht="17.25" customHeight="1" thickBot="1">
      <c r="A24" s="352" t="s">
        <v>520</v>
      </c>
      <c r="B24" s="277">
        <v>0</v>
      </c>
      <c r="C24" s="277">
        <v>0</v>
      </c>
      <c r="D24" s="277">
        <v>0</v>
      </c>
      <c r="E24" s="277">
        <v>0</v>
      </c>
      <c r="F24" s="277">
        <v>0</v>
      </c>
      <c r="G24" s="276">
        <f t="shared" si="0"/>
        <v>0</v>
      </c>
      <c r="H24" s="406" t="s">
        <v>519</v>
      </c>
    </row>
    <row r="25" spans="1:12" s="212" customFormat="1" ht="17.25" customHeight="1" thickBot="1">
      <c r="A25" s="341" t="s">
        <v>518</v>
      </c>
      <c r="B25" s="79">
        <v>1</v>
      </c>
      <c r="C25" s="79">
        <v>1</v>
      </c>
      <c r="D25" s="79">
        <v>0</v>
      </c>
      <c r="E25" s="79">
        <v>0</v>
      </c>
      <c r="F25" s="79">
        <v>0</v>
      </c>
      <c r="G25" s="81">
        <f t="shared" si="0"/>
        <v>2</v>
      </c>
      <c r="H25" s="405" t="s">
        <v>517</v>
      </c>
      <c r="L25" s="213"/>
    </row>
    <row r="26" spans="1:12" ht="17.25" customHeight="1" thickBot="1">
      <c r="A26" s="352" t="s">
        <v>516</v>
      </c>
      <c r="B26" s="277">
        <v>1</v>
      </c>
      <c r="C26" s="277">
        <v>0</v>
      </c>
      <c r="D26" s="277">
        <v>0</v>
      </c>
      <c r="E26" s="277">
        <v>1</v>
      </c>
      <c r="F26" s="277">
        <v>1</v>
      </c>
      <c r="G26" s="276">
        <f t="shared" si="0"/>
        <v>3</v>
      </c>
      <c r="H26" s="406" t="s">
        <v>515</v>
      </c>
    </row>
    <row r="27" spans="1:12" s="212" customFormat="1" ht="17.25" customHeight="1" thickBot="1">
      <c r="A27" s="341" t="s">
        <v>514</v>
      </c>
      <c r="B27" s="79">
        <v>2</v>
      </c>
      <c r="C27" s="79">
        <v>1</v>
      </c>
      <c r="D27" s="79">
        <v>0</v>
      </c>
      <c r="E27" s="79">
        <v>0</v>
      </c>
      <c r="F27" s="79">
        <v>0</v>
      </c>
      <c r="G27" s="81">
        <f t="shared" si="0"/>
        <v>3</v>
      </c>
      <c r="H27" s="405" t="s">
        <v>557</v>
      </c>
      <c r="L27" s="213"/>
    </row>
    <row r="28" spans="1:12" ht="17.25" customHeight="1" thickBot="1">
      <c r="A28" s="352" t="s">
        <v>512</v>
      </c>
      <c r="B28" s="277">
        <v>0</v>
      </c>
      <c r="C28" s="277">
        <v>0</v>
      </c>
      <c r="D28" s="277">
        <v>0</v>
      </c>
      <c r="E28" s="277">
        <v>0</v>
      </c>
      <c r="F28" s="277">
        <v>0</v>
      </c>
      <c r="G28" s="276">
        <f t="shared" si="0"/>
        <v>0</v>
      </c>
      <c r="H28" s="406" t="s">
        <v>511</v>
      </c>
    </row>
    <row r="29" spans="1:12" s="212" customFormat="1" ht="17.25" customHeight="1" thickBot="1">
      <c r="A29" s="341" t="s">
        <v>510</v>
      </c>
      <c r="B29" s="79">
        <v>0</v>
      </c>
      <c r="C29" s="79">
        <v>0</v>
      </c>
      <c r="D29" s="79">
        <v>0</v>
      </c>
      <c r="E29" s="79">
        <v>0</v>
      </c>
      <c r="F29" s="79">
        <v>0</v>
      </c>
      <c r="G29" s="81">
        <f t="shared" si="0"/>
        <v>0</v>
      </c>
      <c r="H29" s="405" t="s">
        <v>509</v>
      </c>
      <c r="L29" s="213"/>
    </row>
    <row r="30" spans="1:12" ht="17.25" customHeight="1" thickBot="1">
      <c r="A30" s="352" t="s">
        <v>508</v>
      </c>
      <c r="B30" s="277">
        <v>0</v>
      </c>
      <c r="C30" s="277">
        <v>0</v>
      </c>
      <c r="D30" s="277">
        <v>0</v>
      </c>
      <c r="E30" s="277">
        <v>0</v>
      </c>
      <c r="F30" s="277">
        <v>0</v>
      </c>
      <c r="G30" s="276">
        <f t="shared" si="0"/>
        <v>0</v>
      </c>
      <c r="H30" s="406" t="s">
        <v>507</v>
      </c>
    </row>
    <row r="31" spans="1:12" s="212" customFormat="1" ht="17.25" customHeight="1" thickBot="1">
      <c r="A31" s="341" t="s">
        <v>556</v>
      </c>
      <c r="B31" s="79">
        <v>2</v>
      </c>
      <c r="C31" s="79">
        <v>2</v>
      </c>
      <c r="D31" s="79">
        <v>0</v>
      </c>
      <c r="E31" s="79">
        <v>0</v>
      </c>
      <c r="F31" s="79">
        <v>0</v>
      </c>
      <c r="G31" s="81">
        <f t="shared" si="0"/>
        <v>4</v>
      </c>
      <c r="H31" s="405" t="s">
        <v>505</v>
      </c>
      <c r="L31" s="213"/>
    </row>
    <row r="32" spans="1:12" ht="17.25" customHeight="1" thickBot="1">
      <c r="A32" s="352" t="s">
        <v>504</v>
      </c>
      <c r="B32" s="277">
        <v>1</v>
      </c>
      <c r="C32" s="277">
        <v>1</v>
      </c>
      <c r="D32" s="277">
        <v>0</v>
      </c>
      <c r="E32" s="277">
        <v>0</v>
      </c>
      <c r="F32" s="277">
        <v>0</v>
      </c>
      <c r="G32" s="276">
        <f t="shared" si="0"/>
        <v>2</v>
      </c>
      <c r="H32" s="406" t="s">
        <v>503</v>
      </c>
    </row>
    <row r="33" spans="1:13" s="212" customFormat="1" ht="17.25" customHeight="1" thickBot="1">
      <c r="A33" s="341" t="s">
        <v>502</v>
      </c>
      <c r="B33" s="79">
        <v>0</v>
      </c>
      <c r="C33" s="79">
        <v>0</v>
      </c>
      <c r="D33" s="79">
        <v>0</v>
      </c>
      <c r="E33" s="79">
        <v>0</v>
      </c>
      <c r="F33" s="79">
        <v>0</v>
      </c>
      <c r="G33" s="81">
        <f t="shared" si="0"/>
        <v>0</v>
      </c>
      <c r="H33" s="405" t="s">
        <v>501</v>
      </c>
      <c r="L33" s="213"/>
    </row>
    <row r="34" spans="1:13" ht="17.25" customHeight="1" thickBot="1">
      <c r="A34" s="352" t="s">
        <v>500</v>
      </c>
      <c r="B34" s="277">
        <v>1</v>
      </c>
      <c r="C34" s="277">
        <v>0</v>
      </c>
      <c r="D34" s="277">
        <v>0</v>
      </c>
      <c r="E34" s="277">
        <v>0</v>
      </c>
      <c r="F34" s="277">
        <v>0</v>
      </c>
      <c r="G34" s="276">
        <f t="shared" si="0"/>
        <v>1</v>
      </c>
      <c r="H34" s="406" t="s">
        <v>499</v>
      </c>
      <c r="L34" s="205"/>
      <c r="M34" s="206"/>
    </row>
    <row r="35" spans="1:13" s="212" customFormat="1" ht="17.25" customHeight="1" thickBot="1">
      <c r="A35" s="341" t="s">
        <v>570</v>
      </c>
      <c r="B35" s="79">
        <v>0</v>
      </c>
      <c r="C35" s="79">
        <v>0</v>
      </c>
      <c r="D35" s="79">
        <v>0</v>
      </c>
      <c r="E35" s="79">
        <v>0</v>
      </c>
      <c r="F35" s="79">
        <v>0</v>
      </c>
      <c r="G35" s="81">
        <f t="shared" si="0"/>
        <v>0</v>
      </c>
      <c r="H35" s="405" t="s">
        <v>1398</v>
      </c>
      <c r="M35" s="213"/>
    </row>
    <row r="36" spans="1:13" ht="17.25" customHeight="1" thickBot="1">
      <c r="A36" s="352" t="s">
        <v>498</v>
      </c>
      <c r="B36" s="277">
        <v>1</v>
      </c>
      <c r="C36" s="277">
        <v>1</v>
      </c>
      <c r="D36" s="277">
        <v>0</v>
      </c>
      <c r="E36" s="277">
        <v>0</v>
      </c>
      <c r="F36" s="277">
        <v>1</v>
      </c>
      <c r="G36" s="276">
        <f t="shared" si="0"/>
        <v>3</v>
      </c>
      <c r="H36" s="406" t="s">
        <v>497</v>
      </c>
      <c r="L36" s="205"/>
      <c r="M36" s="206"/>
    </row>
    <row r="37" spans="1:13" ht="17.25" customHeight="1" thickBot="1">
      <c r="A37" s="341" t="s">
        <v>496</v>
      </c>
      <c r="B37" s="79">
        <v>0</v>
      </c>
      <c r="C37" s="79">
        <v>0</v>
      </c>
      <c r="D37" s="79">
        <v>0</v>
      </c>
      <c r="E37" s="79">
        <v>0</v>
      </c>
      <c r="F37" s="79">
        <v>0</v>
      </c>
      <c r="G37" s="81">
        <f t="shared" si="0"/>
        <v>0</v>
      </c>
      <c r="H37" s="405" t="s">
        <v>1089</v>
      </c>
      <c r="L37" s="205"/>
      <c r="M37" s="596"/>
    </row>
    <row r="38" spans="1:13" ht="17.25" customHeight="1" thickBot="1">
      <c r="A38" s="738" t="s">
        <v>1421</v>
      </c>
      <c r="B38" s="288">
        <v>0</v>
      </c>
      <c r="C38" s="288">
        <v>0</v>
      </c>
      <c r="D38" s="288">
        <v>0</v>
      </c>
      <c r="E38" s="288">
        <v>0</v>
      </c>
      <c r="F38" s="288">
        <v>0</v>
      </c>
      <c r="G38" s="287">
        <f t="shared" si="0"/>
        <v>0</v>
      </c>
      <c r="H38" s="407" t="s">
        <v>1424</v>
      </c>
      <c r="L38" s="205"/>
      <c r="M38" s="596"/>
    </row>
    <row r="39" spans="1:13" s="212" customFormat="1" ht="17.25" customHeight="1" thickBot="1">
      <c r="A39" s="341" t="s">
        <v>495</v>
      </c>
      <c r="B39" s="79">
        <v>0</v>
      </c>
      <c r="C39" s="79">
        <v>0</v>
      </c>
      <c r="D39" s="79">
        <v>0</v>
      </c>
      <c r="E39" s="79">
        <v>0</v>
      </c>
      <c r="F39" s="79">
        <v>0</v>
      </c>
      <c r="G39" s="81">
        <f t="shared" si="0"/>
        <v>0</v>
      </c>
      <c r="H39" s="405" t="s">
        <v>494</v>
      </c>
      <c r="M39" s="213"/>
    </row>
    <row r="40" spans="1:13" s="212" customFormat="1" ht="17.25" customHeight="1" thickBot="1">
      <c r="A40" s="738" t="s">
        <v>850</v>
      </c>
      <c r="B40" s="288">
        <v>0</v>
      </c>
      <c r="C40" s="288">
        <v>0</v>
      </c>
      <c r="D40" s="288">
        <v>0</v>
      </c>
      <c r="E40" s="288">
        <v>0</v>
      </c>
      <c r="F40" s="288">
        <v>0</v>
      </c>
      <c r="G40" s="287">
        <f t="shared" si="0"/>
        <v>0</v>
      </c>
      <c r="H40" s="407" t="s">
        <v>863</v>
      </c>
      <c r="M40" s="213"/>
    </row>
    <row r="41" spans="1:13" ht="17.25" customHeight="1">
      <c r="A41" s="721" t="s">
        <v>851</v>
      </c>
      <c r="B41" s="286">
        <v>4</v>
      </c>
      <c r="C41" s="286">
        <v>0</v>
      </c>
      <c r="D41" s="286">
        <v>0</v>
      </c>
      <c r="E41" s="286">
        <v>0</v>
      </c>
      <c r="F41" s="286">
        <v>0</v>
      </c>
      <c r="G41" s="285">
        <f t="shared" si="0"/>
        <v>4</v>
      </c>
      <c r="H41" s="405" t="s">
        <v>865</v>
      </c>
      <c r="L41" s="205"/>
      <c r="M41" s="206"/>
    </row>
    <row r="42" spans="1:13" s="212" customFormat="1" ht="17.25" customHeight="1">
      <c r="A42" s="737" t="s">
        <v>1</v>
      </c>
      <c r="B42" s="284">
        <f t="shared" ref="B42:G42" si="1">SUM(B8:B41)</f>
        <v>21</v>
      </c>
      <c r="C42" s="284">
        <f t="shared" si="1"/>
        <v>11</v>
      </c>
      <c r="D42" s="284">
        <f t="shared" si="1"/>
        <v>3</v>
      </c>
      <c r="E42" s="284">
        <f t="shared" si="1"/>
        <v>4</v>
      </c>
      <c r="F42" s="284">
        <f t="shared" si="1"/>
        <v>3</v>
      </c>
      <c r="G42" s="283">
        <f t="shared" si="1"/>
        <v>42</v>
      </c>
      <c r="H42" s="420" t="s">
        <v>2</v>
      </c>
      <c r="M42" s="213"/>
    </row>
    <row r="43" spans="1:13" s="212" customFormat="1" ht="17.25" customHeight="1">
      <c r="A43" s="1172" t="s">
        <v>1059</v>
      </c>
      <c r="B43" s="1172"/>
      <c r="C43" s="1172"/>
      <c r="D43" s="1172"/>
      <c r="E43" s="1272" t="s">
        <v>546</v>
      </c>
      <c r="F43" s="1272"/>
      <c r="G43" s="1272"/>
      <c r="H43" s="1272"/>
      <c r="L43" s="213"/>
    </row>
    <row r="46" spans="1:13">
      <c r="A46" s="207"/>
    </row>
    <row r="51" spans="8:12">
      <c r="H51" s="205"/>
      <c r="L51" s="205"/>
    </row>
    <row r="52" spans="8:12">
      <c r="H52" s="205"/>
      <c r="L52" s="205"/>
    </row>
    <row r="53" spans="8:12">
      <c r="H53" s="205"/>
      <c r="L53" s="205"/>
    </row>
    <row r="54" spans="8:12">
      <c r="H54" s="205"/>
      <c r="L54" s="205"/>
    </row>
    <row r="55" spans="8:12">
      <c r="H55" s="205"/>
      <c r="L55" s="205"/>
    </row>
    <row r="56" spans="8:12">
      <c r="H56" s="205"/>
      <c r="L56" s="205"/>
    </row>
    <row r="57" spans="8:12">
      <c r="H57" s="205"/>
      <c r="L57" s="205"/>
    </row>
    <row r="58" spans="8:12">
      <c r="H58" s="205"/>
      <c r="L58" s="205"/>
    </row>
    <row r="59" spans="8:12">
      <c r="H59" s="205"/>
      <c r="L59" s="205"/>
    </row>
    <row r="60" spans="8:12">
      <c r="H60" s="205"/>
      <c r="L60" s="205"/>
    </row>
    <row r="61" spans="8:12">
      <c r="H61" s="205"/>
      <c r="L61" s="205"/>
    </row>
    <row r="62" spans="8:12">
      <c r="H62" s="205"/>
      <c r="L62" s="205"/>
    </row>
    <row r="63" spans="8:12">
      <c r="H63" s="205"/>
      <c r="L63" s="205"/>
    </row>
    <row r="64" spans="8:12">
      <c r="H64" s="205"/>
      <c r="L64" s="205"/>
    </row>
    <row r="65" spans="8:12">
      <c r="H65" s="205"/>
      <c r="L65" s="205"/>
    </row>
    <row r="66" spans="8:12">
      <c r="H66" s="205"/>
      <c r="L66" s="205"/>
    </row>
    <row r="67" spans="8:12">
      <c r="H67" s="205"/>
      <c r="L67" s="205"/>
    </row>
    <row r="68" spans="8:12">
      <c r="H68" s="205"/>
      <c r="L68" s="205"/>
    </row>
    <row r="69" spans="8:12">
      <c r="H69" s="205"/>
      <c r="L69" s="205"/>
    </row>
    <row r="70" spans="8:12">
      <c r="H70" s="205"/>
      <c r="L70" s="205"/>
    </row>
    <row r="71" spans="8:12">
      <c r="H71" s="205"/>
      <c r="L71" s="205"/>
    </row>
    <row r="72" spans="8:12">
      <c r="H72" s="205"/>
      <c r="L72" s="205"/>
    </row>
    <row r="73" spans="8:12">
      <c r="H73" s="205"/>
      <c r="L73" s="205"/>
    </row>
    <row r="74" spans="8:12">
      <c r="H74" s="205"/>
      <c r="L74" s="205"/>
    </row>
    <row r="75" spans="8:12">
      <c r="H75" s="205"/>
      <c r="L75" s="205"/>
    </row>
    <row r="76" spans="8:12">
      <c r="H76" s="205"/>
      <c r="L76" s="205"/>
    </row>
    <row r="77" spans="8:12">
      <c r="H77" s="205"/>
      <c r="L77" s="205"/>
    </row>
    <row r="78" spans="8:12">
      <c r="H78" s="205"/>
      <c r="L78" s="205"/>
    </row>
    <row r="79" spans="8:12">
      <c r="H79" s="205"/>
      <c r="L79" s="205"/>
    </row>
    <row r="80" spans="8:12">
      <c r="H80" s="205"/>
      <c r="L80" s="205"/>
    </row>
    <row r="81" spans="8:12">
      <c r="H81" s="205"/>
      <c r="L81" s="205"/>
    </row>
    <row r="82" spans="8:12">
      <c r="H82" s="205"/>
      <c r="L82" s="205"/>
    </row>
    <row r="83" spans="8:12">
      <c r="H83" s="205"/>
      <c r="L83" s="205"/>
    </row>
    <row r="84" spans="8:12">
      <c r="H84" s="205"/>
      <c r="L84" s="205"/>
    </row>
    <row r="87" spans="8:12">
      <c r="H87" s="205"/>
      <c r="L87" s="205"/>
    </row>
    <row r="88" spans="8:12">
      <c r="H88" s="205"/>
      <c r="L88" s="205"/>
    </row>
    <row r="89" spans="8:12">
      <c r="H89" s="205"/>
      <c r="L89" s="205"/>
    </row>
    <row r="90" spans="8:12">
      <c r="H90" s="205"/>
      <c r="L90" s="205"/>
    </row>
    <row r="91" spans="8:12">
      <c r="H91" s="205"/>
      <c r="L91" s="205"/>
    </row>
    <row r="92" spans="8:12">
      <c r="H92" s="205"/>
      <c r="L92" s="205"/>
    </row>
    <row r="93" spans="8:12">
      <c r="H93" s="205"/>
      <c r="L93" s="205"/>
    </row>
    <row r="94" spans="8:12">
      <c r="H94" s="205"/>
      <c r="L94" s="205"/>
    </row>
    <row r="95" spans="8:12">
      <c r="H95" s="205"/>
      <c r="L95" s="205"/>
    </row>
    <row r="96" spans="8:12">
      <c r="H96" s="205"/>
      <c r="L96" s="205"/>
    </row>
    <row r="97" spans="8:12">
      <c r="H97" s="205"/>
      <c r="L97" s="205"/>
    </row>
    <row r="98" spans="8:12">
      <c r="H98" s="205"/>
      <c r="L98" s="205"/>
    </row>
    <row r="99" spans="8:12">
      <c r="H99" s="205"/>
      <c r="L99" s="205"/>
    </row>
    <row r="100" spans="8:12">
      <c r="H100" s="205"/>
      <c r="L100" s="205"/>
    </row>
    <row r="101" spans="8:12">
      <c r="H101" s="205"/>
      <c r="L101" s="205"/>
    </row>
    <row r="102" spans="8:12">
      <c r="H102" s="205"/>
      <c r="L102" s="205"/>
    </row>
    <row r="103" spans="8:12">
      <c r="H103" s="205"/>
      <c r="L103" s="205"/>
    </row>
    <row r="104" spans="8:12">
      <c r="H104" s="205"/>
      <c r="L104" s="205"/>
    </row>
    <row r="105" spans="8:12">
      <c r="H105" s="205"/>
      <c r="L105" s="205"/>
    </row>
    <row r="106" spans="8:12">
      <c r="H106" s="205"/>
      <c r="L106" s="205"/>
    </row>
    <row r="107" spans="8:12">
      <c r="H107" s="205"/>
      <c r="L107" s="205"/>
    </row>
    <row r="108" spans="8:12">
      <c r="H108" s="205"/>
      <c r="L108" s="205"/>
    </row>
    <row r="109" spans="8:12">
      <c r="H109" s="205"/>
      <c r="L109" s="205"/>
    </row>
    <row r="110" spans="8:12">
      <c r="H110" s="205"/>
      <c r="L110" s="205"/>
    </row>
    <row r="111" spans="8:12">
      <c r="H111" s="205"/>
      <c r="L111" s="205"/>
    </row>
    <row r="112" spans="8: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row r="129" spans="8:12">
      <c r="H129" s="205"/>
      <c r="L129" s="205"/>
    </row>
    <row r="130" spans="8:12">
      <c r="H130" s="205"/>
      <c r="L130" s="205"/>
    </row>
  </sheetData>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C23" sqref="C23"/>
    </sheetView>
  </sheetViews>
  <sheetFormatPr defaultColWidth="9.140625" defaultRowHeight="12.75"/>
  <cols>
    <col min="1" max="1" width="18.7109375" style="54" customWidth="1"/>
    <col min="2" max="3" width="9.7109375" style="54" customWidth="1"/>
    <col min="4" max="5" width="10" style="54" customWidth="1"/>
    <col min="6" max="7" width="9.7109375" style="54" customWidth="1"/>
    <col min="8" max="8" width="18.8554687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1129</v>
      </c>
      <c r="B1" s="1013"/>
      <c r="C1" s="1013"/>
      <c r="D1" s="1013"/>
      <c r="E1" s="1013"/>
      <c r="F1" s="1013"/>
      <c r="G1" s="1013"/>
      <c r="H1" s="1013"/>
    </row>
    <row r="2" spans="1:12" s="7" customFormat="1" ht="18">
      <c r="A2" s="1215" t="s">
        <v>933</v>
      </c>
      <c r="B2" s="1215"/>
      <c r="C2" s="1215"/>
      <c r="D2" s="1215"/>
      <c r="E2" s="1215"/>
      <c r="F2" s="1215"/>
      <c r="G2" s="1215"/>
      <c r="H2" s="1215"/>
      <c r="L2" s="35"/>
    </row>
    <row r="3" spans="1:12" s="7" customFormat="1" ht="18" customHeight="1">
      <c r="A3" s="1190" t="s">
        <v>1130</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717</v>
      </c>
      <c r="B5" s="114"/>
      <c r="C5" s="114"/>
      <c r="D5" s="114"/>
      <c r="E5" s="114"/>
      <c r="F5" s="114"/>
      <c r="G5" s="114"/>
      <c r="H5" s="115" t="s">
        <v>718</v>
      </c>
    </row>
    <row r="6" spans="1:12" ht="19.5" customHeight="1">
      <c r="A6" s="1186" t="s">
        <v>1136</v>
      </c>
      <c r="B6" s="36" t="s">
        <v>83</v>
      </c>
      <c r="C6" s="36" t="s">
        <v>84</v>
      </c>
      <c r="D6" s="36" t="s">
        <v>85</v>
      </c>
      <c r="E6" s="36" t="s">
        <v>86</v>
      </c>
      <c r="F6" s="36" t="s">
        <v>87</v>
      </c>
      <c r="G6" s="36" t="s">
        <v>1</v>
      </c>
      <c r="H6" s="1286" t="s">
        <v>1224</v>
      </c>
    </row>
    <row r="7" spans="1:12" ht="19.5" customHeight="1">
      <c r="A7" s="1278"/>
      <c r="B7" s="158" t="s">
        <v>78</v>
      </c>
      <c r="C7" s="158" t="s">
        <v>79</v>
      </c>
      <c r="D7" s="158" t="s">
        <v>80</v>
      </c>
      <c r="E7" s="158" t="s">
        <v>81</v>
      </c>
      <c r="F7" s="158" t="s">
        <v>82</v>
      </c>
      <c r="G7" s="158" t="s">
        <v>2</v>
      </c>
      <c r="H7" s="1287"/>
    </row>
    <row r="8" spans="1:12" ht="22.5" customHeight="1" thickBot="1">
      <c r="A8" s="580" t="s">
        <v>333</v>
      </c>
      <c r="B8" s="67">
        <v>21</v>
      </c>
      <c r="C8" s="67">
        <v>7</v>
      </c>
      <c r="D8" s="67">
        <v>11</v>
      </c>
      <c r="E8" s="67">
        <v>4</v>
      </c>
      <c r="F8" s="67">
        <v>2</v>
      </c>
      <c r="G8" s="80">
        <v>45</v>
      </c>
      <c r="H8" s="151" t="s">
        <v>333</v>
      </c>
    </row>
    <row r="9" spans="1:12" s="15" customFormat="1" ht="22.5" customHeight="1" thickBot="1">
      <c r="A9" s="575" t="s">
        <v>332</v>
      </c>
      <c r="B9" s="79">
        <v>21</v>
      </c>
      <c r="C9" s="79">
        <v>10</v>
      </c>
      <c r="D9" s="79">
        <v>12</v>
      </c>
      <c r="E9" s="79">
        <v>7</v>
      </c>
      <c r="F9" s="79">
        <v>3</v>
      </c>
      <c r="G9" s="81">
        <v>53</v>
      </c>
      <c r="H9" s="150" t="s">
        <v>332</v>
      </c>
      <c r="L9" s="16"/>
    </row>
    <row r="10" spans="1:12" ht="22.5" customHeight="1" thickBot="1">
      <c r="A10" s="576" t="s">
        <v>269</v>
      </c>
      <c r="B10" s="67">
        <v>24</v>
      </c>
      <c r="C10" s="67">
        <v>14</v>
      </c>
      <c r="D10" s="67">
        <v>14</v>
      </c>
      <c r="E10" s="67">
        <v>21</v>
      </c>
      <c r="F10" s="67">
        <v>4</v>
      </c>
      <c r="G10" s="80">
        <v>77</v>
      </c>
      <c r="H10" s="152" t="s">
        <v>269</v>
      </c>
    </row>
    <row r="11" spans="1:12" s="15" customFormat="1" ht="22.5" customHeight="1" thickBot="1">
      <c r="A11" s="575" t="s">
        <v>331</v>
      </c>
      <c r="B11" s="79">
        <v>15</v>
      </c>
      <c r="C11" s="79">
        <v>7</v>
      </c>
      <c r="D11" s="79">
        <v>9</v>
      </c>
      <c r="E11" s="79">
        <v>3</v>
      </c>
      <c r="F11" s="79">
        <v>2</v>
      </c>
      <c r="G11" s="81">
        <v>36</v>
      </c>
      <c r="H11" s="150" t="s">
        <v>331</v>
      </c>
      <c r="L11" s="16"/>
    </row>
    <row r="12" spans="1:12" ht="22.5" customHeight="1">
      <c r="A12" s="577" t="s">
        <v>931</v>
      </c>
      <c r="B12" s="154">
        <v>21</v>
      </c>
      <c r="C12" s="154">
        <v>11</v>
      </c>
      <c r="D12" s="154">
        <v>3</v>
      </c>
      <c r="E12" s="154">
        <v>4</v>
      </c>
      <c r="F12" s="154">
        <v>3</v>
      </c>
      <c r="G12" s="155">
        <v>42</v>
      </c>
      <c r="H12" s="153" t="s">
        <v>931</v>
      </c>
    </row>
    <row r="13" spans="1:12" s="15" customFormat="1" ht="18.75" customHeight="1">
      <c r="D13" s="16"/>
    </row>
    <row r="14" spans="1:12" ht="18.75" customHeight="1">
      <c r="D14" s="130"/>
      <c r="H14" s="54"/>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ht="19.5" customHeight="1">
      <c r="E36" s="130"/>
      <c r="H36" s="54"/>
      <c r="L36" s="54"/>
    </row>
    <row r="37" spans="1:12" s="15" customFormat="1" ht="19.5" customHeight="1">
      <c r="E37" s="16"/>
    </row>
    <row r="38" spans="1:12" s="15" customFormat="1" ht="25.5" customHeight="1">
      <c r="E38" s="16"/>
    </row>
    <row r="39" spans="1:12" ht="21.75" customHeight="1">
      <c r="E39" s="130"/>
      <c r="H39" s="54"/>
      <c r="L39" s="54"/>
    </row>
    <row r="40" spans="1:12" s="15" customFormat="1" ht="19.5" customHeight="1">
      <c r="E40" s="16"/>
    </row>
    <row r="41" spans="1:12" s="15" customFormat="1" ht="21" customHeight="1">
      <c r="D41" s="16"/>
    </row>
    <row r="42" spans="1:12" s="15" customFormat="1" ht="36.75" customHeight="1">
      <c r="D42" s="16"/>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row r="128" spans="8:12">
      <c r="H128" s="54"/>
      <c r="L128" s="54"/>
    </row>
    <row r="129" spans="8:12">
      <c r="H129" s="54"/>
      <c r="L129" s="54"/>
    </row>
  </sheetData>
  <mergeCells count="6">
    <mergeCell ref="A1:H1"/>
    <mergeCell ref="A2:H2"/>
    <mergeCell ref="A3:H3"/>
    <mergeCell ref="A6:A7"/>
    <mergeCell ref="H6:H7"/>
    <mergeCell ref="A4:H4"/>
  </mergeCells>
  <printOptions horizontalCentered="1" verticalCentered="1"/>
  <pageMargins left="0" right="0" top="0" bottom="0" header="0" footer="0"/>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rightToLeft="1" view="pageBreakPreview" topLeftCell="A22" zoomScaleNormal="100" zoomScaleSheetLayoutView="100" workbookViewId="0">
      <selection activeCell="A44" sqref="A44"/>
    </sheetView>
  </sheetViews>
  <sheetFormatPr defaultRowHeight="12.75"/>
  <cols>
    <col min="1" max="1" width="26.42578125" style="205" customWidth="1"/>
    <col min="2" max="3" width="7" style="205" customWidth="1"/>
    <col min="4" max="5" width="9.5703125" style="205" customWidth="1"/>
    <col min="6" max="6" width="7" style="205" customWidth="1"/>
    <col min="7" max="7" width="8.7109375" style="205" customWidth="1"/>
    <col min="8" max="8" width="27.7109375" style="207" customWidth="1"/>
    <col min="9" max="10" width="9.140625" style="205"/>
    <col min="11" max="11" width="37.42578125" style="205" customWidth="1"/>
    <col min="12" max="12" width="5" style="206" customWidth="1"/>
    <col min="13" max="16384" width="9.140625" style="205"/>
  </cols>
  <sheetData>
    <row r="1" spans="1:12" ht="18">
      <c r="A1" s="1158" t="s">
        <v>1137</v>
      </c>
      <c r="B1" s="1158"/>
      <c r="C1" s="1158"/>
      <c r="D1" s="1158"/>
      <c r="E1" s="1158"/>
      <c r="F1" s="1158"/>
      <c r="G1" s="1158"/>
      <c r="H1" s="1158"/>
    </row>
    <row r="2" spans="1:12" s="223" customFormat="1" ht="18">
      <c r="A2" s="1121" t="s">
        <v>934</v>
      </c>
      <c r="B2" s="1121"/>
      <c r="C2" s="1121"/>
      <c r="D2" s="1121"/>
      <c r="E2" s="1121"/>
      <c r="F2" s="1121"/>
      <c r="G2" s="1121"/>
      <c r="H2" s="1121"/>
      <c r="L2" s="224"/>
    </row>
    <row r="3" spans="1:12" s="223" customFormat="1" ht="30.75" customHeight="1">
      <c r="A3" s="1181" t="s">
        <v>1138</v>
      </c>
      <c r="B3" s="1124"/>
      <c r="C3" s="1124"/>
      <c r="D3" s="1124"/>
      <c r="E3" s="1124"/>
      <c r="F3" s="1124"/>
      <c r="G3" s="1124"/>
      <c r="H3" s="1124"/>
      <c r="L3" s="224"/>
    </row>
    <row r="4" spans="1:12" s="223" customFormat="1" ht="15.75">
      <c r="A4" s="1124" t="s">
        <v>927</v>
      </c>
      <c r="B4" s="1124"/>
      <c r="C4" s="1124"/>
      <c r="D4" s="1124"/>
      <c r="E4" s="1124"/>
      <c r="F4" s="1124"/>
      <c r="G4" s="1124"/>
      <c r="H4" s="1124"/>
      <c r="L4" s="224"/>
    </row>
    <row r="5" spans="1:12" ht="15.75" customHeight="1">
      <c r="A5" s="123" t="s">
        <v>719</v>
      </c>
      <c r="B5" s="222"/>
      <c r="C5" s="222"/>
      <c r="D5" s="222"/>
      <c r="E5" s="222"/>
      <c r="F5" s="222"/>
      <c r="G5" s="222"/>
      <c r="H5" s="124" t="s">
        <v>720</v>
      </c>
    </row>
    <row r="6" spans="1:12" ht="20.25" customHeight="1">
      <c r="A6" s="1160" t="s">
        <v>1119</v>
      </c>
      <c r="B6" s="289" t="s">
        <v>83</v>
      </c>
      <c r="C6" s="289" t="s">
        <v>84</v>
      </c>
      <c r="D6" s="289" t="s">
        <v>85</v>
      </c>
      <c r="E6" s="289" t="s">
        <v>86</v>
      </c>
      <c r="F6" s="289" t="s">
        <v>87</v>
      </c>
      <c r="G6" s="289" t="s">
        <v>1</v>
      </c>
      <c r="H6" s="1288" t="s">
        <v>1139</v>
      </c>
    </row>
    <row r="7" spans="1:12" ht="20.25" customHeight="1">
      <c r="A7" s="1161"/>
      <c r="B7" s="319" t="s">
        <v>78</v>
      </c>
      <c r="C7" s="319" t="s">
        <v>79</v>
      </c>
      <c r="D7" s="319" t="s">
        <v>80</v>
      </c>
      <c r="E7" s="319" t="s">
        <v>81</v>
      </c>
      <c r="F7" s="319" t="s">
        <v>82</v>
      </c>
      <c r="G7" s="319" t="s">
        <v>2</v>
      </c>
      <c r="H7" s="1289"/>
    </row>
    <row r="8" spans="1:12" ht="17.25" customHeight="1" thickBot="1">
      <c r="A8" s="735" t="s">
        <v>545</v>
      </c>
      <c r="B8" s="277">
        <v>1</v>
      </c>
      <c r="C8" s="277">
        <v>0</v>
      </c>
      <c r="D8" s="277">
        <v>0</v>
      </c>
      <c r="E8" s="277">
        <v>0</v>
      </c>
      <c r="F8" s="277">
        <v>0</v>
      </c>
      <c r="G8" s="276">
        <f t="shared" ref="G8:G41" si="0">SUM(B8:F8)</f>
        <v>1</v>
      </c>
      <c r="H8" s="404" t="s">
        <v>76</v>
      </c>
    </row>
    <row r="9" spans="1:12" s="212" customFormat="1" ht="17.25" customHeight="1" thickBot="1">
      <c r="A9" s="341" t="s">
        <v>544</v>
      </c>
      <c r="B9" s="79">
        <v>0</v>
      </c>
      <c r="C9" s="79">
        <v>1</v>
      </c>
      <c r="D9" s="79">
        <v>0</v>
      </c>
      <c r="E9" s="79">
        <v>0</v>
      </c>
      <c r="F9" s="79">
        <v>0</v>
      </c>
      <c r="G9" s="81">
        <f t="shared" si="0"/>
        <v>1</v>
      </c>
      <c r="H9" s="405" t="s">
        <v>543</v>
      </c>
      <c r="L9" s="213"/>
    </row>
    <row r="10" spans="1:12" ht="17.25" customHeight="1" thickBot="1">
      <c r="A10" s="352" t="s">
        <v>542</v>
      </c>
      <c r="B10" s="277">
        <v>2</v>
      </c>
      <c r="C10" s="277">
        <v>2</v>
      </c>
      <c r="D10" s="277">
        <v>1</v>
      </c>
      <c r="E10" s="277">
        <v>0</v>
      </c>
      <c r="F10" s="277">
        <v>1</v>
      </c>
      <c r="G10" s="276">
        <f t="shared" si="0"/>
        <v>6</v>
      </c>
      <c r="H10" s="406" t="s">
        <v>75</v>
      </c>
    </row>
    <row r="11" spans="1:12" s="212" customFormat="1" ht="17.25" customHeight="1" thickBot="1">
      <c r="A11" s="341" t="s">
        <v>541</v>
      </c>
      <c r="B11" s="79">
        <v>0</v>
      </c>
      <c r="C11" s="79">
        <v>0</v>
      </c>
      <c r="D11" s="79">
        <v>0</v>
      </c>
      <c r="E11" s="79">
        <v>0</v>
      </c>
      <c r="F11" s="79">
        <v>0</v>
      </c>
      <c r="G11" s="81">
        <f t="shared" si="0"/>
        <v>0</v>
      </c>
      <c r="H11" s="405" t="s">
        <v>74</v>
      </c>
      <c r="L11" s="213"/>
    </row>
    <row r="12" spans="1:12" ht="17.25" customHeight="1" thickBot="1">
      <c r="A12" s="352" t="s">
        <v>540</v>
      </c>
      <c r="B12" s="277">
        <v>1</v>
      </c>
      <c r="C12" s="277">
        <v>1</v>
      </c>
      <c r="D12" s="277">
        <v>1</v>
      </c>
      <c r="E12" s="277">
        <v>1</v>
      </c>
      <c r="F12" s="277">
        <v>0</v>
      </c>
      <c r="G12" s="276">
        <f t="shared" si="0"/>
        <v>4</v>
      </c>
      <c r="H12" s="406" t="s">
        <v>73</v>
      </c>
    </row>
    <row r="13" spans="1:12" s="212" customFormat="1" ht="17.25" customHeight="1" thickBot="1">
      <c r="A13" s="341" t="s">
        <v>539</v>
      </c>
      <c r="B13" s="79">
        <v>0</v>
      </c>
      <c r="C13" s="79">
        <v>0</v>
      </c>
      <c r="D13" s="79">
        <v>0</v>
      </c>
      <c r="E13" s="79">
        <v>0</v>
      </c>
      <c r="F13" s="79">
        <v>0</v>
      </c>
      <c r="G13" s="81">
        <f t="shared" si="0"/>
        <v>0</v>
      </c>
      <c r="H13" s="405" t="s">
        <v>538</v>
      </c>
      <c r="L13" s="213"/>
    </row>
    <row r="14" spans="1:12" ht="17.25" customHeight="1" thickBot="1">
      <c r="A14" s="352" t="s">
        <v>537</v>
      </c>
      <c r="B14" s="277">
        <v>0</v>
      </c>
      <c r="C14" s="277">
        <v>0</v>
      </c>
      <c r="D14" s="277">
        <v>0</v>
      </c>
      <c r="E14" s="277">
        <v>0</v>
      </c>
      <c r="F14" s="277">
        <v>0</v>
      </c>
      <c r="G14" s="276">
        <f t="shared" si="0"/>
        <v>0</v>
      </c>
      <c r="H14" s="406" t="s">
        <v>536</v>
      </c>
    </row>
    <row r="15" spans="1:12" s="212" customFormat="1" ht="17.25" customHeight="1" thickBot="1">
      <c r="A15" s="341" t="s">
        <v>535</v>
      </c>
      <c r="B15" s="79">
        <v>0</v>
      </c>
      <c r="C15" s="79">
        <v>0</v>
      </c>
      <c r="D15" s="79">
        <v>0</v>
      </c>
      <c r="E15" s="79">
        <v>0</v>
      </c>
      <c r="F15" s="79">
        <v>0</v>
      </c>
      <c r="G15" s="81">
        <f t="shared" si="0"/>
        <v>0</v>
      </c>
      <c r="H15" s="405" t="s">
        <v>72</v>
      </c>
      <c r="L15" s="213"/>
    </row>
    <row r="16" spans="1:12" ht="17.25" customHeight="1" thickBot="1">
      <c r="A16" s="352" t="s">
        <v>534</v>
      </c>
      <c r="B16" s="277">
        <v>0</v>
      </c>
      <c r="C16" s="277">
        <v>0</v>
      </c>
      <c r="D16" s="277">
        <v>0</v>
      </c>
      <c r="E16" s="277">
        <v>0</v>
      </c>
      <c r="F16" s="277">
        <v>0</v>
      </c>
      <c r="G16" s="276">
        <f t="shared" si="0"/>
        <v>0</v>
      </c>
      <c r="H16" s="406" t="s">
        <v>533</v>
      </c>
    </row>
    <row r="17" spans="1:12" s="212" customFormat="1" ht="17.25" customHeight="1" thickBot="1">
      <c r="A17" s="341" t="s">
        <v>532</v>
      </c>
      <c r="B17" s="79">
        <v>0</v>
      </c>
      <c r="C17" s="79">
        <v>0</v>
      </c>
      <c r="D17" s="79">
        <v>0</v>
      </c>
      <c r="E17" s="79">
        <v>0</v>
      </c>
      <c r="F17" s="79">
        <v>0</v>
      </c>
      <c r="G17" s="81">
        <f t="shared" si="0"/>
        <v>0</v>
      </c>
      <c r="H17" s="405" t="s">
        <v>531</v>
      </c>
      <c r="L17" s="213"/>
    </row>
    <row r="18" spans="1:12" ht="17.25" customHeight="1" thickBot="1">
      <c r="A18" s="352" t="s">
        <v>567</v>
      </c>
      <c r="B18" s="277">
        <v>0</v>
      </c>
      <c r="C18" s="277">
        <v>0</v>
      </c>
      <c r="D18" s="277">
        <v>0</v>
      </c>
      <c r="E18" s="277">
        <v>0</v>
      </c>
      <c r="F18" s="277">
        <v>0</v>
      </c>
      <c r="G18" s="276">
        <f t="shared" si="0"/>
        <v>0</v>
      </c>
      <c r="H18" s="406" t="s">
        <v>1212</v>
      </c>
    </row>
    <row r="19" spans="1:12" ht="17.25" customHeight="1" thickBot="1">
      <c r="A19" s="341" t="s">
        <v>529</v>
      </c>
      <c r="B19" s="79">
        <v>0</v>
      </c>
      <c r="C19" s="79">
        <v>0</v>
      </c>
      <c r="D19" s="79">
        <v>0</v>
      </c>
      <c r="E19" s="79">
        <v>0</v>
      </c>
      <c r="F19" s="79">
        <v>0</v>
      </c>
      <c r="G19" s="81">
        <f t="shared" si="0"/>
        <v>0</v>
      </c>
      <c r="H19" s="405" t="s">
        <v>528</v>
      </c>
    </row>
    <row r="20" spans="1:12" ht="17.25" customHeight="1" thickBot="1">
      <c r="A20" s="352" t="s">
        <v>527</v>
      </c>
      <c r="B20" s="277">
        <v>0</v>
      </c>
      <c r="C20" s="277">
        <v>0</v>
      </c>
      <c r="D20" s="277">
        <v>0</v>
      </c>
      <c r="E20" s="277">
        <v>0</v>
      </c>
      <c r="F20" s="277">
        <v>0</v>
      </c>
      <c r="G20" s="276">
        <f t="shared" si="0"/>
        <v>0</v>
      </c>
      <c r="H20" s="406" t="s">
        <v>526</v>
      </c>
    </row>
    <row r="21" spans="1:12" s="212" customFormat="1" ht="17.25" customHeight="1" thickBot="1">
      <c r="A21" s="341" t="s">
        <v>525</v>
      </c>
      <c r="B21" s="79">
        <v>0</v>
      </c>
      <c r="C21" s="79">
        <v>0</v>
      </c>
      <c r="D21" s="79">
        <v>0</v>
      </c>
      <c r="E21" s="79">
        <v>0</v>
      </c>
      <c r="F21" s="79">
        <v>0</v>
      </c>
      <c r="G21" s="81">
        <f t="shared" si="0"/>
        <v>0</v>
      </c>
      <c r="H21" s="405" t="s">
        <v>524</v>
      </c>
      <c r="L21" s="213"/>
    </row>
    <row r="22" spans="1:12" ht="17.25" customHeight="1" thickBot="1">
      <c r="A22" s="352" t="s">
        <v>523</v>
      </c>
      <c r="B22" s="277">
        <v>0</v>
      </c>
      <c r="C22" s="277">
        <v>0</v>
      </c>
      <c r="D22" s="277">
        <v>0</v>
      </c>
      <c r="E22" s="277">
        <v>0</v>
      </c>
      <c r="F22" s="277">
        <v>0</v>
      </c>
      <c r="G22" s="276">
        <f t="shared" si="0"/>
        <v>0</v>
      </c>
      <c r="H22" s="406" t="s">
        <v>577</v>
      </c>
    </row>
    <row r="23" spans="1:12" s="212" customFormat="1" ht="17.25" customHeight="1" thickBot="1">
      <c r="A23" s="341" t="s">
        <v>522</v>
      </c>
      <c r="B23" s="79">
        <v>0</v>
      </c>
      <c r="C23" s="79">
        <v>0</v>
      </c>
      <c r="D23" s="79">
        <v>0</v>
      </c>
      <c r="E23" s="79">
        <v>0</v>
      </c>
      <c r="F23" s="79">
        <v>0</v>
      </c>
      <c r="G23" s="81">
        <f t="shared" si="0"/>
        <v>0</v>
      </c>
      <c r="H23" s="405" t="s">
        <v>521</v>
      </c>
      <c r="L23" s="213"/>
    </row>
    <row r="24" spans="1:12" ht="17.25" customHeight="1" thickBot="1">
      <c r="A24" s="352" t="s">
        <v>520</v>
      </c>
      <c r="B24" s="277">
        <v>0</v>
      </c>
      <c r="C24" s="277">
        <v>0</v>
      </c>
      <c r="D24" s="277">
        <v>0</v>
      </c>
      <c r="E24" s="277">
        <v>0</v>
      </c>
      <c r="F24" s="277">
        <v>0</v>
      </c>
      <c r="G24" s="276">
        <f t="shared" si="0"/>
        <v>0</v>
      </c>
      <c r="H24" s="406" t="s">
        <v>519</v>
      </c>
    </row>
    <row r="25" spans="1:12" s="212" customFormat="1" ht="17.25" customHeight="1" thickBot="1">
      <c r="A25" s="341" t="s">
        <v>518</v>
      </c>
      <c r="B25" s="79">
        <v>0</v>
      </c>
      <c r="C25" s="79">
        <v>0</v>
      </c>
      <c r="D25" s="79">
        <v>0</v>
      </c>
      <c r="E25" s="79">
        <v>0</v>
      </c>
      <c r="F25" s="79">
        <v>0</v>
      </c>
      <c r="G25" s="81">
        <f t="shared" si="0"/>
        <v>0</v>
      </c>
      <c r="H25" s="405" t="s">
        <v>517</v>
      </c>
      <c r="L25" s="213"/>
    </row>
    <row r="26" spans="1:12" ht="17.25" customHeight="1" thickBot="1">
      <c r="A26" s="352" t="s">
        <v>516</v>
      </c>
      <c r="B26" s="277">
        <v>0</v>
      </c>
      <c r="C26" s="277">
        <v>0</v>
      </c>
      <c r="D26" s="277">
        <v>0</v>
      </c>
      <c r="E26" s="277">
        <v>0</v>
      </c>
      <c r="F26" s="277">
        <v>0</v>
      </c>
      <c r="G26" s="276">
        <f t="shared" si="0"/>
        <v>0</v>
      </c>
      <c r="H26" s="406" t="s">
        <v>515</v>
      </c>
    </row>
    <row r="27" spans="1:12" s="212" customFormat="1" ht="17.25" customHeight="1" thickBot="1">
      <c r="A27" s="341" t="s">
        <v>514</v>
      </c>
      <c r="B27" s="79">
        <v>0</v>
      </c>
      <c r="C27" s="79">
        <v>0</v>
      </c>
      <c r="D27" s="79">
        <v>0</v>
      </c>
      <c r="E27" s="79">
        <v>0</v>
      </c>
      <c r="F27" s="79">
        <v>0</v>
      </c>
      <c r="G27" s="81">
        <f t="shared" si="0"/>
        <v>0</v>
      </c>
      <c r="H27" s="405" t="s">
        <v>557</v>
      </c>
      <c r="L27" s="213"/>
    </row>
    <row r="28" spans="1:12" ht="17.25" customHeight="1" thickBot="1">
      <c r="A28" s="352" t="s">
        <v>512</v>
      </c>
      <c r="B28" s="277">
        <v>0</v>
      </c>
      <c r="C28" s="277">
        <v>0</v>
      </c>
      <c r="D28" s="277">
        <v>0</v>
      </c>
      <c r="E28" s="277">
        <v>0</v>
      </c>
      <c r="F28" s="277">
        <v>0</v>
      </c>
      <c r="G28" s="276">
        <f t="shared" si="0"/>
        <v>0</v>
      </c>
      <c r="H28" s="406" t="s">
        <v>511</v>
      </c>
    </row>
    <row r="29" spans="1:12" s="212" customFormat="1" ht="17.25" customHeight="1" thickBot="1">
      <c r="A29" s="341" t="s">
        <v>510</v>
      </c>
      <c r="B29" s="79">
        <v>0</v>
      </c>
      <c r="C29" s="79">
        <v>0</v>
      </c>
      <c r="D29" s="79">
        <v>0</v>
      </c>
      <c r="E29" s="79">
        <v>0</v>
      </c>
      <c r="F29" s="79">
        <v>0</v>
      </c>
      <c r="G29" s="81">
        <f t="shared" si="0"/>
        <v>0</v>
      </c>
      <c r="H29" s="405" t="s">
        <v>509</v>
      </c>
      <c r="L29" s="213"/>
    </row>
    <row r="30" spans="1:12" ht="17.25" customHeight="1" thickBot="1">
      <c r="A30" s="352" t="s">
        <v>508</v>
      </c>
      <c r="B30" s="277">
        <v>1</v>
      </c>
      <c r="C30" s="277">
        <v>1</v>
      </c>
      <c r="D30" s="277">
        <v>1</v>
      </c>
      <c r="E30" s="277">
        <v>1</v>
      </c>
      <c r="F30" s="277">
        <v>0</v>
      </c>
      <c r="G30" s="276">
        <f t="shared" si="0"/>
        <v>4</v>
      </c>
      <c r="H30" s="406" t="s">
        <v>507</v>
      </c>
    </row>
    <row r="31" spans="1:12" s="212" customFormat="1" ht="17.25" customHeight="1" thickBot="1">
      <c r="A31" s="341" t="s">
        <v>556</v>
      </c>
      <c r="B31" s="79">
        <v>2</v>
      </c>
      <c r="C31" s="79">
        <v>2</v>
      </c>
      <c r="D31" s="79">
        <v>0</v>
      </c>
      <c r="E31" s="79">
        <v>0</v>
      </c>
      <c r="F31" s="79">
        <v>0</v>
      </c>
      <c r="G31" s="81">
        <f t="shared" si="0"/>
        <v>4</v>
      </c>
      <c r="H31" s="405" t="s">
        <v>505</v>
      </c>
      <c r="L31" s="213"/>
    </row>
    <row r="32" spans="1:12" ht="17.25" customHeight="1" thickBot="1">
      <c r="A32" s="352" t="s">
        <v>504</v>
      </c>
      <c r="B32" s="277">
        <v>1</v>
      </c>
      <c r="C32" s="277">
        <v>1</v>
      </c>
      <c r="D32" s="277">
        <v>0</v>
      </c>
      <c r="E32" s="277">
        <v>0</v>
      </c>
      <c r="F32" s="277">
        <v>0</v>
      </c>
      <c r="G32" s="276">
        <f t="shared" si="0"/>
        <v>2</v>
      </c>
      <c r="H32" s="406" t="s">
        <v>503</v>
      </c>
    </row>
    <row r="33" spans="1:13" s="212" customFormat="1" ht="17.25" customHeight="1" thickBot="1">
      <c r="A33" s="341" t="s">
        <v>502</v>
      </c>
      <c r="B33" s="79">
        <v>0</v>
      </c>
      <c r="C33" s="79">
        <v>0</v>
      </c>
      <c r="D33" s="79">
        <v>0</v>
      </c>
      <c r="E33" s="79">
        <v>0</v>
      </c>
      <c r="F33" s="79">
        <v>0</v>
      </c>
      <c r="G33" s="81">
        <f t="shared" si="0"/>
        <v>0</v>
      </c>
      <c r="H33" s="405" t="s">
        <v>501</v>
      </c>
      <c r="L33" s="213"/>
    </row>
    <row r="34" spans="1:13" ht="17.25" customHeight="1" thickBot="1">
      <c r="A34" s="352" t="s">
        <v>500</v>
      </c>
      <c r="B34" s="277">
        <v>0</v>
      </c>
      <c r="C34" s="277">
        <v>0</v>
      </c>
      <c r="D34" s="277">
        <v>0</v>
      </c>
      <c r="E34" s="277">
        <v>0</v>
      </c>
      <c r="F34" s="277">
        <v>0</v>
      </c>
      <c r="G34" s="276">
        <f t="shared" si="0"/>
        <v>0</v>
      </c>
      <c r="H34" s="406" t="s">
        <v>499</v>
      </c>
      <c r="L34" s="205"/>
      <c r="M34" s="206"/>
    </row>
    <row r="35" spans="1:13" s="212" customFormat="1" ht="17.25" customHeight="1" thickBot="1">
      <c r="A35" s="341" t="s">
        <v>570</v>
      </c>
      <c r="B35" s="79">
        <v>0</v>
      </c>
      <c r="C35" s="79">
        <v>0</v>
      </c>
      <c r="D35" s="79">
        <v>0</v>
      </c>
      <c r="E35" s="79">
        <v>0</v>
      </c>
      <c r="F35" s="79">
        <v>0</v>
      </c>
      <c r="G35" s="81">
        <f t="shared" si="0"/>
        <v>0</v>
      </c>
      <c r="H35" s="405" t="s">
        <v>1398</v>
      </c>
      <c r="M35" s="213"/>
    </row>
    <row r="36" spans="1:13" ht="17.25" customHeight="1" thickBot="1">
      <c r="A36" s="352" t="s">
        <v>498</v>
      </c>
      <c r="B36" s="277">
        <v>5</v>
      </c>
      <c r="C36" s="277">
        <v>2</v>
      </c>
      <c r="D36" s="277">
        <v>0</v>
      </c>
      <c r="E36" s="277">
        <v>0</v>
      </c>
      <c r="F36" s="277">
        <v>1</v>
      </c>
      <c r="G36" s="276">
        <f t="shared" si="0"/>
        <v>8</v>
      </c>
      <c r="H36" s="406" t="s">
        <v>497</v>
      </c>
      <c r="L36" s="205"/>
      <c r="M36" s="206"/>
    </row>
    <row r="37" spans="1:13" ht="17.25" customHeight="1" thickBot="1">
      <c r="A37" s="341" t="s">
        <v>496</v>
      </c>
      <c r="B37" s="79">
        <v>0</v>
      </c>
      <c r="C37" s="79">
        <v>0</v>
      </c>
      <c r="D37" s="79">
        <v>0</v>
      </c>
      <c r="E37" s="79">
        <v>0</v>
      </c>
      <c r="F37" s="79">
        <v>0</v>
      </c>
      <c r="G37" s="81">
        <f t="shared" si="0"/>
        <v>0</v>
      </c>
      <c r="H37" s="405" t="s">
        <v>1089</v>
      </c>
      <c r="L37" s="205"/>
      <c r="M37" s="596"/>
    </row>
    <row r="38" spans="1:13" ht="17.25" customHeight="1" thickBot="1">
      <c r="A38" s="738" t="s">
        <v>495</v>
      </c>
      <c r="B38" s="288">
        <v>0</v>
      </c>
      <c r="C38" s="288">
        <v>0</v>
      </c>
      <c r="D38" s="288">
        <v>0</v>
      </c>
      <c r="E38" s="288">
        <v>0</v>
      </c>
      <c r="F38" s="288">
        <v>0</v>
      </c>
      <c r="G38" s="287">
        <f t="shared" si="0"/>
        <v>0</v>
      </c>
      <c r="H38" s="407" t="s">
        <v>494</v>
      </c>
      <c r="L38" s="205"/>
      <c r="M38" s="596"/>
    </row>
    <row r="39" spans="1:13" s="212" customFormat="1" ht="17.25" customHeight="1" thickBot="1">
      <c r="A39" s="341" t="s">
        <v>1421</v>
      </c>
      <c r="B39" s="79">
        <v>0</v>
      </c>
      <c r="C39" s="79">
        <v>0</v>
      </c>
      <c r="D39" s="79">
        <v>0</v>
      </c>
      <c r="E39" s="79">
        <v>0</v>
      </c>
      <c r="F39" s="79">
        <v>0</v>
      </c>
      <c r="G39" s="81">
        <f t="shared" si="0"/>
        <v>0</v>
      </c>
      <c r="H39" s="670" t="s">
        <v>1424</v>
      </c>
      <c r="M39" s="213"/>
    </row>
    <row r="40" spans="1:13" s="212" customFormat="1" ht="17.25" customHeight="1" thickBot="1">
      <c r="A40" s="738" t="s">
        <v>850</v>
      </c>
      <c r="B40" s="288">
        <v>0</v>
      </c>
      <c r="C40" s="288">
        <v>0</v>
      </c>
      <c r="D40" s="288">
        <v>0</v>
      </c>
      <c r="E40" s="288">
        <v>0</v>
      </c>
      <c r="F40" s="288">
        <v>0</v>
      </c>
      <c r="G40" s="287">
        <f t="shared" si="0"/>
        <v>0</v>
      </c>
      <c r="H40" s="407" t="s">
        <v>863</v>
      </c>
      <c r="M40" s="213"/>
    </row>
    <row r="41" spans="1:13" ht="17.25" customHeight="1">
      <c r="A41" s="721" t="s">
        <v>851</v>
      </c>
      <c r="B41" s="286">
        <v>4</v>
      </c>
      <c r="C41" s="286">
        <v>0</v>
      </c>
      <c r="D41" s="286">
        <v>0</v>
      </c>
      <c r="E41" s="286">
        <v>0</v>
      </c>
      <c r="F41" s="286">
        <v>0</v>
      </c>
      <c r="G41" s="285">
        <f t="shared" si="0"/>
        <v>4</v>
      </c>
      <c r="H41" s="405" t="s">
        <v>865</v>
      </c>
      <c r="L41" s="205"/>
      <c r="M41" s="206"/>
    </row>
    <row r="42" spans="1:13" s="212" customFormat="1" ht="17.25" customHeight="1">
      <c r="A42" s="737" t="s">
        <v>1</v>
      </c>
      <c r="B42" s="284">
        <f t="shared" ref="B42:G42" si="1">SUM(B8:B41)</f>
        <v>17</v>
      </c>
      <c r="C42" s="284">
        <f>SUM(C8:C41)</f>
        <v>10</v>
      </c>
      <c r="D42" s="284">
        <f t="shared" si="1"/>
        <v>3</v>
      </c>
      <c r="E42" s="284">
        <f t="shared" si="1"/>
        <v>2</v>
      </c>
      <c r="F42" s="284">
        <f t="shared" si="1"/>
        <v>2</v>
      </c>
      <c r="G42" s="283">
        <f t="shared" si="1"/>
        <v>34</v>
      </c>
      <c r="H42" s="420" t="s">
        <v>2</v>
      </c>
      <c r="M42" s="213"/>
    </row>
    <row r="43" spans="1:13" s="212" customFormat="1">
      <c r="A43" s="1172" t="s">
        <v>1050</v>
      </c>
      <c r="B43" s="1172"/>
      <c r="C43" s="1172"/>
      <c r="D43" s="1172"/>
      <c r="E43" s="1272" t="s">
        <v>546</v>
      </c>
      <c r="F43" s="1272"/>
      <c r="G43" s="1272"/>
      <c r="H43" s="1272"/>
      <c r="L43" s="213"/>
    </row>
    <row r="46" spans="1:13">
      <c r="A46" s="207"/>
    </row>
    <row r="51" spans="8:12">
      <c r="H51" s="205"/>
      <c r="L51" s="205"/>
    </row>
    <row r="52" spans="8:12">
      <c r="H52" s="205"/>
      <c r="L52" s="205"/>
    </row>
    <row r="53" spans="8:12">
      <c r="H53" s="205"/>
      <c r="L53" s="205"/>
    </row>
    <row r="54" spans="8:12">
      <c r="H54" s="205"/>
      <c r="L54" s="205"/>
    </row>
    <row r="55" spans="8:12">
      <c r="H55" s="205"/>
      <c r="L55" s="205"/>
    </row>
    <row r="56" spans="8:12">
      <c r="H56" s="205"/>
      <c r="L56" s="205"/>
    </row>
    <row r="57" spans="8:12">
      <c r="H57" s="205"/>
      <c r="L57" s="205"/>
    </row>
    <row r="58" spans="8:12">
      <c r="H58" s="205"/>
      <c r="L58" s="205"/>
    </row>
    <row r="59" spans="8:12">
      <c r="H59" s="205"/>
      <c r="L59" s="205"/>
    </row>
    <row r="60" spans="8:12">
      <c r="H60" s="205"/>
      <c r="L60" s="205"/>
    </row>
    <row r="61" spans="8:12">
      <c r="H61" s="205"/>
      <c r="L61" s="205"/>
    </row>
    <row r="62" spans="8:12">
      <c r="H62" s="205"/>
      <c r="L62" s="205"/>
    </row>
    <row r="63" spans="8:12">
      <c r="H63" s="205"/>
      <c r="L63" s="205"/>
    </row>
    <row r="64" spans="8:12">
      <c r="H64" s="205"/>
      <c r="L64" s="205"/>
    </row>
    <row r="65" spans="8:12">
      <c r="H65" s="205"/>
      <c r="L65" s="205"/>
    </row>
    <row r="66" spans="8:12">
      <c r="H66" s="205"/>
      <c r="L66" s="205"/>
    </row>
    <row r="67" spans="8:12">
      <c r="H67" s="205"/>
      <c r="L67" s="205"/>
    </row>
    <row r="68" spans="8:12">
      <c r="H68" s="205"/>
      <c r="L68" s="205"/>
    </row>
    <row r="69" spans="8:12">
      <c r="H69" s="205"/>
      <c r="L69" s="205"/>
    </row>
    <row r="70" spans="8:12">
      <c r="H70" s="205"/>
      <c r="L70" s="205"/>
    </row>
    <row r="71" spans="8:12">
      <c r="H71" s="205"/>
      <c r="L71" s="205"/>
    </row>
    <row r="72" spans="8:12">
      <c r="H72" s="205"/>
      <c r="L72" s="205"/>
    </row>
    <row r="73" spans="8:12">
      <c r="H73" s="205"/>
      <c r="L73" s="205"/>
    </row>
    <row r="74" spans="8:12">
      <c r="H74" s="205"/>
      <c r="L74" s="205"/>
    </row>
    <row r="75" spans="8:12">
      <c r="H75" s="205"/>
      <c r="L75" s="205"/>
    </row>
    <row r="76" spans="8:12">
      <c r="H76" s="205"/>
      <c r="L76" s="205"/>
    </row>
    <row r="77" spans="8:12">
      <c r="H77" s="205"/>
      <c r="L77" s="205"/>
    </row>
    <row r="78" spans="8:12">
      <c r="H78" s="205"/>
      <c r="L78" s="205"/>
    </row>
    <row r="79" spans="8:12">
      <c r="H79" s="205"/>
      <c r="L79" s="205"/>
    </row>
    <row r="80" spans="8:12">
      <c r="H80" s="205"/>
      <c r="L80" s="205"/>
    </row>
    <row r="81" spans="8:12">
      <c r="H81" s="205"/>
      <c r="L81" s="205"/>
    </row>
    <row r="82" spans="8:12">
      <c r="H82" s="205"/>
      <c r="L82" s="205"/>
    </row>
    <row r="83" spans="8:12">
      <c r="H83" s="205"/>
      <c r="L83" s="205"/>
    </row>
    <row r="84" spans="8:12">
      <c r="H84" s="205"/>
      <c r="L84" s="205"/>
    </row>
    <row r="87" spans="8:12">
      <c r="H87" s="205"/>
      <c r="L87" s="205"/>
    </row>
    <row r="88" spans="8:12">
      <c r="H88" s="205"/>
      <c r="L88" s="205"/>
    </row>
    <row r="89" spans="8:12">
      <c r="H89" s="205"/>
      <c r="L89" s="205"/>
    </row>
    <row r="90" spans="8:12">
      <c r="H90" s="205"/>
      <c r="L90" s="205"/>
    </row>
    <row r="91" spans="8:12">
      <c r="H91" s="205"/>
      <c r="L91" s="205"/>
    </row>
    <row r="92" spans="8:12">
      <c r="H92" s="205"/>
      <c r="L92" s="205"/>
    </row>
    <row r="93" spans="8:12">
      <c r="H93" s="205"/>
      <c r="L93" s="205"/>
    </row>
    <row r="94" spans="8:12">
      <c r="H94" s="205"/>
      <c r="L94" s="205"/>
    </row>
    <row r="95" spans="8:12">
      <c r="H95" s="205"/>
      <c r="L95" s="205"/>
    </row>
    <row r="96" spans="8:12">
      <c r="H96" s="205"/>
      <c r="L96" s="205"/>
    </row>
    <row r="97" spans="8:12">
      <c r="H97" s="205"/>
      <c r="L97" s="205"/>
    </row>
    <row r="98" spans="8:12">
      <c r="H98" s="205"/>
      <c r="L98" s="205"/>
    </row>
    <row r="99" spans="8:12">
      <c r="H99" s="205"/>
      <c r="L99" s="205"/>
    </row>
    <row r="100" spans="8:12">
      <c r="H100" s="205"/>
      <c r="L100" s="205"/>
    </row>
    <row r="101" spans="8:12">
      <c r="H101" s="205"/>
      <c r="L101" s="205"/>
    </row>
    <row r="102" spans="8:12">
      <c r="H102" s="205"/>
      <c r="L102" s="205"/>
    </row>
    <row r="103" spans="8:12">
      <c r="H103" s="205"/>
      <c r="L103" s="205"/>
    </row>
    <row r="104" spans="8:12">
      <c r="H104" s="205"/>
      <c r="L104" s="205"/>
    </row>
    <row r="105" spans="8:12">
      <c r="H105" s="205"/>
      <c r="L105" s="205"/>
    </row>
    <row r="106" spans="8:12">
      <c r="H106" s="205"/>
      <c r="L106" s="205"/>
    </row>
    <row r="107" spans="8:12">
      <c r="H107" s="205"/>
      <c r="L107" s="205"/>
    </row>
    <row r="108" spans="8:12">
      <c r="H108" s="205"/>
      <c r="L108" s="205"/>
    </row>
    <row r="109" spans="8:12">
      <c r="H109" s="205"/>
      <c r="L109" s="205"/>
    </row>
    <row r="110" spans="8:12">
      <c r="H110" s="205"/>
      <c r="L110" s="205"/>
    </row>
    <row r="111" spans="8:12">
      <c r="H111" s="205"/>
      <c r="L111" s="205"/>
    </row>
    <row r="112" spans="8:12">
      <c r="H112" s="205"/>
      <c r="L112" s="205"/>
    </row>
    <row r="113" spans="8:12">
      <c r="H113" s="205"/>
      <c r="L113" s="205"/>
    </row>
    <row r="114" spans="8:12">
      <c r="H114" s="205"/>
      <c r="L114" s="205"/>
    </row>
    <row r="115" spans="8:12">
      <c r="H115" s="205"/>
      <c r="L115" s="205"/>
    </row>
    <row r="116" spans="8:12">
      <c r="H116" s="205"/>
      <c r="L116" s="205"/>
    </row>
    <row r="117" spans="8:12">
      <c r="H117" s="205"/>
      <c r="L117" s="205"/>
    </row>
    <row r="118" spans="8:12">
      <c r="H118" s="205"/>
      <c r="L118" s="205"/>
    </row>
    <row r="119" spans="8:12">
      <c r="H119" s="205"/>
      <c r="L119" s="205"/>
    </row>
    <row r="120" spans="8:12">
      <c r="H120" s="205"/>
      <c r="L120" s="205"/>
    </row>
    <row r="121" spans="8:12">
      <c r="H121" s="205"/>
      <c r="L121" s="205"/>
    </row>
    <row r="122" spans="8:12">
      <c r="H122" s="205"/>
      <c r="L122" s="205"/>
    </row>
    <row r="123" spans="8:12">
      <c r="H123" s="205"/>
      <c r="L123" s="205"/>
    </row>
    <row r="124" spans="8:12">
      <c r="H124" s="205"/>
      <c r="L124" s="205"/>
    </row>
    <row r="125" spans="8:12">
      <c r="H125" s="205"/>
      <c r="L125" s="205"/>
    </row>
    <row r="126" spans="8:12">
      <c r="H126" s="205"/>
      <c r="L126" s="205"/>
    </row>
    <row r="127" spans="8:12">
      <c r="H127" s="205"/>
      <c r="L127" s="205"/>
    </row>
    <row r="128" spans="8:12">
      <c r="H128" s="205"/>
      <c r="L128" s="205"/>
    </row>
    <row r="129" spans="8:12">
      <c r="H129" s="205"/>
      <c r="L129" s="205"/>
    </row>
    <row r="130" spans="8:12">
      <c r="H130" s="205"/>
      <c r="L130" s="205"/>
    </row>
  </sheetData>
  <mergeCells count="8">
    <mergeCell ref="A43:D43"/>
    <mergeCell ref="E43:H43"/>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C23" sqref="C23"/>
    </sheetView>
  </sheetViews>
  <sheetFormatPr defaultColWidth="9.140625" defaultRowHeight="12.75"/>
  <cols>
    <col min="1" max="1" width="17.28515625" style="54" customWidth="1"/>
    <col min="2" max="3" width="9.7109375" style="54" customWidth="1"/>
    <col min="4" max="5" width="10" style="54" customWidth="1"/>
    <col min="6" max="7" width="9.7109375" style="54" customWidth="1"/>
    <col min="8" max="8" width="18.7109375" style="2" customWidth="1"/>
    <col min="9" max="10" width="9.140625" style="54"/>
    <col min="11" max="11" width="37.42578125" style="54" customWidth="1"/>
    <col min="12" max="12" width="5" style="130" customWidth="1"/>
    <col min="13" max="13" width="20" style="54" customWidth="1"/>
    <col min="14" max="16384" width="9.140625" style="54"/>
  </cols>
  <sheetData>
    <row r="1" spans="1:12" ht="18">
      <c r="A1" s="1013" t="s">
        <v>1128</v>
      </c>
      <c r="B1" s="1013"/>
      <c r="C1" s="1013"/>
      <c r="D1" s="1013"/>
      <c r="E1" s="1013"/>
      <c r="F1" s="1013"/>
      <c r="G1" s="1013"/>
      <c r="H1" s="1013"/>
    </row>
    <row r="2" spans="1:12" s="7" customFormat="1" ht="17.25" customHeight="1">
      <c r="A2" s="1215" t="s">
        <v>933</v>
      </c>
      <c r="B2" s="1215"/>
      <c r="C2" s="1215"/>
      <c r="D2" s="1215"/>
      <c r="E2" s="1215"/>
      <c r="F2" s="1215"/>
      <c r="G2" s="1215"/>
      <c r="H2" s="1215"/>
      <c r="L2" s="35"/>
    </row>
    <row r="3" spans="1:12" s="7" customFormat="1" ht="18.75" customHeight="1">
      <c r="A3" s="1190" t="s">
        <v>1127</v>
      </c>
      <c r="B3" s="1273"/>
      <c r="C3" s="1273"/>
      <c r="D3" s="1273"/>
      <c r="E3" s="1273"/>
      <c r="F3" s="1273"/>
      <c r="G3" s="1273"/>
      <c r="H3" s="1273"/>
      <c r="L3" s="35"/>
    </row>
    <row r="4" spans="1:12" s="7" customFormat="1" ht="15.75">
      <c r="A4" s="1273" t="s">
        <v>932</v>
      </c>
      <c r="B4" s="1273"/>
      <c r="C4" s="1273"/>
      <c r="D4" s="1273"/>
      <c r="E4" s="1273"/>
      <c r="F4" s="1273"/>
      <c r="G4" s="1273"/>
      <c r="H4" s="1273"/>
      <c r="L4" s="35"/>
    </row>
    <row r="5" spans="1:12" ht="15.75" customHeight="1">
      <c r="A5" s="113" t="s">
        <v>721</v>
      </c>
      <c r="B5" s="114"/>
      <c r="C5" s="114"/>
      <c r="D5" s="114"/>
      <c r="E5" s="114"/>
      <c r="F5" s="114"/>
      <c r="G5" s="114"/>
      <c r="H5" s="115" t="s">
        <v>722</v>
      </c>
    </row>
    <row r="6" spans="1:12" ht="21.95" customHeight="1">
      <c r="A6" s="1186" t="s">
        <v>1381</v>
      </c>
      <c r="B6" s="36" t="s">
        <v>83</v>
      </c>
      <c r="C6" s="36" t="s">
        <v>84</v>
      </c>
      <c r="D6" s="36" t="s">
        <v>85</v>
      </c>
      <c r="E6" s="36" t="s">
        <v>86</v>
      </c>
      <c r="F6" s="36" t="s">
        <v>87</v>
      </c>
      <c r="G6" s="36" t="s">
        <v>1</v>
      </c>
      <c r="H6" s="1286" t="s">
        <v>1380</v>
      </c>
    </row>
    <row r="7" spans="1:12" ht="23.25" customHeight="1">
      <c r="A7" s="1278"/>
      <c r="B7" s="158" t="s">
        <v>78</v>
      </c>
      <c r="C7" s="158" t="s">
        <v>79</v>
      </c>
      <c r="D7" s="158" t="s">
        <v>80</v>
      </c>
      <c r="E7" s="158" t="s">
        <v>81</v>
      </c>
      <c r="F7" s="158" t="s">
        <v>82</v>
      </c>
      <c r="G7" s="158" t="s">
        <v>2</v>
      </c>
      <c r="H7" s="1287"/>
    </row>
    <row r="8" spans="1:12" ht="19.5" customHeight="1" thickBot="1">
      <c r="A8" s="580" t="s">
        <v>333</v>
      </c>
      <c r="B8" s="67">
        <v>29</v>
      </c>
      <c r="C8" s="67">
        <v>14</v>
      </c>
      <c r="D8" s="67">
        <v>16</v>
      </c>
      <c r="E8" s="67">
        <v>9</v>
      </c>
      <c r="F8" s="67">
        <v>2</v>
      </c>
      <c r="G8" s="80">
        <v>70</v>
      </c>
      <c r="H8" s="151" t="s">
        <v>333</v>
      </c>
    </row>
    <row r="9" spans="1:12" s="15" customFormat="1" ht="19.5" customHeight="1" thickBot="1">
      <c r="A9" s="575" t="s">
        <v>332</v>
      </c>
      <c r="B9" s="79">
        <v>31</v>
      </c>
      <c r="C9" s="79">
        <v>15</v>
      </c>
      <c r="D9" s="79">
        <v>9</v>
      </c>
      <c r="E9" s="79">
        <v>5</v>
      </c>
      <c r="F9" s="79">
        <v>0</v>
      </c>
      <c r="G9" s="81">
        <v>60</v>
      </c>
      <c r="H9" s="150" t="s">
        <v>332</v>
      </c>
      <c r="L9" s="16"/>
    </row>
    <row r="10" spans="1:12" ht="19.5" customHeight="1" thickBot="1">
      <c r="A10" s="576" t="s">
        <v>269</v>
      </c>
      <c r="B10" s="67">
        <v>64</v>
      </c>
      <c r="C10" s="67">
        <v>30</v>
      </c>
      <c r="D10" s="67">
        <v>20</v>
      </c>
      <c r="E10" s="67">
        <v>16</v>
      </c>
      <c r="F10" s="67">
        <v>10</v>
      </c>
      <c r="G10" s="80">
        <v>140</v>
      </c>
      <c r="H10" s="152" t="s">
        <v>269</v>
      </c>
    </row>
    <row r="11" spans="1:12" s="15" customFormat="1" ht="19.5" customHeight="1" thickBot="1">
      <c r="A11" s="575" t="s">
        <v>331</v>
      </c>
      <c r="B11" s="79">
        <v>35</v>
      </c>
      <c r="C11" s="79">
        <v>15</v>
      </c>
      <c r="D11" s="79">
        <v>18</v>
      </c>
      <c r="E11" s="79">
        <v>9</v>
      </c>
      <c r="F11" s="79">
        <v>11</v>
      </c>
      <c r="G11" s="81">
        <v>88</v>
      </c>
      <c r="H11" s="150" t="s">
        <v>331</v>
      </c>
      <c r="L11" s="16"/>
    </row>
    <row r="12" spans="1:12" ht="19.5" customHeight="1">
      <c r="A12" s="577" t="s">
        <v>931</v>
      </c>
      <c r="B12" s="154">
        <v>17</v>
      </c>
      <c r="C12" s="154">
        <v>10</v>
      </c>
      <c r="D12" s="154">
        <v>3</v>
      </c>
      <c r="E12" s="154">
        <v>2</v>
      </c>
      <c r="F12" s="154">
        <v>2</v>
      </c>
      <c r="G12" s="155">
        <v>34</v>
      </c>
      <c r="H12" s="153" t="s">
        <v>931</v>
      </c>
    </row>
    <row r="13" spans="1:12" s="15" customFormat="1" ht="18.75" customHeight="1">
      <c r="A13" s="585"/>
      <c r="D13" s="16"/>
    </row>
    <row r="14" spans="1:12" ht="18.75" customHeight="1">
      <c r="D14" s="130"/>
      <c r="H14" s="54"/>
      <c r="K14" s="8"/>
      <c r="L14" s="54"/>
    </row>
    <row r="15" spans="1:12" s="15" customFormat="1" ht="18.75" customHeight="1">
      <c r="D15" s="16"/>
    </row>
    <row r="16" spans="1:12" ht="18.75" customHeight="1">
      <c r="D16" s="130"/>
      <c r="H16" s="54"/>
      <c r="L16" s="54"/>
    </row>
    <row r="17" spans="4:12" s="15" customFormat="1" ht="18.75" customHeight="1">
      <c r="D17" s="16"/>
    </row>
    <row r="18" spans="4:12" ht="18.75" customHeight="1">
      <c r="D18" s="130"/>
      <c r="H18" s="54"/>
      <c r="L18" s="54"/>
    </row>
    <row r="19" spans="4:12" ht="18.75" customHeight="1">
      <c r="D19" s="130"/>
      <c r="H19" s="54"/>
      <c r="L19" s="54"/>
    </row>
    <row r="20" spans="4:12" ht="18.75" customHeight="1">
      <c r="D20" s="130"/>
      <c r="H20" s="54"/>
      <c r="L20" s="54"/>
    </row>
    <row r="21" spans="4:12" s="15" customFormat="1" ht="18.75" customHeight="1">
      <c r="D21" s="16"/>
    </row>
    <row r="22" spans="4:12" ht="18.75" customHeight="1">
      <c r="D22" s="130"/>
      <c r="H22" s="54"/>
      <c r="L22" s="54"/>
    </row>
    <row r="23" spans="4:12" s="15" customFormat="1" ht="18.75" customHeight="1">
      <c r="D23" s="16"/>
    </row>
    <row r="24" spans="4:12" ht="18.75" customHeight="1">
      <c r="D24" s="130"/>
      <c r="H24" s="54"/>
      <c r="L24" s="54"/>
    </row>
    <row r="25" spans="4:12" s="15" customFormat="1" ht="18.75" customHeight="1">
      <c r="D25" s="16"/>
    </row>
    <row r="26" spans="4:12" ht="18.75" customHeight="1">
      <c r="D26" s="130"/>
      <c r="H26" s="54"/>
      <c r="L26" s="54"/>
    </row>
    <row r="27" spans="4:12" s="15" customFormat="1" ht="18.75" customHeight="1">
      <c r="D27" s="16"/>
    </row>
    <row r="28" spans="4:12" ht="18.75" customHeight="1">
      <c r="D28" s="130"/>
      <c r="H28" s="54"/>
      <c r="L28" s="54"/>
    </row>
    <row r="29" spans="4:12" s="15" customFormat="1" ht="18.75" customHeight="1">
      <c r="D29" s="16"/>
    </row>
    <row r="30" spans="4:12" ht="18.75" customHeight="1">
      <c r="D30" s="130"/>
      <c r="H30" s="54"/>
      <c r="L30" s="54"/>
    </row>
    <row r="31" spans="4:12" s="15" customFormat="1" ht="18.75" customHeight="1">
      <c r="D31" s="16"/>
    </row>
    <row r="32" spans="4:12" ht="18.75" customHeight="1">
      <c r="D32" s="130"/>
      <c r="H32" s="54"/>
      <c r="L32" s="54"/>
    </row>
    <row r="33" spans="1:12" s="15" customFormat="1" ht="18.75" customHeight="1">
      <c r="D33" s="16"/>
    </row>
    <row r="34" spans="1:12" ht="19.5" customHeight="1">
      <c r="E34" s="130"/>
      <c r="H34" s="54"/>
      <c r="L34" s="54"/>
    </row>
    <row r="35" spans="1:12" s="15" customFormat="1" ht="19.5" customHeight="1">
      <c r="E35" s="16"/>
    </row>
    <row r="36" spans="1:12" ht="19.5" customHeight="1">
      <c r="E36" s="130"/>
      <c r="H36" s="54"/>
      <c r="L36" s="54"/>
    </row>
    <row r="37" spans="1:12" ht="19.5" customHeight="1">
      <c r="E37" s="144"/>
      <c r="H37" s="54"/>
      <c r="L37" s="54"/>
    </row>
    <row r="38" spans="1:12" s="15" customFormat="1" ht="23.25" customHeight="1">
      <c r="E38" s="16"/>
    </row>
    <row r="39" spans="1:12" ht="22.5" customHeight="1">
      <c r="E39" s="130"/>
      <c r="H39" s="54"/>
      <c r="L39" s="54"/>
    </row>
    <row r="40" spans="1:12" s="15" customFormat="1" ht="19.5" customHeight="1">
      <c r="E40" s="16"/>
    </row>
    <row r="41" spans="1:12" s="15" customFormat="1" ht="21" customHeight="1">
      <c r="D41" s="16"/>
    </row>
    <row r="42" spans="1:12" s="15" customFormat="1" ht="36.75" customHeight="1">
      <c r="D42" s="16"/>
    </row>
    <row r="45" spans="1:12">
      <c r="A45" s="2"/>
    </row>
    <row r="50" spans="8:12">
      <c r="H50" s="54"/>
      <c r="L50" s="54"/>
    </row>
    <row r="51" spans="8:12">
      <c r="H51" s="54"/>
      <c r="L51" s="54"/>
    </row>
    <row r="52" spans="8:12">
      <c r="H52" s="54"/>
      <c r="L52" s="54"/>
    </row>
    <row r="53" spans="8:12">
      <c r="H53" s="54"/>
      <c r="L53" s="54"/>
    </row>
    <row r="54" spans="8:12">
      <c r="H54" s="54"/>
      <c r="L54" s="54"/>
    </row>
    <row r="55" spans="8:12">
      <c r="H55" s="54"/>
      <c r="L55" s="54"/>
    </row>
    <row r="56" spans="8:12">
      <c r="H56" s="54"/>
      <c r="L56" s="54"/>
    </row>
    <row r="57" spans="8:12">
      <c r="H57" s="54"/>
      <c r="L57" s="54"/>
    </row>
    <row r="58" spans="8:12">
      <c r="H58" s="54"/>
      <c r="L58" s="54"/>
    </row>
    <row r="59" spans="8:12">
      <c r="H59" s="54"/>
      <c r="L59" s="54"/>
    </row>
    <row r="60" spans="8:12">
      <c r="H60" s="54"/>
      <c r="L60" s="54"/>
    </row>
    <row r="61" spans="8:12">
      <c r="H61" s="54"/>
      <c r="L61" s="54"/>
    </row>
    <row r="62" spans="8:12">
      <c r="H62" s="54"/>
      <c r="L62" s="54"/>
    </row>
    <row r="63" spans="8:12">
      <c r="H63" s="54"/>
      <c r="L63" s="54"/>
    </row>
    <row r="64" spans="8:12">
      <c r="H64" s="54"/>
      <c r="L64" s="54"/>
    </row>
    <row r="65" spans="8:12">
      <c r="H65" s="54"/>
      <c r="L65" s="54"/>
    </row>
    <row r="66" spans="8:12">
      <c r="H66" s="54"/>
      <c r="L66" s="54"/>
    </row>
    <row r="67" spans="8:12">
      <c r="H67" s="54"/>
      <c r="L67" s="54"/>
    </row>
    <row r="68" spans="8:12">
      <c r="H68" s="54"/>
      <c r="L68" s="54"/>
    </row>
    <row r="69" spans="8:12">
      <c r="H69" s="54"/>
      <c r="L69" s="54"/>
    </row>
    <row r="70" spans="8:12">
      <c r="H70" s="54"/>
      <c r="L70" s="54"/>
    </row>
    <row r="71" spans="8:12">
      <c r="H71" s="54"/>
      <c r="L71" s="54"/>
    </row>
    <row r="72" spans="8:12">
      <c r="H72" s="54"/>
      <c r="L72" s="54"/>
    </row>
    <row r="73" spans="8:12">
      <c r="H73" s="54"/>
      <c r="L73" s="54"/>
    </row>
    <row r="74" spans="8:12">
      <c r="H74" s="54"/>
      <c r="L74" s="54"/>
    </row>
    <row r="75" spans="8:12">
      <c r="H75" s="54"/>
      <c r="L75" s="54"/>
    </row>
    <row r="76" spans="8:12">
      <c r="H76" s="54"/>
      <c r="L76" s="54"/>
    </row>
    <row r="77" spans="8:12">
      <c r="H77" s="54"/>
      <c r="L77" s="54"/>
    </row>
    <row r="78" spans="8:12">
      <c r="H78" s="54"/>
      <c r="L78" s="54"/>
    </row>
    <row r="79" spans="8:12">
      <c r="H79" s="54"/>
      <c r="L79" s="54"/>
    </row>
    <row r="80" spans="8:12">
      <c r="H80" s="54"/>
      <c r="L80" s="54"/>
    </row>
    <row r="81" spans="8:12">
      <c r="H81" s="54"/>
      <c r="L81" s="54"/>
    </row>
    <row r="82" spans="8:12">
      <c r="H82" s="54"/>
      <c r="L82" s="54"/>
    </row>
    <row r="83" spans="8:12">
      <c r="H83" s="54"/>
      <c r="L83" s="54"/>
    </row>
    <row r="86" spans="8:12">
      <c r="H86" s="54"/>
      <c r="L86" s="54"/>
    </row>
    <row r="87" spans="8:12">
      <c r="H87" s="54"/>
      <c r="L87" s="54"/>
    </row>
    <row r="88" spans="8:12">
      <c r="H88" s="54"/>
      <c r="L88" s="54"/>
    </row>
    <row r="89" spans="8:12">
      <c r="H89" s="54"/>
      <c r="L89" s="54"/>
    </row>
    <row r="90" spans="8:12">
      <c r="H90" s="54"/>
      <c r="L90" s="54"/>
    </row>
    <row r="91" spans="8:12">
      <c r="H91" s="54"/>
      <c r="L91" s="54"/>
    </row>
    <row r="92" spans="8:12">
      <c r="H92" s="54"/>
      <c r="L92" s="54"/>
    </row>
    <row r="93" spans="8:12">
      <c r="H93" s="54"/>
      <c r="L93" s="54"/>
    </row>
    <row r="94" spans="8:12">
      <c r="H94" s="54"/>
      <c r="L94" s="54"/>
    </row>
    <row r="95" spans="8:12">
      <c r="H95" s="54"/>
      <c r="L95" s="54"/>
    </row>
    <row r="96" spans="8:12">
      <c r="H96" s="54"/>
      <c r="L96" s="54"/>
    </row>
    <row r="97" spans="8:12">
      <c r="H97" s="54"/>
      <c r="L97" s="54"/>
    </row>
    <row r="98" spans="8:12">
      <c r="H98" s="54"/>
      <c r="L98" s="54"/>
    </row>
    <row r="99" spans="8:12">
      <c r="H99" s="54"/>
      <c r="L99" s="54"/>
    </row>
    <row r="100" spans="8:12">
      <c r="H100" s="54"/>
      <c r="L100" s="54"/>
    </row>
    <row r="101" spans="8:12">
      <c r="H101" s="54"/>
      <c r="L101" s="54"/>
    </row>
    <row r="102" spans="8:12">
      <c r="H102" s="54"/>
      <c r="L102" s="54"/>
    </row>
    <row r="103" spans="8:12">
      <c r="H103" s="54"/>
      <c r="L103" s="54"/>
    </row>
    <row r="104" spans="8:12">
      <c r="H104" s="54"/>
      <c r="L104" s="54"/>
    </row>
    <row r="105" spans="8:12">
      <c r="H105" s="54"/>
      <c r="L105" s="54"/>
    </row>
    <row r="106" spans="8:12">
      <c r="H106" s="54"/>
      <c r="L106" s="54"/>
    </row>
    <row r="107" spans="8:12">
      <c r="H107" s="54"/>
      <c r="L107" s="54"/>
    </row>
    <row r="108" spans="8:12">
      <c r="H108" s="54"/>
      <c r="L108" s="54"/>
    </row>
    <row r="109" spans="8:12">
      <c r="H109" s="54"/>
      <c r="L109" s="54"/>
    </row>
    <row r="110" spans="8:12">
      <c r="H110" s="54"/>
      <c r="L110" s="54"/>
    </row>
    <row r="111" spans="8:12">
      <c r="H111" s="54"/>
      <c r="L111" s="54"/>
    </row>
    <row r="112" spans="8:12">
      <c r="H112" s="54"/>
      <c r="L112" s="54"/>
    </row>
    <row r="113" spans="8:12">
      <c r="H113" s="54"/>
      <c r="L113" s="54"/>
    </row>
    <row r="114" spans="8:12">
      <c r="H114" s="54"/>
      <c r="L114" s="54"/>
    </row>
    <row r="115" spans="8:12">
      <c r="H115" s="54"/>
      <c r="L115" s="54"/>
    </row>
    <row r="116" spans="8:12">
      <c r="H116" s="54"/>
      <c r="L116" s="54"/>
    </row>
    <row r="117" spans="8:12">
      <c r="H117" s="54"/>
      <c r="L117" s="54"/>
    </row>
    <row r="118" spans="8:12">
      <c r="H118" s="54"/>
      <c r="L118" s="54"/>
    </row>
    <row r="119" spans="8:12">
      <c r="H119" s="54"/>
      <c r="L119" s="54"/>
    </row>
    <row r="120" spans="8:12">
      <c r="H120" s="54"/>
      <c r="L120" s="54"/>
    </row>
    <row r="121" spans="8:12">
      <c r="H121" s="54"/>
      <c r="L121" s="54"/>
    </row>
    <row r="122" spans="8:12">
      <c r="H122" s="54"/>
      <c r="L122" s="54"/>
    </row>
    <row r="123" spans="8:12">
      <c r="H123" s="54"/>
      <c r="L123" s="54"/>
    </row>
    <row r="124" spans="8:12">
      <c r="H124" s="54"/>
      <c r="L124" s="54"/>
    </row>
    <row r="125" spans="8:12">
      <c r="H125" s="54"/>
      <c r="L125" s="54"/>
    </row>
    <row r="126" spans="8:12">
      <c r="H126" s="54"/>
      <c r="L126" s="54"/>
    </row>
    <row r="127" spans="8:12">
      <c r="H127" s="54"/>
      <c r="L127" s="54"/>
    </row>
    <row r="128" spans="8:12">
      <c r="H128" s="54"/>
      <c r="L128" s="54"/>
    </row>
    <row r="129" spans="8:12">
      <c r="H129" s="54"/>
      <c r="L129" s="54"/>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rightToLeft="1" view="pageBreakPreview" zoomScaleNormal="100" zoomScaleSheetLayoutView="100" workbookViewId="0">
      <selection activeCell="K14" sqref="K14"/>
    </sheetView>
  </sheetViews>
  <sheetFormatPr defaultRowHeight="12.75"/>
  <cols>
    <col min="1" max="1" width="24.85546875" style="205" customWidth="1"/>
    <col min="2" max="2" width="7" style="205" customWidth="1"/>
    <col min="3" max="3" width="8.42578125" style="205" customWidth="1"/>
    <col min="4" max="4" width="7" style="237" customWidth="1"/>
    <col min="5" max="5" width="7" style="205" customWidth="1"/>
    <col min="6" max="6" width="8.42578125" style="205" customWidth="1"/>
    <col min="7" max="7" width="7" style="237" customWidth="1"/>
    <col min="8" max="8" width="7" style="205" customWidth="1"/>
    <col min="9" max="9" width="8.42578125" style="205" customWidth="1"/>
    <col min="10" max="10" width="7" style="237" customWidth="1"/>
    <col min="11" max="11" width="28" style="207" customWidth="1"/>
    <col min="12" max="12" width="9.140625" style="807"/>
    <col min="13" max="16384" width="9.140625" style="205"/>
  </cols>
  <sheetData>
    <row r="1" spans="1:24" ht="18">
      <c r="A1" s="1193" t="s">
        <v>800</v>
      </c>
      <c r="B1" s="1193"/>
      <c r="C1" s="1193"/>
      <c r="D1" s="1193"/>
      <c r="E1" s="1193"/>
      <c r="F1" s="1193"/>
      <c r="G1" s="1193"/>
      <c r="H1" s="1193"/>
      <c r="I1" s="1193"/>
      <c r="J1" s="1193"/>
      <c r="K1" s="1194"/>
      <c r="L1" s="1174"/>
      <c r="M1" s="1174"/>
      <c r="N1" s="1174"/>
      <c r="O1" s="1174"/>
      <c r="P1" s="1174"/>
      <c r="Q1" s="1174"/>
      <c r="R1" s="1174"/>
      <c r="S1" s="1174"/>
      <c r="T1" s="1174"/>
      <c r="U1" s="1174"/>
      <c r="V1" s="1174"/>
      <c r="W1" s="1174"/>
      <c r="X1" s="1174"/>
    </row>
    <row r="2" spans="1:24" ht="14.25" customHeight="1">
      <c r="A2" s="1121" t="s">
        <v>934</v>
      </c>
      <c r="B2" s="1121"/>
      <c r="C2" s="1121"/>
      <c r="D2" s="1121"/>
      <c r="E2" s="1121"/>
      <c r="F2" s="1121"/>
      <c r="G2" s="1121"/>
      <c r="H2" s="1121"/>
      <c r="I2" s="1121"/>
      <c r="J2" s="1121"/>
      <c r="K2" s="1121"/>
      <c r="M2" s="206"/>
      <c r="N2" s="206"/>
      <c r="O2" s="206"/>
      <c r="P2" s="206"/>
      <c r="Q2" s="206"/>
      <c r="R2" s="206"/>
      <c r="S2" s="206"/>
      <c r="T2" s="206"/>
      <c r="U2" s="206"/>
      <c r="V2" s="206"/>
      <c r="W2" s="206"/>
      <c r="X2" s="206"/>
    </row>
    <row r="3" spans="1:24" ht="31.5" customHeight="1">
      <c r="A3" s="1198" t="s">
        <v>1141</v>
      </c>
      <c r="B3" s="1199"/>
      <c r="C3" s="1199"/>
      <c r="D3" s="1199"/>
      <c r="E3" s="1199"/>
      <c r="F3" s="1199"/>
      <c r="G3" s="1199"/>
      <c r="H3" s="1199"/>
      <c r="I3" s="1199"/>
      <c r="J3" s="1199"/>
      <c r="K3" s="1199"/>
      <c r="M3" s="206"/>
      <c r="N3" s="206"/>
      <c r="O3" s="206"/>
      <c r="P3" s="206"/>
      <c r="Q3" s="206"/>
      <c r="R3" s="206"/>
      <c r="S3" s="206"/>
      <c r="T3" s="206"/>
      <c r="U3" s="206"/>
      <c r="V3" s="206"/>
      <c r="W3" s="206"/>
      <c r="X3" s="206"/>
    </row>
    <row r="4" spans="1:24" ht="13.5" customHeight="1">
      <c r="A4" s="1200" t="s">
        <v>927</v>
      </c>
      <c r="B4" s="1200"/>
      <c r="C4" s="1200"/>
      <c r="D4" s="1200"/>
      <c r="E4" s="1200"/>
      <c r="F4" s="1200"/>
      <c r="G4" s="1200"/>
      <c r="H4" s="1200"/>
      <c r="I4" s="1200"/>
      <c r="J4" s="1200"/>
      <c r="K4" s="1200"/>
      <c r="M4" s="206"/>
      <c r="N4" s="206"/>
      <c r="O4" s="206"/>
      <c r="P4" s="206"/>
      <c r="Q4" s="206"/>
      <c r="R4" s="206"/>
      <c r="S4" s="206"/>
      <c r="T4" s="206"/>
      <c r="U4" s="206"/>
      <c r="V4" s="206"/>
      <c r="W4" s="206"/>
      <c r="X4" s="206"/>
    </row>
    <row r="5" spans="1:24" ht="15.75">
      <c r="A5" s="235" t="s">
        <v>1475</v>
      </c>
      <c r="B5" s="268"/>
      <c r="C5" s="268"/>
      <c r="D5" s="312"/>
      <c r="E5" s="268"/>
      <c r="F5" s="268"/>
      <c r="G5" s="312"/>
      <c r="H5" s="268"/>
      <c r="I5" s="268"/>
      <c r="J5" s="311"/>
      <c r="K5" s="234" t="s">
        <v>723</v>
      </c>
      <c r="M5" s="206"/>
      <c r="N5" s="206"/>
      <c r="O5" s="206"/>
      <c r="P5" s="206"/>
      <c r="Q5" s="206"/>
      <c r="R5" s="206"/>
      <c r="S5" s="206"/>
      <c r="T5" s="206"/>
      <c r="U5" s="206"/>
      <c r="V5" s="206"/>
      <c r="W5" s="206"/>
      <c r="X5" s="206"/>
    </row>
    <row r="6" spans="1:24" ht="24" customHeight="1">
      <c r="A6" s="1160" t="s">
        <v>1382</v>
      </c>
      <c r="B6" s="1196" t="s">
        <v>0</v>
      </c>
      <c r="C6" s="1196"/>
      <c r="D6" s="1197"/>
      <c r="E6" s="1196" t="s">
        <v>68</v>
      </c>
      <c r="F6" s="1196"/>
      <c r="G6" s="1197"/>
      <c r="H6" s="1196" t="s">
        <v>1</v>
      </c>
      <c r="I6" s="1197"/>
      <c r="J6" s="1197"/>
      <c r="K6" s="1162" t="s">
        <v>1461</v>
      </c>
    </row>
    <row r="7" spans="1:24" ht="24" customHeight="1">
      <c r="A7" s="1296"/>
      <c r="B7" s="1207" t="s">
        <v>248</v>
      </c>
      <c r="C7" s="1208"/>
      <c r="D7" s="1209"/>
      <c r="E7" s="1195" t="s">
        <v>939</v>
      </c>
      <c r="F7" s="1195"/>
      <c r="G7" s="1195"/>
      <c r="H7" s="1195" t="s">
        <v>2</v>
      </c>
      <c r="I7" s="1195"/>
      <c r="J7" s="1195"/>
      <c r="K7" s="1295"/>
    </row>
    <row r="8" spans="1:24" ht="18.75" customHeight="1">
      <c r="A8" s="1296"/>
      <c r="B8" s="748" t="s">
        <v>465</v>
      </c>
      <c r="C8" s="748" t="s">
        <v>1391</v>
      </c>
      <c r="D8" s="749" t="s">
        <v>1</v>
      </c>
      <c r="E8" s="748" t="s">
        <v>465</v>
      </c>
      <c r="F8" s="748" t="s">
        <v>1391</v>
      </c>
      <c r="G8" s="749" t="s">
        <v>1</v>
      </c>
      <c r="H8" s="748" t="s">
        <v>465</v>
      </c>
      <c r="I8" s="748" t="s">
        <v>1391</v>
      </c>
      <c r="J8" s="749" t="s">
        <v>1</v>
      </c>
      <c r="K8" s="1295"/>
    </row>
    <row r="9" spans="1:24" ht="24.75" customHeight="1">
      <c r="A9" s="1297"/>
      <c r="B9" s="310" t="s">
        <v>69</v>
      </c>
      <c r="C9" s="310" t="s">
        <v>358</v>
      </c>
      <c r="D9" s="310" t="s">
        <v>2</v>
      </c>
      <c r="E9" s="310" t="s">
        <v>69</v>
      </c>
      <c r="F9" s="310" t="s">
        <v>358</v>
      </c>
      <c r="G9" s="310" t="s">
        <v>2</v>
      </c>
      <c r="H9" s="310" t="s">
        <v>69</v>
      </c>
      <c r="I9" s="310" t="s">
        <v>358</v>
      </c>
      <c r="J9" s="310" t="s">
        <v>2</v>
      </c>
      <c r="K9" s="1163"/>
    </row>
    <row r="10" spans="1:24" ht="17.25" customHeight="1" thickBot="1">
      <c r="A10" s="717" t="s">
        <v>545</v>
      </c>
      <c r="B10" s="277">
        <v>0</v>
      </c>
      <c r="C10" s="277">
        <v>0</v>
      </c>
      <c r="D10" s="276">
        <f t="shared" ref="D10:D43" si="0">B10+C10</f>
        <v>0</v>
      </c>
      <c r="E10" s="277">
        <v>9</v>
      </c>
      <c r="F10" s="277">
        <v>287</v>
      </c>
      <c r="G10" s="276">
        <f t="shared" ref="G10:G43" si="1">E10+F10</f>
        <v>296</v>
      </c>
      <c r="H10" s="276">
        <f t="shared" ref="H10:H43" si="2">B10+E10</f>
        <v>9</v>
      </c>
      <c r="I10" s="276">
        <f t="shared" ref="I10:I43" si="3">C10+F10</f>
        <v>287</v>
      </c>
      <c r="J10" s="276">
        <f t="shared" ref="J10:J43" si="4">D10+G10</f>
        <v>296</v>
      </c>
      <c r="K10" s="388" t="s">
        <v>76</v>
      </c>
    </row>
    <row r="11" spans="1:24" s="212" customFormat="1" ht="17.25" customHeight="1" thickBot="1">
      <c r="A11" s="718" t="s">
        <v>544</v>
      </c>
      <c r="B11" s="79">
        <v>3</v>
      </c>
      <c r="C11" s="79">
        <v>21</v>
      </c>
      <c r="D11" s="81">
        <f t="shared" si="0"/>
        <v>24</v>
      </c>
      <c r="E11" s="79">
        <v>6</v>
      </c>
      <c r="F11" s="79">
        <v>0</v>
      </c>
      <c r="G11" s="81">
        <f t="shared" si="1"/>
        <v>6</v>
      </c>
      <c r="H11" s="81">
        <f t="shared" si="2"/>
        <v>9</v>
      </c>
      <c r="I11" s="81">
        <f t="shared" si="3"/>
        <v>21</v>
      </c>
      <c r="J11" s="81">
        <f t="shared" si="4"/>
        <v>30</v>
      </c>
      <c r="K11" s="389" t="s">
        <v>543</v>
      </c>
      <c r="L11" s="808"/>
    </row>
    <row r="12" spans="1:24" ht="17.25" customHeight="1" thickBot="1">
      <c r="A12" s="719" t="s">
        <v>542</v>
      </c>
      <c r="B12" s="277">
        <v>1</v>
      </c>
      <c r="C12" s="277">
        <v>3</v>
      </c>
      <c r="D12" s="276">
        <f t="shared" si="0"/>
        <v>4</v>
      </c>
      <c r="E12" s="277">
        <v>1</v>
      </c>
      <c r="F12" s="277">
        <v>89</v>
      </c>
      <c r="G12" s="276">
        <f t="shared" si="1"/>
        <v>90</v>
      </c>
      <c r="H12" s="276">
        <f t="shared" si="2"/>
        <v>2</v>
      </c>
      <c r="I12" s="276">
        <f t="shared" si="3"/>
        <v>92</v>
      </c>
      <c r="J12" s="276">
        <f t="shared" si="4"/>
        <v>94</v>
      </c>
      <c r="K12" s="390" t="s">
        <v>75</v>
      </c>
    </row>
    <row r="13" spans="1:24" s="212" customFormat="1" ht="17.25" customHeight="1" thickBot="1">
      <c r="A13" s="718" t="s">
        <v>541</v>
      </c>
      <c r="B13" s="79">
        <v>0</v>
      </c>
      <c r="C13" s="79">
        <v>7</v>
      </c>
      <c r="D13" s="81">
        <f t="shared" si="0"/>
        <v>7</v>
      </c>
      <c r="E13" s="79">
        <v>0</v>
      </c>
      <c r="F13" s="79">
        <v>100</v>
      </c>
      <c r="G13" s="81">
        <f t="shared" si="1"/>
        <v>100</v>
      </c>
      <c r="H13" s="81">
        <f t="shared" si="2"/>
        <v>0</v>
      </c>
      <c r="I13" s="81">
        <f t="shared" si="3"/>
        <v>107</v>
      </c>
      <c r="J13" s="81">
        <f t="shared" si="4"/>
        <v>107</v>
      </c>
      <c r="K13" s="389" t="s">
        <v>74</v>
      </c>
      <c r="L13" s="808"/>
    </row>
    <row r="14" spans="1:24" ht="17.25" customHeight="1" thickBot="1">
      <c r="A14" s="719" t="s">
        <v>540</v>
      </c>
      <c r="B14" s="277">
        <v>0</v>
      </c>
      <c r="C14" s="277">
        <v>5</v>
      </c>
      <c r="D14" s="276">
        <f t="shared" si="0"/>
        <v>5</v>
      </c>
      <c r="E14" s="277">
        <v>0</v>
      </c>
      <c r="F14" s="277">
        <v>50</v>
      </c>
      <c r="G14" s="276">
        <f t="shared" si="1"/>
        <v>50</v>
      </c>
      <c r="H14" s="276">
        <f t="shared" si="2"/>
        <v>0</v>
      </c>
      <c r="I14" s="276">
        <f t="shared" si="3"/>
        <v>55</v>
      </c>
      <c r="J14" s="276">
        <f t="shared" si="4"/>
        <v>55</v>
      </c>
      <c r="K14" s="390" t="s">
        <v>73</v>
      </c>
    </row>
    <row r="15" spans="1:24" s="212" customFormat="1" ht="17.25" customHeight="1" thickBot="1">
      <c r="A15" s="718" t="s">
        <v>539</v>
      </c>
      <c r="B15" s="79">
        <v>0</v>
      </c>
      <c r="C15" s="79">
        <v>5</v>
      </c>
      <c r="D15" s="81">
        <f t="shared" si="0"/>
        <v>5</v>
      </c>
      <c r="E15" s="79">
        <v>0</v>
      </c>
      <c r="F15" s="79">
        <v>26</v>
      </c>
      <c r="G15" s="81">
        <f t="shared" si="1"/>
        <v>26</v>
      </c>
      <c r="H15" s="81">
        <f t="shared" si="2"/>
        <v>0</v>
      </c>
      <c r="I15" s="81">
        <f t="shared" si="3"/>
        <v>31</v>
      </c>
      <c r="J15" s="81">
        <f t="shared" si="4"/>
        <v>31</v>
      </c>
      <c r="K15" s="389" t="s">
        <v>538</v>
      </c>
      <c r="L15" s="808"/>
    </row>
    <row r="16" spans="1:24" ht="17.25" customHeight="1" thickBot="1">
      <c r="A16" s="719" t="s">
        <v>537</v>
      </c>
      <c r="B16" s="277">
        <v>0</v>
      </c>
      <c r="C16" s="277">
        <v>7</v>
      </c>
      <c r="D16" s="276">
        <f t="shared" si="0"/>
        <v>7</v>
      </c>
      <c r="E16" s="277">
        <v>0</v>
      </c>
      <c r="F16" s="277">
        <v>0</v>
      </c>
      <c r="G16" s="276">
        <f t="shared" si="1"/>
        <v>0</v>
      </c>
      <c r="H16" s="276">
        <f t="shared" si="2"/>
        <v>0</v>
      </c>
      <c r="I16" s="276">
        <f t="shared" si="3"/>
        <v>7</v>
      </c>
      <c r="J16" s="276">
        <f t="shared" si="4"/>
        <v>7</v>
      </c>
      <c r="K16" s="390" t="s">
        <v>536</v>
      </c>
    </row>
    <row r="17" spans="1:12" s="212" customFormat="1" ht="17.25" customHeight="1" thickBot="1">
      <c r="A17" s="718" t="s">
        <v>535</v>
      </c>
      <c r="B17" s="79">
        <v>0</v>
      </c>
      <c r="C17" s="79">
        <v>17</v>
      </c>
      <c r="D17" s="81">
        <f t="shared" si="0"/>
        <v>17</v>
      </c>
      <c r="E17" s="79">
        <v>0</v>
      </c>
      <c r="F17" s="79">
        <v>0</v>
      </c>
      <c r="G17" s="81">
        <f t="shared" si="1"/>
        <v>0</v>
      </c>
      <c r="H17" s="81">
        <f t="shared" si="2"/>
        <v>0</v>
      </c>
      <c r="I17" s="81">
        <f t="shared" si="3"/>
        <v>17</v>
      </c>
      <c r="J17" s="81">
        <f t="shared" si="4"/>
        <v>17</v>
      </c>
      <c r="K17" s="389" t="s">
        <v>72</v>
      </c>
      <c r="L17" s="808"/>
    </row>
    <row r="18" spans="1:12" ht="17.25" customHeight="1" thickBot="1">
      <c r="A18" s="719" t="s">
        <v>534</v>
      </c>
      <c r="B18" s="277">
        <v>3</v>
      </c>
      <c r="C18" s="277">
        <v>1</v>
      </c>
      <c r="D18" s="276">
        <f t="shared" si="0"/>
        <v>4</v>
      </c>
      <c r="E18" s="277">
        <v>0</v>
      </c>
      <c r="F18" s="277">
        <v>0</v>
      </c>
      <c r="G18" s="276">
        <f t="shared" si="1"/>
        <v>0</v>
      </c>
      <c r="H18" s="276">
        <f t="shared" si="2"/>
        <v>3</v>
      </c>
      <c r="I18" s="276">
        <f t="shared" si="3"/>
        <v>1</v>
      </c>
      <c r="J18" s="276">
        <f t="shared" si="4"/>
        <v>4</v>
      </c>
      <c r="K18" s="390" t="s">
        <v>533</v>
      </c>
    </row>
    <row r="19" spans="1:12" s="212" customFormat="1" ht="17.25" customHeight="1" thickBot="1">
      <c r="A19" s="718" t="s">
        <v>532</v>
      </c>
      <c r="B19" s="79">
        <v>3</v>
      </c>
      <c r="C19" s="79">
        <v>6</v>
      </c>
      <c r="D19" s="81">
        <f t="shared" si="0"/>
        <v>9</v>
      </c>
      <c r="E19" s="79">
        <v>0</v>
      </c>
      <c r="F19" s="79">
        <v>0</v>
      </c>
      <c r="G19" s="81">
        <f t="shared" si="1"/>
        <v>0</v>
      </c>
      <c r="H19" s="81">
        <f t="shared" si="2"/>
        <v>3</v>
      </c>
      <c r="I19" s="81">
        <f t="shared" si="3"/>
        <v>6</v>
      </c>
      <c r="J19" s="81">
        <f t="shared" si="4"/>
        <v>9</v>
      </c>
      <c r="K19" s="389" t="s">
        <v>531</v>
      </c>
      <c r="L19" s="808"/>
    </row>
    <row r="20" spans="1:12" ht="17.25" customHeight="1" thickBot="1">
      <c r="A20" s="719" t="s">
        <v>530</v>
      </c>
      <c r="B20" s="277">
        <v>1</v>
      </c>
      <c r="C20" s="277">
        <v>13</v>
      </c>
      <c r="D20" s="276">
        <f t="shared" si="0"/>
        <v>14</v>
      </c>
      <c r="E20" s="277">
        <v>0</v>
      </c>
      <c r="F20" s="277">
        <v>0</v>
      </c>
      <c r="G20" s="276">
        <f t="shared" si="1"/>
        <v>0</v>
      </c>
      <c r="H20" s="276">
        <f t="shared" si="2"/>
        <v>1</v>
      </c>
      <c r="I20" s="276">
        <f t="shared" si="3"/>
        <v>13</v>
      </c>
      <c r="J20" s="276">
        <f t="shared" si="4"/>
        <v>14</v>
      </c>
      <c r="K20" s="390" t="s">
        <v>1212</v>
      </c>
    </row>
    <row r="21" spans="1:12" s="212" customFormat="1" ht="17.25" customHeight="1" thickBot="1">
      <c r="A21" s="718" t="s">
        <v>529</v>
      </c>
      <c r="B21" s="79">
        <v>0</v>
      </c>
      <c r="C21" s="79">
        <v>2</v>
      </c>
      <c r="D21" s="81">
        <f t="shared" si="0"/>
        <v>2</v>
      </c>
      <c r="E21" s="79">
        <v>0</v>
      </c>
      <c r="F21" s="79">
        <v>0</v>
      </c>
      <c r="G21" s="81">
        <f t="shared" si="1"/>
        <v>0</v>
      </c>
      <c r="H21" s="81">
        <f t="shared" si="2"/>
        <v>0</v>
      </c>
      <c r="I21" s="81">
        <f t="shared" si="3"/>
        <v>2</v>
      </c>
      <c r="J21" s="81">
        <f t="shared" si="4"/>
        <v>2</v>
      </c>
      <c r="K21" s="389" t="s">
        <v>528</v>
      </c>
      <c r="L21" s="808"/>
    </row>
    <row r="22" spans="1:12" ht="17.25" customHeight="1" thickBot="1">
      <c r="A22" s="719" t="s">
        <v>581</v>
      </c>
      <c r="B22" s="277">
        <v>0</v>
      </c>
      <c r="C22" s="277">
        <v>3</v>
      </c>
      <c r="D22" s="276">
        <f t="shared" si="0"/>
        <v>3</v>
      </c>
      <c r="E22" s="277">
        <v>0</v>
      </c>
      <c r="F22" s="277">
        <v>0</v>
      </c>
      <c r="G22" s="276">
        <f t="shared" si="1"/>
        <v>0</v>
      </c>
      <c r="H22" s="276">
        <f t="shared" si="2"/>
        <v>0</v>
      </c>
      <c r="I22" s="276">
        <f t="shared" si="3"/>
        <v>3</v>
      </c>
      <c r="J22" s="276">
        <f t="shared" si="4"/>
        <v>3</v>
      </c>
      <c r="K22" s="390" t="s">
        <v>526</v>
      </c>
    </row>
    <row r="23" spans="1:12" s="212" customFormat="1" ht="17.25" customHeight="1" thickBot="1">
      <c r="A23" s="718" t="s">
        <v>525</v>
      </c>
      <c r="B23" s="79">
        <v>0</v>
      </c>
      <c r="C23" s="79">
        <v>12</v>
      </c>
      <c r="D23" s="81">
        <f t="shared" si="0"/>
        <v>12</v>
      </c>
      <c r="E23" s="79">
        <v>0</v>
      </c>
      <c r="F23" s="79">
        <v>58</v>
      </c>
      <c r="G23" s="81">
        <f t="shared" si="1"/>
        <v>58</v>
      </c>
      <c r="H23" s="81">
        <f t="shared" si="2"/>
        <v>0</v>
      </c>
      <c r="I23" s="81">
        <f t="shared" si="3"/>
        <v>70</v>
      </c>
      <c r="J23" s="81">
        <f t="shared" si="4"/>
        <v>70</v>
      </c>
      <c r="K23" s="389" t="s">
        <v>524</v>
      </c>
      <c r="L23" s="808"/>
    </row>
    <row r="24" spans="1:12" ht="17.25" customHeight="1" thickBot="1">
      <c r="A24" s="719" t="s">
        <v>580</v>
      </c>
      <c r="B24" s="277">
        <v>0</v>
      </c>
      <c r="C24" s="277">
        <v>12</v>
      </c>
      <c r="D24" s="276">
        <f t="shared" si="0"/>
        <v>12</v>
      </c>
      <c r="E24" s="277">
        <v>0</v>
      </c>
      <c r="F24" s="277">
        <v>0</v>
      </c>
      <c r="G24" s="276">
        <f t="shared" si="1"/>
        <v>0</v>
      </c>
      <c r="H24" s="276">
        <f t="shared" si="2"/>
        <v>0</v>
      </c>
      <c r="I24" s="276">
        <f t="shared" si="3"/>
        <v>12</v>
      </c>
      <c r="J24" s="276">
        <f t="shared" si="4"/>
        <v>12</v>
      </c>
      <c r="K24" s="390" t="s">
        <v>577</v>
      </c>
    </row>
    <row r="25" spans="1:12" s="212" customFormat="1" ht="17.25" customHeight="1" thickBot="1">
      <c r="A25" s="718" t="s">
        <v>522</v>
      </c>
      <c r="B25" s="79">
        <v>0</v>
      </c>
      <c r="C25" s="79">
        <v>4</v>
      </c>
      <c r="D25" s="81">
        <f t="shared" si="0"/>
        <v>4</v>
      </c>
      <c r="E25" s="79">
        <v>0</v>
      </c>
      <c r="F25" s="79">
        <v>0</v>
      </c>
      <c r="G25" s="81">
        <f t="shared" si="1"/>
        <v>0</v>
      </c>
      <c r="H25" s="81">
        <f t="shared" si="2"/>
        <v>0</v>
      </c>
      <c r="I25" s="81">
        <f t="shared" si="3"/>
        <v>4</v>
      </c>
      <c r="J25" s="81">
        <f t="shared" si="4"/>
        <v>4</v>
      </c>
      <c r="K25" s="389" t="s">
        <v>521</v>
      </c>
      <c r="L25" s="808"/>
    </row>
    <row r="26" spans="1:12" ht="17.25" customHeight="1" thickBot="1">
      <c r="A26" s="719" t="s">
        <v>520</v>
      </c>
      <c r="B26" s="277">
        <v>0</v>
      </c>
      <c r="C26" s="277">
        <v>2</v>
      </c>
      <c r="D26" s="276">
        <f t="shared" si="0"/>
        <v>2</v>
      </c>
      <c r="E26" s="277">
        <v>0</v>
      </c>
      <c r="F26" s="277">
        <v>0</v>
      </c>
      <c r="G26" s="276">
        <f t="shared" si="1"/>
        <v>0</v>
      </c>
      <c r="H26" s="276">
        <f t="shared" si="2"/>
        <v>0</v>
      </c>
      <c r="I26" s="276">
        <f t="shared" si="3"/>
        <v>2</v>
      </c>
      <c r="J26" s="276">
        <f t="shared" si="4"/>
        <v>2</v>
      </c>
      <c r="K26" s="390" t="s">
        <v>519</v>
      </c>
    </row>
    <row r="27" spans="1:12" s="212" customFormat="1" ht="17.25" customHeight="1" thickBot="1">
      <c r="A27" s="718" t="s">
        <v>518</v>
      </c>
      <c r="B27" s="79">
        <v>0</v>
      </c>
      <c r="C27" s="79">
        <v>11</v>
      </c>
      <c r="D27" s="81">
        <f t="shared" si="0"/>
        <v>11</v>
      </c>
      <c r="E27" s="79">
        <v>0</v>
      </c>
      <c r="F27" s="79">
        <v>0</v>
      </c>
      <c r="G27" s="81">
        <f t="shared" si="1"/>
        <v>0</v>
      </c>
      <c r="H27" s="81">
        <f t="shared" si="2"/>
        <v>0</v>
      </c>
      <c r="I27" s="81">
        <f t="shared" si="3"/>
        <v>11</v>
      </c>
      <c r="J27" s="81">
        <f t="shared" si="4"/>
        <v>11</v>
      </c>
      <c r="K27" s="389" t="s">
        <v>517</v>
      </c>
      <c r="L27" s="808"/>
    </row>
    <row r="28" spans="1:12" ht="17.25" customHeight="1" thickBot="1">
      <c r="A28" s="719" t="s">
        <v>516</v>
      </c>
      <c r="B28" s="277">
        <v>0</v>
      </c>
      <c r="C28" s="277">
        <v>4</v>
      </c>
      <c r="D28" s="276">
        <f t="shared" si="0"/>
        <v>4</v>
      </c>
      <c r="E28" s="277">
        <v>0</v>
      </c>
      <c r="F28" s="277">
        <v>0</v>
      </c>
      <c r="G28" s="276">
        <f t="shared" si="1"/>
        <v>0</v>
      </c>
      <c r="H28" s="276">
        <f t="shared" si="2"/>
        <v>0</v>
      </c>
      <c r="I28" s="276">
        <f t="shared" si="3"/>
        <v>4</v>
      </c>
      <c r="J28" s="276">
        <f t="shared" si="4"/>
        <v>4</v>
      </c>
      <c r="K28" s="390" t="s">
        <v>515</v>
      </c>
    </row>
    <row r="29" spans="1:12" s="212" customFormat="1" ht="17.25" customHeight="1" thickBot="1">
      <c r="A29" s="718" t="s">
        <v>514</v>
      </c>
      <c r="B29" s="79">
        <v>0</v>
      </c>
      <c r="C29" s="79">
        <v>1</v>
      </c>
      <c r="D29" s="81">
        <f t="shared" si="0"/>
        <v>1</v>
      </c>
      <c r="E29" s="79">
        <v>0</v>
      </c>
      <c r="F29" s="79">
        <v>0</v>
      </c>
      <c r="G29" s="81">
        <f t="shared" si="1"/>
        <v>0</v>
      </c>
      <c r="H29" s="81">
        <f t="shared" si="2"/>
        <v>0</v>
      </c>
      <c r="I29" s="81">
        <f t="shared" si="3"/>
        <v>1</v>
      </c>
      <c r="J29" s="81">
        <f t="shared" si="4"/>
        <v>1</v>
      </c>
      <c r="K29" s="389" t="s">
        <v>557</v>
      </c>
      <c r="L29" s="808"/>
    </row>
    <row r="30" spans="1:12" ht="17.25" customHeight="1" thickBot="1">
      <c r="A30" s="719" t="s">
        <v>512</v>
      </c>
      <c r="B30" s="277">
        <v>1</v>
      </c>
      <c r="C30" s="277">
        <v>5</v>
      </c>
      <c r="D30" s="276">
        <f t="shared" si="0"/>
        <v>6</v>
      </c>
      <c r="E30" s="277">
        <v>0</v>
      </c>
      <c r="F30" s="277">
        <v>0</v>
      </c>
      <c r="G30" s="276">
        <f t="shared" si="1"/>
        <v>0</v>
      </c>
      <c r="H30" s="276">
        <f t="shared" si="2"/>
        <v>1</v>
      </c>
      <c r="I30" s="276">
        <f t="shared" si="3"/>
        <v>5</v>
      </c>
      <c r="J30" s="276">
        <f t="shared" si="4"/>
        <v>6</v>
      </c>
      <c r="K30" s="390" t="s">
        <v>511</v>
      </c>
    </row>
    <row r="31" spans="1:12" s="212" customFormat="1" ht="17.25" customHeight="1" thickBot="1">
      <c r="A31" s="718" t="s">
        <v>510</v>
      </c>
      <c r="B31" s="79">
        <v>1</v>
      </c>
      <c r="C31" s="79">
        <v>6</v>
      </c>
      <c r="D31" s="81">
        <f t="shared" si="0"/>
        <v>7</v>
      </c>
      <c r="E31" s="79">
        <v>0</v>
      </c>
      <c r="F31" s="79">
        <v>0</v>
      </c>
      <c r="G31" s="81">
        <f t="shared" si="1"/>
        <v>0</v>
      </c>
      <c r="H31" s="81">
        <f t="shared" si="2"/>
        <v>1</v>
      </c>
      <c r="I31" s="81">
        <f t="shared" si="3"/>
        <v>6</v>
      </c>
      <c r="J31" s="81">
        <f t="shared" si="4"/>
        <v>7</v>
      </c>
      <c r="K31" s="389" t="s">
        <v>509</v>
      </c>
      <c r="L31" s="808"/>
    </row>
    <row r="32" spans="1:12" ht="17.25" customHeight="1" thickBot="1">
      <c r="A32" s="719" t="s">
        <v>508</v>
      </c>
      <c r="B32" s="277">
        <v>0</v>
      </c>
      <c r="C32" s="277">
        <v>3</v>
      </c>
      <c r="D32" s="276">
        <f t="shared" si="0"/>
        <v>3</v>
      </c>
      <c r="E32" s="277">
        <v>0</v>
      </c>
      <c r="F32" s="277">
        <v>2</v>
      </c>
      <c r="G32" s="276">
        <f t="shared" si="1"/>
        <v>2</v>
      </c>
      <c r="H32" s="276">
        <f t="shared" si="2"/>
        <v>0</v>
      </c>
      <c r="I32" s="276">
        <f t="shared" si="3"/>
        <v>5</v>
      </c>
      <c r="J32" s="276">
        <f t="shared" si="4"/>
        <v>5</v>
      </c>
      <c r="K32" s="390" t="s">
        <v>507</v>
      </c>
    </row>
    <row r="33" spans="1:24" s="212" customFormat="1" ht="17.25" customHeight="1" thickBot="1">
      <c r="A33" s="718" t="s">
        <v>556</v>
      </c>
      <c r="B33" s="79">
        <v>0</v>
      </c>
      <c r="C33" s="79">
        <v>3</v>
      </c>
      <c r="D33" s="81">
        <f t="shared" si="0"/>
        <v>3</v>
      </c>
      <c r="E33" s="79">
        <v>0</v>
      </c>
      <c r="F33" s="79">
        <v>0</v>
      </c>
      <c r="G33" s="81">
        <f t="shared" si="1"/>
        <v>0</v>
      </c>
      <c r="H33" s="81">
        <f t="shared" si="2"/>
        <v>0</v>
      </c>
      <c r="I33" s="81">
        <f t="shared" si="3"/>
        <v>3</v>
      </c>
      <c r="J33" s="81">
        <f t="shared" si="4"/>
        <v>3</v>
      </c>
      <c r="K33" s="389" t="s">
        <v>505</v>
      </c>
      <c r="L33" s="808"/>
    </row>
    <row r="34" spans="1:24" ht="17.25" customHeight="1" thickBot="1">
      <c r="A34" s="720" t="s">
        <v>504</v>
      </c>
      <c r="B34" s="307">
        <v>0</v>
      </c>
      <c r="C34" s="307">
        <v>2</v>
      </c>
      <c r="D34" s="306">
        <f t="shared" si="0"/>
        <v>2</v>
      </c>
      <c r="E34" s="307">
        <v>0</v>
      </c>
      <c r="F34" s="307">
        <v>0</v>
      </c>
      <c r="G34" s="306">
        <f t="shared" si="1"/>
        <v>0</v>
      </c>
      <c r="H34" s="306">
        <f t="shared" si="2"/>
        <v>0</v>
      </c>
      <c r="I34" s="306">
        <f t="shared" si="3"/>
        <v>2</v>
      </c>
      <c r="J34" s="306">
        <f t="shared" si="4"/>
        <v>2</v>
      </c>
      <c r="K34" s="418" t="s">
        <v>503</v>
      </c>
    </row>
    <row r="35" spans="1:24" ht="17.25" customHeight="1" thickBot="1">
      <c r="A35" s="718" t="s">
        <v>502</v>
      </c>
      <c r="B35" s="309">
        <v>0</v>
      </c>
      <c r="C35" s="309">
        <v>5</v>
      </c>
      <c r="D35" s="308">
        <f t="shared" si="0"/>
        <v>5</v>
      </c>
      <c r="E35" s="309">
        <v>0</v>
      </c>
      <c r="F35" s="309">
        <v>0</v>
      </c>
      <c r="G35" s="308">
        <f t="shared" si="1"/>
        <v>0</v>
      </c>
      <c r="H35" s="308">
        <f t="shared" si="2"/>
        <v>0</v>
      </c>
      <c r="I35" s="308">
        <f t="shared" si="3"/>
        <v>5</v>
      </c>
      <c r="J35" s="308">
        <f t="shared" si="4"/>
        <v>5</v>
      </c>
      <c r="K35" s="389" t="s">
        <v>501</v>
      </c>
    </row>
    <row r="36" spans="1:24" ht="17.25" customHeight="1" thickBot="1">
      <c r="A36" s="720" t="s">
        <v>500</v>
      </c>
      <c r="B36" s="307">
        <v>0</v>
      </c>
      <c r="C36" s="307">
        <v>0</v>
      </c>
      <c r="D36" s="306">
        <f t="shared" si="0"/>
        <v>0</v>
      </c>
      <c r="E36" s="307">
        <v>0</v>
      </c>
      <c r="F36" s="307">
        <v>0</v>
      </c>
      <c r="G36" s="306">
        <f t="shared" si="1"/>
        <v>0</v>
      </c>
      <c r="H36" s="306">
        <f t="shared" si="2"/>
        <v>0</v>
      </c>
      <c r="I36" s="306">
        <f t="shared" si="3"/>
        <v>0</v>
      </c>
      <c r="J36" s="306">
        <f t="shared" si="4"/>
        <v>0</v>
      </c>
      <c r="K36" s="418" t="s">
        <v>499</v>
      </c>
    </row>
    <row r="37" spans="1:24" ht="17.25" customHeight="1" thickBot="1">
      <c r="A37" s="718" t="s">
        <v>579</v>
      </c>
      <c r="B37" s="309">
        <v>0</v>
      </c>
      <c r="C37" s="309">
        <v>0</v>
      </c>
      <c r="D37" s="308">
        <f t="shared" si="0"/>
        <v>0</v>
      </c>
      <c r="E37" s="309">
        <v>0</v>
      </c>
      <c r="F37" s="309">
        <v>0</v>
      </c>
      <c r="G37" s="308">
        <f t="shared" si="1"/>
        <v>0</v>
      </c>
      <c r="H37" s="308">
        <f t="shared" si="2"/>
        <v>0</v>
      </c>
      <c r="I37" s="308">
        <f t="shared" si="3"/>
        <v>0</v>
      </c>
      <c r="J37" s="308">
        <f t="shared" si="4"/>
        <v>0</v>
      </c>
      <c r="K37" s="389" t="s">
        <v>578</v>
      </c>
    </row>
    <row r="38" spans="1:24" ht="17.25" customHeight="1" thickBot="1">
      <c r="A38" s="720" t="s">
        <v>555</v>
      </c>
      <c r="B38" s="307">
        <v>0</v>
      </c>
      <c r="C38" s="307">
        <v>11</v>
      </c>
      <c r="D38" s="306">
        <f t="shared" si="0"/>
        <v>11</v>
      </c>
      <c r="E38" s="307">
        <v>0</v>
      </c>
      <c r="F38" s="307">
        <v>0</v>
      </c>
      <c r="G38" s="306">
        <f t="shared" si="1"/>
        <v>0</v>
      </c>
      <c r="H38" s="306">
        <f t="shared" si="2"/>
        <v>0</v>
      </c>
      <c r="I38" s="306">
        <f t="shared" si="3"/>
        <v>11</v>
      </c>
      <c r="J38" s="306">
        <f t="shared" si="4"/>
        <v>11</v>
      </c>
      <c r="K38" s="418" t="s">
        <v>497</v>
      </c>
    </row>
    <row r="39" spans="1:24" ht="17.25" customHeight="1" thickBot="1">
      <c r="A39" s="718" t="s">
        <v>496</v>
      </c>
      <c r="B39" s="301">
        <v>1</v>
      </c>
      <c r="C39" s="301">
        <v>0</v>
      </c>
      <c r="D39" s="300">
        <f>B39+C39</f>
        <v>1</v>
      </c>
      <c r="E39" s="301">
        <v>6</v>
      </c>
      <c r="F39" s="301">
        <v>0</v>
      </c>
      <c r="G39" s="300">
        <f>E39+F39</f>
        <v>6</v>
      </c>
      <c r="H39" s="300">
        <f t="shared" ref="H39:J40" si="5">B39+E39</f>
        <v>7</v>
      </c>
      <c r="I39" s="300">
        <f t="shared" si="5"/>
        <v>0</v>
      </c>
      <c r="J39" s="300">
        <f t="shared" si="5"/>
        <v>7</v>
      </c>
      <c r="K39" s="389" t="s">
        <v>1089</v>
      </c>
    </row>
    <row r="40" spans="1:24" ht="17.25" customHeight="1" thickBot="1">
      <c r="A40" s="738" t="s">
        <v>495</v>
      </c>
      <c r="B40" s="307">
        <v>0</v>
      </c>
      <c r="C40" s="307">
        <v>1</v>
      </c>
      <c r="D40" s="306">
        <f>B40+C40</f>
        <v>1</v>
      </c>
      <c r="E40" s="307">
        <v>0</v>
      </c>
      <c r="F40" s="307">
        <v>0</v>
      </c>
      <c r="G40" s="306">
        <f>E40+F40</f>
        <v>0</v>
      </c>
      <c r="H40" s="306">
        <f t="shared" si="5"/>
        <v>0</v>
      </c>
      <c r="I40" s="306">
        <f t="shared" si="5"/>
        <v>1</v>
      </c>
      <c r="J40" s="306">
        <f t="shared" si="5"/>
        <v>1</v>
      </c>
      <c r="K40" s="407" t="s">
        <v>494</v>
      </c>
    </row>
    <row r="41" spans="1:24" ht="17.25" customHeight="1" thickBot="1">
      <c r="A41" s="741" t="s">
        <v>1421</v>
      </c>
      <c r="B41" s="301">
        <v>0</v>
      </c>
      <c r="C41" s="301">
        <v>0</v>
      </c>
      <c r="D41" s="300">
        <f t="shared" si="0"/>
        <v>0</v>
      </c>
      <c r="E41" s="301">
        <v>0</v>
      </c>
      <c r="F41" s="301">
        <v>0</v>
      </c>
      <c r="G41" s="300">
        <f t="shared" si="1"/>
        <v>0</v>
      </c>
      <c r="H41" s="300">
        <f t="shared" si="2"/>
        <v>0</v>
      </c>
      <c r="I41" s="300">
        <f t="shared" si="3"/>
        <v>0</v>
      </c>
      <c r="J41" s="300">
        <f t="shared" si="4"/>
        <v>0</v>
      </c>
      <c r="K41" s="670" t="s">
        <v>1424</v>
      </c>
    </row>
    <row r="42" spans="1:24" ht="17.25" customHeight="1" thickBot="1">
      <c r="A42" s="738" t="s">
        <v>850</v>
      </c>
      <c r="B42" s="307">
        <v>0</v>
      </c>
      <c r="C42" s="307">
        <v>3</v>
      </c>
      <c r="D42" s="306">
        <f t="shared" si="0"/>
        <v>3</v>
      </c>
      <c r="E42" s="307">
        <v>0</v>
      </c>
      <c r="F42" s="307">
        <v>0</v>
      </c>
      <c r="G42" s="306">
        <f t="shared" si="1"/>
        <v>0</v>
      </c>
      <c r="H42" s="306">
        <f t="shared" si="2"/>
        <v>0</v>
      </c>
      <c r="I42" s="306">
        <f t="shared" si="3"/>
        <v>3</v>
      </c>
      <c r="J42" s="306">
        <f t="shared" si="4"/>
        <v>3</v>
      </c>
      <c r="K42" s="407" t="s">
        <v>863</v>
      </c>
    </row>
    <row r="43" spans="1:24" ht="17.25" customHeight="1">
      <c r="A43" s="721" t="s">
        <v>851</v>
      </c>
      <c r="B43" s="305">
        <v>0</v>
      </c>
      <c r="C43" s="305">
        <v>0</v>
      </c>
      <c r="D43" s="304">
        <f t="shared" si="0"/>
        <v>0</v>
      </c>
      <c r="E43" s="305">
        <v>3</v>
      </c>
      <c r="F43" s="305">
        <v>0</v>
      </c>
      <c r="G43" s="290">
        <f t="shared" si="1"/>
        <v>3</v>
      </c>
      <c r="H43" s="304">
        <f t="shared" si="2"/>
        <v>3</v>
      </c>
      <c r="I43" s="304">
        <f t="shared" si="3"/>
        <v>0</v>
      </c>
      <c r="J43" s="304">
        <f t="shared" si="4"/>
        <v>3</v>
      </c>
      <c r="K43" s="405" t="s">
        <v>865</v>
      </c>
    </row>
    <row r="44" spans="1:24" ht="17.25" customHeight="1">
      <c r="A44" s="722" t="s">
        <v>1</v>
      </c>
      <c r="B44" s="283">
        <f t="shared" ref="B44:J44" si="6">SUM(B10:B43)</f>
        <v>14</v>
      </c>
      <c r="C44" s="283">
        <f t="shared" si="6"/>
        <v>175</v>
      </c>
      <c r="D44" s="283">
        <f t="shared" si="6"/>
        <v>189</v>
      </c>
      <c r="E44" s="283">
        <f t="shared" si="6"/>
        <v>25</v>
      </c>
      <c r="F44" s="283">
        <f t="shared" si="6"/>
        <v>612</v>
      </c>
      <c r="G44" s="303">
        <f t="shared" si="6"/>
        <v>637</v>
      </c>
      <c r="H44" s="283">
        <f t="shared" si="6"/>
        <v>39</v>
      </c>
      <c r="I44" s="283">
        <f t="shared" si="6"/>
        <v>787</v>
      </c>
      <c r="J44" s="283">
        <f t="shared" si="6"/>
        <v>826</v>
      </c>
      <c r="K44" s="302" t="s">
        <v>2</v>
      </c>
    </row>
    <row r="45" spans="1:24" s="212" customFormat="1" ht="14.25" customHeight="1">
      <c r="A45" s="1283" t="s">
        <v>1010</v>
      </c>
      <c r="B45" s="1283"/>
      <c r="C45" s="1283"/>
      <c r="D45" s="1283"/>
      <c r="E45" s="1283"/>
      <c r="F45" s="1294" t="s">
        <v>546</v>
      </c>
      <c r="G45" s="1294"/>
      <c r="H45" s="1294"/>
      <c r="I45" s="1294"/>
      <c r="J45" s="1294"/>
      <c r="K45" s="1294"/>
      <c r="L45" s="809"/>
      <c r="X45" s="213"/>
    </row>
  </sheetData>
  <mergeCells count="15">
    <mergeCell ref="H6:J6"/>
    <mergeCell ref="A45:E45"/>
    <mergeCell ref="F45:K45"/>
    <mergeCell ref="L1:X1"/>
    <mergeCell ref="A2:K2"/>
    <mergeCell ref="A3:K3"/>
    <mergeCell ref="A4:K4"/>
    <mergeCell ref="K6:K9"/>
    <mergeCell ref="E7:G7"/>
    <mergeCell ref="H7:J7"/>
    <mergeCell ref="B7:D7"/>
    <mergeCell ref="A1:K1"/>
    <mergeCell ref="A6:A9"/>
    <mergeCell ref="B6:D6"/>
    <mergeCell ref="E6:G6"/>
  </mergeCells>
  <printOptions horizontalCentered="1" verticalCentered="1"/>
  <pageMargins left="0" right="0" top="0" bottom="0" header="0" footer="0"/>
  <pageSetup paperSize="9" scale="85" orientation="portrait"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C23" sqref="C23"/>
    </sheetView>
  </sheetViews>
  <sheetFormatPr defaultRowHeight="12.75"/>
  <cols>
    <col min="1" max="1" width="19.5703125" style="54" customWidth="1"/>
    <col min="2" max="10" width="10.7109375" style="54" customWidth="1"/>
    <col min="11" max="11" width="23.5703125" style="2" customWidth="1"/>
    <col min="12" max="12" width="9.140625" style="54"/>
    <col min="13" max="13" width="20" style="54" customWidth="1"/>
    <col min="14" max="16384" width="9.140625" style="54"/>
  </cols>
  <sheetData>
    <row r="1" spans="1:24" ht="20.25" customHeight="1">
      <c r="A1" s="1210" t="s">
        <v>801</v>
      </c>
      <c r="B1" s="1210"/>
      <c r="C1" s="1210"/>
      <c r="D1" s="1210"/>
      <c r="E1" s="1210"/>
      <c r="F1" s="1210"/>
      <c r="G1" s="1210"/>
      <c r="H1" s="1210"/>
      <c r="I1" s="1210"/>
      <c r="J1" s="1210"/>
      <c r="K1" s="1211"/>
      <c r="L1" s="1183"/>
      <c r="M1" s="1183"/>
      <c r="N1" s="1183"/>
      <c r="O1" s="1183"/>
      <c r="P1" s="1183"/>
      <c r="Q1" s="1183"/>
      <c r="R1" s="1183"/>
      <c r="S1" s="1183"/>
      <c r="T1" s="1183"/>
      <c r="U1" s="1183"/>
      <c r="V1" s="1183"/>
      <c r="W1" s="1183"/>
      <c r="X1" s="1183"/>
    </row>
    <row r="2" spans="1:24" ht="19.5" customHeight="1">
      <c r="A2" s="1215" t="s">
        <v>933</v>
      </c>
      <c r="B2" s="1215"/>
      <c r="C2" s="1215"/>
      <c r="D2" s="1215"/>
      <c r="E2" s="1215"/>
      <c r="F2" s="1215"/>
      <c r="G2" s="1215"/>
      <c r="H2" s="1215"/>
      <c r="I2" s="1215"/>
      <c r="J2" s="1215"/>
      <c r="K2" s="1215"/>
      <c r="L2" s="573"/>
      <c r="M2" s="573"/>
      <c r="N2" s="573"/>
      <c r="O2" s="573"/>
      <c r="P2" s="573"/>
      <c r="Q2" s="573"/>
      <c r="R2" s="573"/>
      <c r="S2" s="573"/>
      <c r="T2" s="573"/>
      <c r="U2" s="573"/>
      <c r="V2" s="573"/>
      <c r="W2" s="573"/>
      <c r="X2" s="573"/>
    </row>
    <row r="3" spans="1:24" ht="32.25" customHeight="1">
      <c r="A3" s="1216" t="s">
        <v>1090</v>
      </c>
      <c r="B3" s="1217"/>
      <c r="C3" s="1217"/>
      <c r="D3" s="1217"/>
      <c r="E3" s="1217"/>
      <c r="F3" s="1217"/>
      <c r="G3" s="1217"/>
      <c r="H3" s="1217"/>
      <c r="I3" s="1217"/>
      <c r="J3" s="1217"/>
      <c r="K3" s="1217"/>
      <c r="L3" s="573"/>
      <c r="M3" s="573"/>
      <c r="N3" s="573"/>
      <c r="O3" s="573"/>
      <c r="P3" s="573"/>
      <c r="Q3" s="573"/>
      <c r="R3" s="573"/>
      <c r="S3" s="573"/>
      <c r="T3" s="573"/>
      <c r="U3" s="573"/>
      <c r="V3" s="573"/>
      <c r="W3" s="573"/>
      <c r="X3" s="573"/>
    </row>
    <row r="4" spans="1:24" ht="19.5" customHeight="1">
      <c r="A4" s="1218" t="s">
        <v>932</v>
      </c>
      <c r="B4" s="1218"/>
      <c r="C4" s="1218"/>
      <c r="D4" s="1218"/>
      <c r="E4" s="1218"/>
      <c r="F4" s="1218"/>
      <c r="G4" s="1218"/>
      <c r="H4" s="1218"/>
      <c r="I4" s="1218"/>
      <c r="J4" s="1218"/>
      <c r="K4" s="1218"/>
      <c r="L4" s="573"/>
      <c r="M4" s="573"/>
      <c r="N4" s="573"/>
      <c r="O4" s="573"/>
      <c r="P4" s="573"/>
      <c r="Q4" s="573"/>
      <c r="R4" s="573"/>
      <c r="S4" s="573"/>
      <c r="T4" s="573"/>
      <c r="U4" s="573"/>
      <c r="V4" s="573"/>
      <c r="W4" s="573"/>
      <c r="X4" s="573"/>
    </row>
    <row r="5" spans="1:24" ht="16.5" customHeight="1">
      <c r="A5" s="108" t="s">
        <v>725</v>
      </c>
      <c r="B5" s="117"/>
      <c r="C5" s="117"/>
      <c r="D5" s="117"/>
      <c r="E5" s="117"/>
      <c r="F5" s="117"/>
      <c r="G5" s="117"/>
      <c r="H5" s="117"/>
      <c r="I5" s="117"/>
      <c r="J5" s="118"/>
      <c r="K5" s="111" t="s">
        <v>724</v>
      </c>
      <c r="L5" s="573"/>
      <c r="M5" s="573"/>
      <c r="N5" s="573"/>
      <c r="O5" s="573"/>
      <c r="P5" s="573"/>
      <c r="Q5" s="573"/>
      <c r="R5" s="573"/>
      <c r="S5" s="573"/>
      <c r="T5" s="573"/>
      <c r="U5" s="573"/>
      <c r="V5" s="573"/>
      <c r="W5" s="573"/>
      <c r="X5" s="573"/>
    </row>
    <row r="6" spans="1:24" ht="18.75" customHeight="1">
      <c r="A6" s="1165" t="s">
        <v>1142</v>
      </c>
      <c r="B6" s="1213" t="s">
        <v>0</v>
      </c>
      <c r="C6" s="1213"/>
      <c r="D6" s="1214"/>
      <c r="E6" s="1213" t="s">
        <v>68</v>
      </c>
      <c r="F6" s="1213"/>
      <c r="G6" s="1214"/>
      <c r="H6" s="1213" t="s">
        <v>1</v>
      </c>
      <c r="I6" s="1214"/>
      <c r="J6" s="1214"/>
      <c r="K6" s="1167" t="s">
        <v>1143</v>
      </c>
    </row>
    <row r="7" spans="1:24" ht="18.75" customHeight="1">
      <c r="A7" s="1298"/>
      <c r="B7" s="1225" t="s">
        <v>248</v>
      </c>
      <c r="C7" s="1226"/>
      <c r="D7" s="1227"/>
      <c r="E7" s="1212" t="s">
        <v>939</v>
      </c>
      <c r="F7" s="1212"/>
      <c r="G7" s="1212"/>
      <c r="H7" s="1212" t="s">
        <v>2</v>
      </c>
      <c r="I7" s="1212"/>
      <c r="J7" s="1212"/>
      <c r="K7" s="1188"/>
    </row>
    <row r="8" spans="1:24" ht="18.75" customHeight="1">
      <c r="A8" s="1298"/>
      <c r="B8" s="748" t="s">
        <v>465</v>
      </c>
      <c r="C8" s="748" t="s">
        <v>1391</v>
      </c>
      <c r="D8" s="749" t="s">
        <v>1</v>
      </c>
      <c r="E8" s="748" t="s">
        <v>465</v>
      </c>
      <c r="F8" s="748" t="s">
        <v>1391</v>
      </c>
      <c r="G8" s="749" t="s">
        <v>1</v>
      </c>
      <c r="H8" s="748" t="s">
        <v>465</v>
      </c>
      <c r="I8" s="748" t="s">
        <v>1391</v>
      </c>
      <c r="J8" s="749" t="s">
        <v>1</v>
      </c>
      <c r="K8" s="1188"/>
    </row>
    <row r="9" spans="1:24" ht="18.75" customHeight="1">
      <c r="A9" s="1166"/>
      <c r="B9" s="64" t="s">
        <v>69</v>
      </c>
      <c r="C9" s="64" t="s">
        <v>70</v>
      </c>
      <c r="D9" s="64" t="s">
        <v>2</v>
      </c>
      <c r="E9" s="64" t="s">
        <v>69</v>
      </c>
      <c r="F9" s="64" t="s">
        <v>70</v>
      </c>
      <c r="G9" s="64" t="s">
        <v>2</v>
      </c>
      <c r="H9" s="64" t="s">
        <v>69</v>
      </c>
      <c r="I9" s="64" t="s">
        <v>70</v>
      </c>
      <c r="J9" s="64" t="s">
        <v>2</v>
      </c>
      <c r="K9" s="1168"/>
    </row>
    <row r="10" spans="1:24" ht="19.5" customHeight="1" thickBot="1">
      <c r="A10" s="581" t="s">
        <v>333</v>
      </c>
      <c r="B10" s="37">
        <v>15</v>
      </c>
      <c r="C10" s="37">
        <v>275</v>
      </c>
      <c r="D10" s="78">
        <v>290</v>
      </c>
      <c r="E10" s="37">
        <v>87</v>
      </c>
      <c r="F10" s="37">
        <v>544</v>
      </c>
      <c r="G10" s="78">
        <v>631</v>
      </c>
      <c r="H10" s="78">
        <v>102</v>
      </c>
      <c r="I10" s="78">
        <v>819</v>
      </c>
      <c r="J10" s="78">
        <v>921</v>
      </c>
      <c r="K10" s="151" t="s">
        <v>333</v>
      </c>
    </row>
    <row r="11" spans="1:24" s="15" customFormat="1" ht="19.5" customHeight="1" thickBot="1">
      <c r="A11" s="582" t="s">
        <v>332</v>
      </c>
      <c r="B11" s="61">
        <v>21</v>
      </c>
      <c r="C11" s="61">
        <v>312</v>
      </c>
      <c r="D11" s="101">
        <v>333</v>
      </c>
      <c r="E11" s="61">
        <v>10</v>
      </c>
      <c r="F11" s="61">
        <v>641</v>
      </c>
      <c r="G11" s="101">
        <v>651</v>
      </c>
      <c r="H11" s="101">
        <v>31</v>
      </c>
      <c r="I11" s="101">
        <v>953</v>
      </c>
      <c r="J11" s="101">
        <v>984</v>
      </c>
      <c r="K11" s="150" t="s">
        <v>332</v>
      </c>
    </row>
    <row r="12" spans="1:24" ht="19.5" customHeight="1" thickBot="1">
      <c r="A12" s="583" t="s">
        <v>269</v>
      </c>
      <c r="B12" s="37">
        <v>13</v>
      </c>
      <c r="C12" s="37">
        <v>274</v>
      </c>
      <c r="D12" s="78">
        <v>287</v>
      </c>
      <c r="E12" s="37">
        <v>17</v>
      </c>
      <c r="F12" s="37">
        <v>582</v>
      </c>
      <c r="G12" s="78">
        <v>599</v>
      </c>
      <c r="H12" s="78">
        <v>30</v>
      </c>
      <c r="I12" s="78">
        <v>856</v>
      </c>
      <c r="J12" s="78">
        <v>886</v>
      </c>
      <c r="K12" s="152" t="s">
        <v>269</v>
      </c>
    </row>
    <row r="13" spans="1:24" s="15" customFormat="1" ht="19.5" customHeight="1" thickBot="1">
      <c r="A13" s="582" t="s">
        <v>331</v>
      </c>
      <c r="B13" s="61">
        <v>10</v>
      </c>
      <c r="C13" s="61">
        <v>225</v>
      </c>
      <c r="D13" s="101">
        <v>235</v>
      </c>
      <c r="E13" s="61">
        <v>6</v>
      </c>
      <c r="F13" s="61">
        <v>455</v>
      </c>
      <c r="G13" s="101">
        <v>461</v>
      </c>
      <c r="H13" s="101">
        <v>16</v>
      </c>
      <c r="I13" s="101">
        <v>680</v>
      </c>
      <c r="J13" s="101">
        <v>696</v>
      </c>
      <c r="K13" s="150" t="s">
        <v>331</v>
      </c>
    </row>
    <row r="14" spans="1:24" ht="19.5" customHeight="1">
      <c r="A14" s="584" t="s">
        <v>931</v>
      </c>
      <c r="B14" s="135">
        <v>14</v>
      </c>
      <c r="C14" s="135">
        <v>175</v>
      </c>
      <c r="D14" s="136">
        <v>189</v>
      </c>
      <c r="E14" s="135">
        <v>25</v>
      </c>
      <c r="F14" s="135">
        <v>612</v>
      </c>
      <c r="G14" s="136">
        <v>637</v>
      </c>
      <c r="H14" s="136">
        <v>39</v>
      </c>
      <c r="I14" s="136">
        <v>787</v>
      </c>
      <c r="J14" s="136">
        <v>826</v>
      </c>
      <c r="K14" s="153" t="s">
        <v>940</v>
      </c>
    </row>
    <row r="15" spans="1:24" s="15" customFormat="1" ht="18" customHeight="1">
      <c r="A15" s="585"/>
    </row>
    <row r="16" spans="1:24" ht="18" customHeight="1">
      <c r="K16" s="54"/>
    </row>
    <row r="17" spans="11:11" s="15" customFormat="1" ht="18" customHeight="1"/>
    <row r="18" spans="11:11" ht="18" customHeight="1">
      <c r="K18" s="54"/>
    </row>
    <row r="19" spans="11:11" s="15" customFormat="1" ht="18" customHeight="1"/>
    <row r="20" spans="11:11" ht="18" customHeight="1">
      <c r="K20" s="54"/>
    </row>
    <row r="21" spans="11:11" s="15" customFormat="1" ht="18" customHeight="1"/>
    <row r="22" spans="11:11" ht="18" customHeight="1">
      <c r="K22" s="54"/>
    </row>
    <row r="23" spans="11:11" s="15" customFormat="1" ht="18" customHeight="1"/>
    <row r="24" spans="11:11" ht="18" customHeight="1">
      <c r="K24" s="54"/>
    </row>
    <row r="25" spans="11:11" s="15" customFormat="1" ht="18" customHeight="1"/>
    <row r="26" spans="11:11" ht="18" customHeight="1">
      <c r="K26" s="54"/>
    </row>
    <row r="27" spans="11:11" s="15" customFormat="1" ht="18" customHeight="1"/>
    <row r="28" spans="11:11" ht="18" customHeight="1">
      <c r="K28" s="54"/>
    </row>
    <row r="29" spans="11:11" s="15" customFormat="1" ht="18" customHeight="1"/>
    <row r="30" spans="11:11" ht="23.25" customHeight="1">
      <c r="K30" s="54"/>
    </row>
    <row r="31" spans="11:11" s="15" customFormat="1" ht="18" customHeight="1"/>
    <row r="32" spans="11:11" ht="18" customHeight="1">
      <c r="K32" s="54"/>
    </row>
    <row r="33" spans="1:11" s="15" customFormat="1" ht="18" customHeight="1"/>
    <row r="34" spans="1:11" ht="18" customHeight="1">
      <c r="K34" s="54"/>
    </row>
    <row r="35" spans="1:11" ht="18" customHeight="1">
      <c r="K35" s="54"/>
    </row>
    <row r="36" spans="1:11" ht="18" customHeight="1">
      <c r="K36" s="54"/>
    </row>
    <row r="37" spans="1:11" ht="18" customHeight="1">
      <c r="K37" s="54"/>
    </row>
    <row r="38" spans="1:11" ht="18" customHeight="1">
      <c r="K38" s="54"/>
    </row>
    <row r="39" spans="1:11" s="15" customFormat="1" ht="18" customHeight="1"/>
    <row r="40" spans="1:11" ht="19.5" customHeight="1">
      <c r="A40" s="38"/>
      <c r="K40" s="54"/>
    </row>
    <row r="41" spans="1:11" ht="22.5" customHeight="1">
      <c r="K41" s="54"/>
    </row>
    <row r="42" spans="1:11">
      <c r="K42" s="54"/>
    </row>
  </sheetData>
  <mergeCells count="13">
    <mergeCell ref="L1:X1"/>
    <mergeCell ref="A2:K2"/>
    <mergeCell ref="A3:K3"/>
    <mergeCell ref="A4:K4"/>
    <mergeCell ref="K6:K9"/>
    <mergeCell ref="E7:G7"/>
    <mergeCell ref="H7:J7"/>
    <mergeCell ref="B7:D7"/>
    <mergeCell ref="A1:K1"/>
    <mergeCell ref="A6:A9"/>
    <mergeCell ref="B6:D6"/>
    <mergeCell ref="E6:G6"/>
    <mergeCell ref="H6:J6"/>
  </mergeCells>
  <printOptions horizontalCentered="1" verticalCentered="1"/>
  <pageMargins left="0" right="0" top="0" bottom="0" header="0" footer="0"/>
  <pageSetup paperSize="9"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rightToLeft="1" view="pageBreakPreview" topLeftCell="A37" zoomScaleNormal="100" zoomScaleSheetLayoutView="100" workbookViewId="0">
      <selection activeCell="A45" sqref="A45"/>
    </sheetView>
  </sheetViews>
  <sheetFormatPr defaultRowHeight="12.75"/>
  <cols>
    <col min="1" max="1" width="43.28515625" style="825" customWidth="1"/>
    <col min="2" max="2" width="8.28515625" style="516" customWidth="1"/>
    <col min="3" max="3" width="8.28515625" style="516" bestFit="1" customWidth="1"/>
    <col min="4" max="4" width="43.28515625" style="824" customWidth="1"/>
    <col min="5" max="256" width="9.140625" style="236"/>
    <col min="257" max="257" width="42.7109375" style="236" customWidth="1"/>
    <col min="258" max="259" width="8.7109375" style="236" customWidth="1"/>
    <col min="260" max="260" width="40.7109375" style="236" customWidth="1"/>
    <col min="261" max="512" width="9.140625" style="236"/>
    <col min="513" max="513" width="42.7109375" style="236" customWidth="1"/>
    <col min="514" max="515" width="8.7109375" style="236" customWidth="1"/>
    <col min="516" max="516" width="40.7109375" style="236" customWidth="1"/>
    <col min="517" max="768" width="9.140625" style="236"/>
    <col min="769" max="769" width="42.7109375" style="236" customWidth="1"/>
    <col min="770" max="771" width="8.7109375" style="236" customWidth="1"/>
    <col min="772" max="772" width="40.7109375" style="236" customWidth="1"/>
    <col min="773" max="1024" width="9.140625" style="236"/>
    <col min="1025" max="1025" width="42.7109375" style="236" customWidth="1"/>
    <col min="1026" max="1027" width="8.7109375" style="236" customWidth="1"/>
    <col min="1028" max="1028" width="40.7109375" style="236" customWidth="1"/>
    <col min="1029" max="1280" width="9.140625" style="236"/>
    <col min="1281" max="1281" width="42.7109375" style="236" customWidth="1"/>
    <col min="1282" max="1283" width="8.7109375" style="236" customWidth="1"/>
    <col min="1284" max="1284" width="40.7109375" style="236" customWidth="1"/>
    <col min="1285" max="1536" width="9.140625" style="236"/>
    <col min="1537" max="1537" width="42.7109375" style="236" customWidth="1"/>
    <col min="1538" max="1539" width="8.7109375" style="236" customWidth="1"/>
    <col min="1540" max="1540" width="40.7109375" style="236" customWidth="1"/>
    <col min="1541" max="1792" width="9.140625" style="236"/>
    <col min="1793" max="1793" width="42.7109375" style="236" customWidth="1"/>
    <col min="1794" max="1795" width="8.7109375" style="236" customWidth="1"/>
    <col min="1796" max="1796" width="40.7109375" style="236" customWidth="1"/>
    <col min="1797" max="2048" width="9.140625" style="236"/>
    <col min="2049" max="2049" width="42.7109375" style="236" customWidth="1"/>
    <col min="2050" max="2051" width="8.7109375" style="236" customWidth="1"/>
    <col min="2052" max="2052" width="40.7109375" style="236" customWidth="1"/>
    <col min="2053" max="2304" width="9.140625" style="236"/>
    <col min="2305" max="2305" width="42.7109375" style="236" customWidth="1"/>
    <col min="2306" max="2307" width="8.7109375" style="236" customWidth="1"/>
    <col min="2308" max="2308" width="40.7109375" style="236" customWidth="1"/>
    <col min="2309" max="2560" width="9.140625" style="236"/>
    <col min="2561" max="2561" width="42.7109375" style="236" customWidth="1"/>
    <col min="2562" max="2563" width="8.7109375" style="236" customWidth="1"/>
    <col min="2564" max="2564" width="40.7109375" style="236" customWidth="1"/>
    <col min="2565" max="2816" width="9.140625" style="236"/>
    <col min="2817" max="2817" width="42.7109375" style="236" customWidth="1"/>
    <col min="2818" max="2819" width="8.7109375" style="236" customWidth="1"/>
    <col min="2820" max="2820" width="40.7109375" style="236" customWidth="1"/>
    <col min="2821" max="3072" width="9.140625" style="236"/>
    <col min="3073" max="3073" width="42.7109375" style="236" customWidth="1"/>
    <col min="3074" max="3075" width="8.7109375" style="236" customWidth="1"/>
    <col min="3076" max="3076" width="40.7109375" style="236" customWidth="1"/>
    <col min="3077" max="3328" width="9.140625" style="236"/>
    <col min="3329" max="3329" width="42.7109375" style="236" customWidth="1"/>
    <col min="3330" max="3331" width="8.7109375" style="236" customWidth="1"/>
    <col min="3332" max="3332" width="40.7109375" style="236" customWidth="1"/>
    <col min="3333" max="3584" width="9.140625" style="236"/>
    <col min="3585" max="3585" width="42.7109375" style="236" customWidth="1"/>
    <col min="3586" max="3587" width="8.7109375" style="236" customWidth="1"/>
    <col min="3588" max="3588" width="40.7109375" style="236" customWidth="1"/>
    <col min="3589" max="3840" width="9.140625" style="236"/>
    <col min="3841" max="3841" width="42.7109375" style="236" customWidth="1"/>
    <col min="3842" max="3843" width="8.7109375" style="236" customWidth="1"/>
    <col min="3844" max="3844" width="40.7109375" style="236" customWidth="1"/>
    <col min="3845" max="4096" width="9.140625" style="236"/>
    <col min="4097" max="4097" width="42.7109375" style="236" customWidth="1"/>
    <col min="4098" max="4099" width="8.7109375" style="236" customWidth="1"/>
    <col min="4100" max="4100" width="40.7109375" style="236" customWidth="1"/>
    <col min="4101" max="4352" width="9.140625" style="236"/>
    <col min="4353" max="4353" width="42.7109375" style="236" customWidth="1"/>
    <col min="4354" max="4355" width="8.7109375" style="236" customWidth="1"/>
    <col min="4356" max="4356" width="40.7109375" style="236" customWidth="1"/>
    <col min="4357" max="4608" width="9.140625" style="236"/>
    <col min="4609" max="4609" width="42.7109375" style="236" customWidth="1"/>
    <col min="4610" max="4611" width="8.7109375" style="236" customWidth="1"/>
    <col min="4612" max="4612" width="40.7109375" style="236" customWidth="1"/>
    <col min="4613" max="4864" width="9.140625" style="236"/>
    <col min="4865" max="4865" width="42.7109375" style="236" customWidth="1"/>
    <col min="4866" max="4867" width="8.7109375" style="236" customWidth="1"/>
    <col min="4868" max="4868" width="40.7109375" style="236" customWidth="1"/>
    <col min="4869" max="5120" width="9.140625" style="236"/>
    <col min="5121" max="5121" width="42.7109375" style="236" customWidth="1"/>
    <col min="5122" max="5123" width="8.7109375" style="236" customWidth="1"/>
    <col min="5124" max="5124" width="40.7109375" style="236" customWidth="1"/>
    <col min="5125" max="5376" width="9.140625" style="236"/>
    <col min="5377" max="5377" width="42.7109375" style="236" customWidth="1"/>
    <col min="5378" max="5379" width="8.7109375" style="236" customWidth="1"/>
    <col min="5380" max="5380" width="40.7109375" style="236" customWidth="1"/>
    <col min="5381" max="5632" width="9.140625" style="236"/>
    <col min="5633" max="5633" width="42.7109375" style="236" customWidth="1"/>
    <col min="5634" max="5635" width="8.7109375" style="236" customWidth="1"/>
    <col min="5636" max="5636" width="40.7109375" style="236" customWidth="1"/>
    <col min="5637" max="5888" width="9.140625" style="236"/>
    <col min="5889" max="5889" width="42.7109375" style="236" customWidth="1"/>
    <col min="5890" max="5891" width="8.7109375" style="236" customWidth="1"/>
    <col min="5892" max="5892" width="40.7109375" style="236" customWidth="1"/>
    <col min="5893" max="6144" width="9.140625" style="236"/>
    <col min="6145" max="6145" width="42.7109375" style="236" customWidth="1"/>
    <col min="6146" max="6147" width="8.7109375" style="236" customWidth="1"/>
    <col min="6148" max="6148" width="40.7109375" style="236" customWidth="1"/>
    <col min="6149" max="6400" width="9.140625" style="236"/>
    <col min="6401" max="6401" width="42.7109375" style="236" customWidth="1"/>
    <col min="6402" max="6403" width="8.7109375" style="236" customWidth="1"/>
    <col min="6404" max="6404" width="40.7109375" style="236" customWidth="1"/>
    <col min="6405" max="6656" width="9.140625" style="236"/>
    <col min="6657" max="6657" width="42.7109375" style="236" customWidth="1"/>
    <col min="6658" max="6659" width="8.7109375" style="236" customWidth="1"/>
    <col min="6660" max="6660" width="40.7109375" style="236" customWidth="1"/>
    <col min="6661" max="6912" width="9.140625" style="236"/>
    <col min="6913" max="6913" width="42.7109375" style="236" customWidth="1"/>
    <col min="6914" max="6915" width="8.7109375" style="236" customWidth="1"/>
    <col min="6916" max="6916" width="40.7109375" style="236" customWidth="1"/>
    <col min="6917" max="7168" width="9.140625" style="236"/>
    <col min="7169" max="7169" width="42.7109375" style="236" customWidth="1"/>
    <col min="7170" max="7171" width="8.7109375" style="236" customWidth="1"/>
    <col min="7172" max="7172" width="40.7109375" style="236" customWidth="1"/>
    <col min="7173" max="7424" width="9.140625" style="236"/>
    <col min="7425" max="7425" width="42.7109375" style="236" customWidth="1"/>
    <col min="7426" max="7427" width="8.7109375" style="236" customWidth="1"/>
    <col min="7428" max="7428" width="40.7109375" style="236" customWidth="1"/>
    <col min="7429" max="7680" width="9.140625" style="236"/>
    <col min="7681" max="7681" width="42.7109375" style="236" customWidth="1"/>
    <col min="7682" max="7683" width="8.7109375" style="236" customWidth="1"/>
    <col min="7684" max="7684" width="40.7109375" style="236" customWidth="1"/>
    <col min="7685" max="7936" width="9.140625" style="236"/>
    <col min="7937" max="7937" width="42.7109375" style="236" customWidth="1"/>
    <col min="7938" max="7939" width="8.7109375" style="236" customWidth="1"/>
    <col min="7940" max="7940" width="40.7109375" style="236" customWidth="1"/>
    <col min="7941" max="8192" width="9.140625" style="236"/>
    <col min="8193" max="8193" width="42.7109375" style="236" customWidth="1"/>
    <col min="8194" max="8195" width="8.7109375" style="236" customWidth="1"/>
    <col min="8196" max="8196" width="40.7109375" style="236" customWidth="1"/>
    <col min="8197" max="8448" width="9.140625" style="236"/>
    <col min="8449" max="8449" width="42.7109375" style="236" customWidth="1"/>
    <col min="8450" max="8451" width="8.7109375" style="236" customWidth="1"/>
    <col min="8452" max="8452" width="40.7109375" style="236" customWidth="1"/>
    <col min="8453" max="8704" width="9.140625" style="236"/>
    <col min="8705" max="8705" width="42.7109375" style="236" customWidth="1"/>
    <col min="8706" max="8707" width="8.7109375" style="236" customWidth="1"/>
    <col min="8708" max="8708" width="40.7109375" style="236" customWidth="1"/>
    <col min="8709" max="8960" width="9.140625" style="236"/>
    <col min="8961" max="8961" width="42.7109375" style="236" customWidth="1"/>
    <col min="8962" max="8963" width="8.7109375" style="236" customWidth="1"/>
    <col min="8964" max="8964" width="40.7109375" style="236" customWidth="1"/>
    <col min="8965" max="9216" width="9.140625" style="236"/>
    <col min="9217" max="9217" width="42.7109375" style="236" customWidth="1"/>
    <col min="9218" max="9219" width="8.7109375" style="236" customWidth="1"/>
    <col min="9220" max="9220" width="40.7109375" style="236" customWidth="1"/>
    <col min="9221" max="9472" width="9.140625" style="236"/>
    <col min="9473" max="9473" width="42.7109375" style="236" customWidth="1"/>
    <col min="9474" max="9475" width="8.7109375" style="236" customWidth="1"/>
    <col min="9476" max="9476" width="40.7109375" style="236" customWidth="1"/>
    <col min="9477" max="9728" width="9.140625" style="236"/>
    <col min="9729" max="9729" width="42.7109375" style="236" customWidth="1"/>
    <col min="9730" max="9731" width="8.7109375" style="236" customWidth="1"/>
    <col min="9732" max="9732" width="40.7109375" style="236" customWidth="1"/>
    <col min="9733" max="9984" width="9.140625" style="236"/>
    <col min="9985" max="9985" width="42.7109375" style="236" customWidth="1"/>
    <col min="9986" max="9987" width="8.7109375" style="236" customWidth="1"/>
    <col min="9988" max="9988" width="40.7109375" style="236" customWidth="1"/>
    <col min="9989" max="10240" width="9.140625" style="236"/>
    <col min="10241" max="10241" width="42.7109375" style="236" customWidth="1"/>
    <col min="10242" max="10243" width="8.7109375" style="236" customWidth="1"/>
    <col min="10244" max="10244" width="40.7109375" style="236" customWidth="1"/>
    <col min="10245" max="10496" width="9.140625" style="236"/>
    <col min="10497" max="10497" width="42.7109375" style="236" customWidth="1"/>
    <col min="10498" max="10499" width="8.7109375" style="236" customWidth="1"/>
    <col min="10500" max="10500" width="40.7109375" style="236" customWidth="1"/>
    <col min="10501" max="10752" width="9.140625" style="236"/>
    <col min="10753" max="10753" width="42.7109375" style="236" customWidth="1"/>
    <col min="10754" max="10755" width="8.7109375" style="236" customWidth="1"/>
    <col min="10756" max="10756" width="40.7109375" style="236" customWidth="1"/>
    <col min="10757" max="11008" width="9.140625" style="236"/>
    <col min="11009" max="11009" width="42.7109375" style="236" customWidth="1"/>
    <col min="11010" max="11011" width="8.7109375" style="236" customWidth="1"/>
    <col min="11012" max="11012" width="40.7109375" style="236" customWidth="1"/>
    <col min="11013" max="11264" width="9.140625" style="236"/>
    <col min="11265" max="11265" width="42.7109375" style="236" customWidth="1"/>
    <col min="11266" max="11267" width="8.7109375" style="236" customWidth="1"/>
    <col min="11268" max="11268" width="40.7109375" style="236" customWidth="1"/>
    <col min="11269" max="11520" width="9.140625" style="236"/>
    <col min="11521" max="11521" width="42.7109375" style="236" customWidth="1"/>
    <col min="11522" max="11523" width="8.7109375" style="236" customWidth="1"/>
    <col min="11524" max="11524" width="40.7109375" style="236" customWidth="1"/>
    <col min="11525" max="11776" width="9.140625" style="236"/>
    <col min="11777" max="11777" width="42.7109375" style="236" customWidth="1"/>
    <col min="11778" max="11779" width="8.7109375" style="236" customWidth="1"/>
    <col min="11780" max="11780" width="40.7109375" style="236" customWidth="1"/>
    <col min="11781" max="12032" width="9.140625" style="236"/>
    <col min="12033" max="12033" width="42.7109375" style="236" customWidth="1"/>
    <col min="12034" max="12035" width="8.7109375" style="236" customWidth="1"/>
    <col min="12036" max="12036" width="40.7109375" style="236" customWidth="1"/>
    <col min="12037" max="12288" width="9.140625" style="236"/>
    <col min="12289" max="12289" width="42.7109375" style="236" customWidth="1"/>
    <col min="12290" max="12291" width="8.7109375" style="236" customWidth="1"/>
    <col min="12292" max="12292" width="40.7109375" style="236" customWidth="1"/>
    <col min="12293" max="12544" width="9.140625" style="236"/>
    <col min="12545" max="12545" width="42.7109375" style="236" customWidth="1"/>
    <col min="12546" max="12547" width="8.7109375" style="236" customWidth="1"/>
    <col min="12548" max="12548" width="40.7109375" style="236" customWidth="1"/>
    <col min="12549" max="12800" width="9.140625" style="236"/>
    <col min="12801" max="12801" width="42.7109375" style="236" customWidth="1"/>
    <col min="12802" max="12803" width="8.7109375" style="236" customWidth="1"/>
    <col min="12804" max="12804" width="40.7109375" style="236" customWidth="1"/>
    <col min="12805" max="13056" width="9.140625" style="236"/>
    <col min="13057" max="13057" width="42.7109375" style="236" customWidth="1"/>
    <col min="13058" max="13059" width="8.7109375" style="236" customWidth="1"/>
    <col min="13060" max="13060" width="40.7109375" style="236" customWidth="1"/>
    <col min="13061" max="13312" width="9.140625" style="236"/>
    <col min="13313" max="13313" width="42.7109375" style="236" customWidth="1"/>
    <col min="13314" max="13315" width="8.7109375" style="236" customWidth="1"/>
    <col min="13316" max="13316" width="40.7109375" style="236" customWidth="1"/>
    <col min="13317" max="13568" width="9.140625" style="236"/>
    <col min="13569" max="13569" width="42.7109375" style="236" customWidth="1"/>
    <col min="13570" max="13571" width="8.7109375" style="236" customWidth="1"/>
    <col min="13572" max="13572" width="40.7109375" style="236" customWidth="1"/>
    <col min="13573" max="13824" width="9.140625" style="236"/>
    <col min="13825" max="13825" width="42.7109375" style="236" customWidth="1"/>
    <col min="13826" max="13827" width="8.7109375" style="236" customWidth="1"/>
    <col min="13828" max="13828" width="40.7109375" style="236" customWidth="1"/>
    <col min="13829" max="14080" width="9.140625" style="236"/>
    <col min="14081" max="14081" width="42.7109375" style="236" customWidth="1"/>
    <col min="14082" max="14083" width="8.7109375" style="236" customWidth="1"/>
    <col min="14084" max="14084" width="40.7109375" style="236" customWidth="1"/>
    <col min="14085" max="14336" width="9.140625" style="236"/>
    <col min="14337" max="14337" width="42.7109375" style="236" customWidth="1"/>
    <col min="14338" max="14339" width="8.7109375" style="236" customWidth="1"/>
    <col min="14340" max="14340" width="40.7109375" style="236" customWidth="1"/>
    <col min="14341" max="14592" width="9.140625" style="236"/>
    <col min="14593" max="14593" width="42.7109375" style="236" customWidth="1"/>
    <col min="14594" max="14595" width="8.7109375" style="236" customWidth="1"/>
    <col min="14596" max="14596" width="40.7109375" style="236" customWidth="1"/>
    <col min="14597" max="14848" width="9.140625" style="236"/>
    <col min="14849" max="14849" width="42.7109375" style="236" customWidth="1"/>
    <col min="14850" max="14851" width="8.7109375" style="236" customWidth="1"/>
    <col min="14852" max="14852" width="40.7109375" style="236" customWidth="1"/>
    <col min="14853" max="15104" width="9.140625" style="236"/>
    <col min="15105" max="15105" width="42.7109375" style="236" customWidth="1"/>
    <col min="15106" max="15107" width="8.7109375" style="236" customWidth="1"/>
    <col min="15108" max="15108" width="40.7109375" style="236" customWidth="1"/>
    <col min="15109" max="15360" width="9.140625" style="236"/>
    <col min="15361" max="15361" width="42.7109375" style="236" customWidth="1"/>
    <col min="15362" max="15363" width="8.7109375" style="236" customWidth="1"/>
    <col min="15364" max="15364" width="40.7109375" style="236" customWidth="1"/>
    <col min="15365" max="15616" width="9.140625" style="236"/>
    <col min="15617" max="15617" width="42.7109375" style="236" customWidth="1"/>
    <col min="15618" max="15619" width="8.7109375" style="236" customWidth="1"/>
    <col min="15620" max="15620" width="40.7109375" style="236" customWidth="1"/>
    <col min="15621" max="15872" width="9.140625" style="236"/>
    <col min="15873" max="15873" width="42.7109375" style="236" customWidth="1"/>
    <col min="15874" max="15875" width="8.7109375" style="236" customWidth="1"/>
    <col min="15876" max="15876" width="40.7109375" style="236" customWidth="1"/>
    <col min="15877" max="16128" width="9.140625" style="236"/>
    <col min="16129" max="16129" width="42.7109375" style="236" customWidth="1"/>
    <col min="16130" max="16131" width="8.7109375" style="236" customWidth="1"/>
    <col min="16132" max="16132" width="40.7109375" style="236" customWidth="1"/>
    <col min="16133" max="16384" width="9.140625" style="236"/>
  </cols>
  <sheetData>
    <row r="1" spans="1:19" ht="36" customHeight="1">
      <c r="A1" s="875" t="s">
        <v>1368</v>
      </c>
      <c r="B1" s="510"/>
      <c r="C1" s="510"/>
      <c r="D1" s="874" t="s">
        <v>1367</v>
      </c>
    </row>
    <row r="2" spans="1:19" ht="27" customHeight="1">
      <c r="A2" s="873" t="s">
        <v>1366</v>
      </c>
      <c r="B2" s="513" t="s">
        <v>1365</v>
      </c>
      <c r="C2" s="513" t="s">
        <v>778</v>
      </c>
      <c r="D2" s="872" t="s">
        <v>1364</v>
      </c>
    </row>
    <row r="3" spans="1:19" s="515" customFormat="1" ht="21" customHeight="1" thickBot="1">
      <c r="A3" s="867" t="s">
        <v>1363</v>
      </c>
      <c r="B3" s="866"/>
      <c r="C3" s="865"/>
      <c r="D3" s="864" t="s">
        <v>779</v>
      </c>
    </row>
    <row r="4" spans="1:19" s="515" customFormat="1" ht="21" customHeight="1" thickTop="1" thickBot="1">
      <c r="A4" s="871" t="s">
        <v>1362</v>
      </c>
      <c r="B4" s="870"/>
      <c r="C4" s="869"/>
      <c r="D4" s="868" t="s">
        <v>775</v>
      </c>
    </row>
    <row r="5" spans="1:19" s="515" customFormat="1" ht="21" customHeight="1" thickTop="1" thickBot="1">
      <c r="A5" s="867" t="s">
        <v>1361</v>
      </c>
      <c r="B5" s="866"/>
      <c r="C5" s="865"/>
      <c r="D5" s="864" t="s">
        <v>776</v>
      </c>
    </row>
    <row r="6" spans="1:19" s="515" customFormat="1" ht="28.5" thickTop="1" thickBot="1">
      <c r="A6" s="863" t="s">
        <v>1360</v>
      </c>
      <c r="B6" s="862"/>
      <c r="C6" s="861"/>
      <c r="D6" s="860" t="s">
        <v>1359</v>
      </c>
    </row>
    <row r="7" spans="1:19" s="515" customFormat="1" ht="28.5" thickTop="1" thickBot="1">
      <c r="A7" s="859" t="s">
        <v>1502</v>
      </c>
      <c r="B7" s="858">
        <v>1</v>
      </c>
      <c r="C7" s="857" t="s">
        <v>1504</v>
      </c>
      <c r="D7" s="856" t="s">
        <v>1503</v>
      </c>
    </row>
    <row r="8" spans="1:19" s="515" customFormat="1" ht="27.75" customHeight="1" thickTop="1" thickBot="1">
      <c r="A8" s="838" t="s">
        <v>1358</v>
      </c>
      <c r="B8" s="540">
        <v>2</v>
      </c>
      <c r="C8" s="541" t="s">
        <v>1505</v>
      </c>
      <c r="D8" s="837" t="s">
        <v>1357</v>
      </c>
    </row>
    <row r="9" spans="1:19" s="515" customFormat="1" ht="35.25" thickTop="1" thickBot="1">
      <c r="A9" s="859" t="s">
        <v>1356</v>
      </c>
      <c r="B9" s="858">
        <v>3</v>
      </c>
      <c r="C9" s="857" t="s">
        <v>1506</v>
      </c>
      <c r="D9" s="856" t="s">
        <v>1513</v>
      </c>
    </row>
    <row r="10" spans="1:19" s="515" customFormat="1" ht="28.5" thickTop="1" thickBot="1">
      <c r="A10" s="838" t="s">
        <v>1355</v>
      </c>
      <c r="B10" s="540">
        <v>4</v>
      </c>
      <c r="C10" s="541" t="s">
        <v>1507</v>
      </c>
      <c r="D10" s="837" t="s">
        <v>1354</v>
      </c>
    </row>
    <row r="11" spans="1:19" s="515" customFormat="1" ht="35.25" thickTop="1" thickBot="1">
      <c r="A11" s="859" t="s">
        <v>1353</v>
      </c>
      <c r="B11" s="858">
        <v>5</v>
      </c>
      <c r="C11" s="857" t="s">
        <v>1508</v>
      </c>
      <c r="D11" s="856" t="s">
        <v>1352</v>
      </c>
    </row>
    <row r="12" spans="1:19" s="515" customFormat="1" ht="31.5" customHeight="1" thickTop="1" thickBot="1">
      <c r="A12" s="838" t="s">
        <v>1351</v>
      </c>
      <c r="B12" s="540">
        <v>6</v>
      </c>
      <c r="C12" s="541" t="s">
        <v>1509</v>
      </c>
      <c r="D12" s="837" t="s">
        <v>1350</v>
      </c>
    </row>
    <row r="13" spans="1:19" s="515" customFormat="1" ht="24" thickTop="1" thickBot="1">
      <c r="A13" s="859" t="s">
        <v>1349</v>
      </c>
      <c r="B13" s="858">
        <v>7</v>
      </c>
      <c r="C13" s="857" t="s">
        <v>1510</v>
      </c>
      <c r="D13" s="856" t="s">
        <v>1348</v>
      </c>
    </row>
    <row r="14" spans="1:19" s="832" customFormat="1" ht="24" thickTop="1" thickBot="1">
      <c r="A14" s="838" t="s">
        <v>1347</v>
      </c>
      <c r="B14" s="540">
        <v>8</v>
      </c>
      <c r="C14" s="541" t="s">
        <v>1511</v>
      </c>
      <c r="D14" s="837" t="s">
        <v>1512</v>
      </c>
    </row>
    <row r="15" spans="1:19" s="827" customFormat="1" ht="28.5" thickTop="1" thickBot="1">
      <c r="A15" s="846" t="s">
        <v>1346</v>
      </c>
      <c r="B15" s="845"/>
      <c r="C15" s="855"/>
      <c r="D15" s="844" t="s">
        <v>1345</v>
      </c>
      <c r="I15" s="1005"/>
      <c r="J15" s="1005"/>
      <c r="K15" s="1005"/>
      <c r="L15" s="1005"/>
      <c r="M15" s="1005"/>
      <c r="N15" s="1005"/>
      <c r="O15" s="1005"/>
      <c r="P15" s="1005"/>
      <c r="Q15" s="1005"/>
      <c r="R15" s="1005"/>
      <c r="S15" s="1005"/>
    </row>
    <row r="16" spans="1:19" s="832" customFormat="1" ht="28.5" thickTop="1" thickBot="1">
      <c r="A16" s="838" t="s">
        <v>1344</v>
      </c>
      <c r="B16" s="540">
        <v>9</v>
      </c>
      <c r="C16" s="541" t="s">
        <v>1514</v>
      </c>
      <c r="D16" s="837" t="s">
        <v>1343</v>
      </c>
      <c r="I16" s="1006"/>
      <c r="J16" s="1006"/>
      <c r="K16" s="1006"/>
      <c r="L16" s="1006"/>
      <c r="M16" s="1006"/>
      <c r="N16" s="1006"/>
      <c r="O16" s="1006"/>
      <c r="P16" s="1006"/>
      <c r="Q16" s="1006"/>
      <c r="R16" s="1006"/>
      <c r="S16" s="1006"/>
    </row>
    <row r="17" spans="1:19" s="827" customFormat="1" ht="28.5" thickTop="1" thickBot="1">
      <c r="A17" s="848" t="s">
        <v>1342</v>
      </c>
      <c r="B17" s="542">
        <v>10</v>
      </c>
      <c r="C17" s="543" t="s">
        <v>1515</v>
      </c>
      <c r="D17" s="847" t="s">
        <v>1341</v>
      </c>
      <c r="I17" s="1007"/>
      <c r="J17" s="1008"/>
      <c r="K17" s="1008"/>
      <c r="L17" s="1008"/>
      <c r="M17" s="1008"/>
      <c r="N17" s="1008"/>
      <c r="O17" s="1008"/>
      <c r="P17" s="1008"/>
      <c r="Q17" s="1008"/>
      <c r="R17" s="1008"/>
      <c r="S17" s="1008"/>
    </row>
    <row r="18" spans="1:19" s="832" customFormat="1" ht="28.5" thickTop="1" thickBot="1">
      <c r="A18" s="838" t="s">
        <v>1340</v>
      </c>
      <c r="B18" s="540">
        <v>11</v>
      </c>
      <c r="C18" s="541" t="s">
        <v>1516</v>
      </c>
      <c r="D18" s="837" t="s">
        <v>1339</v>
      </c>
    </row>
    <row r="19" spans="1:19" s="827" customFormat="1" ht="24" thickTop="1" thickBot="1">
      <c r="A19" s="848" t="s">
        <v>1338</v>
      </c>
      <c r="B19" s="542">
        <v>12</v>
      </c>
      <c r="C19" s="543" t="s">
        <v>1517</v>
      </c>
      <c r="D19" s="847" t="s">
        <v>1337</v>
      </c>
    </row>
    <row r="20" spans="1:19" s="832" customFormat="1" ht="28.5" thickTop="1" thickBot="1">
      <c r="A20" s="838" t="s">
        <v>1336</v>
      </c>
      <c r="B20" s="540">
        <v>13</v>
      </c>
      <c r="C20" s="541" t="s">
        <v>1518</v>
      </c>
      <c r="D20" s="837" t="s">
        <v>1335</v>
      </c>
    </row>
    <row r="21" spans="1:19" s="827" customFormat="1" ht="35.25" thickTop="1" thickBot="1">
      <c r="A21" s="848" t="s">
        <v>1334</v>
      </c>
      <c r="B21" s="542">
        <v>14</v>
      </c>
      <c r="C21" s="543" t="s">
        <v>1519</v>
      </c>
      <c r="D21" s="847" t="s">
        <v>1525</v>
      </c>
    </row>
    <row r="22" spans="1:19" s="832" customFormat="1" ht="28.5" thickTop="1" thickBot="1">
      <c r="A22" s="838" t="s">
        <v>1333</v>
      </c>
      <c r="B22" s="540">
        <v>15</v>
      </c>
      <c r="C22" s="541" t="s">
        <v>1520</v>
      </c>
      <c r="D22" s="837" t="s">
        <v>1332</v>
      </c>
    </row>
    <row r="23" spans="1:19" s="827" customFormat="1" ht="28.5" thickTop="1" thickBot="1">
      <c r="A23" s="848" t="s">
        <v>1331</v>
      </c>
      <c r="B23" s="542">
        <v>16</v>
      </c>
      <c r="C23" s="543" t="s">
        <v>1521</v>
      </c>
      <c r="D23" s="847" t="s">
        <v>1330</v>
      </c>
    </row>
    <row r="24" spans="1:19" s="832" customFormat="1" ht="28.5" thickTop="1" thickBot="1">
      <c r="A24" s="838" t="s">
        <v>1329</v>
      </c>
      <c r="B24" s="540">
        <v>17</v>
      </c>
      <c r="C24" s="541" t="s">
        <v>1522</v>
      </c>
      <c r="D24" s="837" t="s">
        <v>1328</v>
      </c>
    </row>
    <row r="25" spans="1:19" s="827" customFormat="1" ht="42" thickTop="1" thickBot="1">
      <c r="A25" s="848" t="s">
        <v>1327</v>
      </c>
      <c r="B25" s="542">
        <v>18</v>
      </c>
      <c r="C25" s="543" t="s">
        <v>1523</v>
      </c>
      <c r="D25" s="847" t="s">
        <v>1326</v>
      </c>
    </row>
    <row r="26" spans="1:19" s="832" customFormat="1" ht="39" customHeight="1" thickTop="1">
      <c r="A26" s="831" t="s">
        <v>1325</v>
      </c>
      <c r="B26" s="830">
        <v>19</v>
      </c>
      <c r="C26" s="829" t="s">
        <v>1524</v>
      </c>
      <c r="D26" s="828" t="s">
        <v>1324</v>
      </c>
    </row>
    <row r="27" spans="1:19" s="827" customFormat="1" ht="41.25" thickBot="1">
      <c r="A27" s="854" t="s">
        <v>1323</v>
      </c>
      <c r="B27" s="835">
        <v>20</v>
      </c>
      <c r="C27" s="834" t="s">
        <v>1526</v>
      </c>
      <c r="D27" s="853" t="s">
        <v>1322</v>
      </c>
    </row>
    <row r="28" spans="1:19" s="832" customFormat="1" ht="42" thickTop="1" thickBot="1">
      <c r="A28" s="838" t="s">
        <v>1321</v>
      </c>
      <c r="B28" s="540">
        <v>21</v>
      </c>
      <c r="C28" s="541" t="s">
        <v>1527</v>
      </c>
      <c r="D28" s="837" t="s">
        <v>1320</v>
      </c>
    </row>
    <row r="29" spans="1:19" s="827" customFormat="1" ht="35.25" thickTop="1" thickBot="1">
      <c r="A29" s="841" t="s">
        <v>1319</v>
      </c>
      <c r="B29" s="542">
        <v>22</v>
      </c>
      <c r="C29" s="834" t="s">
        <v>1528</v>
      </c>
      <c r="D29" s="839" t="s">
        <v>1318</v>
      </c>
    </row>
    <row r="30" spans="1:19" s="832" customFormat="1" ht="36" customHeight="1" thickTop="1" thickBot="1">
      <c r="A30" s="838" t="s">
        <v>1317</v>
      </c>
      <c r="B30" s="540">
        <v>23</v>
      </c>
      <c r="C30" s="541" t="s">
        <v>1529</v>
      </c>
      <c r="D30" s="837" t="s">
        <v>1316</v>
      </c>
    </row>
    <row r="31" spans="1:19" s="827" customFormat="1" ht="28.5" thickTop="1" thickBot="1">
      <c r="A31" s="848" t="s">
        <v>1315</v>
      </c>
      <c r="B31" s="542">
        <v>24</v>
      </c>
      <c r="C31" s="834" t="s">
        <v>1530</v>
      </c>
      <c r="D31" s="847" t="s">
        <v>1388</v>
      </c>
    </row>
    <row r="32" spans="1:19" s="832" customFormat="1" ht="28.5" thickTop="1" thickBot="1">
      <c r="A32" s="838" t="s">
        <v>1314</v>
      </c>
      <c r="B32" s="540">
        <v>25</v>
      </c>
      <c r="C32" s="541" t="s">
        <v>1531</v>
      </c>
      <c r="D32" s="837" t="s">
        <v>1548</v>
      </c>
    </row>
    <row r="33" spans="1:4" s="827" customFormat="1" ht="28.5" thickTop="1" thickBot="1">
      <c r="A33" s="848" t="s">
        <v>1313</v>
      </c>
      <c r="B33" s="542">
        <v>26</v>
      </c>
      <c r="C33" s="834" t="s">
        <v>1532</v>
      </c>
      <c r="D33" s="847" t="s">
        <v>1312</v>
      </c>
    </row>
    <row r="34" spans="1:4" s="832" customFormat="1" ht="28.5" thickTop="1" thickBot="1">
      <c r="A34" s="838" t="s">
        <v>1311</v>
      </c>
      <c r="B34" s="540">
        <v>27</v>
      </c>
      <c r="C34" s="541" t="s">
        <v>1533</v>
      </c>
      <c r="D34" s="837" t="s">
        <v>1310</v>
      </c>
    </row>
    <row r="35" spans="1:4" s="827" customFormat="1" ht="35.25" thickTop="1" thickBot="1">
      <c r="A35" s="848" t="s">
        <v>1309</v>
      </c>
      <c r="B35" s="542">
        <v>28</v>
      </c>
      <c r="C35" s="834" t="s">
        <v>1534</v>
      </c>
      <c r="D35" s="847" t="s">
        <v>1308</v>
      </c>
    </row>
    <row r="36" spans="1:4" s="832" customFormat="1" ht="28.5" thickTop="1" thickBot="1">
      <c r="A36" s="838" t="s">
        <v>1307</v>
      </c>
      <c r="B36" s="540">
        <v>29</v>
      </c>
      <c r="C36" s="541" t="s">
        <v>1535</v>
      </c>
      <c r="D36" s="837" t="s">
        <v>1389</v>
      </c>
    </row>
    <row r="37" spans="1:4" s="827" customFormat="1" ht="35.25" thickTop="1" thickBot="1">
      <c r="A37" s="848" t="s">
        <v>1306</v>
      </c>
      <c r="B37" s="542">
        <v>30</v>
      </c>
      <c r="C37" s="834" t="s">
        <v>1536</v>
      </c>
      <c r="D37" s="847" t="s">
        <v>1305</v>
      </c>
    </row>
    <row r="38" spans="1:4" s="832" customFormat="1" ht="28.5" thickTop="1" thickBot="1">
      <c r="A38" s="838" t="s">
        <v>1304</v>
      </c>
      <c r="B38" s="540">
        <v>31</v>
      </c>
      <c r="C38" s="541" t="s">
        <v>1537</v>
      </c>
      <c r="D38" s="837" t="s">
        <v>1549</v>
      </c>
    </row>
    <row r="39" spans="1:4" s="827" customFormat="1" ht="28.5" thickTop="1" thickBot="1">
      <c r="A39" s="848" t="s">
        <v>1303</v>
      </c>
      <c r="B39" s="542">
        <v>32</v>
      </c>
      <c r="C39" s="834" t="s">
        <v>1538</v>
      </c>
      <c r="D39" s="847" t="s">
        <v>1302</v>
      </c>
    </row>
    <row r="40" spans="1:4" s="832" customFormat="1" ht="28.5" thickTop="1" thickBot="1">
      <c r="A40" s="838" t="s">
        <v>1301</v>
      </c>
      <c r="B40" s="540">
        <v>33</v>
      </c>
      <c r="C40" s="541" t="s">
        <v>1539</v>
      </c>
      <c r="D40" s="837" t="s">
        <v>1300</v>
      </c>
    </row>
    <row r="41" spans="1:4" s="827" customFormat="1" ht="28.5" thickTop="1" thickBot="1">
      <c r="A41" s="848" t="s">
        <v>1299</v>
      </c>
      <c r="B41" s="542">
        <v>34</v>
      </c>
      <c r="C41" s="834" t="s">
        <v>1540</v>
      </c>
      <c r="D41" s="847" t="s">
        <v>1298</v>
      </c>
    </row>
    <row r="42" spans="1:4" s="832" customFormat="1" ht="28.5" thickTop="1" thickBot="1">
      <c r="A42" s="838" t="s">
        <v>1297</v>
      </c>
      <c r="B42" s="540">
        <v>35</v>
      </c>
      <c r="C42" s="541" t="s">
        <v>1541</v>
      </c>
      <c r="D42" s="837" t="s">
        <v>1296</v>
      </c>
    </row>
    <row r="43" spans="1:4" s="827" customFormat="1" ht="35.25" thickTop="1" thickBot="1">
      <c r="A43" s="848" t="s">
        <v>1295</v>
      </c>
      <c r="B43" s="542">
        <v>36</v>
      </c>
      <c r="C43" s="543" t="s">
        <v>1542</v>
      </c>
      <c r="D43" s="847" t="s">
        <v>1294</v>
      </c>
    </row>
    <row r="44" spans="1:4" s="832" customFormat="1" ht="28.5" thickTop="1" thickBot="1">
      <c r="A44" s="838" t="s">
        <v>1293</v>
      </c>
      <c r="B44" s="540">
        <v>37</v>
      </c>
      <c r="C44" s="541" t="s">
        <v>1543</v>
      </c>
      <c r="D44" s="837" t="s">
        <v>1292</v>
      </c>
    </row>
    <row r="45" spans="1:4" s="827" customFormat="1" ht="28.5" thickTop="1" thickBot="1">
      <c r="A45" s="848" t="s">
        <v>1291</v>
      </c>
      <c r="B45" s="542">
        <v>38</v>
      </c>
      <c r="C45" s="543" t="s">
        <v>1544</v>
      </c>
      <c r="D45" s="847" t="s">
        <v>1290</v>
      </c>
    </row>
    <row r="46" spans="1:4" s="832" customFormat="1" ht="28.5" thickTop="1" thickBot="1">
      <c r="A46" s="838" t="s">
        <v>1289</v>
      </c>
      <c r="B46" s="540">
        <v>39</v>
      </c>
      <c r="C46" s="541" t="s">
        <v>1545</v>
      </c>
      <c r="D46" s="837" t="s">
        <v>1288</v>
      </c>
    </row>
    <row r="47" spans="1:4" s="827" customFormat="1" ht="28.5" thickTop="1" thickBot="1">
      <c r="A47" s="848" t="s">
        <v>1287</v>
      </c>
      <c r="B47" s="542">
        <v>40</v>
      </c>
      <c r="C47" s="543" t="s">
        <v>1546</v>
      </c>
      <c r="D47" s="847" t="s">
        <v>1286</v>
      </c>
    </row>
    <row r="48" spans="1:4" s="832" customFormat="1" ht="27.75" thickTop="1">
      <c r="A48" s="831" t="s">
        <v>1285</v>
      </c>
      <c r="B48" s="830">
        <v>41</v>
      </c>
      <c r="C48" s="829" t="s">
        <v>1547</v>
      </c>
      <c r="D48" s="828" t="s">
        <v>1284</v>
      </c>
    </row>
    <row r="49" spans="1:4" s="827" customFormat="1" ht="29.25" customHeight="1" thickBot="1">
      <c r="A49" s="1003" t="s">
        <v>1283</v>
      </c>
      <c r="B49" s="547">
        <v>42</v>
      </c>
      <c r="C49" s="548" t="s">
        <v>1550</v>
      </c>
      <c r="D49" s="1004" t="s">
        <v>1282</v>
      </c>
    </row>
    <row r="50" spans="1:4" s="832" customFormat="1" ht="28.5" thickTop="1" thickBot="1">
      <c r="A50" s="838" t="s">
        <v>1281</v>
      </c>
      <c r="B50" s="540">
        <v>43</v>
      </c>
      <c r="C50" s="541" t="s">
        <v>1551</v>
      </c>
      <c r="D50" s="837" t="s">
        <v>1280</v>
      </c>
    </row>
    <row r="51" spans="1:4" s="827" customFormat="1" ht="28.5" thickTop="1" thickBot="1">
      <c r="A51" s="854" t="s">
        <v>1279</v>
      </c>
      <c r="B51" s="542">
        <v>44</v>
      </c>
      <c r="C51" s="834" t="s">
        <v>1552</v>
      </c>
      <c r="D51" s="853" t="s">
        <v>1278</v>
      </c>
    </row>
    <row r="52" spans="1:4" s="832" customFormat="1" ht="28.5" thickTop="1" thickBot="1">
      <c r="A52" s="838" t="s">
        <v>1277</v>
      </c>
      <c r="B52" s="540">
        <v>45</v>
      </c>
      <c r="C52" s="541" t="s">
        <v>1553</v>
      </c>
      <c r="D52" s="837" t="s">
        <v>1276</v>
      </c>
    </row>
    <row r="53" spans="1:4" s="827" customFormat="1" ht="28.5" thickTop="1" thickBot="1">
      <c r="A53" s="848" t="s">
        <v>1275</v>
      </c>
      <c r="B53" s="542">
        <v>46</v>
      </c>
      <c r="C53" s="834" t="s">
        <v>1554</v>
      </c>
      <c r="D53" s="847" t="s">
        <v>1274</v>
      </c>
    </row>
    <row r="54" spans="1:4" s="832" customFormat="1" ht="28.5" thickTop="1" thickBot="1">
      <c r="A54" s="852" t="s">
        <v>1273</v>
      </c>
      <c r="B54" s="540">
        <v>47</v>
      </c>
      <c r="C54" s="541" t="s">
        <v>1555</v>
      </c>
      <c r="D54" s="851" t="s">
        <v>1272</v>
      </c>
    </row>
    <row r="55" spans="1:4" s="827" customFormat="1" ht="35.25" thickTop="1" thickBot="1">
      <c r="A55" s="848" t="s">
        <v>1271</v>
      </c>
      <c r="B55" s="542">
        <v>48</v>
      </c>
      <c r="C55" s="834" t="s">
        <v>1556</v>
      </c>
      <c r="D55" s="847" t="s">
        <v>1270</v>
      </c>
    </row>
    <row r="56" spans="1:4" s="832" customFormat="1" ht="35.25" thickTop="1" thickBot="1">
      <c r="A56" s="850" t="s">
        <v>1269</v>
      </c>
      <c r="B56" s="540">
        <v>49</v>
      </c>
      <c r="C56" s="541" t="s">
        <v>1557</v>
      </c>
      <c r="D56" s="849" t="s">
        <v>1268</v>
      </c>
    </row>
    <row r="57" spans="1:4" s="827" customFormat="1" ht="35.25" thickTop="1" thickBot="1">
      <c r="A57" s="848" t="s">
        <v>1267</v>
      </c>
      <c r="B57" s="542">
        <v>50</v>
      </c>
      <c r="C57" s="834" t="s">
        <v>1558</v>
      </c>
      <c r="D57" s="847" t="s">
        <v>1266</v>
      </c>
    </row>
    <row r="58" spans="1:4" s="832" customFormat="1" ht="35.25" thickTop="1" thickBot="1">
      <c r="A58" s="838" t="s">
        <v>1575</v>
      </c>
      <c r="B58" s="540">
        <v>51</v>
      </c>
      <c r="C58" s="541" t="s">
        <v>1559</v>
      </c>
      <c r="D58" s="837" t="s">
        <v>1265</v>
      </c>
    </row>
    <row r="59" spans="1:4" s="827" customFormat="1" ht="28.5" thickTop="1" thickBot="1">
      <c r="A59" s="848" t="s">
        <v>1264</v>
      </c>
      <c r="B59" s="542">
        <v>52</v>
      </c>
      <c r="C59" s="834" t="s">
        <v>1560</v>
      </c>
      <c r="D59" s="847" t="s">
        <v>1263</v>
      </c>
    </row>
    <row r="60" spans="1:4" s="832" customFormat="1" ht="28.5" thickTop="1" thickBot="1">
      <c r="A60" s="838" t="s">
        <v>1262</v>
      </c>
      <c r="B60" s="540">
        <v>53</v>
      </c>
      <c r="C60" s="541" t="s">
        <v>1561</v>
      </c>
      <c r="D60" s="837" t="s">
        <v>1261</v>
      </c>
    </row>
    <row r="61" spans="1:4" s="827" customFormat="1" ht="35.25" thickTop="1" thickBot="1">
      <c r="A61" s="848" t="s">
        <v>1260</v>
      </c>
      <c r="B61" s="542">
        <v>54</v>
      </c>
      <c r="C61" s="834" t="s">
        <v>1562</v>
      </c>
      <c r="D61" s="847" t="s">
        <v>1259</v>
      </c>
    </row>
    <row r="62" spans="1:4" s="832" customFormat="1" ht="35.25" thickTop="1" thickBot="1">
      <c r="A62" s="838" t="s">
        <v>1258</v>
      </c>
      <c r="B62" s="540">
        <v>55</v>
      </c>
      <c r="C62" s="541" t="s">
        <v>1563</v>
      </c>
      <c r="D62" s="837" t="s">
        <v>1257</v>
      </c>
    </row>
    <row r="63" spans="1:4" s="827" customFormat="1" ht="28.5" thickTop="1" thickBot="1">
      <c r="A63" s="848" t="s">
        <v>1256</v>
      </c>
      <c r="B63" s="542">
        <v>56</v>
      </c>
      <c r="C63" s="543" t="s">
        <v>1564</v>
      </c>
      <c r="D63" s="847" t="s">
        <v>1255</v>
      </c>
    </row>
    <row r="64" spans="1:4" s="832" customFormat="1" ht="28.5" thickTop="1" thickBot="1">
      <c r="A64" s="838" t="s">
        <v>1254</v>
      </c>
      <c r="B64" s="540">
        <v>57</v>
      </c>
      <c r="C64" s="541" t="s">
        <v>1565</v>
      </c>
      <c r="D64" s="837" t="s">
        <v>1253</v>
      </c>
    </row>
    <row r="65" spans="1:4" s="827" customFormat="1" ht="28.5" thickTop="1" thickBot="1">
      <c r="A65" s="841" t="s">
        <v>1252</v>
      </c>
      <c r="B65" s="542">
        <v>58</v>
      </c>
      <c r="C65" s="543" t="s">
        <v>1566</v>
      </c>
      <c r="D65" s="839" t="s">
        <v>1251</v>
      </c>
    </row>
    <row r="66" spans="1:4" s="832" customFormat="1" ht="28.5" thickTop="1" thickBot="1">
      <c r="A66" s="838" t="s">
        <v>1250</v>
      </c>
      <c r="B66" s="540">
        <v>59</v>
      </c>
      <c r="C66" s="541" t="s">
        <v>1567</v>
      </c>
      <c r="D66" s="837" t="s">
        <v>1249</v>
      </c>
    </row>
    <row r="67" spans="1:4" s="827" customFormat="1" ht="30" thickTop="1" thickBot="1">
      <c r="A67" s="846" t="s">
        <v>1248</v>
      </c>
      <c r="B67" s="845"/>
      <c r="C67" s="840"/>
      <c r="D67" s="844" t="s">
        <v>1247</v>
      </c>
    </row>
    <row r="68" spans="1:4" s="832" customFormat="1" ht="28.5" thickTop="1" thickBot="1">
      <c r="A68" s="838" t="s">
        <v>1246</v>
      </c>
      <c r="B68" s="540">
        <v>60</v>
      </c>
      <c r="C68" s="541" t="s">
        <v>1568</v>
      </c>
      <c r="D68" s="837" t="s">
        <v>1245</v>
      </c>
    </row>
    <row r="69" spans="1:4" s="827" customFormat="1" ht="27.75" thickTop="1">
      <c r="A69" s="841" t="s">
        <v>1244</v>
      </c>
      <c r="B69" s="923">
        <v>61</v>
      </c>
      <c r="C69" s="840" t="s">
        <v>1569</v>
      </c>
      <c r="D69" s="839" t="s">
        <v>1243</v>
      </c>
    </row>
    <row r="70" spans="1:4" s="832" customFormat="1" ht="27">
      <c r="A70" s="924" t="s">
        <v>1242</v>
      </c>
      <c r="B70" s="925">
        <v>62</v>
      </c>
      <c r="C70" s="926" t="s">
        <v>1570</v>
      </c>
      <c r="D70" s="927" t="s">
        <v>1241</v>
      </c>
    </row>
    <row r="71" spans="1:4" s="832" customFormat="1" ht="47.25" customHeight="1" thickBot="1">
      <c r="A71" s="836" t="s">
        <v>1240</v>
      </c>
      <c r="B71" s="843"/>
      <c r="C71" s="834"/>
      <c r="D71" s="842" t="s">
        <v>1239</v>
      </c>
    </row>
    <row r="72" spans="1:4" s="827" customFormat="1" ht="30" customHeight="1" thickTop="1" thickBot="1">
      <c r="A72" s="838" t="s">
        <v>1238</v>
      </c>
      <c r="B72" s="540">
        <v>63</v>
      </c>
      <c r="C72" s="541" t="s">
        <v>1571</v>
      </c>
      <c r="D72" s="837" t="s">
        <v>1237</v>
      </c>
    </row>
    <row r="73" spans="1:4" s="832" customFormat="1" ht="30" customHeight="1" thickTop="1" thickBot="1">
      <c r="A73" s="841" t="s">
        <v>1236</v>
      </c>
      <c r="B73" s="542">
        <v>64</v>
      </c>
      <c r="C73" s="840" t="s">
        <v>1572</v>
      </c>
      <c r="D73" s="839" t="s">
        <v>1235</v>
      </c>
    </row>
    <row r="74" spans="1:4" s="827" customFormat="1" ht="30" customHeight="1" thickTop="1" thickBot="1">
      <c r="A74" s="838" t="s">
        <v>1234</v>
      </c>
      <c r="B74" s="540">
        <v>65</v>
      </c>
      <c r="C74" s="541" t="s">
        <v>1573</v>
      </c>
      <c r="D74" s="837" t="s">
        <v>1233</v>
      </c>
    </row>
    <row r="75" spans="1:4" s="832" customFormat="1" ht="55.5" thickTop="1" thickBot="1">
      <c r="A75" s="836" t="s">
        <v>1232</v>
      </c>
      <c r="B75" s="835"/>
      <c r="C75" s="834"/>
      <c r="D75" s="833" t="s">
        <v>1231</v>
      </c>
    </row>
    <row r="76" spans="1:4" s="827" customFormat="1" ht="25.5" customHeight="1" thickTop="1">
      <c r="A76" s="831" t="s">
        <v>1410</v>
      </c>
      <c r="B76" s="830">
        <v>66</v>
      </c>
      <c r="C76" s="829" t="s">
        <v>1574</v>
      </c>
      <c r="D76" s="828" t="s">
        <v>1411</v>
      </c>
    </row>
    <row r="77" spans="1:4">
      <c r="B77" s="236"/>
      <c r="C77" s="236"/>
      <c r="D77" s="826"/>
    </row>
    <row r="78" spans="1:4">
      <c r="B78" s="236"/>
      <c r="C78" s="236"/>
    </row>
    <row r="79" spans="1:4">
      <c r="B79" s="236"/>
      <c r="C79" s="236"/>
    </row>
    <row r="80" spans="1:4">
      <c r="B80" s="236"/>
      <c r="C80" s="236"/>
    </row>
    <row r="91" spans="2:2">
      <c r="B91" s="236"/>
    </row>
    <row r="92" spans="2:2">
      <c r="B92" s="236"/>
    </row>
    <row r="93" spans="2:2">
      <c r="B93" s="236"/>
    </row>
    <row r="94" spans="2:2">
      <c r="B94" s="236"/>
    </row>
    <row r="95" spans="2:2">
      <c r="B95" s="236"/>
    </row>
    <row r="96" spans="2:2">
      <c r="B96" s="236"/>
    </row>
    <row r="97" spans="2:2">
      <c r="B97" s="236"/>
    </row>
    <row r="98" spans="2:2">
      <c r="B98" s="236"/>
    </row>
    <row r="99" spans="2:2">
      <c r="B99" s="236"/>
    </row>
    <row r="100" spans="2:2">
      <c r="B100" s="236"/>
    </row>
    <row r="101" spans="2:2">
      <c r="B101" s="236"/>
    </row>
    <row r="102" spans="2:2">
      <c r="B102" s="236"/>
    </row>
    <row r="103" spans="2:2">
      <c r="B103" s="236"/>
    </row>
    <row r="104" spans="2:2">
      <c r="B104" s="236"/>
    </row>
    <row r="105" spans="2:2">
      <c r="B105" s="236"/>
    </row>
    <row r="106" spans="2:2">
      <c r="B106" s="236"/>
    </row>
    <row r="107" spans="2:2">
      <c r="B107" s="236"/>
    </row>
    <row r="108" spans="2:2">
      <c r="B108" s="236"/>
    </row>
    <row r="109" spans="2:2">
      <c r="B109" s="236"/>
    </row>
    <row r="110" spans="2:2">
      <c r="B110" s="236"/>
    </row>
    <row r="111" spans="2:2">
      <c r="B111" s="236"/>
    </row>
    <row r="112" spans="2:2">
      <c r="B112" s="236"/>
    </row>
    <row r="113" spans="2:2">
      <c r="B113" s="236"/>
    </row>
    <row r="114" spans="2:2">
      <c r="B114" s="236"/>
    </row>
    <row r="115" spans="2:2">
      <c r="B115" s="236"/>
    </row>
    <row r="116" spans="2:2">
      <c r="B116" s="236"/>
    </row>
    <row r="117" spans="2:2">
      <c r="B117" s="236"/>
    </row>
    <row r="118" spans="2:2">
      <c r="B118" s="236"/>
    </row>
    <row r="119" spans="2:2">
      <c r="B119" s="236"/>
    </row>
    <row r="120" spans="2:2">
      <c r="B120" s="236"/>
    </row>
    <row r="121" spans="2:2">
      <c r="B121" s="236"/>
    </row>
    <row r="122" spans="2:2">
      <c r="B122" s="236"/>
    </row>
    <row r="123" spans="2:2">
      <c r="B123" s="236"/>
    </row>
    <row r="124" spans="2:2">
      <c r="B124" s="236"/>
    </row>
    <row r="125" spans="2:2">
      <c r="B125" s="236"/>
    </row>
    <row r="126" spans="2:2">
      <c r="B126" s="236"/>
    </row>
    <row r="127" spans="2:2">
      <c r="B127" s="236"/>
    </row>
    <row r="128" spans="2:2">
      <c r="B128" s="236"/>
    </row>
    <row r="129" spans="2:2">
      <c r="B129" s="236"/>
    </row>
    <row r="130" spans="2:2">
      <c r="B130" s="236"/>
    </row>
    <row r="131" spans="2:2">
      <c r="B131" s="236"/>
    </row>
    <row r="132" spans="2:2">
      <c r="B132" s="236"/>
    </row>
    <row r="133" spans="2:2">
      <c r="B133" s="236"/>
    </row>
    <row r="134" spans="2:2">
      <c r="B134" s="236"/>
    </row>
    <row r="135" spans="2:2">
      <c r="B135" s="236"/>
    </row>
    <row r="136" spans="2:2">
      <c r="B136" s="236"/>
    </row>
  </sheetData>
  <mergeCells count="3">
    <mergeCell ref="I15:S15"/>
    <mergeCell ref="I16:S16"/>
    <mergeCell ref="I17:S17"/>
  </mergeCells>
  <printOptions horizontalCentered="1"/>
  <pageMargins left="0" right="0" top="0.59055118110236227" bottom="0.39370078740157483" header="0.51181102362204722" footer="0.51181102362204722"/>
  <pageSetup paperSize="9" scale="90" orientation="portrait" r:id="rId1"/>
  <headerFooter alignWithMargins="0"/>
  <rowBreaks count="3" manualBreakCount="3">
    <brk id="26" max="16383" man="1"/>
    <brk id="48" max="3" man="1"/>
    <brk id="70" max="16383"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rightToLeft="1" view="pageBreakPreview" zoomScaleNormal="100" zoomScaleSheetLayoutView="100" workbookViewId="0">
      <selection activeCell="H11" sqref="H11"/>
    </sheetView>
  </sheetViews>
  <sheetFormatPr defaultRowHeight="12.75"/>
  <cols>
    <col min="1" max="1" width="21.42578125" style="205" customWidth="1"/>
    <col min="2" max="10" width="7.140625" style="205" customWidth="1"/>
    <col min="11" max="11" width="23.85546875" style="207" customWidth="1"/>
    <col min="12" max="16384" width="9.140625" style="205"/>
  </cols>
  <sheetData>
    <row r="1" spans="1:24" ht="38.25" customHeight="1">
      <c r="A1" s="1193" t="s">
        <v>847</v>
      </c>
      <c r="B1" s="1193"/>
      <c r="C1" s="1193"/>
      <c r="D1" s="1193"/>
      <c r="E1" s="1193"/>
      <c r="F1" s="1193"/>
      <c r="G1" s="1193"/>
      <c r="H1" s="1193"/>
      <c r="I1" s="1193"/>
      <c r="J1" s="1193"/>
      <c r="K1" s="1194"/>
      <c r="L1" s="1174"/>
      <c r="M1" s="1174"/>
      <c r="N1" s="1174"/>
      <c r="O1" s="1174"/>
      <c r="P1" s="1174"/>
      <c r="Q1" s="1174"/>
      <c r="R1" s="1174"/>
      <c r="S1" s="1174"/>
      <c r="T1" s="1174"/>
      <c r="U1" s="1174"/>
      <c r="V1" s="1174"/>
      <c r="W1" s="1174"/>
      <c r="X1" s="1174"/>
    </row>
    <row r="2" spans="1:24" ht="18">
      <c r="A2" s="1121" t="s">
        <v>930</v>
      </c>
      <c r="B2" s="1121"/>
      <c r="C2" s="1121"/>
      <c r="D2" s="1121"/>
      <c r="E2" s="1121"/>
      <c r="F2" s="1121"/>
      <c r="G2" s="1121"/>
      <c r="H2" s="1121"/>
      <c r="I2" s="1121"/>
      <c r="J2" s="1121"/>
      <c r="K2" s="1121"/>
      <c r="L2" s="206"/>
      <c r="M2" s="206"/>
      <c r="N2" s="206"/>
      <c r="O2" s="206"/>
      <c r="P2" s="206"/>
      <c r="Q2" s="206"/>
      <c r="R2" s="206"/>
      <c r="S2" s="206"/>
      <c r="T2" s="206"/>
      <c r="U2" s="206"/>
      <c r="V2" s="206"/>
      <c r="W2" s="206"/>
      <c r="X2" s="206"/>
    </row>
    <row r="3" spans="1:24" ht="28.5" customHeight="1">
      <c r="A3" s="1181" t="s">
        <v>1144</v>
      </c>
      <c r="B3" s="1124"/>
      <c r="C3" s="1124"/>
      <c r="D3" s="1124"/>
      <c r="E3" s="1124"/>
      <c r="F3" s="1124"/>
      <c r="G3" s="1124"/>
      <c r="H3" s="1124"/>
      <c r="I3" s="1124"/>
      <c r="J3" s="1124"/>
      <c r="K3" s="1124"/>
      <c r="L3" s="206"/>
      <c r="M3" s="206"/>
      <c r="N3" s="206"/>
      <c r="O3" s="206"/>
      <c r="P3" s="206"/>
      <c r="Q3" s="206"/>
      <c r="R3" s="206"/>
      <c r="S3" s="206"/>
      <c r="T3" s="206"/>
      <c r="U3" s="206"/>
      <c r="V3" s="206"/>
      <c r="W3" s="206"/>
      <c r="X3" s="206"/>
    </row>
    <row r="4" spans="1:24" ht="15" customHeight="1">
      <c r="A4" s="1200" t="s">
        <v>935</v>
      </c>
      <c r="B4" s="1200"/>
      <c r="C4" s="1200"/>
      <c r="D4" s="1200"/>
      <c r="E4" s="1200"/>
      <c r="F4" s="1200"/>
      <c r="G4" s="1200"/>
      <c r="H4" s="1200"/>
      <c r="I4" s="1200"/>
      <c r="J4" s="1200"/>
      <c r="K4" s="1200"/>
      <c r="L4" s="206"/>
      <c r="M4" s="206"/>
      <c r="N4" s="206"/>
      <c r="O4" s="206"/>
      <c r="P4" s="206"/>
      <c r="Q4" s="206"/>
      <c r="R4" s="206"/>
      <c r="S4" s="206"/>
      <c r="T4" s="206"/>
      <c r="U4" s="206"/>
      <c r="V4" s="206"/>
      <c r="W4" s="206"/>
      <c r="X4" s="206"/>
    </row>
    <row r="5" spans="1:24" ht="15.75">
      <c r="A5" s="235" t="s">
        <v>726</v>
      </c>
      <c r="B5" s="268"/>
      <c r="C5" s="268"/>
      <c r="D5" s="268"/>
      <c r="E5" s="268"/>
      <c r="F5" s="268"/>
      <c r="G5" s="268"/>
      <c r="H5" s="268"/>
      <c r="I5" s="268"/>
      <c r="J5" s="267"/>
      <c r="K5" s="234" t="s">
        <v>727</v>
      </c>
      <c r="L5" s="206"/>
      <c r="M5" s="206"/>
      <c r="N5" s="206"/>
      <c r="O5" s="206"/>
      <c r="P5" s="206"/>
      <c r="Q5" s="206"/>
      <c r="R5" s="206"/>
      <c r="S5" s="206"/>
      <c r="T5" s="206"/>
      <c r="U5" s="206"/>
      <c r="V5" s="206"/>
      <c r="W5" s="206"/>
      <c r="X5" s="206"/>
    </row>
    <row r="6" spans="1:24" ht="21" customHeight="1">
      <c r="A6" s="1300" t="s">
        <v>1467</v>
      </c>
      <c r="B6" s="1196" t="s">
        <v>0</v>
      </c>
      <c r="C6" s="1196"/>
      <c r="D6" s="1197"/>
      <c r="E6" s="1196" t="s">
        <v>68</v>
      </c>
      <c r="F6" s="1196"/>
      <c r="G6" s="1197"/>
      <c r="H6" s="1196" t="s">
        <v>1</v>
      </c>
      <c r="I6" s="1197"/>
      <c r="J6" s="1197"/>
      <c r="K6" s="1178" t="s">
        <v>1468</v>
      </c>
    </row>
    <row r="7" spans="1:24" ht="21" customHeight="1">
      <c r="A7" s="1301"/>
      <c r="B7" s="1207" t="s">
        <v>248</v>
      </c>
      <c r="C7" s="1208"/>
      <c r="D7" s="1209"/>
      <c r="E7" s="1195" t="s">
        <v>939</v>
      </c>
      <c r="F7" s="1195"/>
      <c r="G7" s="1195"/>
      <c r="H7" s="1195" t="s">
        <v>2</v>
      </c>
      <c r="I7" s="1195"/>
      <c r="J7" s="1195"/>
      <c r="K7" s="1303"/>
    </row>
    <row r="8" spans="1:24" ht="28.5" customHeight="1">
      <c r="A8" s="1301"/>
      <c r="B8" s="963" t="s">
        <v>465</v>
      </c>
      <c r="C8" s="963" t="s">
        <v>1391</v>
      </c>
      <c r="D8" s="964" t="s">
        <v>1</v>
      </c>
      <c r="E8" s="963" t="s">
        <v>465</v>
      </c>
      <c r="F8" s="963" t="s">
        <v>1391</v>
      </c>
      <c r="G8" s="964" t="s">
        <v>1</v>
      </c>
      <c r="H8" s="963" t="s">
        <v>465</v>
      </c>
      <c r="I8" s="963" t="s">
        <v>1391</v>
      </c>
      <c r="J8" s="964" t="s">
        <v>1</v>
      </c>
      <c r="K8" s="1303"/>
    </row>
    <row r="9" spans="1:24" ht="22.5" customHeight="1">
      <c r="A9" s="1302"/>
      <c r="B9" s="310" t="s">
        <v>69</v>
      </c>
      <c r="C9" s="310" t="s">
        <v>70</v>
      </c>
      <c r="D9" s="310" t="s">
        <v>2</v>
      </c>
      <c r="E9" s="310" t="s">
        <v>69</v>
      </c>
      <c r="F9" s="310" t="s">
        <v>70</v>
      </c>
      <c r="G9" s="310" t="s">
        <v>2</v>
      </c>
      <c r="H9" s="310" t="s">
        <v>69</v>
      </c>
      <c r="I9" s="310" t="s">
        <v>70</v>
      </c>
      <c r="J9" s="310" t="s">
        <v>2</v>
      </c>
      <c r="K9" s="1179"/>
    </row>
    <row r="10" spans="1:24" ht="18.2" customHeight="1" thickBot="1">
      <c r="A10" s="735" t="s">
        <v>545</v>
      </c>
      <c r="B10" s="277">
        <v>0</v>
      </c>
      <c r="C10" s="277">
        <v>0</v>
      </c>
      <c r="D10" s="276">
        <f t="shared" ref="D10:D41" si="0">B10+C10</f>
        <v>0</v>
      </c>
      <c r="E10" s="277">
        <v>137</v>
      </c>
      <c r="F10" s="277">
        <v>892</v>
      </c>
      <c r="G10" s="276">
        <f t="shared" ref="G10:G42" si="1">E10+F10</f>
        <v>1029</v>
      </c>
      <c r="H10" s="276">
        <f t="shared" ref="H10:H42" si="2">B10+E10</f>
        <v>137</v>
      </c>
      <c r="I10" s="276">
        <f t="shared" ref="I10:I42" si="3">C10+F10</f>
        <v>892</v>
      </c>
      <c r="J10" s="276">
        <f t="shared" ref="J10:J42" si="4">D10+G10</f>
        <v>1029</v>
      </c>
      <c r="K10" s="404" t="s">
        <v>76</v>
      </c>
    </row>
    <row r="11" spans="1:24" s="212" customFormat="1" ht="18.2" customHeight="1" thickBot="1">
      <c r="A11" s="341" t="s">
        <v>544</v>
      </c>
      <c r="B11" s="79">
        <v>4</v>
      </c>
      <c r="C11" s="79">
        <v>32</v>
      </c>
      <c r="D11" s="81">
        <f t="shared" si="0"/>
        <v>36</v>
      </c>
      <c r="E11" s="79">
        <v>0</v>
      </c>
      <c r="F11" s="79">
        <v>0</v>
      </c>
      <c r="G11" s="300">
        <f t="shared" si="1"/>
        <v>0</v>
      </c>
      <c r="H11" s="81">
        <f t="shared" si="2"/>
        <v>4</v>
      </c>
      <c r="I11" s="81">
        <f t="shared" si="3"/>
        <v>32</v>
      </c>
      <c r="J11" s="81">
        <f t="shared" si="4"/>
        <v>36</v>
      </c>
      <c r="K11" s="405" t="s">
        <v>543</v>
      </c>
    </row>
    <row r="12" spans="1:24" ht="18.2" customHeight="1" thickBot="1">
      <c r="A12" s="352" t="s">
        <v>542</v>
      </c>
      <c r="B12" s="277">
        <v>1</v>
      </c>
      <c r="C12" s="277">
        <v>4</v>
      </c>
      <c r="D12" s="276">
        <f t="shared" si="0"/>
        <v>5</v>
      </c>
      <c r="E12" s="277">
        <v>4</v>
      </c>
      <c r="F12" s="277">
        <v>0</v>
      </c>
      <c r="G12" s="276">
        <f t="shared" si="1"/>
        <v>4</v>
      </c>
      <c r="H12" s="276">
        <f t="shared" si="2"/>
        <v>5</v>
      </c>
      <c r="I12" s="276">
        <f t="shared" si="3"/>
        <v>4</v>
      </c>
      <c r="J12" s="276">
        <f t="shared" si="4"/>
        <v>9</v>
      </c>
      <c r="K12" s="406" t="s">
        <v>75</v>
      </c>
    </row>
    <row r="13" spans="1:24" s="212" customFormat="1" ht="18.2" customHeight="1" thickBot="1">
      <c r="A13" s="341" t="s">
        <v>541</v>
      </c>
      <c r="B13" s="79">
        <v>0</v>
      </c>
      <c r="C13" s="79">
        <v>0</v>
      </c>
      <c r="D13" s="81">
        <f t="shared" si="0"/>
        <v>0</v>
      </c>
      <c r="E13" s="79">
        <v>2</v>
      </c>
      <c r="F13" s="79">
        <v>0</v>
      </c>
      <c r="G13" s="300">
        <f t="shared" si="1"/>
        <v>2</v>
      </c>
      <c r="H13" s="81">
        <f t="shared" si="2"/>
        <v>2</v>
      </c>
      <c r="I13" s="81">
        <f t="shared" si="3"/>
        <v>0</v>
      </c>
      <c r="J13" s="81">
        <f t="shared" si="4"/>
        <v>2</v>
      </c>
      <c r="K13" s="405" t="s">
        <v>74</v>
      </c>
    </row>
    <row r="14" spans="1:24" ht="18.2" customHeight="1" thickBot="1">
      <c r="A14" s="352" t="s">
        <v>540</v>
      </c>
      <c r="B14" s="277">
        <v>0</v>
      </c>
      <c r="C14" s="277">
        <v>3</v>
      </c>
      <c r="D14" s="276">
        <f t="shared" si="0"/>
        <v>3</v>
      </c>
      <c r="E14" s="277">
        <v>0</v>
      </c>
      <c r="F14" s="277">
        <v>7</v>
      </c>
      <c r="G14" s="276">
        <f t="shared" si="1"/>
        <v>7</v>
      </c>
      <c r="H14" s="276">
        <f t="shared" si="2"/>
        <v>0</v>
      </c>
      <c r="I14" s="276">
        <f t="shared" si="3"/>
        <v>10</v>
      </c>
      <c r="J14" s="276">
        <f t="shared" si="4"/>
        <v>10</v>
      </c>
      <c r="K14" s="406" t="s">
        <v>73</v>
      </c>
    </row>
    <row r="15" spans="1:24" s="212" customFormat="1" ht="18.2" customHeight="1" thickBot="1">
      <c r="A15" s="341" t="s">
        <v>539</v>
      </c>
      <c r="B15" s="79">
        <v>0</v>
      </c>
      <c r="C15" s="79">
        <v>0</v>
      </c>
      <c r="D15" s="81">
        <f t="shared" si="0"/>
        <v>0</v>
      </c>
      <c r="E15" s="79">
        <v>0</v>
      </c>
      <c r="F15" s="79">
        <v>3</v>
      </c>
      <c r="G15" s="300">
        <f t="shared" si="1"/>
        <v>3</v>
      </c>
      <c r="H15" s="81">
        <f t="shared" si="2"/>
        <v>0</v>
      </c>
      <c r="I15" s="81">
        <f t="shared" si="3"/>
        <v>3</v>
      </c>
      <c r="J15" s="81">
        <f t="shared" si="4"/>
        <v>3</v>
      </c>
      <c r="K15" s="405" t="s">
        <v>538</v>
      </c>
    </row>
    <row r="16" spans="1:24" ht="18.2" customHeight="1" thickBot="1">
      <c r="A16" s="352" t="s">
        <v>537</v>
      </c>
      <c r="B16" s="277">
        <v>0</v>
      </c>
      <c r="C16" s="277">
        <v>1</v>
      </c>
      <c r="D16" s="276">
        <f t="shared" si="0"/>
        <v>1</v>
      </c>
      <c r="E16" s="277">
        <v>0</v>
      </c>
      <c r="F16" s="277">
        <v>0</v>
      </c>
      <c r="G16" s="276">
        <f t="shared" si="1"/>
        <v>0</v>
      </c>
      <c r="H16" s="276">
        <f t="shared" si="2"/>
        <v>0</v>
      </c>
      <c r="I16" s="276">
        <f t="shared" si="3"/>
        <v>1</v>
      </c>
      <c r="J16" s="276">
        <f t="shared" si="4"/>
        <v>1</v>
      </c>
      <c r="K16" s="406" t="s">
        <v>536</v>
      </c>
    </row>
    <row r="17" spans="1:11" s="212" customFormat="1" ht="18.2" customHeight="1" thickBot="1">
      <c r="A17" s="341" t="s">
        <v>535</v>
      </c>
      <c r="B17" s="79">
        <v>1</v>
      </c>
      <c r="C17" s="79">
        <v>6</v>
      </c>
      <c r="D17" s="81">
        <f t="shared" si="0"/>
        <v>7</v>
      </c>
      <c r="E17" s="79">
        <v>0</v>
      </c>
      <c r="F17" s="79">
        <v>0</v>
      </c>
      <c r="G17" s="300">
        <f t="shared" si="1"/>
        <v>0</v>
      </c>
      <c r="H17" s="81">
        <f t="shared" si="2"/>
        <v>1</v>
      </c>
      <c r="I17" s="81">
        <f t="shared" si="3"/>
        <v>6</v>
      </c>
      <c r="J17" s="81">
        <f t="shared" si="4"/>
        <v>7</v>
      </c>
      <c r="K17" s="405" t="s">
        <v>72</v>
      </c>
    </row>
    <row r="18" spans="1:11" ht="18.2" customHeight="1" thickBot="1">
      <c r="A18" s="352" t="s">
        <v>534</v>
      </c>
      <c r="B18" s="277">
        <v>0</v>
      </c>
      <c r="C18" s="277">
        <v>0</v>
      </c>
      <c r="D18" s="276">
        <f t="shared" si="0"/>
        <v>0</v>
      </c>
      <c r="E18" s="277">
        <v>0</v>
      </c>
      <c r="F18" s="277">
        <v>0</v>
      </c>
      <c r="G18" s="276">
        <f t="shared" si="1"/>
        <v>0</v>
      </c>
      <c r="H18" s="276">
        <f t="shared" si="2"/>
        <v>0</v>
      </c>
      <c r="I18" s="276">
        <f t="shared" si="3"/>
        <v>0</v>
      </c>
      <c r="J18" s="276">
        <f t="shared" si="4"/>
        <v>0</v>
      </c>
      <c r="K18" s="406" t="s">
        <v>533</v>
      </c>
    </row>
    <row r="19" spans="1:11" s="212" customFormat="1" ht="18.2" customHeight="1" thickBot="1">
      <c r="A19" s="341" t="s">
        <v>532</v>
      </c>
      <c r="B19" s="79">
        <v>0</v>
      </c>
      <c r="C19" s="79">
        <v>1</v>
      </c>
      <c r="D19" s="81">
        <f t="shared" si="0"/>
        <v>1</v>
      </c>
      <c r="E19" s="79">
        <v>0</v>
      </c>
      <c r="F19" s="79">
        <v>0</v>
      </c>
      <c r="G19" s="300">
        <f t="shared" si="1"/>
        <v>0</v>
      </c>
      <c r="H19" s="81">
        <f t="shared" si="2"/>
        <v>0</v>
      </c>
      <c r="I19" s="81">
        <f t="shared" si="3"/>
        <v>1</v>
      </c>
      <c r="J19" s="81">
        <f t="shared" si="4"/>
        <v>1</v>
      </c>
      <c r="K19" s="405" t="s">
        <v>531</v>
      </c>
    </row>
    <row r="20" spans="1:11" ht="18.2" customHeight="1" thickBot="1">
      <c r="A20" s="352" t="s">
        <v>760</v>
      </c>
      <c r="B20" s="277">
        <v>0</v>
      </c>
      <c r="C20" s="277">
        <v>0</v>
      </c>
      <c r="D20" s="287">
        <f t="shared" si="0"/>
        <v>0</v>
      </c>
      <c r="E20" s="277">
        <v>0</v>
      </c>
      <c r="F20" s="277">
        <v>0</v>
      </c>
      <c r="G20" s="276">
        <f t="shared" si="1"/>
        <v>0</v>
      </c>
      <c r="H20" s="276">
        <f t="shared" si="2"/>
        <v>0</v>
      </c>
      <c r="I20" s="276">
        <f t="shared" si="3"/>
        <v>0</v>
      </c>
      <c r="J20" s="276">
        <f t="shared" si="4"/>
        <v>0</v>
      </c>
      <c r="K20" s="406" t="s">
        <v>1212</v>
      </c>
    </row>
    <row r="21" spans="1:11" s="212" customFormat="1" ht="18.2" customHeight="1" thickBot="1">
      <c r="A21" s="341" t="s">
        <v>529</v>
      </c>
      <c r="B21" s="79">
        <v>0</v>
      </c>
      <c r="C21" s="79">
        <v>0</v>
      </c>
      <c r="D21" s="81">
        <f t="shared" si="0"/>
        <v>0</v>
      </c>
      <c r="E21" s="79">
        <v>0</v>
      </c>
      <c r="F21" s="79">
        <v>0</v>
      </c>
      <c r="G21" s="300">
        <f t="shared" si="1"/>
        <v>0</v>
      </c>
      <c r="H21" s="81">
        <f t="shared" si="2"/>
        <v>0</v>
      </c>
      <c r="I21" s="81">
        <f t="shared" si="3"/>
        <v>0</v>
      </c>
      <c r="J21" s="81">
        <f t="shared" si="4"/>
        <v>0</v>
      </c>
      <c r="K21" s="405" t="s">
        <v>528</v>
      </c>
    </row>
    <row r="22" spans="1:11" ht="18.2" customHeight="1" thickBot="1">
      <c r="A22" s="352" t="s">
        <v>527</v>
      </c>
      <c r="B22" s="277">
        <v>0</v>
      </c>
      <c r="C22" s="277">
        <v>3</v>
      </c>
      <c r="D22" s="287">
        <f t="shared" si="0"/>
        <v>3</v>
      </c>
      <c r="E22" s="277">
        <v>0</v>
      </c>
      <c r="F22" s="277">
        <v>0</v>
      </c>
      <c r="G22" s="276">
        <f t="shared" si="1"/>
        <v>0</v>
      </c>
      <c r="H22" s="276">
        <f t="shared" si="2"/>
        <v>0</v>
      </c>
      <c r="I22" s="276">
        <f t="shared" si="3"/>
        <v>3</v>
      </c>
      <c r="J22" s="276">
        <f t="shared" si="4"/>
        <v>3</v>
      </c>
      <c r="K22" s="406" t="s">
        <v>526</v>
      </c>
    </row>
    <row r="23" spans="1:11" s="212" customFormat="1" ht="18.2" customHeight="1" thickBot="1">
      <c r="A23" s="341" t="s">
        <v>525</v>
      </c>
      <c r="B23" s="79">
        <v>0</v>
      </c>
      <c r="C23" s="79">
        <v>0</v>
      </c>
      <c r="D23" s="81">
        <f t="shared" si="0"/>
        <v>0</v>
      </c>
      <c r="E23" s="79">
        <v>0</v>
      </c>
      <c r="F23" s="79">
        <v>9</v>
      </c>
      <c r="G23" s="300">
        <f t="shared" si="1"/>
        <v>9</v>
      </c>
      <c r="H23" s="81">
        <f t="shared" si="2"/>
        <v>0</v>
      </c>
      <c r="I23" s="81">
        <f t="shared" si="3"/>
        <v>9</v>
      </c>
      <c r="J23" s="81">
        <f t="shared" si="4"/>
        <v>9</v>
      </c>
      <c r="K23" s="405" t="s">
        <v>524</v>
      </c>
    </row>
    <row r="24" spans="1:11" ht="18.2" customHeight="1" thickBot="1">
      <c r="A24" s="352" t="s">
        <v>580</v>
      </c>
      <c r="B24" s="277">
        <v>0</v>
      </c>
      <c r="C24" s="277">
        <v>0</v>
      </c>
      <c r="D24" s="276">
        <f t="shared" si="0"/>
        <v>0</v>
      </c>
      <c r="E24" s="277">
        <v>0</v>
      </c>
      <c r="F24" s="277">
        <v>0</v>
      </c>
      <c r="G24" s="276">
        <f t="shared" si="1"/>
        <v>0</v>
      </c>
      <c r="H24" s="276">
        <f t="shared" si="2"/>
        <v>0</v>
      </c>
      <c r="I24" s="276">
        <f t="shared" si="3"/>
        <v>0</v>
      </c>
      <c r="J24" s="276">
        <f t="shared" si="4"/>
        <v>0</v>
      </c>
      <c r="K24" s="406" t="s">
        <v>577</v>
      </c>
    </row>
    <row r="25" spans="1:11" s="212" customFormat="1" ht="18.2" customHeight="1" thickBot="1">
      <c r="A25" s="341" t="s">
        <v>522</v>
      </c>
      <c r="B25" s="79">
        <v>2</v>
      </c>
      <c r="C25" s="79">
        <v>0</v>
      </c>
      <c r="D25" s="81">
        <f t="shared" si="0"/>
        <v>2</v>
      </c>
      <c r="E25" s="79">
        <v>0</v>
      </c>
      <c r="F25" s="79">
        <v>0</v>
      </c>
      <c r="G25" s="300">
        <f t="shared" si="1"/>
        <v>0</v>
      </c>
      <c r="H25" s="81">
        <f t="shared" si="2"/>
        <v>2</v>
      </c>
      <c r="I25" s="81">
        <f t="shared" si="3"/>
        <v>0</v>
      </c>
      <c r="J25" s="81">
        <f t="shared" si="4"/>
        <v>2</v>
      </c>
      <c r="K25" s="405" t="s">
        <v>521</v>
      </c>
    </row>
    <row r="26" spans="1:11" ht="18.2" customHeight="1" thickBot="1">
      <c r="A26" s="352" t="s">
        <v>520</v>
      </c>
      <c r="B26" s="277">
        <v>0</v>
      </c>
      <c r="C26" s="277">
        <v>3</v>
      </c>
      <c r="D26" s="276">
        <f t="shared" si="0"/>
        <v>3</v>
      </c>
      <c r="E26" s="277">
        <v>0</v>
      </c>
      <c r="F26" s="277">
        <v>0</v>
      </c>
      <c r="G26" s="276">
        <f t="shared" si="1"/>
        <v>0</v>
      </c>
      <c r="H26" s="276">
        <f t="shared" si="2"/>
        <v>0</v>
      </c>
      <c r="I26" s="276">
        <f t="shared" si="3"/>
        <v>3</v>
      </c>
      <c r="J26" s="276">
        <f t="shared" si="4"/>
        <v>3</v>
      </c>
      <c r="K26" s="406" t="s">
        <v>519</v>
      </c>
    </row>
    <row r="27" spans="1:11" s="212" customFormat="1" ht="18.2" customHeight="1" thickBot="1">
      <c r="A27" s="341" t="s">
        <v>518</v>
      </c>
      <c r="B27" s="79">
        <v>2</v>
      </c>
      <c r="C27" s="79">
        <v>4</v>
      </c>
      <c r="D27" s="81">
        <f t="shared" si="0"/>
        <v>6</v>
      </c>
      <c r="E27" s="79">
        <v>0</v>
      </c>
      <c r="F27" s="79">
        <v>0</v>
      </c>
      <c r="G27" s="300">
        <f t="shared" si="1"/>
        <v>0</v>
      </c>
      <c r="H27" s="81">
        <f t="shared" si="2"/>
        <v>2</v>
      </c>
      <c r="I27" s="81">
        <f t="shared" si="3"/>
        <v>4</v>
      </c>
      <c r="J27" s="81">
        <f t="shared" si="4"/>
        <v>6</v>
      </c>
      <c r="K27" s="405" t="s">
        <v>517</v>
      </c>
    </row>
    <row r="28" spans="1:11" ht="18.2" customHeight="1" thickBot="1">
      <c r="A28" s="352" t="s">
        <v>516</v>
      </c>
      <c r="B28" s="277">
        <v>0</v>
      </c>
      <c r="C28" s="277">
        <v>0</v>
      </c>
      <c r="D28" s="276">
        <f t="shared" si="0"/>
        <v>0</v>
      </c>
      <c r="E28" s="277">
        <v>0</v>
      </c>
      <c r="F28" s="277">
        <v>0</v>
      </c>
      <c r="G28" s="276">
        <f t="shared" si="1"/>
        <v>0</v>
      </c>
      <c r="H28" s="276">
        <f t="shared" si="2"/>
        <v>0</v>
      </c>
      <c r="I28" s="276">
        <f t="shared" si="3"/>
        <v>0</v>
      </c>
      <c r="J28" s="276">
        <f t="shared" si="4"/>
        <v>0</v>
      </c>
      <c r="K28" s="406" t="s">
        <v>515</v>
      </c>
    </row>
    <row r="29" spans="1:11" s="212" customFormat="1" ht="18.2" customHeight="1" thickBot="1">
      <c r="A29" s="341" t="s">
        <v>514</v>
      </c>
      <c r="B29" s="79">
        <v>0</v>
      </c>
      <c r="C29" s="79">
        <v>0</v>
      </c>
      <c r="D29" s="81">
        <f t="shared" si="0"/>
        <v>0</v>
      </c>
      <c r="E29" s="79">
        <v>0</v>
      </c>
      <c r="F29" s="79">
        <v>0</v>
      </c>
      <c r="G29" s="300">
        <f t="shared" si="1"/>
        <v>0</v>
      </c>
      <c r="H29" s="81">
        <f t="shared" si="2"/>
        <v>0</v>
      </c>
      <c r="I29" s="81">
        <f t="shared" si="3"/>
        <v>0</v>
      </c>
      <c r="J29" s="81">
        <f t="shared" si="4"/>
        <v>0</v>
      </c>
      <c r="K29" s="405" t="s">
        <v>557</v>
      </c>
    </row>
    <row r="30" spans="1:11" ht="18.2" customHeight="1" thickBot="1">
      <c r="A30" s="352" t="s">
        <v>512</v>
      </c>
      <c r="B30" s="277">
        <v>0</v>
      </c>
      <c r="C30" s="277">
        <v>6</v>
      </c>
      <c r="D30" s="276">
        <f t="shared" si="0"/>
        <v>6</v>
      </c>
      <c r="E30" s="277">
        <v>0</v>
      </c>
      <c r="F30" s="277">
        <v>0</v>
      </c>
      <c r="G30" s="276">
        <f t="shared" si="1"/>
        <v>0</v>
      </c>
      <c r="H30" s="276">
        <f t="shared" si="2"/>
        <v>0</v>
      </c>
      <c r="I30" s="276">
        <f t="shared" si="3"/>
        <v>6</v>
      </c>
      <c r="J30" s="276">
        <f t="shared" si="4"/>
        <v>6</v>
      </c>
      <c r="K30" s="406" t="s">
        <v>511</v>
      </c>
    </row>
    <row r="31" spans="1:11" s="212" customFormat="1" ht="18.2" customHeight="1" thickBot="1">
      <c r="A31" s="341" t="s">
        <v>510</v>
      </c>
      <c r="B31" s="79">
        <v>0</v>
      </c>
      <c r="C31" s="79">
        <v>0</v>
      </c>
      <c r="D31" s="81">
        <f t="shared" si="0"/>
        <v>0</v>
      </c>
      <c r="E31" s="79">
        <v>0</v>
      </c>
      <c r="F31" s="79">
        <v>0</v>
      </c>
      <c r="G31" s="300">
        <f t="shared" si="1"/>
        <v>0</v>
      </c>
      <c r="H31" s="81">
        <f t="shared" si="2"/>
        <v>0</v>
      </c>
      <c r="I31" s="81">
        <f t="shared" si="3"/>
        <v>0</v>
      </c>
      <c r="J31" s="81">
        <f t="shared" si="4"/>
        <v>0</v>
      </c>
      <c r="K31" s="405" t="s">
        <v>509</v>
      </c>
    </row>
    <row r="32" spans="1:11" ht="18.2" customHeight="1" thickBot="1">
      <c r="A32" s="352" t="s">
        <v>508</v>
      </c>
      <c r="B32" s="277">
        <v>0</v>
      </c>
      <c r="C32" s="277">
        <v>4</v>
      </c>
      <c r="D32" s="276">
        <f t="shared" si="0"/>
        <v>4</v>
      </c>
      <c r="E32" s="277">
        <v>0</v>
      </c>
      <c r="F32" s="277">
        <v>0</v>
      </c>
      <c r="G32" s="276">
        <f t="shared" si="1"/>
        <v>0</v>
      </c>
      <c r="H32" s="276">
        <f t="shared" si="2"/>
        <v>0</v>
      </c>
      <c r="I32" s="276">
        <f t="shared" si="3"/>
        <v>4</v>
      </c>
      <c r="J32" s="276">
        <f t="shared" si="4"/>
        <v>4</v>
      </c>
      <c r="K32" s="406" t="s">
        <v>507</v>
      </c>
    </row>
    <row r="33" spans="1:11" s="212" customFormat="1" ht="18.2" customHeight="1" thickBot="1">
      <c r="A33" s="341" t="s">
        <v>556</v>
      </c>
      <c r="B33" s="79">
        <v>0</v>
      </c>
      <c r="C33" s="79">
        <v>0</v>
      </c>
      <c r="D33" s="81">
        <f t="shared" si="0"/>
        <v>0</v>
      </c>
      <c r="E33" s="79">
        <v>0</v>
      </c>
      <c r="F33" s="79">
        <v>0</v>
      </c>
      <c r="G33" s="300">
        <f t="shared" si="1"/>
        <v>0</v>
      </c>
      <c r="H33" s="81">
        <f t="shared" si="2"/>
        <v>0</v>
      </c>
      <c r="I33" s="81">
        <f t="shared" si="3"/>
        <v>0</v>
      </c>
      <c r="J33" s="81">
        <f t="shared" si="4"/>
        <v>0</v>
      </c>
      <c r="K33" s="405" t="s">
        <v>505</v>
      </c>
    </row>
    <row r="34" spans="1:11" ht="18.2" customHeight="1" thickBot="1">
      <c r="A34" s="352" t="s">
        <v>504</v>
      </c>
      <c r="B34" s="277">
        <v>0</v>
      </c>
      <c r="C34" s="277">
        <v>1</v>
      </c>
      <c r="D34" s="276">
        <f t="shared" si="0"/>
        <v>1</v>
      </c>
      <c r="E34" s="277">
        <v>0</v>
      </c>
      <c r="F34" s="277">
        <v>0</v>
      </c>
      <c r="G34" s="276">
        <f t="shared" si="1"/>
        <v>0</v>
      </c>
      <c r="H34" s="276">
        <f t="shared" si="2"/>
        <v>0</v>
      </c>
      <c r="I34" s="276">
        <f t="shared" si="3"/>
        <v>1</v>
      </c>
      <c r="J34" s="276">
        <f t="shared" si="4"/>
        <v>1</v>
      </c>
      <c r="K34" s="406" t="s">
        <v>503</v>
      </c>
    </row>
    <row r="35" spans="1:11" s="212" customFormat="1" ht="18.2" customHeight="1" thickBot="1">
      <c r="A35" s="341" t="s">
        <v>502</v>
      </c>
      <c r="B35" s="79">
        <v>0</v>
      </c>
      <c r="C35" s="79">
        <v>2</v>
      </c>
      <c r="D35" s="81">
        <f t="shared" si="0"/>
        <v>2</v>
      </c>
      <c r="E35" s="79">
        <v>0</v>
      </c>
      <c r="F35" s="79">
        <v>0</v>
      </c>
      <c r="G35" s="300">
        <f t="shared" si="1"/>
        <v>0</v>
      </c>
      <c r="H35" s="81">
        <f t="shared" si="2"/>
        <v>0</v>
      </c>
      <c r="I35" s="81">
        <f t="shared" si="3"/>
        <v>2</v>
      </c>
      <c r="J35" s="81">
        <f t="shared" si="4"/>
        <v>2</v>
      </c>
      <c r="K35" s="405" t="s">
        <v>501</v>
      </c>
    </row>
    <row r="36" spans="1:11" ht="18.2" customHeight="1" thickBot="1">
      <c r="A36" s="720" t="s">
        <v>584</v>
      </c>
      <c r="B36" s="307">
        <v>0</v>
      </c>
      <c r="C36" s="307">
        <v>0</v>
      </c>
      <c r="D36" s="306">
        <f t="shared" si="0"/>
        <v>0</v>
      </c>
      <c r="E36" s="307">
        <v>0</v>
      </c>
      <c r="F36" s="307">
        <v>0</v>
      </c>
      <c r="G36" s="276">
        <f t="shared" si="1"/>
        <v>0</v>
      </c>
      <c r="H36" s="306">
        <f t="shared" si="2"/>
        <v>0</v>
      </c>
      <c r="I36" s="306">
        <f t="shared" si="3"/>
        <v>0</v>
      </c>
      <c r="J36" s="306">
        <f t="shared" si="4"/>
        <v>0</v>
      </c>
      <c r="K36" s="418" t="s">
        <v>548</v>
      </c>
    </row>
    <row r="37" spans="1:11" ht="18.2" customHeight="1" thickBot="1">
      <c r="A37" s="718" t="s">
        <v>579</v>
      </c>
      <c r="B37" s="309">
        <v>0</v>
      </c>
      <c r="C37" s="309">
        <v>0</v>
      </c>
      <c r="D37" s="308">
        <f t="shared" si="0"/>
        <v>0</v>
      </c>
      <c r="E37" s="309">
        <v>0</v>
      </c>
      <c r="F37" s="309">
        <v>0</v>
      </c>
      <c r="G37" s="300">
        <f t="shared" si="1"/>
        <v>0</v>
      </c>
      <c r="H37" s="308">
        <f t="shared" si="2"/>
        <v>0</v>
      </c>
      <c r="I37" s="308">
        <f t="shared" si="3"/>
        <v>0</v>
      </c>
      <c r="J37" s="308">
        <f t="shared" si="4"/>
        <v>0</v>
      </c>
      <c r="K37" s="389" t="s">
        <v>583</v>
      </c>
    </row>
    <row r="38" spans="1:11" ht="18.2" customHeight="1" thickBot="1">
      <c r="A38" s="720" t="s">
        <v>555</v>
      </c>
      <c r="B38" s="307">
        <v>0</v>
      </c>
      <c r="C38" s="307">
        <v>4</v>
      </c>
      <c r="D38" s="317">
        <f>B38+C38</f>
        <v>4</v>
      </c>
      <c r="E38" s="307">
        <v>0</v>
      </c>
      <c r="F38" s="307">
        <v>0</v>
      </c>
      <c r="G38" s="276">
        <f>E38+F38</f>
        <v>0</v>
      </c>
      <c r="H38" s="306">
        <f t="shared" ref="H38:J40" si="5">B38+E38</f>
        <v>0</v>
      </c>
      <c r="I38" s="306">
        <f t="shared" si="5"/>
        <v>4</v>
      </c>
      <c r="J38" s="306">
        <f t="shared" si="5"/>
        <v>4</v>
      </c>
      <c r="K38" s="418" t="s">
        <v>582</v>
      </c>
    </row>
    <row r="39" spans="1:11" ht="18.2" customHeight="1" thickBot="1">
      <c r="A39" s="718" t="s">
        <v>496</v>
      </c>
      <c r="B39" s="301">
        <v>0</v>
      </c>
      <c r="C39" s="301">
        <v>0</v>
      </c>
      <c r="D39" s="308">
        <f>B39+C39</f>
        <v>0</v>
      </c>
      <c r="E39" s="301">
        <v>0</v>
      </c>
      <c r="F39" s="301">
        <v>0</v>
      </c>
      <c r="G39" s="300">
        <f>E39+F39</f>
        <v>0</v>
      </c>
      <c r="H39" s="300">
        <f t="shared" si="5"/>
        <v>0</v>
      </c>
      <c r="I39" s="300">
        <f t="shared" si="5"/>
        <v>0</v>
      </c>
      <c r="J39" s="300">
        <f t="shared" si="5"/>
        <v>0</v>
      </c>
      <c r="K39" s="389" t="s">
        <v>1089</v>
      </c>
    </row>
    <row r="40" spans="1:11" ht="18.2" customHeight="1" thickBot="1">
      <c r="A40" s="720" t="s">
        <v>495</v>
      </c>
      <c r="B40" s="307">
        <v>0</v>
      </c>
      <c r="C40" s="307">
        <v>2</v>
      </c>
      <c r="D40" s="317">
        <f>B40+C40</f>
        <v>2</v>
      </c>
      <c r="E40" s="307">
        <v>0</v>
      </c>
      <c r="F40" s="307">
        <v>0</v>
      </c>
      <c r="G40" s="306">
        <f>E40+F40</f>
        <v>0</v>
      </c>
      <c r="H40" s="306">
        <f t="shared" si="5"/>
        <v>0</v>
      </c>
      <c r="I40" s="306">
        <f t="shared" si="5"/>
        <v>2</v>
      </c>
      <c r="J40" s="306">
        <f t="shared" si="5"/>
        <v>2</v>
      </c>
      <c r="K40" s="418" t="s">
        <v>494</v>
      </c>
    </row>
    <row r="41" spans="1:11" ht="15.75" thickBot="1">
      <c r="A41" s="718" t="s">
        <v>850</v>
      </c>
      <c r="B41" s="301">
        <v>0</v>
      </c>
      <c r="C41" s="301">
        <v>1</v>
      </c>
      <c r="D41" s="308">
        <f t="shared" si="0"/>
        <v>1</v>
      </c>
      <c r="E41" s="301">
        <v>0</v>
      </c>
      <c r="F41" s="301">
        <v>0</v>
      </c>
      <c r="G41" s="300">
        <f t="shared" si="1"/>
        <v>0</v>
      </c>
      <c r="H41" s="300">
        <f t="shared" si="2"/>
        <v>0</v>
      </c>
      <c r="I41" s="300">
        <f t="shared" si="3"/>
        <v>1</v>
      </c>
      <c r="J41" s="300">
        <f t="shared" si="4"/>
        <v>1</v>
      </c>
      <c r="K41" s="389" t="s">
        <v>863</v>
      </c>
    </row>
    <row r="42" spans="1:11" ht="30">
      <c r="A42" s="746" t="s">
        <v>851</v>
      </c>
      <c r="B42" s="316">
        <v>0</v>
      </c>
      <c r="C42" s="316">
        <v>0</v>
      </c>
      <c r="D42" s="315">
        <v>0</v>
      </c>
      <c r="E42" s="316">
        <v>0</v>
      </c>
      <c r="F42" s="316">
        <v>0</v>
      </c>
      <c r="G42" s="273">
        <f t="shared" si="1"/>
        <v>0</v>
      </c>
      <c r="H42" s="315">
        <f t="shared" si="2"/>
        <v>0</v>
      </c>
      <c r="I42" s="315">
        <f t="shared" si="3"/>
        <v>0</v>
      </c>
      <c r="J42" s="315">
        <f t="shared" si="4"/>
        <v>0</v>
      </c>
      <c r="K42" s="419" t="s">
        <v>865</v>
      </c>
    </row>
    <row r="43" spans="1:11" ht="21.95" customHeight="1">
      <c r="A43" s="747" t="s">
        <v>1</v>
      </c>
      <c r="B43" s="615">
        <f t="shared" ref="B43:J43" si="6">SUM(B10:B42)</f>
        <v>10</v>
      </c>
      <c r="C43" s="615">
        <f t="shared" si="6"/>
        <v>77</v>
      </c>
      <c r="D43" s="615">
        <f t="shared" si="6"/>
        <v>87</v>
      </c>
      <c r="E43" s="615">
        <f t="shared" si="6"/>
        <v>143</v>
      </c>
      <c r="F43" s="615">
        <f t="shared" si="6"/>
        <v>911</v>
      </c>
      <c r="G43" s="615">
        <f t="shared" si="6"/>
        <v>1054</v>
      </c>
      <c r="H43" s="615">
        <f t="shared" si="6"/>
        <v>153</v>
      </c>
      <c r="I43" s="615">
        <f t="shared" si="6"/>
        <v>988</v>
      </c>
      <c r="J43" s="615">
        <f t="shared" si="6"/>
        <v>1141</v>
      </c>
      <c r="K43" s="750" t="s">
        <v>2</v>
      </c>
    </row>
    <row r="44" spans="1:11">
      <c r="A44" s="1283" t="s">
        <v>1009</v>
      </c>
      <c r="B44" s="1283"/>
      <c r="C44" s="1283"/>
      <c r="D44" s="1283"/>
      <c r="E44" s="1283"/>
      <c r="F44" s="1283"/>
      <c r="G44" s="1272" t="s">
        <v>546</v>
      </c>
      <c r="H44" s="1272"/>
      <c r="I44" s="1272"/>
      <c r="J44" s="1272"/>
      <c r="K44" s="1272"/>
    </row>
    <row r="45" spans="1:11">
      <c r="A45" s="1299"/>
      <c r="B45" s="1299"/>
      <c r="C45" s="1299"/>
      <c r="D45" s="1299"/>
      <c r="E45" s="1299"/>
      <c r="F45" s="1299"/>
      <c r="G45" s="314"/>
      <c r="H45" s="314"/>
      <c r="J45" s="237"/>
      <c r="K45" s="313"/>
    </row>
  </sheetData>
  <mergeCells count="16">
    <mergeCell ref="A45:F45"/>
    <mergeCell ref="A6:A9"/>
    <mergeCell ref="B6:D6"/>
    <mergeCell ref="E6:G6"/>
    <mergeCell ref="G44:K44"/>
    <mergeCell ref="H6:J6"/>
    <mergeCell ref="K6:K9"/>
    <mergeCell ref="E7:G7"/>
    <mergeCell ref="H7:J7"/>
    <mergeCell ref="B7:D7"/>
    <mergeCell ref="A44:F44"/>
    <mergeCell ref="A1:K1"/>
    <mergeCell ref="L1:X1"/>
    <mergeCell ref="A2:K2"/>
    <mergeCell ref="A3:K3"/>
    <mergeCell ref="A4:K4"/>
  </mergeCells>
  <printOptions horizontalCentered="1" verticalCentered="1"/>
  <pageMargins left="0" right="0" top="0" bottom="0" header="0" footer="0"/>
  <pageSetup paperSize="9" scale="87" orientation="portrait"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M7" sqref="M7"/>
    </sheetView>
  </sheetViews>
  <sheetFormatPr defaultRowHeight="12.75"/>
  <cols>
    <col min="1" max="1" width="19.5703125" style="54" customWidth="1"/>
    <col min="2" max="10" width="10.7109375" style="54" customWidth="1"/>
    <col min="11" max="11" width="20.85546875" style="2" customWidth="1"/>
    <col min="12" max="12" width="9.140625" style="54"/>
    <col min="13" max="13" width="20" style="54" customWidth="1"/>
    <col min="14" max="16384" width="9.140625" style="54"/>
  </cols>
  <sheetData>
    <row r="1" spans="1:24" ht="20.25" customHeight="1">
      <c r="A1" s="1210" t="s">
        <v>802</v>
      </c>
      <c r="B1" s="1210"/>
      <c r="C1" s="1210"/>
      <c r="D1" s="1210"/>
      <c r="E1" s="1210"/>
      <c r="F1" s="1210"/>
      <c r="G1" s="1210"/>
      <c r="H1" s="1210"/>
      <c r="I1" s="1210"/>
      <c r="J1" s="1210"/>
      <c r="K1" s="1211"/>
      <c r="L1" s="1183"/>
      <c r="M1" s="1183"/>
      <c r="N1" s="1183"/>
      <c r="O1" s="1183"/>
      <c r="P1" s="1183"/>
      <c r="Q1" s="1183"/>
      <c r="R1" s="1183"/>
      <c r="S1" s="1183"/>
      <c r="T1" s="1183"/>
      <c r="U1" s="1183"/>
      <c r="V1" s="1183"/>
      <c r="W1" s="1183"/>
      <c r="X1" s="1183"/>
    </row>
    <row r="2" spans="1:24" ht="19.5" customHeight="1">
      <c r="A2" s="1215" t="s">
        <v>933</v>
      </c>
      <c r="B2" s="1215"/>
      <c r="C2" s="1215"/>
      <c r="D2" s="1215"/>
      <c r="E2" s="1215"/>
      <c r="F2" s="1215"/>
      <c r="G2" s="1215"/>
      <c r="H2" s="1215"/>
      <c r="I2" s="1215"/>
      <c r="J2" s="1215"/>
      <c r="K2" s="1215"/>
      <c r="L2" s="573"/>
      <c r="M2" s="573"/>
      <c r="N2" s="573"/>
      <c r="O2" s="573"/>
      <c r="P2" s="573"/>
      <c r="Q2" s="573"/>
      <c r="R2" s="573"/>
      <c r="S2" s="573"/>
      <c r="T2" s="573"/>
      <c r="U2" s="573"/>
      <c r="V2" s="573"/>
      <c r="W2" s="573"/>
      <c r="X2" s="573"/>
    </row>
    <row r="3" spans="1:24" ht="32.25" customHeight="1">
      <c r="A3" s="1216" t="s">
        <v>1225</v>
      </c>
      <c r="B3" s="1217"/>
      <c r="C3" s="1217"/>
      <c r="D3" s="1217"/>
      <c r="E3" s="1217"/>
      <c r="F3" s="1217"/>
      <c r="G3" s="1217"/>
      <c r="H3" s="1217"/>
      <c r="I3" s="1217"/>
      <c r="J3" s="1217"/>
      <c r="K3" s="1217"/>
      <c r="L3" s="573"/>
      <c r="M3" s="573"/>
      <c r="N3" s="573"/>
      <c r="O3" s="573"/>
      <c r="P3" s="573"/>
      <c r="Q3" s="573"/>
      <c r="R3" s="573"/>
      <c r="S3" s="573"/>
      <c r="T3" s="573"/>
      <c r="U3" s="573"/>
      <c r="V3" s="573"/>
      <c r="W3" s="573"/>
      <c r="X3" s="573"/>
    </row>
    <row r="4" spans="1:24" ht="19.5" customHeight="1">
      <c r="A4" s="1218" t="s">
        <v>932</v>
      </c>
      <c r="B4" s="1218"/>
      <c r="C4" s="1218"/>
      <c r="D4" s="1218"/>
      <c r="E4" s="1218"/>
      <c r="F4" s="1218"/>
      <c r="G4" s="1218"/>
      <c r="H4" s="1218"/>
      <c r="I4" s="1218"/>
      <c r="J4" s="1218"/>
      <c r="K4" s="1218"/>
      <c r="L4" s="573"/>
      <c r="M4" s="573"/>
      <c r="N4" s="573"/>
      <c r="O4" s="573"/>
      <c r="P4" s="573"/>
      <c r="Q4" s="573"/>
      <c r="R4" s="573"/>
      <c r="S4" s="573"/>
      <c r="T4" s="573"/>
      <c r="U4" s="573"/>
      <c r="V4" s="573"/>
      <c r="W4" s="573"/>
      <c r="X4" s="573"/>
    </row>
    <row r="5" spans="1:24" ht="16.5" customHeight="1">
      <c r="A5" s="108" t="s">
        <v>728</v>
      </c>
      <c r="B5" s="117"/>
      <c r="C5" s="117"/>
      <c r="D5" s="117"/>
      <c r="E5" s="117"/>
      <c r="F5" s="117"/>
      <c r="G5" s="117"/>
      <c r="H5" s="117"/>
      <c r="I5" s="117"/>
      <c r="J5" s="118"/>
      <c r="K5" s="111" t="s">
        <v>729</v>
      </c>
      <c r="L5" s="573"/>
      <c r="M5" s="573"/>
      <c r="N5" s="573"/>
      <c r="O5" s="573"/>
      <c r="P5" s="573"/>
      <c r="Q5" s="573"/>
      <c r="R5" s="573"/>
      <c r="S5" s="573"/>
      <c r="T5" s="573"/>
      <c r="U5" s="573"/>
      <c r="V5" s="573"/>
      <c r="W5" s="573"/>
      <c r="X5" s="573"/>
    </row>
    <row r="6" spans="1:24" ht="18.75" customHeight="1">
      <c r="A6" s="1292" t="s">
        <v>1383</v>
      </c>
      <c r="B6" s="1213" t="s">
        <v>0</v>
      </c>
      <c r="C6" s="1213"/>
      <c r="D6" s="1214"/>
      <c r="E6" s="1213" t="s">
        <v>68</v>
      </c>
      <c r="F6" s="1213"/>
      <c r="G6" s="1214"/>
      <c r="H6" s="1213" t="s">
        <v>1</v>
      </c>
      <c r="I6" s="1214"/>
      <c r="J6" s="1214"/>
      <c r="K6" s="1305" t="s">
        <v>1500</v>
      </c>
    </row>
    <row r="7" spans="1:24" ht="18.75" customHeight="1">
      <c r="A7" s="1304"/>
      <c r="B7" s="1225" t="s">
        <v>248</v>
      </c>
      <c r="C7" s="1226"/>
      <c r="D7" s="1227"/>
      <c r="E7" s="1212" t="s">
        <v>939</v>
      </c>
      <c r="F7" s="1212"/>
      <c r="G7" s="1212"/>
      <c r="H7" s="1212" t="s">
        <v>2</v>
      </c>
      <c r="I7" s="1212"/>
      <c r="J7" s="1212"/>
      <c r="K7" s="1306"/>
    </row>
    <row r="8" spans="1:24" ht="18.75" customHeight="1">
      <c r="A8" s="1304"/>
      <c r="B8" s="879" t="s">
        <v>465</v>
      </c>
      <c r="C8" s="879" t="s">
        <v>1391</v>
      </c>
      <c r="D8" s="880" t="s">
        <v>1</v>
      </c>
      <c r="E8" s="879" t="s">
        <v>465</v>
      </c>
      <c r="F8" s="879" t="s">
        <v>1391</v>
      </c>
      <c r="G8" s="880" t="s">
        <v>1</v>
      </c>
      <c r="H8" s="879" t="s">
        <v>465</v>
      </c>
      <c r="I8" s="879" t="s">
        <v>1391</v>
      </c>
      <c r="J8" s="880" t="s">
        <v>1</v>
      </c>
      <c r="K8" s="1306"/>
    </row>
    <row r="9" spans="1:24" ht="18.75" customHeight="1">
      <c r="A9" s="1293"/>
      <c r="B9" s="679" t="s">
        <v>69</v>
      </c>
      <c r="C9" s="679" t="s">
        <v>70</v>
      </c>
      <c r="D9" s="679" t="s">
        <v>2</v>
      </c>
      <c r="E9" s="679" t="s">
        <v>69</v>
      </c>
      <c r="F9" s="679" t="s">
        <v>70</v>
      </c>
      <c r="G9" s="679" t="s">
        <v>2</v>
      </c>
      <c r="H9" s="679" t="s">
        <v>69</v>
      </c>
      <c r="I9" s="679" t="s">
        <v>70</v>
      </c>
      <c r="J9" s="679" t="s">
        <v>2</v>
      </c>
      <c r="K9" s="1307"/>
    </row>
    <row r="10" spans="1:24" ht="19.5" customHeight="1" thickBot="1">
      <c r="A10" s="581" t="s">
        <v>333</v>
      </c>
      <c r="B10" s="37">
        <v>24</v>
      </c>
      <c r="C10" s="37">
        <v>110</v>
      </c>
      <c r="D10" s="78">
        <v>134</v>
      </c>
      <c r="E10" s="37">
        <v>22</v>
      </c>
      <c r="F10" s="37">
        <v>71</v>
      </c>
      <c r="G10" s="78">
        <v>93</v>
      </c>
      <c r="H10" s="78">
        <v>46</v>
      </c>
      <c r="I10" s="78">
        <v>181</v>
      </c>
      <c r="J10" s="78">
        <v>227</v>
      </c>
      <c r="K10" s="151" t="s">
        <v>333</v>
      </c>
    </row>
    <row r="11" spans="1:24" s="15" customFormat="1" ht="19.5" customHeight="1" thickBot="1">
      <c r="A11" s="582" t="s">
        <v>332</v>
      </c>
      <c r="B11" s="61">
        <v>31</v>
      </c>
      <c r="C11" s="61">
        <v>114</v>
      </c>
      <c r="D11" s="101">
        <v>145</v>
      </c>
      <c r="E11" s="61">
        <v>16</v>
      </c>
      <c r="F11" s="61">
        <v>53</v>
      </c>
      <c r="G11" s="101">
        <v>69</v>
      </c>
      <c r="H11" s="101">
        <v>47</v>
      </c>
      <c r="I11" s="101">
        <v>167</v>
      </c>
      <c r="J11" s="101">
        <v>214</v>
      </c>
      <c r="K11" s="150" t="s">
        <v>332</v>
      </c>
    </row>
    <row r="12" spans="1:24" ht="19.5" customHeight="1" thickBot="1">
      <c r="A12" s="583" t="s">
        <v>269</v>
      </c>
      <c r="B12" s="37">
        <v>22</v>
      </c>
      <c r="C12" s="37">
        <v>109</v>
      </c>
      <c r="D12" s="78">
        <v>131</v>
      </c>
      <c r="E12" s="37">
        <v>32</v>
      </c>
      <c r="F12" s="37">
        <v>118</v>
      </c>
      <c r="G12" s="78">
        <v>150</v>
      </c>
      <c r="H12" s="78">
        <v>54</v>
      </c>
      <c r="I12" s="78">
        <v>227</v>
      </c>
      <c r="J12" s="78">
        <v>281</v>
      </c>
      <c r="K12" s="152" t="s">
        <v>269</v>
      </c>
    </row>
    <row r="13" spans="1:24" s="15" customFormat="1" ht="19.5" customHeight="1" thickBot="1">
      <c r="A13" s="582" t="s">
        <v>331</v>
      </c>
      <c r="B13" s="61">
        <v>19</v>
      </c>
      <c r="C13" s="61">
        <v>88</v>
      </c>
      <c r="D13" s="101">
        <v>107</v>
      </c>
      <c r="E13" s="61">
        <v>10</v>
      </c>
      <c r="F13" s="61">
        <v>42</v>
      </c>
      <c r="G13" s="101">
        <v>52</v>
      </c>
      <c r="H13" s="101">
        <v>29</v>
      </c>
      <c r="I13" s="101">
        <v>130</v>
      </c>
      <c r="J13" s="101">
        <v>159</v>
      </c>
      <c r="K13" s="150" t="s">
        <v>331</v>
      </c>
    </row>
    <row r="14" spans="1:24" ht="19.5" customHeight="1">
      <c r="A14" s="584" t="s">
        <v>931</v>
      </c>
      <c r="B14" s="135">
        <v>10</v>
      </c>
      <c r="C14" s="135">
        <v>77</v>
      </c>
      <c r="D14" s="136">
        <v>87</v>
      </c>
      <c r="E14" s="135">
        <v>143</v>
      </c>
      <c r="F14" s="135">
        <v>911</v>
      </c>
      <c r="G14" s="136">
        <v>1054</v>
      </c>
      <c r="H14" s="136">
        <v>153</v>
      </c>
      <c r="I14" s="136">
        <v>988</v>
      </c>
      <c r="J14" s="155">
        <v>1141</v>
      </c>
      <c r="K14" s="153" t="s">
        <v>931</v>
      </c>
    </row>
    <row r="15" spans="1:24" s="15" customFormat="1" ht="18" customHeight="1">
      <c r="A15" s="585"/>
    </row>
    <row r="16" spans="1:24" ht="18" customHeight="1">
      <c r="K16" s="54"/>
    </row>
    <row r="17" spans="11:11" s="15" customFormat="1" ht="18" customHeight="1"/>
    <row r="18" spans="11:11" ht="18" customHeight="1">
      <c r="K18" s="54"/>
    </row>
    <row r="19" spans="11:11" s="15" customFormat="1" ht="18" customHeight="1"/>
    <row r="20" spans="11:11" ht="18" customHeight="1">
      <c r="K20" s="54"/>
    </row>
    <row r="21" spans="11:11" s="15" customFormat="1" ht="18" customHeight="1"/>
    <row r="22" spans="11:11" ht="18" customHeight="1">
      <c r="K22" s="54"/>
    </row>
    <row r="23" spans="11:11" s="15" customFormat="1" ht="18" customHeight="1"/>
    <row r="24" spans="11:11" ht="18" customHeight="1">
      <c r="K24" s="54"/>
    </row>
    <row r="25" spans="11:11" s="15" customFormat="1" ht="18" customHeight="1"/>
    <row r="26" spans="11:11" ht="18" customHeight="1">
      <c r="K26" s="54"/>
    </row>
    <row r="27" spans="11:11" s="15" customFormat="1" ht="18" customHeight="1"/>
    <row r="28" spans="11:11" ht="18" customHeight="1">
      <c r="K28" s="54"/>
    </row>
    <row r="29" spans="11:11" s="15" customFormat="1" ht="18" customHeight="1"/>
    <row r="30" spans="11:11" ht="23.25" customHeight="1">
      <c r="K30" s="54"/>
    </row>
    <row r="31" spans="11:11" s="15" customFormat="1" ht="18" customHeight="1"/>
    <row r="32" spans="11:11" ht="18" customHeight="1">
      <c r="K32" s="54"/>
    </row>
    <row r="33" spans="1:11" s="15" customFormat="1" ht="18" customHeight="1"/>
    <row r="34" spans="1:11" ht="18" customHeight="1">
      <c r="K34" s="54"/>
    </row>
    <row r="35" spans="1:11" ht="18" customHeight="1">
      <c r="K35" s="54"/>
    </row>
    <row r="36" spans="1:11" ht="18" customHeight="1">
      <c r="K36" s="54"/>
    </row>
    <row r="37" spans="1:11" ht="18" customHeight="1">
      <c r="K37" s="54"/>
    </row>
    <row r="38" spans="1:11" ht="18" customHeight="1">
      <c r="K38" s="54"/>
    </row>
    <row r="39" spans="1:11" s="15" customFormat="1" ht="18" customHeight="1"/>
    <row r="40" spans="1:11" ht="19.5" customHeight="1">
      <c r="A40" s="38"/>
      <c r="K40" s="54"/>
    </row>
    <row r="41" spans="1:11" ht="22.5" customHeight="1">
      <c r="K41" s="54"/>
    </row>
    <row r="42" spans="1:11">
      <c r="K42" s="54"/>
    </row>
  </sheetData>
  <mergeCells count="13">
    <mergeCell ref="A6:A9"/>
    <mergeCell ref="B6:D6"/>
    <mergeCell ref="E6:G6"/>
    <mergeCell ref="H6:J6"/>
    <mergeCell ref="K6:K9"/>
    <mergeCell ref="E7:G7"/>
    <mergeCell ref="H7:J7"/>
    <mergeCell ref="B7:D7"/>
    <mergeCell ref="A1:K1"/>
    <mergeCell ref="L1:X1"/>
    <mergeCell ref="A2:K2"/>
    <mergeCell ref="A3:K3"/>
    <mergeCell ref="A4:K4"/>
  </mergeCells>
  <printOptions horizontalCentered="1" verticalCentered="1"/>
  <pageMargins left="0" right="0" top="0" bottom="0" header="0" footer="0"/>
  <pageSetup paperSize="9" scale="95"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rightToLeft="1" view="pageBreakPreview" zoomScaleNormal="100" zoomScaleSheetLayoutView="100" workbookViewId="0">
      <selection activeCell="E41" sqref="E41:H41"/>
    </sheetView>
  </sheetViews>
  <sheetFormatPr defaultRowHeight="12.75"/>
  <cols>
    <col min="1" max="1" width="24.28515625" style="205" customWidth="1"/>
    <col min="2" max="2" width="9.42578125" style="205" customWidth="1"/>
    <col min="3" max="7" width="8.7109375" style="205" customWidth="1"/>
    <col min="8" max="8" width="23.85546875" style="207" customWidth="1"/>
    <col min="9" max="14" width="9.140625" style="205"/>
    <col min="15" max="15" width="0.42578125" style="205" customWidth="1"/>
    <col min="16" max="17" width="9.140625" style="205" customWidth="1"/>
    <col min="18" max="22" width="9.140625" style="205"/>
    <col min="23" max="23" width="37.42578125" style="205" customWidth="1"/>
    <col min="24" max="24" width="5" style="206" customWidth="1"/>
    <col min="25" max="16384" width="9.140625" style="205"/>
  </cols>
  <sheetData>
    <row r="1" spans="1:24" ht="18">
      <c r="A1" s="1158" t="s">
        <v>828</v>
      </c>
      <c r="B1" s="1158"/>
      <c r="C1" s="1158"/>
      <c r="D1" s="1158"/>
      <c r="E1" s="1158"/>
      <c r="F1" s="1158"/>
      <c r="G1" s="1158"/>
      <c r="H1" s="1158"/>
      <c r="I1" s="258"/>
      <c r="J1" s="258"/>
      <c r="K1" s="258"/>
    </row>
    <row r="2" spans="1:24" s="223" customFormat="1" ht="18">
      <c r="A2" s="1121" t="s">
        <v>930</v>
      </c>
      <c r="B2" s="1121"/>
      <c r="C2" s="1121"/>
      <c r="D2" s="1121"/>
      <c r="E2" s="1121"/>
      <c r="F2" s="1121"/>
      <c r="G2" s="1121"/>
      <c r="H2" s="1121"/>
      <c r="I2" s="250"/>
      <c r="J2" s="250"/>
      <c r="K2" s="250"/>
      <c r="X2" s="224"/>
    </row>
    <row r="3" spans="1:24" s="223" customFormat="1" ht="33.75" customHeight="1">
      <c r="A3" s="1198" t="s">
        <v>1145</v>
      </c>
      <c r="B3" s="1199"/>
      <c r="C3" s="1199"/>
      <c r="D3" s="1199"/>
      <c r="E3" s="1199"/>
      <c r="F3" s="1199"/>
      <c r="G3" s="1199"/>
      <c r="H3" s="1199"/>
      <c r="I3" s="250"/>
      <c r="J3" s="250"/>
      <c r="K3" s="250"/>
      <c r="X3" s="224"/>
    </row>
    <row r="4" spans="1:24" s="223" customFormat="1" ht="15.75">
      <c r="A4" s="1124" t="s">
        <v>927</v>
      </c>
      <c r="B4" s="1124"/>
      <c r="C4" s="1124"/>
      <c r="D4" s="1124"/>
      <c r="E4" s="1124"/>
      <c r="F4" s="1124"/>
      <c r="G4" s="1124"/>
      <c r="H4" s="1124"/>
      <c r="I4" s="250"/>
      <c r="J4" s="250"/>
      <c r="K4" s="250"/>
      <c r="X4" s="224"/>
    </row>
    <row r="5" spans="1:24" ht="15.75" customHeight="1">
      <c r="A5" s="123" t="s">
        <v>730</v>
      </c>
      <c r="B5" s="222"/>
      <c r="C5" s="222"/>
      <c r="D5" s="222"/>
      <c r="E5" s="222"/>
      <c r="F5" s="222"/>
      <c r="G5" s="222"/>
      <c r="H5" s="124" t="s">
        <v>731</v>
      </c>
      <c r="I5" s="258"/>
      <c r="J5" s="258"/>
      <c r="K5" s="258"/>
    </row>
    <row r="6" spans="1:24" ht="21.75" customHeight="1">
      <c r="A6" s="1160" t="s">
        <v>768</v>
      </c>
      <c r="B6" s="289" t="s">
        <v>45</v>
      </c>
      <c r="C6" s="289" t="s">
        <v>41</v>
      </c>
      <c r="D6" s="289" t="s">
        <v>42</v>
      </c>
      <c r="E6" s="289" t="s">
        <v>43</v>
      </c>
      <c r="F6" s="289" t="s">
        <v>44</v>
      </c>
      <c r="G6" s="289" t="s">
        <v>1</v>
      </c>
      <c r="H6" s="1178" t="s">
        <v>1449</v>
      </c>
    </row>
    <row r="7" spans="1:24" s="237" customFormat="1" ht="20.25" customHeight="1">
      <c r="A7" s="1161"/>
      <c r="B7" s="587" t="s">
        <v>77</v>
      </c>
      <c r="C7" s="587" t="s">
        <v>46</v>
      </c>
      <c r="D7" s="587" t="s">
        <v>47</v>
      </c>
      <c r="E7" s="587" t="s">
        <v>48</v>
      </c>
      <c r="F7" s="587" t="s">
        <v>49</v>
      </c>
      <c r="G7" s="587" t="s">
        <v>2</v>
      </c>
      <c r="H7" s="1179"/>
      <c r="X7" s="320"/>
    </row>
    <row r="8" spans="1:24" ht="18" customHeight="1" thickBot="1">
      <c r="A8" s="735" t="s">
        <v>545</v>
      </c>
      <c r="B8" s="277">
        <v>25</v>
      </c>
      <c r="C8" s="277">
        <v>3</v>
      </c>
      <c r="D8" s="277">
        <v>14</v>
      </c>
      <c r="E8" s="277">
        <v>0</v>
      </c>
      <c r="F8" s="277">
        <v>0</v>
      </c>
      <c r="G8" s="276">
        <f t="shared" ref="G8:G38" si="0">SUM(B8:F8)</f>
        <v>42</v>
      </c>
      <c r="H8" s="404" t="s">
        <v>76</v>
      </c>
    </row>
    <row r="9" spans="1:24" s="212" customFormat="1" ht="18" customHeight="1" thickBot="1">
      <c r="A9" s="341" t="s">
        <v>544</v>
      </c>
      <c r="B9" s="79">
        <v>0</v>
      </c>
      <c r="C9" s="79">
        <v>0</v>
      </c>
      <c r="D9" s="79">
        <v>0</v>
      </c>
      <c r="E9" s="79">
        <v>0</v>
      </c>
      <c r="F9" s="79">
        <v>0</v>
      </c>
      <c r="G9" s="300">
        <f t="shared" si="0"/>
        <v>0</v>
      </c>
      <c r="H9" s="405" t="s">
        <v>543</v>
      </c>
      <c r="X9" s="213"/>
    </row>
    <row r="10" spans="1:24" ht="18" customHeight="1" thickBot="1">
      <c r="A10" s="352" t="s">
        <v>542</v>
      </c>
      <c r="B10" s="277">
        <v>18</v>
      </c>
      <c r="C10" s="277">
        <v>2</v>
      </c>
      <c r="D10" s="277">
        <v>0</v>
      </c>
      <c r="E10" s="277">
        <v>0</v>
      </c>
      <c r="F10" s="277">
        <v>2</v>
      </c>
      <c r="G10" s="276">
        <f t="shared" si="0"/>
        <v>22</v>
      </c>
      <c r="H10" s="406" t="s">
        <v>75</v>
      </c>
    </row>
    <row r="11" spans="1:24" s="212" customFormat="1" ht="18" customHeight="1" thickBot="1">
      <c r="A11" s="341" t="s">
        <v>541</v>
      </c>
      <c r="B11" s="79">
        <v>0</v>
      </c>
      <c r="C11" s="79">
        <v>0</v>
      </c>
      <c r="D11" s="79">
        <v>0</v>
      </c>
      <c r="E11" s="79">
        <v>0</v>
      </c>
      <c r="F11" s="79">
        <v>0</v>
      </c>
      <c r="G11" s="300">
        <f t="shared" si="0"/>
        <v>0</v>
      </c>
      <c r="H11" s="405" t="s">
        <v>74</v>
      </c>
      <c r="X11" s="213"/>
    </row>
    <row r="12" spans="1:24" ht="18" customHeight="1" thickBot="1">
      <c r="A12" s="352" t="s">
        <v>540</v>
      </c>
      <c r="B12" s="277">
        <v>0</v>
      </c>
      <c r="C12" s="277">
        <v>0</v>
      </c>
      <c r="D12" s="277">
        <v>0</v>
      </c>
      <c r="E12" s="277">
        <v>0</v>
      </c>
      <c r="F12" s="277">
        <v>0</v>
      </c>
      <c r="G12" s="276">
        <f t="shared" si="0"/>
        <v>0</v>
      </c>
      <c r="H12" s="406" t="s">
        <v>73</v>
      </c>
    </row>
    <row r="13" spans="1:24" s="212" customFormat="1" ht="18" customHeight="1" thickBot="1">
      <c r="A13" s="341" t="s">
        <v>539</v>
      </c>
      <c r="B13" s="79">
        <v>0</v>
      </c>
      <c r="C13" s="79">
        <v>0</v>
      </c>
      <c r="D13" s="79">
        <v>0</v>
      </c>
      <c r="E13" s="79">
        <v>0</v>
      </c>
      <c r="F13" s="79">
        <v>0</v>
      </c>
      <c r="G13" s="300">
        <f t="shared" si="0"/>
        <v>0</v>
      </c>
      <c r="H13" s="405" t="s">
        <v>538</v>
      </c>
      <c r="X13" s="213"/>
    </row>
    <row r="14" spans="1:24" ht="18" customHeight="1" thickBot="1">
      <c r="A14" s="352" t="s">
        <v>537</v>
      </c>
      <c r="B14" s="277">
        <v>6</v>
      </c>
      <c r="C14" s="277">
        <v>0</v>
      </c>
      <c r="D14" s="277">
        <v>0</v>
      </c>
      <c r="E14" s="277">
        <v>0</v>
      </c>
      <c r="F14" s="277">
        <v>0</v>
      </c>
      <c r="G14" s="276">
        <f t="shared" si="0"/>
        <v>6</v>
      </c>
      <c r="H14" s="406" t="s">
        <v>536</v>
      </c>
    </row>
    <row r="15" spans="1:24" s="212" customFormat="1" ht="18" customHeight="1" thickBot="1">
      <c r="A15" s="341" t="s">
        <v>535</v>
      </c>
      <c r="B15" s="79">
        <v>6</v>
      </c>
      <c r="C15" s="79">
        <v>3</v>
      </c>
      <c r="D15" s="79">
        <v>0</v>
      </c>
      <c r="E15" s="79">
        <v>0</v>
      </c>
      <c r="F15" s="79">
        <v>0</v>
      </c>
      <c r="G15" s="300">
        <f t="shared" si="0"/>
        <v>9</v>
      </c>
      <c r="H15" s="405" t="s">
        <v>72</v>
      </c>
      <c r="X15" s="213"/>
    </row>
    <row r="16" spans="1:24" ht="18" customHeight="1" thickBot="1">
      <c r="A16" s="352" t="s">
        <v>534</v>
      </c>
      <c r="B16" s="277">
        <v>0</v>
      </c>
      <c r="C16" s="277">
        <v>0</v>
      </c>
      <c r="D16" s="277">
        <v>0</v>
      </c>
      <c r="E16" s="277">
        <v>0</v>
      </c>
      <c r="F16" s="277">
        <v>0</v>
      </c>
      <c r="G16" s="276">
        <f t="shared" si="0"/>
        <v>0</v>
      </c>
      <c r="H16" s="406" t="s">
        <v>533</v>
      </c>
    </row>
    <row r="17" spans="1:24" s="212" customFormat="1" ht="18" customHeight="1" thickBot="1">
      <c r="A17" s="341" t="s">
        <v>532</v>
      </c>
      <c r="B17" s="79">
        <v>1</v>
      </c>
      <c r="C17" s="79">
        <v>0</v>
      </c>
      <c r="D17" s="79">
        <v>0</v>
      </c>
      <c r="E17" s="79">
        <v>0</v>
      </c>
      <c r="F17" s="79">
        <v>0</v>
      </c>
      <c r="G17" s="300">
        <f t="shared" si="0"/>
        <v>1</v>
      </c>
      <c r="H17" s="405" t="s">
        <v>531</v>
      </c>
      <c r="X17" s="213"/>
    </row>
    <row r="18" spans="1:24" ht="18" customHeight="1" thickBot="1">
      <c r="A18" s="352" t="s">
        <v>571</v>
      </c>
      <c r="B18" s="277">
        <v>0</v>
      </c>
      <c r="C18" s="277">
        <v>0</v>
      </c>
      <c r="D18" s="277">
        <v>0</v>
      </c>
      <c r="E18" s="277">
        <v>0</v>
      </c>
      <c r="F18" s="277">
        <v>0</v>
      </c>
      <c r="G18" s="276">
        <f t="shared" si="0"/>
        <v>0</v>
      </c>
      <c r="H18" s="406" t="s">
        <v>1212</v>
      </c>
    </row>
    <row r="19" spans="1:24" s="212" customFormat="1" ht="18" customHeight="1" thickBot="1">
      <c r="A19" s="341" t="s">
        <v>529</v>
      </c>
      <c r="B19" s="79">
        <v>0</v>
      </c>
      <c r="C19" s="79">
        <v>0</v>
      </c>
      <c r="D19" s="79">
        <v>0</v>
      </c>
      <c r="E19" s="79">
        <v>0</v>
      </c>
      <c r="F19" s="79">
        <v>0</v>
      </c>
      <c r="G19" s="300">
        <f t="shared" si="0"/>
        <v>0</v>
      </c>
      <c r="H19" s="405" t="s">
        <v>528</v>
      </c>
      <c r="X19" s="213"/>
    </row>
    <row r="20" spans="1:24" ht="18" customHeight="1" thickBot="1">
      <c r="A20" s="352" t="s">
        <v>527</v>
      </c>
      <c r="B20" s="277">
        <v>0</v>
      </c>
      <c r="C20" s="277">
        <v>0</v>
      </c>
      <c r="D20" s="277">
        <v>0</v>
      </c>
      <c r="E20" s="277">
        <v>0</v>
      </c>
      <c r="F20" s="277">
        <v>0</v>
      </c>
      <c r="G20" s="276">
        <f t="shared" si="0"/>
        <v>0</v>
      </c>
      <c r="H20" s="406" t="s">
        <v>526</v>
      </c>
    </row>
    <row r="21" spans="1:24" s="212" customFormat="1" ht="18" customHeight="1" thickBot="1">
      <c r="A21" s="341" t="s">
        <v>525</v>
      </c>
      <c r="B21" s="79">
        <v>0</v>
      </c>
      <c r="C21" s="79">
        <v>1</v>
      </c>
      <c r="D21" s="79">
        <v>0</v>
      </c>
      <c r="E21" s="79">
        <v>0</v>
      </c>
      <c r="F21" s="79">
        <v>0</v>
      </c>
      <c r="G21" s="300">
        <f t="shared" si="0"/>
        <v>1</v>
      </c>
      <c r="H21" s="405" t="s">
        <v>524</v>
      </c>
      <c r="X21" s="213"/>
    </row>
    <row r="22" spans="1:24" ht="18" customHeight="1" thickBot="1">
      <c r="A22" s="352" t="s">
        <v>523</v>
      </c>
      <c r="B22" s="277">
        <v>3</v>
      </c>
      <c r="C22" s="277">
        <v>2</v>
      </c>
      <c r="D22" s="277">
        <v>2</v>
      </c>
      <c r="E22" s="277">
        <v>0</v>
      </c>
      <c r="F22" s="277">
        <v>0</v>
      </c>
      <c r="G22" s="276">
        <f t="shared" si="0"/>
        <v>7</v>
      </c>
      <c r="H22" s="406" t="s">
        <v>577</v>
      </c>
    </row>
    <row r="23" spans="1:24" s="212" customFormat="1" ht="18" customHeight="1" thickBot="1">
      <c r="A23" s="341" t="s">
        <v>522</v>
      </c>
      <c r="B23" s="79">
        <v>2</v>
      </c>
      <c r="C23" s="79">
        <v>1</v>
      </c>
      <c r="D23" s="79">
        <v>1</v>
      </c>
      <c r="E23" s="79">
        <v>0</v>
      </c>
      <c r="F23" s="79">
        <v>0</v>
      </c>
      <c r="G23" s="300">
        <f t="shared" si="0"/>
        <v>4</v>
      </c>
      <c r="H23" s="405" t="s">
        <v>521</v>
      </c>
      <c r="X23" s="213"/>
    </row>
    <row r="24" spans="1:24" ht="18" customHeight="1" thickBot="1">
      <c r="A24" s="352" t="s">
        <v>520</v>
      </c>
      <c r="B24" s="277">
        <v>2</v>
      </c>
      <c r="C24" s="277">
        <v>0</v>
      </c>
      <c r="D24" s="277">
        <v>0</v>
      </c>
      <c r="E24" s="277">
        <v>0</v>
      </c>
      <c r="F24" s="277">
        <v>0</v>
      </c>
      <c r="G24" s="276">
        <f t="shared" si="0"/>
        <v>2</v>
      </c>
      <c r="H24" s="406" t="s">
        <v>519</v>
      </c>
    </row>
    <row r="25" spans="1:24" s="212" customFormat="1" ht="18" customHeight="1" thickBot="1">
      <c r="A25" s="341" t="s">
        <v>518</v>
      </c>
      <c r="B25" s="79">
        <v>0</v>
      </c>
      <c r="C25" s="79">
        <v>0</v>
      </c>
      <c r="D25" s="79">
        <v>1</v>
      </c>
      <c r="E25" s="79">
        <v>0</v>
      </c>
      <c r="F25" s="79">
        <v>0</v>
      </c>
      <c r="G25" s="300">
        <f t="shared" si="0"/>
        <v>1</v>
      </c>
      <c r="H25" s="405" t="s">
        <v>517</v>
      </c>
      <c r="X25" s="213"/>
    </row>
    <row r="26" spans="1:24" ht="18" customHeight="1" thickBot="1">
      <c r="A26" s="352" t="s">
        <v>516</v>
      </c>
      <c r="B26" s="277">
        <v>0</v>
      </c>
      <c r="C26" s="277">
        <v>0</v>
      </c>
      <c r="D26" s="277">
        <v>0</v>
      </c>
      <c r="E26" s="277">
        <v>0</v>
      </c>
      <c r="F26" s="277">
        <v>0</v>
      </c>
      <c r="G26" s="276">
        <f t="shared" si="0"/>
        <v>0</v>
      </c>
      <c r="H26" s="406" t="s">
        <v>515</v>
      </c>
    </row>
    <row r="27" spans="1:24" s="212" customFormat="1" ht="18" customHeight="1" thickBot="1">
      <c r="A27" s="341" t="s">
        <v>514</v>
      </c>
      <c r="B27" s="79">
        <v>2</v>
      </c>
      <c r="C27" s="79">
        <v>1</v>
      </c>
      <c r="D27" s="79">
        <v>0</v>
      </c>
      <c r="E27" s="79">
        <v>0</v>
      </c>
      <c r="F27" s="79">
        <v>0</v>
      </c>
      <c r="G27" s="300">
        <f t="shared" si="0"/>
        <v>3</v>
      </c>
      <c r="H27" s="405" t="s">
        <v>557</v>
      </c>
      <c r="X27" s="213"/>
    </row>
    <row r="28" spans="1:24" ht="18" customHeight="1" thickBot="1">
      <c r="A28" s="352" t="s">
        <v>512</v>
      </c>
      <c r="B28" s="277">
        <v>0</v>
      </c>
      <c r="C28" s="277">
        <v>0</v>
      </c>
      <c r="D28" s="277">
        <v>0</v>
      </c>
      <c r="E28" s="277">
        <v>0</v>
      </c>
      <c r="F28" s="277">
        <v>0</v>
      </c>
      <c r="G28" s="276">
        <f t="shared" si="0"/>
        <v>0</v>
      </c>
      <c r="H28" s="406" t="s">
        <v>511</v>
      </c>
    </row>
    <row r="29" spans="1:24" s="212" customFormat="1" ht="18" customHeight="1" thickBot="1">
      <c r="A29" s="341" t="s">
        <v>510</v>
      </c>
      <c r="B29" s="79">
        <v>0</v>
      </c>
      <c r="C29" s="79">
        <v>0</v>
      </c>
      <c r="D29" s="79">
        <v>0</v>
      </c>
      <c r="E29" s="79">
        <v>0</v>
      </c>
      <c r="F29" s="79">
        <v>0</v>
      </c>
      <c r="G29" s="300">
        <f t="shared" si="0"/>
        <v>0</v>
      </c>
      <c r="H29" s="405" t="s">
        <v>509</v>
      </c>
      <c r="X29" s="213"/>
    </row>
    <row r="30" spans="1:24" ht="18" customHeight="1" thickBot="1">
      <c r="A30" s="352" t="s">
        <v>508</v>
      </c>
      <c r="B30" s="277">
        <v>0</v>
      </c>
      <c r="C30" s="277">
        <v>1</v>
      </c>
      <c r="D30" s="277">
        <v>0</v>
      </c>
      <c r="E30" s="277">
        <v>0</v>
      </c>
      <c r="F30" s="277">
        <v>0</v>
      </c>
      <c r="G30" s="276">
        <f t="shared" si="0"/>
        <v>1</v>
      </c>
      <c r="H30" s="406" t="s">
        <v>507</v>
      </c>
    </row>
    <row r="31" spans="1:24" s="212" customFormat="1" ht="18" customHeight="1" thickBot="1">
      <c r="A31" s="341" t="s">
        <v>556</v>
      </c>
      <c r="B31" s="79">
        <v>0</v>
      </c>
      <c r="C31" s="79">
        <v>0</v>
      </c>
      <c r="D31" s="79">
        <v>0</v>
      </c>
      <c r="E31" s="79">
        <v>0</v>
      </c>
      <c r="F31" s="79">
        <v>0</v>
      </c>
      <c r="G31" s="300">
        <f t="shared" si="0"/>
        <v>0</v>
      </c>
      <c r="H31" s="405" t="s">
        <v>505</v>
      </c>
      <c r="X31" s="213"/>
    </row>
    <row r="32" spans="1:24" ht="18" customHeight="1" thickBot="1">
      <c r="A32" s="352" t="s">
        <v>504</v>
      </c>
      <c r="B32" s="277">
        <v>0</v>
      </c>
      <c r="C32" s="277">
        <v>0</v>
      </c>
      <c r="D32" s="277">
        <v>0</v>
      </c>
      <c r="E32" s="277">
        <v>0</v>
      </c>
      <c r="F32" s="277">
        <v>0</v>
      </c>
      <c r="G32" s="276">
        <f t="shared" si="0"/>
        <v>0</v>
      </c>
      <c r="H32" s="406" t="s">
        <v>503</v>
      </c>
    </row>
    <row r="33" spans="1:24" ht="18" customHeight="1" thickBot="1">
      <c r="A33" s="718" t="s">
        <v>502</v>
      </c>
      <c r="B33" s="309">
        <v>1</v>
      </c>
      <c r="C33" s="309">
        <v>0</v>
      </c>
      <c r="D33" s="309">
        <v>0</v>
      </c>
      <c r="E33" s="309">
        <v>0</v>
      </c>
      <c r="F33" s="309">
        <v>0</v>
      </c>
      <c r="G33" s="300">
        <f t="shared" si="0"/>
        <v>1</v>
      </c>
      <c r="H33" s="389" t="s">
        <v>501</v>
      </c>
    </row>
    <row r="34" spans="1:24" ht="18" customHeight="1" thickBot="1">
      <c r="A34" s="736" t="s">
        <v>500</v>
      </c>
      <c r="B34" s="288">
        <v>0</v>
      </c>
      <c r="C34" s="288">
        <v>0</v>
      </c>
      <c r="D34" s="288">
        <v>0</v>
      </c>
      <c r="E34" s="288">
        <v>0</v>
      </c>
      <c r="F34" s="288">
        <v>0</v>
      </c>
      <c r="G34" s="276">
        <f t="shared" si="0"/>
        <v>0</v>
      </c>
      <c r="H34" s="407" t="s">
        <v>499</v>
      </c>
    </row>
    <row r="35" spans="1:24" ht="18" customHeight="1" thickBot="1">
      <c r="A35" s="341" t="s">
        <v>555</v>
      </c>
      <c r="B35" s="159">
        <v>5</v>
      </c>
      <c r="C35" s="159">
        <v>0</v>
      </c>
      <c r="D35" s="159">
        <v>0</v>
      </c>
      <c r="E35" s="159">
        <v>0</v>
      </c>
      <c r="F35" s="159">
        <v>0</v>
      </c>
      <c r="G35" s="300">
        <f t="shared" si="0"/>
        <v>5</v>
      </c>
      <c r="H35" s="405" t="s">
        <v>497</v>
      </c>
    </row>
    <row r="36" spans="1:24" ht="18" customHeight="1" thickBot="1">
      <c r="A36" s="736" t="s">
        <v>496</v>
      </c>
      <c r="B36" s="318">
        <v>2</v>
      </c>
      <c r="C36" s="318">
        <v>1</v>
      </c>
      <c r="D36" s="318">
        <v>0</v>
      </c>
      <c r="E36" s="318">
        <v>0</v>
      </c>
      <c r="F36" s="318">
        <v>0</v>
      </c>
      <c r="G36" s="276">
        <f>SUM(B36:F36)</f>
        <v>3</v>
      </c>
      <c r="H36" s="407" t="s">
        <v>1089</v>
      </c>
      <c r="X36" s="596"/>
    </row>
    <row r="37" spans="1:24" ht="18" customHeight="1" thickBot="1">
      <c r="A37" s="341" t="s">
        <v>495</v>
      </c>
      <c r="B37" s="159">
        <v>0</v>
      </c>
      <c r="C37" s="159">
        <v>0</v>
      </c>
      <c r="D37" s="159">
        <v>0</v>
      </c>
      <c r="E37" s="159">
        <v>0</v>
      </c>
      <c r="F37" s="159">
        <v>0</v>
      </c>
      <c r="G37" s="300">
        <f t="shared" si="0"/>
        <v>0</v>
      </c>
      <c r="H37" s="405" t="s">
        <v>494</v>
      </c>
    </row>
    <row r="38" spans="1:24" ht="18" customHeight="1">
      <c r="A38" s="738" t="s">
        <v>849</v>
      </c>
      <c r="B38" s="603">
        <v>2</v>
      </c>
      <c r="C38" s="603">
        <v>0</v>
      </c>
      <c r="D38" s="603">
        <v>0</v>
      </c>
      <c r="E38" s="603">
        <v>0</v>
      </c>
      <c r="F38" s="603">
        <v>0</v>
      </c>
      <c r="G38" s="604">
        <f t="shared" si="0"/>
        <v>2</v>
      </c>
      <c r="H38" s="407" t="s">
        <v>865</v>
      </c>
    </row>
    <row r="39" spans="1:24" ht="18" customHeight="1">
      <c r="A39" s="889" t="s">
        <v>1399</v>
      </c>
      <c r="B39" s="890">
        <v>0</v>
      </c>
      <c r="C39" s="890">
        <v>0</v>
      </c>
      <c r="D39" s="890">
        <v>0</v>
      </c>
      <c r="E39" s="890">
        <v>0</v>
      </c>
      <c r="F39" s="890">
        <v>0</v>
      </c>
      <c r="G39" s="891">
        <v>0</v>
      </c>
      <c r="H39" s="892" t="s">
        <v>1400</v>
      </c>
      <c r="X39" s="885"/>
    </row>
    <row r="40" spans="1:24" s="212" customFormat="1" ht="18" customHeight="1">
      <c r="A40" s="722" t="s">
        <v>1</v>
      </c>
      <c r="B40" s="284">
        <f>SUM(B8:B39)</f>
        <v>75</v>
      </c>
      <c r="C40" s="284">
        <f t="shared" ref="C40:G40" si="1">SUM(C8:C39)</f>
        <v>15</v>
      </c>
      <c r="D40" s="284">
        <f t="shared" si="1"/>
        <v>18</v>
      </c>
      <c r="E40" s="284">
        <f t="shared" si="1"/>
        <v>0</v>
      </c>
      <c r="F40" s="284">
        <f t="shared" si="1"/>
        <v>2</v>
      </c>
      <c r="G40" s="283">
        <f t="shared" si="1"/>
        <v>110</v>
      </c>
      <c r="H40" s="423" t="s">
        <v>2</v>
      </c>
      <c r="X40" s="213"/>
    </row>
    <row r="41" spans="1:24" ht="18" customHeight="1">
      <c r="A41" s="1172" t="s">
        <v>1011</v>
      </c>
      <c r="B41" s="1172"/>
      <c r="C41" s="1172"/>
      <c r="D41" s="1172"/>
      <c r="E41" s="1272" t="s">
        <v>546</v>
      </c>
      <c r="F41" s="1272"/>
      <c r="G41" s="1308"/>
      <c r="H41" s="1272"/>
      <c r="J41" s="237"/>
    </row>
    <row r="44" spans="1:24">
      <c r="A44" s="207"/>
    </row>
  </sheetData>
  <mergeCells count="8">
    <mergeCell ref="A41:D41"/>
    <mergeCell ref="A1:H1"/>
    <mergeCell ref="A2:H2"/>
    <mergeCell ref="A3:H3"/>
    <mergeCell ref="A4:H4"/>
    <mergeCell ref="A6:A7"/>
    <mergeCell ref="H6:H7"/>
    <mergeCell ref="E41:H41"/>
  </mergeCells>
  <printOptions horizontalCentered="1" verticalCentered="1"/>
  <pageMargins left="0" right="0" top="0" bottom="0" header="0" footer="0"/>
  <pageSetup paperSize="9" scale="95" orientation="portrait"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C23" sqref="C23"/>
    </sheetView>
  </sheetViews>
  <sheetFormatPr defaultRowHeight="12.75"/>
  <cols>
    <col min="1" max="1" width="20.85546875" customWidth="1"/>
    <col min="2" max="7" width="9.7109375" customWidth="1"/>
    <col min="8" max="8" width="20.85546875" style="2" customWidth="1"/>
    <col min="13" max="13" width="20" customWidth="1"/>
    <col min="15" max="15" width="0.42578125" customWidth="1"/>
    <col min="16" max="17" width="9.140625" customWidth="1"/>
    <col min="23" max="23" width="37.42578125" customWidth="1"/>
    <col min="24" max="24" width="5" style="34" customWidth="1"/>
  </cols>
  <sheetData>
    <row r="1" spans="1:24" ht="18">
      <c r="A1" s="1013" t="s">
        <v>829</v>
      </c>
      <c r="B1" s="1013"/>
      <c r="C1" s="1013"/>
      <c r="D1" s="1013"/>
      <c r="E1" s="1013"/>
      <c r="F1" s="1013"/>
      <c r="G1" s="1013"/>
      <c r="H1" s="1013"/>
      <c r="I1" s="1"/>
      <c r="J1" s="1"/>
      <c r="K1" s="1"/>
    </row>
    <row r="2" spans="1:24" s="7" customFormat="1" ht="18">
      <c r="A2" s="1215" t="s">
        <v>933</v>
      </c>
      <c r="B2" s="1215"/>
      <c r="C2" s="1215"/>
      <c r="D2" s="1215"/>
      <c r="E2" s="1215"/>
      <c r="F2" s="1215"/>
      <c r="G2" s="1215"/>
      <c r="H2" s="1215"/>
      <c r="I2" s="33"/>
      <c r="J2" s="33"/>
      <c r="K2" s="33"/>
      <c r="X2" s="35"/>
    </row>
    <row r="3" spans="1:24" s="7" customFormat="1" ht="18" customHeight="1">
      <c r="A3" s="1216" t="s">
        <v>803</v>
      </c>
      <c r="B3" s="1217"/>
      <c r="C3" s="1217"/>
      <c r="D3" s="1217"/>
      <c r="E3" s="1217"/>
      <c r="F3" s="1217"/>
      <c r="G3" s="1217"/>
      <c r="H3" s="1217"/>
      <c r="I3" s="33"/>
      <c r="J3" s="33"/>
      <c r="K3" s="33"/>
      <c r="X3" s="35"/>
    </row>
    <row r="4" spans="1:24" s="7" customFormat="1" ht="15.75">
      <c r="A4" s="1273" t="s">
        <v>932</v>
      </c>
      <c r="B4" s="1273"/>
      <c r="C4" s="1273"/>
      <c r="D4" s="1273"/>
      <c r="E4" s="1273"/>
      <c r="F4" s="1273"/>
      <c r="G4" s="1273"/>
      <c r="H4" s="1273"/>
      <c r="I4" s="33"/>
      <c r="J4" s="33"/>
      <c r="K4" s="33"/>
      <c r="X4" s="35"/>
    </row>
    <row r="5" spans="1:24" ht="15.75" customHeight="1">
      <c r="A5" s="113" t="s">
        <v>732</v>
      </c>
      <c r="B5" s="114"/>
      <c r="C5" s="114"/>
      <c r="D5" s="114"/>
      <c r="E5" s="114"/>
      <c r="F5" s="114"/>
      <c r="G5" s="114"/>
      <c r="H5" s="115" t="s">
        <v>733</v>
      </c>
      <c r="I5" s="1"/>
      <c r="J5" s="1"/>
      <c r="K5" s="1"/>
    </row>
    <row r="6" spans="1:24" ht="20.25" customHeight="1">
      <c r="A6" s="1186" t="s">
        <v>1451</v>
      </c>
      <c r="B6" s="36" t="s">
        <v>45</v>
      </c>
      <c r="C6" s="36" t="s">
        <v>41</v>
      </c>
      <c r="D6" s="36" t="s">
        <v>42</v>
      </c>
      <c r="E6" s="36" t="s">
        <v>43</v>
      </c>
      <c r="F6" s="36" t="s">
        <v>44</v>
      </c>
      <c r="G6" s="36" t="s">
        <v>1</v>
      </c>
      <c r="H6" s="1276" t="s">
        <v>1450</v>
      </c>
    </row>
    <row r="7" spans="1:24" ht="20.25" customHeight="1">
      <c r="A7" s="1278"/>
      <c r="B7" s="619" t="s">
        <v>77</v>
      </c>
      <c r="C7" s="619" t="s">
        <v>46</v>
      </c>
      <c r="D7" s="619" t="s">
        <v>47</v>
      </c>
      <c r="E7" s="619" t="s">
        <v>48</v>
      </c>
      <c r="F7" s="619" t="s">
        <v>49</v>
      </c>
      <c r="G7" s="619" t="s">
        <v>2</v>
      </c>
      <c r="H7" s="1277"/>
    </row>
    <row r="8" spans="1:24" ht="19.5" customHeight="1" thickBot="1">
      <c r="A8" s="580" t="s">
        <v>333</v>
      </c>
      <c r="B8" s="67">
        <v>25</v>
      </c>
      <c r="C8" s="67">
        <v>5</v>
      </c>
      <c r="D8" s="67">
        <v>4</v>
      </c>
      <c r="E8" s="67">
        <v>3</v>
      </c>
      <c r="F8" s="67">
        <v>1</v>
      </c>
      <c r="G8" s="80">
        <f>SUM(B8:F8)</f>
        <v>38</v>
      </c>
      <c r="H8" s="151" t="s">
        <v>333</v>
      </c>
    </row>
    <row r="9" spans="1:24" s="15" customFormat="1" ht="19.5" customHeight="1" thickBot="1">
      <c r="A9" s="575" t="s">
        <v>332</v>
      </c>
      <c r="B9" s="79">
        <v>13</v>
      </c>
      <c r="C9" s="79">
        <v>11</v>
      </c>
      <c r="D9" s="79">
        <v>4</v>
      </c>
      <c r="E9" s="79">
        <v>3</v>
      </c>
      <c r="F9" s="79">
        <v>2</v>
      </c>
      <c r="G9" s="103">
        <f>SUM(B9:F9)</f>
        <v>33</v>
      </c>
      <c r="H9" s="150" t="s">
        <v>332</v>
      </c>
      <c r="X9" s="16"/>
    </row>
    <row r="10" spans="1:24" ht="19.5" customHeight="1" thickBot="1">
      <c r="A10" s="576" t="s">
        <v>269</v>
      </c>
      <c r="B10" s="67">
        <v>30</v>
      </c>
      <c r="C10" s="67">
        <v>28</v>
      </c>
      <c r="D10" s="67">
        <v>11</v>
      </c>
      <c r="E10" s="67">
        <v>5</v>
      </c>
      <c r="F10" s="67">
        <v>2</v>
      </c>
      <c r="G10" s="80">
        <f>SUM(B10:F10)</f>
        <v>76</v>
      </c>
      <c r="H10" s="152" t="s">
        <v>269</v>
      </c>
    </row>
    <row r="11" spans="1:24" s="15" customFormat="1" ht="19.5" customHeight="1" thickBot="1">
      <c r="A11" s="575" t="s">
        <v>331</v>
      </c>
      <c r="B11" s="79">
        <v>15</v>
      </c>
      <c r="C11" s="79">
        <v>18</v>
      </c>
      <c r="D11" s="79">
        <v>4</v>
      </c>
      <c r="E11" s="79">
        <v>3</v>
      </c>
      <c r="F11" s="79">
        <v>2</v>
      </c>
      <c r="G11" s="103">
        <f>SUM(B11:F11)</f>
        <v>42</v>
      </c>
      <c r="H11" s="150" t="s">
        <v>331</v>
      </c>
      <c r="X11" s="16"/>
    </row>
    <row r="12" spans="1:24" ht="19.5" customHeight="1">
      <c r="A12" s="577" t="s">
        <v>931</v>
      </c>
      <c r="B12" s="154">
        <v>75</v>
      </c>
      <c r="C12" s="154">
        <v>15</v>
      </c>
      <c r="D12" s="154">
        <v>18</v>
      </c>
      <c r="E12" s="154">
        <v>0</v>
      </c>
      <c r="F12" s="154">
        <v>2</v>
      </c>
      <c r="G12" s="155">
        <f>SUM(B12:F12)</f>
        <v>110</v>
      </c>
      <c r="H12" s="153" t="s">
        <v>931</v>
      </c>
    </row>
    <row r="13" spans="1:24" s="15" customFormat="1" ht="18.75" customHeight="1">
      <c r="P13" s="16"/>
    </row>
    <row r="14" spans="1:24" ht="18.75" customHeight="1">
      <c r="H14"/>
      <c r="P14" s="34"/>
      <c r="X14"/>
    </row>
    <row r="15" spans="1:24" s="15" customFormat="1" ht="18.75" customHeight="1">
      <c r="P15" s="16"/>
    </row>
    <row r="16" spans="1:24" ht="18.75" customHeight="1">
      <c r="H16"/>
      <c r="P16" s="34"/>
      <c r="X16"/>
    </row>
    <row r="17" spans="8:24" s="15" customFormat="1" ht="18.75" customHeight="1">
      <c r="P17" s="16"/>
    </row>
    <row r="18" spans="8:24" ht="18.75" customHeight="1">
      <c r="H18"/>
      <c r="P18" s="34"/>
      <c r="X18"/>
    </row>
    <row r="19" spans="8:24" s="15" customFormat="1" ht="18.75" customHeight="1">
      <c r="P19" s="16"/>
    </row>
    <row r="20" spans="8:24" ht="18.75" customHeight="1">
      <c r="H20"/>
      <c r="P20" s="34"/>
      <c r="X20"/>
    </row>
    <row r="21" spans="8:24" s="15" customFormat="1" ht="18.75" customHeight="1">
      <c r="P21" s="16"/>
    </row>
    <row r="22" spans="8:24" ht="18.75" customHeight="1">
      <c r="H22"/>
      <c r="P22" s="34"/>
      <c r="X22"/>
    </row>
    <row r="23" spans="8:24" s="15" customFormat="1" ht="18.75" customHeight="1">
      <c r="P23" s="16"/>
    </row>
    <row r="24" spans="8:24" ht="18.75" customHeight="1">
      <c r="H24"/>
      <c r="P24" s="34"/>
      <c r="X24"/>
    </row>
    <row r="25" spans="8:24" s="15" customFormat="1" ht="18.75" customHeight="1">
      <c r="P25" s="16"/>
    </row>
    <row r="26" spans="8:24" ht="18.75" customHeight="1">
      <c r="H26"/>
      <c r="P26" s="34"/>
      <c r="X26"/>
    </row>
    <row r="27" spans="8:24" s="15" customFormat="1" ht="18.75" customHeight="1">
      <c r="P27" s="16"/>
    </row>
    <row r="28" spans="8:24" ht="18.75" customHeight="1">
      <c r="H28"/>
      <c r="P28" s="34"/>
      <c r="X28"/>
    </row>
    <row r="29" spans="8:24" s="15" customFormat="1" ht="18.75" customHeight="1">
      <c r="P29" s="16"/>
    </row>
    <row r="30" spans="8:24" ht="18.75" customHeight="1">
      <c r="H30"/>
      <c r="P30" s="34"/>
      <c r="X30"/>
    </row>
    <row r="31" spans="8:24" s="15" customFormat="1" ht="18.75" customHeight="1">
      <c r="P31" s="16"/>
    </row>
    <row r="32" spans="8:24" ht="18.75" customHeight="1">
      <c r="H32"/>
      <c r="P32" s="34"/>
      <c r="X32"/>
    </row>
    <row r="33" spans="1:24" s="54" customFormat="1" ht="18.75" customHeight="1">
      <c r="P33" s="102"/>
    </row>
    <row r="34" spans="1:24" ht="18.75" customHeight="1">
      <c r="H34"/>
      <c r="P34" s="51"/>
      <c r="X34"/>
    </row>
    <row r="35" spans="1:24" s="54" customFormat="1" ht="18.75" customHeight="1">
      <c r="P35" s="144"/>
    </row>
    <row r="36" spans="1:24" s="54" customFormat="1" ht="18.75" customHeight="1">
      <c r="P36" s="105"/>
    </row>
    <row r="37" spans="1:24" s="54" customFormat="1" ht="18.75" customHeight="1">
      <c r="P37" s="95"/>
    </row>
    <row r="38" spans="1:24" s="15" customFormat="1" ht="24" customHeight="1">
      <c r="P38" s="16"/>
    </row>
    <row r="39" spans="1:24" ht="26.25" customHeight="1">
      <c r="A39" s="54"/>
      <c r="B39" s="38"/>
      <c r="H39"/>
      <c r="P39" s="34"/>
      <c r="X39"/>
    </row>
    <row r="42" spans="1:24">
      <c r="A42" s="2"/>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rightToLeft="1" view="pageBreakPreview" zoomScaleNormal="100" zoomScaleSheetLayoutView="100" workbookViewId="0">
      <selection activeCell="A6" sqref="A6:A9"/>
    </sheetView>
  </sheetViews>
  <sheetFormatPr defaultRowHeight="12.75"/>
  <cols>
    <col min="1" max="1" width="23" style="269" customWidth="1"/>
    <col min="2" max="12" width="9.140625" style="269" customWidth="1"/>
    <col min="13" max="13" width="25.28515625" style="270" customWidth="1"/>
    <col min="14" max="16384" width="9.140625" style="269"/>
  </cols>
  <sheetData>
    <row r="1" spans="1:13" s="282" customFormat="1" ht="16.5" customHeight="1">
      <c r="A1" s="1235" t="s">
        <v>830</v>
      </c>
      <c r="B1" s="1235"/>
      <c r="C1" s="1235"/>
      <c r="D1" s="1235"/>
      <c r="E1" s="1235"/>
      <c r="F1" s="1235"/>
      <c r="G1" s="1235"/>
      <c r="H1" s="1235"/>
      <c r="I1" s="1235"/>
      <c r="J1" s="1235"/>
      <c r="K1" s="1235"/>
      <c r="L1" s="1235"/>
      <c r="M1" s="1235"/>
    </row>
    <row r="2" spans="1:13" s="282" customFormat="1" ht="15" customHeight="1">
      <c r="A2" s="1235" t="s">
        <v>934</v>
      </c>
      <c r="B2" s="1235"/>
      <c r="C2" s="1235"/>
      <c r="D2" s="1235"/>
      <c r="E2" s="1235"/>
      <c r="F2" s="1235"/>
      <c r="G2" s="1235"/>
      <c r="H2" s="1235"/>
      <c r="I2" s="1235"/>
      <c r="J2" s="1235"/>
      <c r="K2" s="1235"/>
      <c r="L2" s="1235"/>
      <c r="M2" s="1235"/>
    </row>
    <row r="3" spans="1:13" s="282" customFormat="1" ht="30" customHeight="1">
      <c r="A3" s="1309" t="s">
        <v>1470</v>
      </c>
      <c r="B3" s="1310"/>
      <c r="C3" s="1310"/>
      <c r="D3" s="1310"/>
      <c r="E3" s="1310"/>
      <c r="F3" s="1310"/>
      <c r="G3" s="1310"/>
      <c r="H3" s="1310"/>
      <c r="I3" s="1310"/>
      <c r="J3" s="1310"/>
      <c r="K3" s="1310"/>
      <c r="L3" s="1310"/>
      <c r="M3" s="1310"/>
    </row>
    <row r="4" spans="1:13" s="282" customFormat="1" ht="13.5" customHeight="1">
      <c r="A4" s="1246" t="s">
        <v>927</v>
      </c>
      <c r="B4" s="1246"/>
      <c r="C4" s="1246"/>
      <c r="D4" s="1246"/>
      <c r="E4" s="1246"/>
      <c r="F4" s="1246"/>
      <c r="G4" s="1246"/>
      <c r="H4" s="1246"/>
      <c r="I4" s="1246"/>
      <c r="J4" s="1246"/>
      <c r="K4" s="1246"/>
      <c r="L4" s="1246"/>
      <c r="M4" s="1246"/>
    </row>
    <row r="5" spans="1:13" ht="15.75" customHeight="1">
      <c r="A5" s="123" t="s">
        <v>734</v>
      </c>
      <c r="B5" s="281"/>
      <c r="C5" s="281"/>
      <c r="D5" s="281"/>
      <c r="E5" s="281"/>
      <c r="F5" s="281"/>
      <c r="G5" s="281"/>
      <c r="H5" s="281"/>
      <c r="I5" s="281"/>
      <c r="J5" s="281"/>
      <c r="K5" s="281"/>
      <c r="L5" s="281"/>
      <c r="M5" s="124" t="s">
        <v>735</v>
      </c>
    </row>
    <row r="6" spans="1:13" s="279" customFormat="1" ht="15" customHeight="1">
      <c r="A6" s="1247" t="s">
        <v>1469</v>
      </c>
      <c r="B6" s="1312" t="s">
        <v>1012</v>
      </c>
      <c r="C6" s="1313"/>
      <c r="D6" s="1312" t="s">
        <v>1018</v>
      </c>
      <c r="E6" s="1313"/>
      <c r="F6" s="1312" t="s">
        <v>1015</v>
      </c>
      <c r="G6" s="1313"/>
      <c r="H6" s="1312" t="s">
        <v>1013</v>
      </c>
      <c r="I6" s="1313"/>
      <c r="J6" s="1312" t="s">
        <v>633</v>
      </c>
      <c r="K6" s="1319"/>
      <c r="L6" s="1313"/>
      <c r="M6" s="1316" t="s">
        <v>1146</v>
      </c>
    </row>
    <row r="7" spans="1:13" s="279" customFormat="1" ht="12.75" customHeight="1">
      <c r="A7" s="1248"/>
      <c r="B7" s="1314" t="s">
        <v>763</v>
      </c>
      <c r="C7" s="1315"/>
      <c r="D7" s="1314" t="s">
        <v>1017</v>
      </c>
      <c r="E7" s="1315"/>
      <c r="F7" s="1314" t="s">
        <v>1016</v>
      </c>
      <c r="G7" s="1315"/>
      <c r="H7" s="1314" t="s">
        <v>1014</v>
      </c>
      <c r="I7" s="1315"/>
      <c r="J7" s="1314" t="s">
        <v>2</v>
      </c>
      <c r="K7" s="1320"/>
      <c r="L7" s="1315"/>
      <c r="M7" s="1317"/>
    </row>
    <row r="8" spans="1:13" s="279" customFormat="1" ht="16.5" customHeight="1">
      <c r="A8" s="1248"/>
      <c r="B8" s="748" t="s">
        <v>465</v>
      </c>
      <c r="C8" s="748" t="s">
        <v>1391</v>
      </c>
      <c r="D8" s="748" t="s">
        <v>465</v>
      </c>
      <c r="E8" s="748" t="s">
        <v>1391</v>
      </c>
      <c r="F8" s="748" t="s">
        <v>465</v>
      </c>
      <c r="G8" s="748" t="s">
        <v>1391</v>
      </c>
      <c r="H8" s="748" t="s">
        <v>465</v>
      </c>
      <c r="I8" s="748" t="s">
        <v>1391</v>
      </c>
      <c r="J8" s="748" t="s">
        <v>465</v>
      </c>
      <c r="K8" s="748" t="s">
        <v>1391</v>
      </c>
      <c r="L8" s="881" t="s">
        <v>1</v>
      </c>
      <c r="M8" s="1317"/>
    </row>
    <row r="9" spans="1:13" s="279" customFormat="1" ht="24" customHeight="1">
      <c r="A9" s="1311"/>
      <c r="B9" s="385" t="s">
        <v>69</v>
      </c>
      <c r="C9" s="385" t="s">
        <v>358</v>
      </c>
      <c r="D9" s="385" t="s">
        <v>69</v>
      </c>
      <c r="E9" s="385" t="s">
        <v>358</v>
      </c>
      <c r="F9" s="385" t="s">
        <v>69</v>
      </c>
      <c r="G9" s="385" t="s">
        <v>358</v>
      </c>
      <c r="H9" s="385" t="s">
        <v>69</v>
      </c>
      <c r="I9" s="385" t="s">
        <v>358</v>
      </c>
      <c r="J9" s="385" t="s">
        <v>69</v>
      </c>
      <c r="K9" s="385" t="s">
        <v>358</v>
      </c>
      <c r="L9" s="882" t="s">
        <v>2</v>
      </c>
      <c r="M9" s="1318"/>
    </row>
    <row r="10" spans="1:13" ht="18.75" customHeight="1" thickBot="1">
      <c r="A10" s="751" t="s">
        <v>545</v>
      </c>
      <c r="B10" s="277">
        <v>15</v>
      </c>
      <c r="C10" s="277">
        <v>0</v>
      </c>
      <c r="D10" s="277">
        <v>15</v>
      </c>
      <c r="E10" s="277">
        <v>14</v>
      </c>
      <c r="F10" s="277">
        <v>31</v>
      </c>
      <c r="G10" s="277">
        <v>18</v>
      </c>
      <c r="H10" s="277">
        <v>101</v>
      </c>
      <c r="I10" s="277">
        <v>42</v>
      </c>
      <c r="J10" s="276">
        <f>B10+D10+F10+H10</f>
        <v>162</v>
      </c>
      <c r="K10" s="276">
        <f>C10+E10+G10+I10</f>
        <v>74</v>
      </c>
      <c r="L10" s="276">
        <f t="shared" ref="L10" si="0">J10+K10</f>
        <v>236</v>
      </c>
      <c r="M10" s="404" t="s">
        <v>76</v>
      </c>
    </row>
    <row r="11" spans="1:13" s="275" customFormat="1" ht="18.75" customHeight="1" thickBot="1">
      <c r="A11" s="752" t="s">
        <v>544</v>
      </c>
      <c r="B11" s="79">
        <v>16</v>
      </c>
      <c r="C11" s="79">
        <v>57</v>
      </c>
      <c r="D11" s="79">
        <v>2</v>
      </c>
      <c r="E11" s="79">
        <v>37</v>
      </c>
      <c r="F11" s="79">
        <v>3</v>
      </c>
      <c r="G11" s="79">
        <v>46</v>
      </c>
      <c r="H11" s="79">
        <v>22</v>
      </c>
      <c r="I11" s="79">
        <v>132</v>
      </c>
      <c r="J11" s="300">
        <f t="shared" ref="J11:J40" si="1">B11+D11+F11+H11</f>
        <v>43</v>
      </c>
      <c r="K11" s="300">
        <f t="shared" ref="K11:K40" si="2">C11+E11+G11+I11</f>
        <v>272</v>
      </c>
      <c r="L11" s="300">
        <f t="shared" ref="L11:L40" si="3">J11+K11</f>
        <v>315</v>
      </c>
      <c r="M11" s="405" t="s">
        <v>553</v>
      </c>
    </row>
    <row r="12" spans="1:13" ht="18.75" customHeight="1" thickBot="1">
      <c r="A12" s="753" t="s">
        <v>542</v>
      </c>
      <c r="B12" s="277">
        <v>4</v>
      </c>
      <c r="C12" s="277">
        <v>11</v>
      </c>
      <c r="D12" s="277">
        <v>15</v>
      </c>
      <c r="E12" s="277">
        <v>9</v>
      </c>
      <c r="F12" s="277">
        <v>1</v>
      </c>
      <c r="G12" s="277">
        <v>0</v>
      </c>
      <c r="H12" s="277">
        <v>0</v>
      </c>
      <c r="I12" s="277">
        <v>18</v>
      </c>
      <c r="J12" s="276">
        <f t="shared" si="1"/>
        <v>20</v>
      </c>
      <c r="K12" s="276">
        <f t="shared" si="2"/>
        <v>38</v>
      </c>
      <c r="L12" s="276">
        <f t="shared" si="3"/>
        <v>58</v>
      </c>
      <c r="M12" s="406" t="s">
        <v>75</v>
      </c>
    </row>
    <row r="13" spans="1:13" s="275" customFormat="1" ht="18.75" customHeight="1" thickBot="1">
      <c r="A13" s="752" t="s">
        <v>541</v>
      </c>
      <c r="B13" s="79">
        <v>7</v>
      </c>
      <c r="C13" s="79">
        <v>1</v>
      </c>
      <c r="D13" s="79">
        <v>5</v>
      </c>
      <c r="E13" s="79">
        <v>3</v>
      </c>
      <c r="F13" s="79">
        <v>5</v>
      </c>
      <c r="G13" s="79">
        <v>11</v>
      </c>
      <c r="H13" s="79">
        <v>31</v>
      </c>
      <c r="I13" s="79">
        <v>0</v>
      </c>
      <c r="J13" s="300">
        <f t="shared" si="1"/>
        <v>48</v>
      </c>
      <c r="K13" s="300">
        <f t="shared" si="2"/>
        <v>15</v>
      </c>
      <c r="L13" s="300">
        <f t="shared" si="3"/>
        <v>63</v>
      </c>
      <c r="M13" s="405" t="s">
        <v>74</v>
      </c>
    </row>
    <row r="14" spans="1:13" ht="18.75" customHeight="1" thickBot="1">
      <c r="A14" s="753" t="s">
        <v>569</v>
      </c>
      <c r="B14" s="277">
        <v>12</v>
      </c>
      <c r="C14" s="277">
        <v>0</v>
      </c>
      <c r="D14" s="277">
        <v>4</v>
      </c>
      <c r="E14" s="277">
        <v>9</v>
      </c>
      <c r="F14" s="277">
        <v>0</v>
      </c>
      <c r="G14" s="277">
        <v>5</v>
      </c>
      <c r="H14" s="277">
        <v>3</v>
      </c>
      <c r="I14" s="277">
        <v>10</v>
      </c>
      <c r="J14" s="276">
        <f t="shared" si="1"/>
        <v>19</v>
      </c>
      <c r="K14" s="276">
        <f t="shared" si="2"/>
        <v>24</v>
      </c>
      <c r="L14" s="276">
        <f t="shared" si="3"/>
        <v>43</v>
      </c>
      <c r="M14" s="406" t="s">
        <v>73</v>
      </c>
    </row>
    <row r="15" spans="1:13" s="275" customFormat="1" ht="18.75" customHeight="1" thickBot="1">
      <c r="A15" s="752" t="s">
        <v>539</v>
      </c>
      <c r="B15" s="79">
        <v>8</v>
      </c>
      <c r="C15" s="79">
        <v>12</v>
      </c>
      <c r="D15" s="79">
        <v>0</v>
      </c>
      <c r="E15" s="79">
        <v>3</v>
      </c>
      <c r="F15" s="79">
        <v>1</v>
      </c>
      <c r="G15" s="79">
        <v>3</v>
      </c>
      <c r="H15" s="79">
        <v>2</v>
      </c>
      <c r="I15" s="79">
        <v>7</v>
      </c>
      <c r="J15" s="300">
        <f t="shared" si="1"/>
        <v>11</v>
      </c>
      <c r="K15" s="300">
        <f t="shared" si="2"/>
        <v>25</v>
      </c>
      <c r="L15" s="300">
        <f t="shared" si="3"/>
        <v>36</v>
      </c>
      <c r="M15" s="405" t="s">
        <v>538</v>
      </c>
    </row>
    <row r="16" spans="1:13" ht="18.75" customHeight="1" thickBot="1">
      <c r="A16" s="753" t="s">
        <v>568</v>
      </c>
      <c r="B16" s="277">
        <v>0</v>
      </c>
      <c r="C16" s="277">
        <v>0</v>
      </c>
      <c r="D16" s="277">
        <v>1</v>
      </c>
      <c r="E16" s="277">
        <v>8</v>
      </c>
      <c r="F16" s="277">
        <v>1</v>
      </c>
      <c r="G16" s="277">
        <v>8</v>
      </c>
      <c r="H16" s="277">
        <v>0</v>
      </c>
      <c r="I16" s="277">
        <v>10</v>
      </c>
      <c r="J16" s="276">
        <f t="shared" si="1"/>
        <v>2</v>
      </c>
      <c r="K16" s="276">
        <f t="shared" si="2"/>
        <v>26</v>
      </c>
      <c r="L16" s="276">
        <f t="shared" si="3"/>
        <v>28</v>
      </c>
      <c r="M16" s="406" t="s">
        <v>536</v>
      </c>
    </row>
    <row r="17" spans="1:13" s="275" customFormat="1" ht="18.75" customHeight="1" thickBot="1">
      <c r="A17" s="752" t="s">
        <v>535</v>
      </c>
      <c r="B17" s="79">
        <v>1</v>
      </c>
      <c r="C17" s="79">
        <v>10</v>
      </c>
      <c r="D17" s="79">
        <v>1</v>
      </c>
      <c r="E17" s="79">
        <v>1</v>
      </c>
      <c r="F17" s="79">
        <v>0</v>
      </c>
      <c r="G17" s="79">
        <v>4</v>
      </c>
      <c r="H17" s="79">
        <v>2</v>
      </c>
      <c r="I17" s="79">
        <v>41</v>
      </c>
      <c r="J17" s="300">
        <f t="shared" si="1"/>
        <v>4</v>
      </c>
      <c r="K17" s="300">
        <f t="shared" si="2"/>
        <v>56</v>
      </c>
      <c r="L17" s="300">
        <f t="shared" si="3"/>
        <v>60</v>
      </c>
      <c r="M17" s="405" t="s">
        <v>72</v>
      </c>
    </row>
    <row r="18" spans="1:13" ht="18.75" customHeight="1" thickBot="1">
      <c r="A18" s="753" t="s">
        <v>534</v>
      </c>
      <c r="B18" s="277">
        <v>0</v>
      </c>
      <c r="C18" s="277">
        <v>7</v>
      </c>
      <c r="D18" s="277">
        <v>0</v>
      </c>
      <c r="E18" s="277">
        <v>0</v>
      </c>
      <c r="F18" s="277">
        <v>0</v>
      </c>
      <c r="G18" s="277">
        <v>0</v>
      </c>
      <c r="H18" s="277">
        <v>0</v>
      </c>
      <c r="I18" s="277">
        <v>0</v>
      </c>
      <c r="J18" s="276">
        <f t="shared" si="1"/>
        <v>0</v>
      </c>
      <c r="K18" s="276">
        <f t="shared" si="2"/>
        <v>7</v>
      </c>
      <c r="L18" s="276">
        <f t="shared" si="3"/>
        <v>7</v>
      </c>
      <c r="M18" s="406" t="s">
        <v>533</v>
      </c>
    </row>
    <row r="19" spans="1:13" s="275" customFormat="1" ht="18.75" customHeight="1" thickBot="1">
      <c r="A19" s="752" t="s">
        <v>532</v>
      </c>
      <c r="B19" s="79">
        <v>12</v>
      </c>
      <c r="C19" s="79">
        <v>3</v>
      </c>
      <c r="D19" s="79">
        <v>0</v>
      </c>
      <c r="E19" s="79">
        <v>0</v>
      </c>
      <c r="F19" s="79">
        <v>0</v>
      </c>
      <c r="G19" s="79">
        <v>0</v>
      </c>
      <c r="H19" s="79">
        <v>0</v>
      </c>
      <c r="I19" s="79">
        <v>0</v>
      </c>
      <c r="J19" s="300">
        <f t="shared" si="1"/>
        <v>12</v>
      </c>
      <c r="K19" s="300">
        <f t="shared" si="2"/>
        <v>3</v>
      </c>
      <c r="L19" s="300">
        <f t="shared" si="3"/>
        <v>15</v>
      </c>
      <c r="M19" s="405" t="s">
        <v>531</v>
      </c>
    </row>
    <row r="20" spans="1:13" ht="18.75" customHeight="1" thickBot="1">
      <c r="A20" s="753" t="s">
        <v>567</v>
      </c>
      <c r="B20" s="277">
        <v>13</v>
      </c>
      <c r="C20" s="277">
        <v>12</v>
      </c>
      <c r="D20" s="277">
        <v>0</v>
      </c>
      <c r="E20" s="277">
        <v>1</v>
      </c>
      <c r="F20" s="277">
        <v>0</v>
      </c>
      <c r="G20" s="277">
        <v>0</v>
      </c>
      <c r="H20" s="277">
        <v>0</v>
      </c>
      <c r="I20" s="277">
        <v>0</v>
      </c>
      <c r="J20" s="276">
        <f t="shared" si="1"/>
        <v>13</v>
      </c>
      <c r="K20" s="276">
        <f t="shared" si="2"/>
        <v>13</v>
      </c>
      <c r="L20" s="276">
        <f t="shared" si="3"/>
        <v>26</v>
      </c>
      <c r="M20" s="406" t="s">
        <v>1212</v>
      </c>
    </row>
    <row r="21" spans="1:13" s="275" customFormat="1" ht="18.75" customHeight="1" thickBot="1">
      <c r="A21" s="752" t="s">
        <v>529</v>
      </c>
      <c r="B21" s="79">
        <v>3</v>
      </c>
      <c r="C21" s="79">
        <v>1</v>
      </c>
      <c r="D21" s="79">
        <v>0</v>
      </c>
      <c r="E21" s="79">
        <v>3</v>
      </c>
      <c r="F21" s="79">
        <v>0</v>
      </c>
      <c r="G21" s="79">
        <v>0</v>
      </c>
      <c r="H21" s="79">
        <v>0</v>
      </c>
      <c r="I21" s="79">
        <v>0</v>
      </c>
      <c r="J21" s="300">
        <f t="shared" si="1"/>
        <v>3</v>
      </c>
      <c r="K21" s="300">
        <f t="shared" si="2"/>
        <v>4</v>
      </c>
      <c r="L21" s="300">
        <f t="shared" si="3"/>
        <v>7</v>
      </c>
      <c r="M21" s="405" t="s">
        <v>528</v>
      </c>
    </row>
    <row r="22" spans="1:13" s="275" customFormat="1" ht="18.75" customHeight="1" thickBot="1">
      <c r="A22" s="753" t="s">
        <v>590</v>
      </c>
      <c r="B22" s="277">
        <v>4</v>
      </c>
      <c r="C22" s="277">
        <v>1</v>
      </c>
      <c r="D22" s="277">
        <v>0</v>
      </c>
      <c r="E22" s="277">
        <v>8</v>
      </c>
      <c r="F22" s="277">
        <v>5</v>
      </c>
      <c r="G22" s="277">
        <v>0</v>
      </c>
      <c r="H22" s="277">
        <v>0</v>
      </c>
      <c r="I22" s="277">
        <v>5</v>
      </c>
      <c r="J22" s="276">
        <f t="shared" si="1"/>
        <v>9</v>
      </c>
      <c r="K22" s="276">
        <f t="shared" si="2"/>
        <v>14</v>
      </c>
      <c r="L22" s="276">
        <f t="shared" si="3"/>
        <v>23</v>
      </c>
      <c r="M22" s="406" t="s">
        <v>526</v>
      </c>
    </row>
    <row r="23" spans="1:13" ht="18.75" customHeight="1" thickBot="1">
      <c r="A23" s="752" t="s">
        <v>525</v>
      </c>
      <c r="B23" s="79">
        <v>5</v>
      </c>
      <c r="C23" s="79">
        <v>0</v>
      </c>
      <c r="D23" s="79">
        <v>4</v>
      </c>
      <c r="E23" s="79">
        <v>15</v>
      </c>
      <c r="F23" s="79">
        <v>2</v>
      </c>
      <c r="G23" s="79">
        <v>20</v>
      </c>
      <c r="H23" s="79">
        <v>0</v>
      </c>
      <c r="I23" s="79">
        <v>80</v>
      </c>
      <c r="J23" s="300">
        <f t="shared" si="1"/>
        <v>11</v>
      </c>
      <c r="K23" s="300">
        <f t="shared" si="2"/>
        <v>115</v>
      </c>
      <c r="L23" s="300">
        <f t="shared" si="3"/>
        <v>126</v>
      </c>
      <c r="M23" s="405" t="s">
        <v>524</v>
      </c>
    </row>
    <row r="24" spans="1:13" s="275" customFormat="1" ht="18.75" customHeight="1" thickBot="1">
      <c r="A24" s="753" t="s">
        <v>589</v>
      </c>
      <c r="B24" s="277">
        <v>2</v>
      </c>
      <c r="C24" s="277">
        <v>0</v>
      </c>
      <c r="D24" s="277">
        <v>5</v>
      </c>
      <c r="E24" s="277">
        <v>33</v>
      </c>
      <c r="F24" s="277">
        <v>0</v>
      </c>
      <c r="G24" s="277">
        <v>0</v>
      </c>
      <c r="H24" s="277">
        <v>0</v>
      </c>
      <c r="I24" s="277">
        <v>0</v>
      </c>
      <c r="J24" s="276">
        <f t="shared" si="1"/>
        <v>7</v>
      </c>
      <c r="K24" s="276">
        <f t="shared" si="2"/>
        <v>33</v>
      </c>
      <c r="L24" s="276">
        <f t="shared" si="3"/>
        <v>40</v>
      </c>
      <c r="M24" s="406" t="s">
        <v>588</v>
      </c>
    </row>
    <row r="25" spans="1:13" ht="18.75" customHeight="1" thickBot="1">
      <c r="A25" s="752" t="s">
        <v>522</v>
      </c>
      <c r="B25" s="79">
        <v>2</v>
      </c>
      <c r="C25" s="79">
        <v>1</v>
      </c>
      <c r="D25" s="79">
        <v>0</v>
      </c>
      <c r="E25" s="79">
        <v>27</v>
      </c>
      <c r="F25" s="79">
        <v>0</v>
      </c>
      <c r="G25" s="79">
        <v>0</v>
      </c>
      <c r="H25" s="79">
        <v>0</v>
      </c>
      <c r="I25" s="79">
        <v>0</v>
      </c>
      <c r="J25" s="300">
        <f t="shared" si="1"/>
        <v>2</v>
      </c>
      <c r="K25" s="300">
        <f t="shared" si="2"/>
        <v>28</v>
      </c>
      <c r="L25" s="300">
        <f t="shared" si="3"/>
        <v>30</v>
      </c>
      <c r="M25" s="405" t="s">
        <v>521</v>
      </c>
    </row>
    <row r="26" spans="1:13" s="275" customFormat="1" ht="18.75" customHeight="1" thickBot="1">
      <c r="A26" s="753" t="s">
        <v>564</v>
      </c>
      <c r="B26" s="277">
        <v>0</v>
      </c>
      <c r="C26" s="277">
        <v>0</v>
      </c>
      <c r="D26" s="277">
        <v>0</v>
      </c>
      <c r="E26" s="277">
        <v>0</v>
      </c>
      <c r="F26" s="277">
        <v>0</v>
      </c>
      <c r="G26" s="277">
        <v>0</v>
      </c>
      <c r="H26" s="277">
        <v>0</v>
      </c>
      <c r="I26" s="277">
        <v>0</v>
      </c>
      <c r="J26" s="276">
        <f t="shared" si="1"/>
        <v>0</v>
      </c>
      <c r="K26" s="276">
        <f t="shared" si="2"/>
        <v>0</v>
      </c>
      <c r="L26" s="276">
        <f t="shared" si="3"/>
        <v>0</v>
      </c>
      <c r="M26" s="406" t="s">
        <v>519</v>
      </c>
    </row>
    <row r="27" spans="1:13" ht="18.75" customHeight="1" thickBot="1">
      <c r="A27" s="752" t="s">
        <v>518</v>
      </c>
      <c r="B27" s="79">
        <v>3</v>
      </c>
      <c r="C27" s="79">
        <v>1</v>
      </c>
      <c r="D27" s="79">
        <v>10</v>
      </c>
      <c r="E27" s="79">
        <v>10</v>
      </c>
      <c r="F27" s="79">
        <v>0</v>
      </c>
      <c r="G27" s="79">
        <v>0</v>
      </c>
      <c r="H27" s="79">
        <v>0</v>
      </c>
      <c r="I27" s="79">
        <v>0</v>
      </c>
      <c r="J27" s="300">
        <f t="shared" si="1"/>
        <v>13</v>
      </c>
      <c r="K27" s="300">
        <f t="shared" si="2"/>
        <v>11</v>
      </c>
      <c r="L27" s="300">
        <f t="shared" si="3"/>
        <v>24</v>
      </c>
      <c r="M27" s="405" t="s">
        <v>517</v>
      </c>
    </row>
    <row r="28" spans="1:13" s="275" customFormat="1" ht="18.75" customHeight="1" thickBot="1">
      <c r="A28" s="753" t="s">
        <v>516</v>
      </c>
      <c r="B28" s="277">
        <v>2</v>
      </c>
      <c r="C28" s="277">
        <v>4</v>
      </c>
      <c r="D28" s="277">
        <v>0</v>
      </c>
      <c r="E28" s="277">
        <v>1</v>
      </c>
      <c r="F28" s="277">
        <v>0</v>
      </c>
      <c r="G28" s="277">
        <v>1</v>
      </c>
      <c r="H28" s="277">
        <v>5</v>
      </c>
      <c r="I28" s="277">
        <v>1</v>
      </c>
      <c r="J28" s="276">
        <f t="shared" si="1"/>
        <v>7</v>
      </c>
      <c r="K28" s="276">
        <f t="shared" si="2"/>
        <v>7</v>
      </c>
      <c r="L28" s="276">
        <f t="shared" si="3"/>
        <v>14</v>
      </c>
      <c r="M28" s="406" t="s">
        <v>552</v>
      </c>
    </row>
    <row r="29" spans="1:13" ht="18.75" customHeight="1" thickBot="1">
      <c r="A29" s="752" t="s">
        <v>563</v>
      </c>
      <c r="B29" s="79">
        <v>2</v>
      </c>
      <c r="C29" s="79">
        <v>0</v>
      </c>
      <c r="D29" s="79">
        <v>2</v>
      </c>
      <c r="E29" s="79">
        <v>0</v>
      </c>
      <c r="F29" s="79">
        <v>0</v>
      </c>
      <c r="G29" s="79">
        <v>0</v>
      </c>
      <c r="H29" s="79">
        <v>2</v>
      </c>
      <c r="I29" s="79">
        <v>5</v>
      </c>
      <c r="J29" s="300">
        <f t="shared" si="1"/>
        <v>6</v>
      </c>
      <c r="K29" s="300">
        <f t="shared" si="2"/>
        <v>5</v>
      </c>
      <c r="L29" s="300">
        <f t="shared" si="3"/>
        <v>11</v>
      </c>
      <c r="M29" s="405" t="s">
        <v>513</v>
      </c>
    </row>
    <row r="30" spans="1:13" s="275" customFormat="1" ht="18.75" customHeight="1" thickBot="1">
      <c r="A30" s="753" t="s">
        <v>587</v>
      </c>
      <c r="B30" s="277">
        <v>5</v>
      </c>
      <c r="C30" s="277">
        <v>6</v>
      </c>
      <c r="D30" s="277">
        <v>0</v>
      </c>
      <c r="E30" s="277">
        <v>0</v>
      </c>
      <c r="F30" s="277">
        <v>0</v>
      </c>
      <c r="G30" s="277">
        <v>0</v>
      </c>
      <c r="H30" s="277">
        <v>0</v>
      </c>
      <c r="I30" s="277">
        <v>0</v>
      </c>
      <c r="J30" s="276">
        <f t="shared" si="1"/>
        <v>5</v>
      </c>
      <c r="K30" s="276">
        <f t="shared" si="2"/>
        <v>6</v>
      </c>
      <c r="L30" s="276">
        <f t="shared" si="3"/>
        <v>11</v>
      </c>
      <c r="M30" s="406" t="s">
        <v>511</v>
      </c>
    </row>
    <row r="31" spans="1:13" ht="18.75" customHeight="1">
      <c r="A31" s="967" t="s">
        <v>510</v>
      </c>
      <c r="B31" s="968">
        <v>0</v>
      </c>
      <c r="C31" s="968">
        <v>0</v>
      </c>
      <c r="D31" s="968">
        <v>0</v>
      </c>
      <c r="E31" s="968">
        <v>0</v>
      </c>
      <c r="F31" s="968">
        <v>0</v>
      </c>
      <c r="G31" s="968">
        <v>0</v>
      </c>
      <c r="H31" s="968">
        <v>0</v>
      </c>
      <c r="I31" s="968">
        <v>0</v>
      </c>
      <c r="J31" s="615">
        <f t="shared" si="1"/>
        <v>0</v>
      </c>
      <c r="K31" s="615">
        <f t="shared" si="2"/>
        <v>0</v>
      </c>
      <c r="L31" s="615">
        <f t="shared" si="3"/>
        <v>0</v>
      </c>
      <c r="M31" s="892" t="s">
        <v>509</v>
      </c>
    </row>
    <row r="32" spans="1:13" s="275" customFormat="1" ht="18.75" customHeight="1" thickBot="1">
      <c r="A32" s="751" t="s">
        <v>560</v>
      </c>
      <c r="B32" s="965">
        <v>0</v>
      </c>
      <c r="C32" s="965">
        <v>0</v>
      </c>
      <c r="D32" s="965">
        <v>0</v>
      </c>
      <c r="E32" s="965">
        <v>0</v>
      </c>
      <c r="F32" s="965">
        <v>0</v>
      </c>
      <c r="G32" s="965">
        <v>0</v>
      </c>
      <c r="H32" s="965">
        <v>6</v>
      </c>
      <c r="I32" s="965">
        <v>25</v>
      </c>
      <c r="J32" s="966">
        <f t="shared" si="1"/>
        <v>6</v>
      </c>
      <c r="K32" s="966">
        <f t="shared" si="2"/>
        <v>25</v>
      </c>
      <c r="L32" s="966">
        <f t="shared" si="3"/>
        <v>31</v>
      </c>
      <c r="M32" s="406" t="s">
        <v>551</v>
      </c>
    </row>
    <row r="33" spans="1:14" ht="18.75" customHeight="1" thickBot="1">
      <c r="A33" s="752" t="s">
        <v>586</v>
      </c>
      <c r="B33" s="79">
        <v>0</v>
      </c>
      <c r="C33" s="79">
        <v>0</v>
      </c>
      <c r="D33" s="79">
        <v>0</v>
      </c>
      <c r="E33" s="79">
        <v>0</v>
      </c>
      <c r="F33" s="79">
        <v>0</v>
      </c>
      <c r="G33" s="79">
        <v>0</v>
      </c>
      <c r="H33" s="79">
        <v>0</v>
      </c>
      <c r="I33" s="79">
        <v>0</v>
      </c>
      <c r="J33" s="300">
        <f t="shared" si="1"/>
        <v>0</v>
      </c>
      <c r="K33" s="300">
        <f t="shared" si="2"/>
        <v>0</v>
      </c>
      <c r="L33" s="300">
        <f t="shared" si="3"/>
        <v>0</v>
      </c>
      <c r="M33" s="405" t="s">
        <v>550</v>
      </c>
    </row>
    <row r="34" spans="1:14" s="275" customFormat="1" ht="18.75" customHeight="1" thickBot="1">
      <c r="A34" s="753" t="s">
        <v>504</v>
      </c>
      <c r="B34" s="277">
        <v>0</v>
      </c>
      <c r="C34" s="277">
        <v>0</v>
      </c>
      <c r="D34" s="277">
        <v>0</v>
      </c>
      <c r="E34" s="277">
        <v>0</v>
      </c>
      <c r="F34" s="277">
        <v>0</v>
      </c>
      <c r="G34" s="277">
        <v>0</v>
      </c>
      <c r="H34" s="277">
        <v>0</v>
      </c>
      <c r="I34" s="277">
        <v>0</v>
      </c>
      <c r="J34" s="276">
        <f t="shared" si="1"/>
        <v>0</v>
      </c>
      <c r="K34" s="276">
        <f t="shared" si="2"/>
        <v>0</v>
      </c>
      <c r="L34" s="276">
        <f t="shared" si="3"/>
        <v>0</v>
      </c>
      <c r="M34" s="406" t="s">
        <v>549</v>
      </c>
    </row>
    <row r="35" spans="1:14" s="275" customFormat="1" ht="18.75" customHeight="1" thickBot="1">
      <c r="A35" s="752" t="s">
        <v>585</v>
      </c>
      <c r="B35" s="79">
        <v>0</v>
      </c>
      <c r="C35" s="79">
        <v>4</v>
      </c>
      <c r="D35" s="79">
        <v>0</v>
      </c>
      <c r="E35" s="79">
        <v>0</v>
      </c>
      <c r="F35" s="79">
        <v>0</v>
      </c>
      <c r="G35" s="79">
        <v>0</v>
      </c>
      <c r="H35" s="79">
        <v>0</v>
      </c>
      <c r="I35" s="79">
        <v>0</v>
      </c>
      <c r="J35" s="300">
        <f t="shared" si="1"/>
        <v>0</v>
      </c>
      <c r="K35" s="300">
        <f t="shared" si="2"/>
        <v>4</v>
      </c>
      <c r="L35" s="300">
        <f t="shared" si="3"/>
        <v>4</v>
      </c>
      <c r="M35" s="405" t="s">
        <v>501</v>
      </c>
    </row>
    <row r="36" spans="1:14" s="275" customFormat="1" ht="18.75" customHeight="1" thickBot="1">
      <c r="A36" s="753" t="s">
        <v>500</v>
      </c>
      <c r="B36" s="277">
        <v>0</v>
      </c>
      <c r="C36" s="277">
        <v>0</v>
      </c>
      <c r="D36" s="277">
        <v>0</v>
      </c>
      <c r="E36" s="277">
        <v>0</v>
      </c>
      <c r="F36" s="277">
        <v>0</v>
      </c>
      <c r="G36" s="277">
        <v>0</v>
      </c>
      <c r="H36" s="277">
        <v>0</v>
      </c>
      <c r="I36" s="277">
        <v>0</v>
      </c>
      <c r="J36" s="276">
        <f t="shared" si="1"/>
        <v>0</v>
      </c>
      <c r="K36" s="276">
        <f t="shared" si="2"/>
        <v>0</v>
      </c>
      <c r="L36" s="276">
        <f t="shared" si="3"/>
        <v>0</v>
      </c>
      <c r="M36" s="406" t="s">
        <v>499</v>
      </c>
    </row>
    <row r="37" spans="1:14" s="275" customFormat="1" ht="18.75" customHeight="1" thickBot="1">
      <c r="A37" s="752" t="s">
        <v>555</v>
      </c>
      <c r="B37" s="79">
        <v>0</v>
      </c>
      <c r="C37" s="79">
        <v>1</v>
      </c>
      <c r="D37" s="79">
        <v>3</v>
      </c>
      <c r="E37" s="79">
        <v>3</v>
      </c>
      <c r="F37" s="79">
        <v>0</v>
      </c>
      <c r="G37" s="79">
        <v>0</v>
      </c>
      <c r="H37" s="79">
        <v>0</v>
      </c>
      <c r="I37" s="79">
        <v>0</v>
      </c>
      <c r="J37" s="300">
        <f t="shared" si="1"/>
        <v>3</v>
      </c>
      <c r="K37" s="300">
        <f t="shared" si="2"/>
        <v>4</v>
      </c>
      <c r="L37" s="300">
        <f t="shared" si="3"/>
        <v>7</v>
      </c>
      <c r="M37" s="405" t="s">
        <v>497</v>
      </c>
    </row>
    <row r="38" spans="1:14" s="275" customFormat="1" ht="18.75" customHeight="1" thickBot="1">
      <c r="A38" s="753" t="s">
        <v>496</v>
      </c>
      <c r="B38" s="277">
        <v>2</v>
      </c>
      <c r="C38" s="277">
        <v>0</v>
      </c>
      <c r="D38" s="277">
        <v>0</v>
      </c>
      <c r="E38" s="277">
        <v>0</v>
      </c>
      <c r="F38" s="277">
        <v>0</v>
      </c>
      <c r="G38" s="277">
        <v>0</v>
      </c>
      <c r="H38" s="277">
        <v>0</v>
      </c>
      <c r="I38" s="277">
        <v>0</v>
      </c>
      <c r="J38" s="276">
        <f t="shared" si="1"/>
        <v>2</v>
      </c>
      <c r="K38" s="276">
        <f t="shared" si="2"/>
        <v>0</v>
      </c>
      <c r="L38" s="276">
        <f t="shared" si="3"/>
        <v>2</v>
      </c>
      <c r="M38" s="406" t="s">
        <v>1089</v>
      </c>
    </row>
    <row r="39" spans="1:14" s="275" customFormat="1" ht="30.75" thickBot="1">
      <c r="A39" s="752" t="s">
        <v>849</v>
      </c>
      <c r="B39" s="79">
        <v>0</v>
      </c>
      <c r="C39" s="79">
        <v>0</v>
      </c>
      <c r="D39" s="79">
        <v>0</v>
      </c>
      <c r="E39" s="79">
        <v>0</v>
      </c>
      <c r="F39" s="79">
        <v>0</v>
      </c>
      <c r="G39" s="79">
        <v>0</v>
      </c>
      <c r="H39" s="79">
        <v>0</v>
      </c>
      <c r="I39" s="79">
        <v>0</v>
      </c>
      <c r="J39" s="300">
        <f t="shared" si="1"/>
        <v>0</v>
      </c>
      <c r="K39" s="300">
        <f t="shared" si="2"/>
        <v>0</v>
      </c>
      <c r="L39" s="300">
        <f t="shared" si="3"/>
        <v>0</v>
      </c>
      <c r="M39" s="405" t="s">
        <v>865</v>
      </c>
    </row>
    <row r="40" spans="1:14" s="275" customFormat="1" ht="18.75" customHeight="1">
      <c r="A40" s="754" t="s">
        <v>1399</v>
      </c>
      <c r="B40" s="274">
        <v>0</v>
      </c>
      <c r="C40" s="274">
        <v>0</v>
      </c>
      <c r="D40" s="274">
        <v>0</v>
      </c>
      <c r="E40" s="274">
        <v>0</v>
      </c>
      <c r="F40" s="274">
        <v>0</v>
      </c>
      <c r="G40" s="274">
        <v>0</v>
      </c>
      <c r="H40" s="274">
        <v>0</v>
      </c>
      <c r="I40" s="274">
        <v>0</v>
      </c>
      <c r="J40" s="273">
        <f t="shared" si="1"/>
        <v>0</v>
      </c>
      <c r="K40" s="273">
        <f t="shared" si="2"/>
        <v>0</v>
      </c>
      <c r="L40" s="273">
        <f t="shared" si="3"/>
        <v>0</v>
      </c>
      <c r="M40" s="406" t="s">
        <v>1400</v>
      </c>
    </row>
    <row r="41" spans="1:14" ht="18.75" customHeight="1">
      <c r="A41" s="755" t="s">
        <v>1</v>
      </c>
      <c r="B41" s="614">
        <f t="shared" ref="B41:I41" si="4">SUM(B10:B40)</f>
        <v>118</v>
      </c>
      <c r="C41" s="614">
        <f t="shared" si="4"/>
        <v>132</v>
      </c>
      <c r="D41" s="614">
        <f t="shared" si="4"/>
        <v>67</v>
      </c>
      <c r="E41" s="614">
        <f t="shared" si="4"/>
        <v>185</v>
      </c>
      <c r="F41" s="614">
        <f t="shared" si="4"/>
        <v>49</v>
      </c>
      <c r="G41" s="614">
        <f t="shared" si="4"/>
        <v>116</v>
      </c>
      <c r="H41" s="614">
        <f t="shared" si="4"/>
        <v>174</v>
      </c>
      <c r="I41" s="614">
        <f t="shared" si="4"/>
        <v>376</v>
      </c>
      <c r="J41" s="615">
        <f t="shared" ref="J41" si="5">B41+D41+F41+H41</f>
        <v>408</v>
      </c>
      <c r="K41" s="615">
        <f t="shared" ref="K41" si="6">C41+E41+G41+I41</f>
        <v>809</v>
      </c>
      <c r="L41" s="615">
        <f>J41+K41</f>
        <v>1217</v>
      </c>
      <c r="M41" s="616" t="s">
        <v>2</v>
      </c>
    </row>
    <row r="42" spans="1:14" ht="15.75" customHeight="1">
      <c r="A42" s="1172" t="s">
        <v>1007</v>
      </c>
      <c r="B42" s="1172"/>
      <c r="C42" s="1172"/>
      <c r="D42" s="1172"/>
      <c r="E42" s="1272" t="s">
        <v>546</v>
      </c>
      <c r="F42" s="1272"/>
      <c r="G42" s="1272"/>
      <c r="H42" s="1272"/>
      <c r="I42" s="1308"/>
      <c r="J42" s="1308"/>
      <c r="K42" s="1308"/>
      <c r="L42" s="1308"/>
      <c r="M42" s="1272"/>
      <c r="N42" s="314"/>
    </row>
    <row r="44" spans="1:14" ht="15.75">
      <c r="F44" s="321"/>
    </row>
  </sheetData>
  <mergeCells count="18">
    <mergeCell ref="A42:D42"/>
    <mergeCell ref="E42:M42"/>
    <mergeCell ref="M6:M9"/>
    <mergeCell ref="F7:G7"/>
    <mergeCell ref="H7:I7"/>
    <mergeCell ref="J6:L6"/>
    <mergeCell ref="J7:L7"/>
    <mergeCell ref="A1:M1"/>
    <mergeCell ref="A2:M2"/>
    <mergeCell ref="A3:M3"/>
    <mergeCell ref="A4:M4"/>
    <mergeCell ref="A6:A9"/>
    <mergeCell ref="B6:C6"/>
    <mergeCell ref="B7:C7"/>
    <mergeCell ref="D6:E6"/>
    <mergeCell ref="F6:G6"/>
    <mergeCell ref="H6:I6"/>
    <mergeCell ref="D7:E7"/>
  </mergeCells>
  <printOptions horizontalCentered="1" verticalCentered="1"/>
  <pageMargins left="0" right="0" top="0" bottom="0" header="0" footer="0"/>
  <pageSetup paperSize="9" scale="95" orientation="landscape" r:id="rId1"/>
  <headerFooter alignWithMargins="0"/>
  <rowBreaks count="1" manualBreakCount="1">
    <brk id="31" max="12" man="1"/>
  </rowBreak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Normal="100" zoomScaleSheetLayoutView="100" workbookViewId="0">
      <selection activeCell="I14" sqref="I14"/>
    </sheetView>
  </sheetViews>
  <sheetFormatPr defaultColWidth="9.140625" defaultRowHeight="12.75"/>
  <cols>
    <col min="1" max="1" width="18.5703125" style="4" customWidth="1"/>
    <col min="2" max="12" width="9.28515625" style="4" customWidth="1"/>
    <col min="13" max="13" width="23.140625" style="52" customWidth="1"/>
    <col min="14" max="16384" width="9.140625" style="4"/>
  </cols>
  <sheetData>
    <row r="1" spans="1:13" s="32" customFormat="1" ht="18">
      <c r="A1" s="1253" t="s">
        <v>831</v>
      </c>
      <c r="B1" s="1253"/>
      <c r="C1" s="1253"/>
      <c r="D1" s="1253"/>
      <c r="E1" s="1253"/>
      <c r="F1" s="1253"/>
      <c r="G1" s="1253"/>
      <c r="H1" s="1253"/>
      <c r="I1" s="1253"/>
      <c r="J1" s="1253"/>
      <c r="K1" s="1253"/>
      <c r="L1" s="1253"/>
      <c r="M1" s="1253"/>
    </row>
    <row r="2" spans="1:13" s="32" customFormat="1" ht="18">
      <c r="A2" s="1253" t="s">
        <v>933</v>
      </c>
      <c r="B2" s="1253"/>
      <c r="C2" s="1253"/>
      <c r="D2" s="1253"/>
      <c r="E2" s="1253"/>
      <c r="F2" s="1253"/>
      <c r="G2" s="1253"/>
      <c r="H2" s="1253"/>
      <c r="I2" s="1253"/>
      <c r="J2" s="1253"/>
      <c r="K2" s="1253"/>
      <c r="L2" s="1253"/>
      <c r="M2" s="1253"/>
    </row>
    <row r="3" spans="1:13" s="32" customFormat="1" ht="18">
      <c r="A3" s="1147" t="s">
        <v>250</v>
      </c>
      <c r="B3" s="1147"/>
      <c r="C3" s="1147"/>
      <c r="D3" s="1147"/>
      <c r="E3" s="1147"/>
      <c r="F3" s="1147"/>
      <c r="G3" s="1147"/>
      <c r="H3" s="1147"/>
      <c r="I3" s="1147"/>
      <c r="J3" s="1147"/>
      <c r="K3" s="1147"/>
      <c r="L3" s="1147"/>
      <c r="M3" s="1147"/>
    </row>
    <row r="4" spans="1:13" s="32" customFormat="1" ht="18">
      <c r="A4" s="1265" t="s">
        <v>932</v>
      </c>
      <c r="B4" s="1265"/>
      <c r="C4" s="1265"/>
      <c r="D4" s="1265"/>
      <c r="E4" s="1265"/>
      <c r="F4" s="1265"/>
      <c r="G4" s="1265"/>
      <c r="H4" s="1265"/>
      <c r="I4" s="1265"/>
      <c r="J4" s="1265"/>
      <c r="K4" s="1265"/>
      <c r="L4" s="1265"/>
      <c r="M4" s="1265"/>
    </row>
    <row r="5" spans="1:13" ht="18.75" customHeight="1">
      <c r="A5" s="113" t="s">
        <v>736</v>
      </c>
      <c r="B5" s="116"/>
      <c r="C5" s="116"/>
      <c r="D5" s="116"/>
      <c r="E5" s="116"/>
      <c r="F5" s="116"/>
      <c r="G5" s="116"/>
      <c r="H5" s="116"/>
      <c r="I5" s="116"/>
      <c r="J5" s="116"/>
      <c r="K5" s="116"/>
      <c r="L5" s="116"/>
      <c r="M5" s="115" t="s">
        <v>737</v>
      </c>
    </row>
    <row r="6" spans="1:13" s="322" customFormat="1" ht="16.5" customHeight="1">
      <c r="A6" s="1323" t="s">
        <v>1448</v>
      </c>
      <c r="B6" s="1329" t="s">
        <v>1012</v>
      </c>
      <c r="C6" s="1330"/>
      <c r="D6" s="1329" t="s">
        <v>1018</v>
      </c>
      <c r="E6" s="1330"/>
      <c r="F6" s="1329" t="s">
        <v>1015</v>
      </c>
      <c r="G6" s="1330"/>
      <c r="H6" s="1329" t="s">
        <v>1013</v>
      </c>
      <c r="I6" s="1330"/>
      <c r="J6" s="1329" t="s">
        <v>1</v>
      </c>
      <c r="K6" s="1331"/>
      <c r="L6" s="1330"/>
      <c r="M6" s="1326" t="s">
        <v>1471</v>
      </c>
    </row>
    <row r="7" spans="1:13" s="322" customFormat="1" ht="15.75" customHeight="1">
      <c r="A7" s="1324"/>
      <c r="B7" s="1321" t="s">
        <v>763</v>
      </c>
      <c r="C7" s="1322"/>
      <c r="D7" s="1321" t="s">
        <v>1017</v>
      </c>
      <c r="E7" s="1322"/>
      <c r="F7" s="1321" t="s">
        <v>1016</v>
      </c>
      <c r="G7" s="1322"/>
      <c r="H7" s="1321" t="s">
        <v>1014</v>
      </c>
      <c r="I7" s="1322"/>
      <c r="J7" s="1321" t="s">
        <v>2</v>
      </c>
      <c r="K7" s="1332"/>
      <c r="L7" s="1322"/>
      <c r="M7" s="1327"/>
    </row>
    <row r="8" spans="1:13" s="5" customFormat="1" ht="18.75" customHeight="1">
      <c r="A8" s="1324"/>
      <c r="B8" s="748" t="s">
        <v>465</v>
      </c>
      <c r="C8" s="748" t="s">
        <v>1391</v>
      </c>
      <c r="D8" s="748" t="s">
        <v>465</v>
      </c>
      <c r="E8" s="748" t="s">
        <v>1391</v>
      </c>
      <c r="F8" s="748" t="s">
        <v>465</v>
      </c>
      <c r="G8" s="748" t="s">
        <v>1391</v>
      </c>
      <c r="H8" s="748" t="s">
        <v>465</v>
      </c>
      <c r="I8" s="748" t="s">
        <v>1391</v>
      </c>
      <c r="J8" s="748" t="s">
        <v>465</v>
      </c>
      <c r="K8" s="748" t="s">
        <v>1391</v>
      </c>
      <c r="L8" s="883" t="s">
        <v>1</v>
      </c>
      <c r="M8" s="1327"/>
    </row>
    <row r="9" spans="1:13" s="5" customFormat="1" ht="24.75" customHeight="1">
      <c r="A9" s="1325"/>
      <c r="B9" s="385" t="s">
        <v>69</v>
      </c>
      <c r="C9" s="385" t="s">
        <v>358</v>
      </c>
      <c r="D9" s="385" t="s">
        <v>69</v>
      </c>
      <c r="E9" s="385" t="s">
        <v>358</v>
      </c>
      <c r="F9" s="385" t="s">
        <v>69</v>
      </c>
      <c r="G9" s="385" t="s">
        <v>358</v>
      </c>
      <c r="H9" s="385" t="s">
        <v>69</v>
      </c>
      <c r="I9" s="385" t="s">
        <v>70</v>
      </c>
      <c r="J9" s="385" t="s">
        <v>69</v>
      </c>
      <c r="K9" s="620" t="s">
        <v>358</v>
      </c>
      <c r="L9" s="620" t="s">
        <v>2</v>
      </c>
      <c r="M9" s="1328"/>
    </row>
    <row r="10" spans="1:13" ht="24.75" customHeight="1" thickBot="1">
      <c r="A10" s="233" t="s">
        <v>333</v>
      </c>
      <c r="B10" s="67">
        <v>160</v>
      </c>
      <c r="C10" s="67">
        <v>126</v>
      </c>
      <c r="D10" s="67">
        <v>56</v>
      </c>
      <c r="E10" s="67">
        <v>133</v>
      </c>
      <c r="F10" s="67">
        <v>95</v>
      </c>
      <c r="G10" s="67">
        <v>139</v>
      </c>
      <c r="H10" s="67">
        <v>223</v>
      </c>
      <c r="I10" s="67">
        <v>258</v>
      </c>
      <c r="J10" s="80">
        <f>B10+D10+F10+H10</f>
        <v>534</v>
      </c>
      <c r="K10" s="80">
        <f>C10+E10+G10+I10</f>
        <v>656</v>
      </c>
      <c r="L10" s="80">
        <f>J10+K10</f>
        <v>1190</v>
      </c>
      <c r="M10" s="151" t="s">
        <v>333</v>
      </c>
    </row>
    <row r="11" spans="1:13" s="17" customFormat="1" ht="24.75" customHeight="1" thickBot="1">
      <c r="A11" s="231" t="s">
        <v>332</v>
      </c>
      <c r="B11" s="79">
        <v>150</v>
      </c>
      <c r="C11" s="79">
        <v>139</v>
      </c>
      <c r="D11" s="79">
        <v>51</v>
      </c>
      <c r="E11" s="79">
        <v>116</v>
      </c>
      <c r="F11" s="79">
        <v>73</v>
      </c>
      <c r="G11" s="79">
        <v>114</v>
      </c>
      <c r="H11" s="79">
        <v>148</v>
      </c>
      <c r="I11" s="79">
        <v>247</v>
      </c>
      <c r="J11" s="103">
        <f t="shared" ref="J11:J13" si="0">B11+D11+F11+H11</f>
        <v>422</v>
      </c>
      <c r="K11" s="103">
        <f t="shared" ref="K11:K13" si="1">C11+E11+G11+I11</f>
        <v>616</v>
      </c>
      <c r="L11" s="103">
        <f>J11+K11</f>
        <v>1038</v>
      </c>
      <c r="M11" s="160" t="s">
        <v>332</v>
      </c>
    </row>
    <row r="12" spans="1:13" ht="24.75" customHeight="1" thickBot="1">
      <c r="A12" s="229" t="s">
        <v>269</v>
      </c>
      <c r="B12" s="67">
        <v>156</v>
      </c>
      <c r="C12" s="67">
        <v>126</v>
      </c>
      <c r="D12" s="67">
        <v>49</v>
      </c>
      <c r="E12" s="67">
        <v>105</v>
      </c>
      <c r="F12" s="67">
        <v>90</v>
      </c>
      <c r="G12" s="67">
        <v>135</v>
      </c>
      <c r="H12" s="67">
        <v>149</v>
      </c>
      <c r="I12" s="67">
        <v>251</v>
      </c>
      <c r="J12" s="80">
        <f t="shared" si="0"/>
        <v>444</v>
      </c>
      <c r="K12" s="80">
        <f t="shared" si="1"/>
        <v>617</v>
      </c>
      <c r="L12" s="80">
        <f>J12+K12</f>
        <v>1061</v>
      </c>
      <c r="M12" s="152" t="s">
        <v>269</v>
      </c>
    </row>
    <row r="13" spans="1:13" s="17" customFormat="1" ht="24.75" customHeight="1" thickBot="1">
      <c r="A13" s="231" t="s">
        <v>331</v>
      </c>
      <c r="B13" s="79">
        <v>151</v>
      </c>
      <c r="C13" s="79">
        <v>146</v>
      </c>
      <c r="D13" s="79">
        <v>56</v>
      </c>
      <c r="E13" s="79">
        <v>131</v>
      </c>
      <c r="F13" s="79">
        <v>82</v>
      </c>
      <c r="G13" s="79">
        <v>144</v>
      </c>
      <c r="H13" s="79">
        <v>158</v>
      </c>
      <c r="I13" s="79">
        <v>218</v>
      </c>
      <c r="J13" s="103">
        <f t="shared" si="0"/>
        <v>447</v>
      </c>
      <c r="K13" s="103">
        <f t="shared" si="1"/>
        <v>639</v>
      </c>
      <c r="L13" s="103">
        <f>J13+K13</f>
        <v>1086</v>
      </c>
      <c r="M13" s="150" t="s">
        <v>331</v>
      </c>
    </row>
    <row r="14" spans="1:13" ht="24.75" customHeight="1">
      <c r="A14" s="586" t="s">
        <v>931</v>
      </c>
      <c r="B14" s="154">
        <v>118</v>
      </c>
      <c r="C14" s="154">
        <v>132</v>
      </c>
      <c r="D14" s="154">
        <v>67</v>
      </c>
      <c r="E14" s="154">
        <v>185</v>
      </c>
      <c r="F14" s="154">
        <v>49</v>
      </c>
      <c r="G14" s="154">
        <v>116</v>
      </c>
      <c r="H14" s="154">
        <v>174</v>
      </c>
      <c r="I14" s="154">
        <v>376</v>
      </c>
      <c r="J14" s="155">
        <f>B14+D14+F14+H14</f>
        <v>408</v>
      </c>
      <c r="K14" s="155">
        <f>C14+E14+G14+I14</f>
        <v>809</v>
      </c>
      <c r="L14" s="155">
        <f>J14+K14</f>
        <v>1217</v>
      </c>
      <c r="M14" s="153" t="s">
        <v>931</v>
      </c>
    </row>
    <row r="15" spans="1:13" s="17" customFormat="1" ht="17.25" customHeight="1">
      <c r="A15" s="588"/>
    </row>
    <row r="16" spans="1:13" ht="17.25" customHeight="1">
      <c r="M16" s="4"/>
    </row>
    <row r="17" spans="13:13" s="17" customFormat="1" ht="17.25" customHeight="1"/>
    <row r="18" spans="13:13" ht="17.25" customHeight="1">
      <c r="M18" s="4"/>
    </row>
    <row r="19" spans="13:13" s="17" customFormat="1" ht="17.25" customHeight="1"/>
    <row r="20" spans="13:13" ht="17.25" customHeight="1">
      <c r="M20" s="4"/>
    </row>
    <row r="21" spans="13:13" s="17" customFormat="1" ht="17.25" customHeight="1"/>
    <row r="22" spans="13:13" s="17" customFormat="1" ht="17.25" customHeight="1"/>
    <row r="23" spans="13:13" ht="17.25" customHeight="1">
      <c r="M23" s="4"/>
    </row>
    <row r="24" spans="13:13" s="17" customFormat="1" ht="17.25" customHeight="1"/>
    <row r="25" spans="13:13" ht="17.25" customHeight="1">
      <c r="M25" s="4"/>
    </row>
    <row r="26" spans="13:13" s="17" customFormat="1" ht="17.25" customHeight="1"/>
    <row r="27" spans="13:13" ht="17.25" customHeight="1">
      <c r="M27" s="4"/>
    </row>
    <row r="28" spans="13:13" s="17" customFormat="1" ht="17.25" customHeight="1"/>
    <row r="29" spans="13:13" ht="17.25" customHeight="1">
      <c r="M29" s="4"/>
    </row>
    <row r="30" spans="13:13" s="17" customFormat="1" ht="17.25" customHeight="1"/>
    <row r="31" spans="13:13" ht="17.25" customHeight="1">
      <c r="M31" s="4"/>
    </row>
    <row r="32" spans="13:13" s="17" customFormat="1" ht="17.25" customHeight="1"/>
    <row r="33" spans="1:13" ht="17.25" customHeight="1">
      <c r="M33" s="4"/>
    </row>
    <row r="34" spans="1:13" s="17" customFormat="1" ht="17.25" customHeight="1"/>
    <row r="35" spans="1:13" s="17" customFormat="1" ht="17.25" customHeight="1"/>
    <row r="36" spans="1:13" s="17" customFormat="1" ht="17.25" customHeight="1"/>
    <row r="37" spans="1:13" s="17" customFormat="1" ht="17.25" customHeight="1"/>
    <row r="38" spans="1:13" s="17" customFormat="1" ht="17.25" customHeight="1"/>
    <row r="39" spans="1:13" s="17" customFormat="1" ht="17.25" customHeight="1"/>
    <row r="40" spans="1:13" ht="24" customHeight="1">
      <c r="M40" s="4"/>
    </row>
    <row r="41" spans="1:13" ht="21" customHeight="1">
      <c r="A41" s="96"/>
      <c r="M41" s="4"/>
    </row>
    <row r="43" spans="1:13" ht="15.75">
      <c r="F43" s="65"/>
    </row>
  </sheetData>
  <mergeCells count="16">
    <mergeCell ref="H7:I7"/>
    <mergeCell ref="A1:M1"/>
    <mergeCell ref="A2:M2"/>
    <mergeCell ref="A3:M3"/>
    <mergeCell ref="A4:M4"/>
    <mergeCell ref="A6:A9"/>
    <mergeCell ref="M6:M9"/>
    <mergeCell ref="B6:C6"/>
    <mergeCell ref="B7:C7"/>
    <mergeCell ref="D6:E6"/>
    <mergeCell ref="F6:G6"/>
    <mergeCell ref="J6:L6"/>
    <mergeCell ref="J7:L7"/>
    <mergeCell ref="H6:I6"/>
    <mergeCell ref="D7:E7"/>
    <mergeCell ref="F7:G7"/>
  </mergeCells>
  <printOptions horizontalCentered="1" verticalCentered="1"/>
  <pageMargins left="0" right="0" top="0" bottom="0" header="0" footer="0"/>
  <pageSetup paperSize="9" scale="95"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rightToLeft="1" view="pageBreakPreview" topLeftCell="A37" zoomScaleNormal="100" zoomScaleSheetLayoutView="100" workbookViewId="0">
      <selection activeCell="E40" sqref="E40:H40"/>
    </sheetView>
  </sheetViews>
  <sheetFormatPr defaultRowHeight="12.75"/>
  <cols>
    <col min="1" max="1" width="24.7109375" style="205" customWidth="1"/>
    <col min="2" max="7" width="8.7109375" style="205" customWidth="1"/>
    <col min="8" max="8" width="24.85546875" style="207" customWidth="1"/>
    <col min="9" max="14" width="9.140625" style="205"/>
    <col min="15" max="15" width="0.42578125" style="205" customWidth="1"/>
    <col min="16" max="17" width="9.140625" style="205" customWidth="1"/>
    <col min="18" max="22" width="9.140625" style="205"/>
    <col min="23" max="23" width="37.42578125" style="205" customWidth="1"/>
    <col min="24" max="24" width="5" style="206" customWidth="1"/>
    <col min="25" max="16384" width="9.140625" style="205"/>
  </cols>
  <sheetData>
    <row r="1" spans="1:24" ht="18">
      <c r="A1" s="1158" t="s">
        <v>832</v>
      </c>
      <c r="B1" s="1158"/>
      <c r="C1" s="1158"/>
      <c r="D1" s="1158"/>
      <c r="E1" s="1158"/>
      <c r="F1" s="1158"/>
      <c r="G1" s="1158"/>
      <c r="H1" s="1158"/>
      <c r="I1" s="258"/>
      <c r="J1" s="258"/>
      <c r="K1" s="258"/>
    </row>
    <row r="2" spans="1:24" s="223" customFormat="1" ht="18">
      <c r="A2" s="1121" t="s">
        <v>930</v>
      </c>
      <c r="B2" s="1121"/>
      <c r="C2" s="1121"/>
      <c r="D2" s="1121"/>
      <c r="E2" s="1121"/>
      <c r="F2" s="1121"/>
      <c r="G2" s="1121"/>
      <c r="H2" s="1121"/>
      <c r="I2" s="250"/>
      <c r="J2" s="250"/>
      <c r="K2" s="250"/>
      <c r="X2" s="224"/>
    </row>
    <row r="3" spans="1:24" s="223" customFormat="1" ht="30.75" customHeight="1">
      <c r="A3" s="1198" t="s">
        <v>1147</v>
      </c>
      <c r="B3" s="1199"/>
      <c r="C3" s="1199"/>
      <c r="D3" s="1199"/>
      <c r="E3" s="1199"/>
      <c r="F3" s="1199"/>
      <c r="G3" s="1199"/>
      <c r="H3" s="1199"/>
      <c r="I3" s="250"/>
      <c r="J3" s="250"/>
      <c r="K3" s="250"/>
      <c r="X3" s="224"/>
    </row>
    <row r="4" spans="1:24" s="223" customFormat="1" ht="15.75">
      <c r="A4" s="1124" t="s">
        <v>927</v>
      </c>
      <c r="B4" s="1124"/>
      <c r="C4" s="1124"/>
      <c r="D4" s="1124"/>
      <c r="E4" s="1124"/>
      <c r="F4" s="1124"/>
      <c r="G4" s="1124"/>
      <c r="H4" s="1124"/>
      <c r="I4" s="250"/>
      <c r="J4" s="250"/>
      <c r="K4" s="250"/>
      <c r="X4" s="224"/>
    </row>
    <row r="5" spans="1:24" ht="15.75" customHeight="1">
      <c r="A5" s="123" t="s">
        <v>738</v>
      </c>
      <c r="B5" s="222"/>
      <c r="C5" s="222"/>
      <c r="D5" s="222"/>
      <c r="E5" s="222"/>
      <c r="F5" s="222"/>
      <c r="G5" s="222"/>
      <c r="H5" s="124" t="s">
        <v>739</v>
      </c>
      <c r="I5" s="258"/>
      <c r="J5" s="258"/>
      <c r="K5" s="258"/>
    </row>
    <row r="6" spans="1:24" ht="21" customHeight="1">
      <c r="A6" s="1300" t="s">
        <v>769</v>
      </c>
      <c r="B6" s="289" t="s">
        <v>45</v>
      </c>
      <c r="C6" s="289" t="s">
        <v>41</v>
      </c>
      <c r="D6" s="289" t="s">
        <v>42</v>
      </c>
      <c r="E6" s="289" t="s">
        <v>43</v>
      </c>
      <c r="F6" s="289" t="s">
        <v>44</v>
      </c>
      <c r="G6" s="289" t="s">
        <v>1</v>
      </c>
      <c r="H6" s="1178" t="s">
        <v>834</v>
      </c>
    </row>
    <row r="7" spans="1:24" s="237" customFormat="1" ht="22.5" customHeight="1">
      <c r="A7" s="1302"/>
      <c r="B7" s="579" t="s">
        <v>77</v>
      </c>
      <c r="C7" s="579" t="s">
        <v>46</v>
      </c>
      <c r="D7" s="579" t="s">
        <v>47</v>
      </c>
      <c r="E7" s="579" t="s">
        <v>48</v>
      </c>
      <c r="F7" s="579" t="s">
        <v>49</v>
      </c>
      <c r="G7" s="579" t="s">
        <v>2</v>
      </c>
      <c r="H7" s="1179"/>
      <c r="X7" s="320"/>
    </row>
    <row r="8" spans="1:24" ht="18" customHeight="1" thickBot="1">
      <c r="A8" s="740" t="s">
        <v>545</v>
      </c>
      <c r="B8" s="331">
        <v>5</v>
      </c>
      <c r="C8" s="331">
        <v>3</v>
      </c>
      <c r="D8" s="331">
        <v>0</v>
      </c>
      <c r="E8" s="331">
        <v>0</v>
      </c>
      <c r="F8" s="331">
        <v>0</v>
      </c>
      <c r="G8" s="330">
        <f>SUM(B8:F8)</f>
        <v>8</v>
      </c>
      <c r="H8" s="408" t="s">
        <v>76</v>
      </c>
    </row>
    <row r="9" spans="1:24" s="212" customFormat="1" ht="18" customHeight="1" thickBot="1">
      <c r="A9" s="741" t="s">
        <v>544</v>
      </c>
      <c r="B9" s="327">
        <v>4</v>
      </c>
      <c r="C9" s="327">
        <v>1</v>
      </c>
      <c r="D9" s="327">
        <v>0</v>
      </c>
      <c r="E9" s="327">
        <v>0</v>
      </c>
      <c r="F9" s="327">
        <v>0</v>
      </c>
      <c r="G9" s="326">
        <f t="shared" ref="G9:G38" si="0">SUM(B9:F9)</f>
        <v>5</v>
      </c>
      <c r="H9" s="409" t="s">
        <v>543</v>
      </c>
      <c r="X9" s="213"/>
    </row>
    <row r="10" spans="1:24" ht="18" customHeight="1" thickBot="1">
      <c r="A10" s="740" t="s">
        <v>542</v>
      </c>
      <c r="B10" s="329">
        <v>0</v>
      </c>
      <c r="C10" s="329">
        <v>0</v>
      </c>
      <c r="D10" s="329">
        <v>0</v>
      </c>
      <c r="E10" s="329">
        <v>0</v>
      </c>
      <c r="F10" s="329">
        <v>0</v>
      </c>
      <c r="G10" s="328">
        <f t="shared" si="0"/>
        <v>0</v>
      </c>
      <c r="H10" s="410" t="s">
        <v>75</v>
      </c>
    </row>
    <row r="11" spans="1:24" s="212" customFormat="1" ht="18" customHeight="1" thickBot="1">
      <c r="A11" s="741" t="s">
        <v>541</v>
      </c>
      <c r="B11" s="327">
        <v>0</v>
      </c>
      <c r="C11" s="327">
        <v>0</v>
      </c>
      <c r="D11" s="327">
        <v>0</v>
      </c>
      <c r="E11" s="327">
        <v>0</v>
      </c>
      <c r="F11" s="327">
        <v>0</v>
      </c>
      <c r="G11" s="326">
        <f t="shared" si="0"/>
        <v>0</v>
      </c>
      <c r="H11" s="409" t="s">
        <v>74</v>
      </c>
      <c r="X11" s="213"/>
    </row>
    <row r="12" spans="1:24" ht="18" customHeight="1" thickBot="1">
      <c r="A12" s="740" t="s">
        <v>540</v>
      </c>
      <c r="B12" s="329">
        <v>2</v>
      </c>
      <c r="C12" s="329">
        <v>0</v>
      </c>
      <c r="D12" s="329">
        <v>0</v>
      </c>
      <c r="E12" s="329">
        <v>0</v>
      </c>
      <c r="F12" s="329">
        <v>0</v>
      </c>
      <c r="G12" s="328">
        <f t="shared" si="0"/>
        <v>2</v>
      </c>
      <c r="H12" s="410" t="s">
        <v>73</v>
      </c>
    </row>
    <row r="13" spans="1:24" s="212" customFormat="1" ht="18" customHeight="1" thickBot="1">
      <c r="A13" s="741" t="s">
        <v>539</v>
      </c>
      <c r="B13" s="327">
        <v>1</v>
      </c>
      <c r="C13" s="327">
        <v>1</v>
      </c>
      <c r="D13" s="327">
        <v>0</v>
      </c>
      <c r="E13" s="327">
        <v>0</v>
      </c>
      <c r="F13" s="327">
        <v>0</v>
      </c>
      <c r="G13" s="326">
        <f t="shared" si="0"/>
        <v>2</v>
      </c>
      <c r="H13" s="409" t="s">
        <v>538</v>
      </c>
      <c r="X13" s="213"/>
    </row>
    <row r="14" spans="1:24" ht="18" customHeight="1" thickBot="1">
      <c r="A14" s="740" t="s">
        <v>537</v>
      </c>
      <c r="B14" s="329">
        <v>2</v>
      </c>
      <c r="C14" s="329">
        <v>1</v>
      </c>
      <c r="D14" s="329">
        <v>0</v>
      </c>
      <c r="E14" s="329">
        <v>0</v>
      </c>
      <c r="F14" s="329">
        <v>0</v>
      </c>
      <c r="G14" s="328">
        <f t="shared" si="0"/>
        <v>3</v>
      </c>
      <c r="H14" s="410" t="s">
        <v>536</v>
      </c>
    </row>
    <row r="15" spans="1:24" s="212" customFormat="1" ht="18" customHeight="1" thickBot="1">
      <c r="A15" s="741" t="s">
        <v>535</v>
      </c>
      <c r="B15" s="327">
        <v>2</v>
      </c>
      <c r="C15" s="327">
        <v>1</v>
      </c>
      <c r="D15" s="327">
        <v>1</v>
      </c>
      <c r="E15" s="327">
        <v>0</v>
      </c>
      <c r="F15" s="327">
        <v>0</v>
      </c>
      <c r="G15" s="326">
        <f t="shared" si="0"/>
        <v>4</v>
      </c>
      <c r="H15" s="409" t="s">
        <v>72</v>
      </c>
      <c r="X15" s="213"/>
    </row>
    <row r="16" spans="1:24" ht="18" customHeight="1" thickBot="1">
      <c r="A16" s="740" t="s">
        <v>534</v>
      </c>
      <c r="B16" s="329">
        <v>0</v>
      </c>
      <c r="C16" s="329">
        <v>0</v>
      </c>
      <c r="D16" s="329">
        <v>0</v>
      </c>
      <c r="E16" s="329">
        <v>0</v>
      </c>
      <c r="F16" s="329">
        <v>0</v>
      </c>
      <c r="G16" s="328">
        <f t="shared" si="0"/>
        <v>0</v>
      </c>
      <c r="H16" s="410" t="s">
        <v>533</v>
      </c>
    </row>
    <row r="17" spans="1:24" s="212" customFormat="1" ht="18" customHeight="1" thickBot="1">
      <c r="A17" s="741" t="s">
        <v>532</v>
      </c>
      <c r="B17" s="327">
        <v>1</v>
      </c>
      <c r="C17" s="327">
        <v>0</v>
      </c>
      <c r="D17" s="327">
        <v>0</v>
      </c>
      <c r="E17" s="327">
        <v>0</v>
      </c>
      <c r="F17" s="327">
        <v>0</v>
      </c>
      <c r="G17" s="326">
        <f t="shared" si="0"/>
        <v>1</v>
      </c>
      <c r="H17" s="409" t="s">
        <v>531</v>
      </c>
      <c r="X17" s="213"/>
    </row>
    <row r="18" spans="1:24" ht="18" customHeight="1" thickBot="1">
      <c r="A18" s="740" t="s">
        <v>530</v>
      </c>
      <c r="B18" s="329">
        <v>0</v>
      </c>
      <c r="C18" s="329">
        <v>0</v>
      </c>
      <c r="D18" s="329">
        <v>0</v>
      </c>
      <c r="E18" s="329">
        <v>0</v>
      </c>
      <c r="F18" s="329">
        <v>0</v>
      </c>
      <c r="G18" s="328">
        <f t="shared" si="0"/>
        <v>0</v>
      </c>
      <c r="H18" s="410" t="s">
        <v>1212</v>
      </c>
    </row>
    <row r="19" spans="1:24" s="212" customFormat="1" ht="18" customHeight="1" thickBot="1">
      <c r="A19" s="741" t="s">
        <v>529</v>
      </c>
      <c r="B19" s="327">
        <v>0</v>
      </c>
      <c r="C19" s="327">
        <v>0</v>
      </c>
      <c r="D19" s="327">
        <v>0</v>
      </c>
      <c r="E19" s="327">
        <v>0</v>
      </c>
      <c r="F19" s="327">
        <v>0</v>
      </c>
      <c r="G19" s="326">
        <f t="shared" si="0"/>
        <v>0</v>
      </c>
      <c r="H19" s="409" t="s">
        <v>528</v>
      </c>
      <c r="X19" s="213"/>
    </row>
    <row r="20" spans="1:24" s="212" customFormat="1" ht="18" customHeight="1" thickBot="1">
      <c r="A20" s="740" t="s">
        <v>527</v>
      </c>
      <c r="B20" s="329">
        <v>0</v>
      </c>
      <c r="C20" s="329">
        <v>0</v>
      </c>
      <c r="D20" s="329">
        <v>0</v>
      </c>
      <c r="E20" s="329">
        <v>0</v>
      </c>
      <c r="F20" s="329">
        <v>0</v>
      </c>
      <c r="G20" s="328">
        <f t="shared" si="0"/>
        <v>0</v>
      </c>
      <c r="H20" s="410" t="s">
        <v>526</v>
      </c>
      <c r="X20" s="213"/>
    </row>
    <row r="21" spans="1:24" ht="18" customHeight="1" thickBot="1">
      <c r="A21" s="741" t="s">
        <v>525</v>
      </c>
      <c r="B21" s="327">
        <v>0</v>
      </c>
      <c r="C21" s="327">
        <v>1</v>
      </c>
      <c r="D21" s="327">
        <v>0</v>
      </c>
      <c r="E21" s="327">
        <v>0</v>
      </c>
      <c r="F21" s="327">
        <v>0</v>
      </c>
      <c r="G21" s="326">
        <f t="shared" si="0"/>
        <v>1</v>
      </c>
      <c r="H21" s="409" t="s">
        <v>524</v>
      </c>
    </row>
    <row r="22" spans="1:24" s="212" customFormat="1" ht="18" customHeight="1" thickBot="1">
      <c r="A22" s="740" t="s">
        <v>580</v>
      </c>
      <c r="B22" s="329">
        <v>2</v>
      </c>
      <c r="C22" s="329">
        <v>3</v>
      </c>
      <c r="D22" s="329">
        <v>2</v>
      </c>
      <c r="E22" s="329">
        <v>0</v>
      </c>
      <c r="F22" s="329">
        <v>0</v>
      </c>
      <c r="G22" s="328">
        <f t="shared" si="0"/>
        <v>7</v>
      </c>
      <c r="H22" s="410" t="s">
        <v>577</v>
      </c>
      <c r="X22" s="213"/>
    </row>
    <row r="23" spans="1:24" ht="18" customHeight="1" thickBot="1">
      <c r="A23" s="741" t="s">
        <v>522</v>
      </c>
      <c r="B23" s="327">
        <v>1</v>
      </c>
      <c r="C23" s="327">
        <v>1</v>
      </c>
      <c r="D23" s="327">
        <v>1</v>
      </c>
      <c r="E23" s="327">
        <v>0</v>
      </c>
      <c r="F23" s="327">
        <v>0</v>
      </c>
      <c r="G23" s="326">
        <f t="shared" si="0"/>
        <v>3</v>
      </c>
      <c r="H23" s="409" t="s">
        <v>521</v>
      </c>
    </row>
    <row r="24" spans="1:24" s="212" customFormat="1" ht="18" customHeight="1" thickBot="1">
      <c r="A24" s="740" t="s">
        <v>520</v>
      </c>
      <c r="B24" s="329">
        <v>0</v>
      </c>
      <c r="C24" s="329">
        <v>0</v>
      </c>
      <c r="D24" s="329">
        <v>0</v>
      </c>
      <c r="E24" s="329">
        <v>0</v>
      </c>
      <c r="F24" s="329">
        <v>0</v>
      </c>
      <c r="G24" s="328">
        <f t="shared" si="0"/>
        <v>0</v>
      </c>
      <c r="H24" s="410" t="s">
        <v>519</v>
      </c>
      <c r="X24" s="213"/>
    </row>
    <row r="25" spans="1:24" ht="18" customHeight="1" thickBot="1">
      <c r="A25" s="741" t="s">
        <v>518</v>
      </c>
      <c r="B25" s="327">
        <v>2</v>
      </c>
      <c r="C25" s="327">
        <v>0</v>
      </c>
      <c r="D25" s="327">
        <v>0</v>
      </c>
      <c r="E25" s="327">
        <v>0</v>
      </c>
      <c r="F25" s="327">
        <v>0</v>
      </c>
      <c r="G25" s="326">
        <f t="shared" si="0"/>
        <v>2</v>
      </c>
      <c r="H25" s="409" t="s">
        <v>517</v>
      </c>
    </row>
    <row r="26" spans="1:24" s="212" customFormat="1" ht="18" customHeight="1" thickBot="1">
      <c r="A26" s="740" t="s">
        <v>516</v>
      </c>
      <c r="B26" s="329">
        <v>0</v>
      </c>
      <c r="C26" s="329">
        <v>0</v>
      </c>
      <c r="D26" s="329">
        <v>0</v>
      </c>
      <c r="E26" s="329">
        <v>0</v>
      </c>
      <c r="F26" s="329">
        <v>0</v>
      </c>
      <c r="G26" s="328">
        <f t="shared" si="0"/>
        <v>0</v>
      </c>
      <c r="H26" s="410" t="s">
        <v>515</v>
      </c>
      <c r="X26" s="213"/>
    </row>
    <row r="27" spans="1:24" ht="18" customHeight="1" thickBot="1">
      <c r="A27" s="741" t="s">
        <v>514</v>
      </c>
      <c r="B27" s="327">
        <v>1</v>
      </c>
      <c r="C27" s="327">
        <v>2</v>
      </c>
      <c r="D27" s="327">
        <v>0</v>
      </c>
      <c r="E27" s="327">
        <v>1</v>
      </c>
      <c r="F27" s="327">
        <v>0</v>
      </c>
      <c r="G27" s="326">
        <f t="shared" si="0"/>
        <v>4</v>
      </c>
      <c r="H27" s="409" t="s">
        <v>557</v>
      </c>
    </row>
    <row r="28" spans="1:24" s="212" customFormat="1" ht="18" customHeight="1" thickBot="1">
      <c r="A28" s="740" t="s">
        <v>512</v>
      </c>
      <c r="B28" s="329">
        <v>0</v>
      </c>
      <c r="C28" s="329">
        <v>0</v>
      </c>
      <c r="D28" s="329">
        <v>0</v>
      </c>
      <c r="E28" s="329">
        <v>0</v>
      </c>
      <c r="F28" s="329">
        <v>0</v>
      </c>
      <c r="G28" s="328">
        <f t="shared" si="0"/>
        <v>0</v>
      </c>
      <c r="H28" s="410" t="s">
        <v>511</v>
      </c>
      <c r="X28" s="213"/>
    </row>
    <row r="29" spans="1:24" ht="18" customHeight="1" thickBot="1">
      <c r="A29" s="741" t="s">
        <v>510</v>
      </c>
      <c r="B29" s="327">
        <v>0</v>
      </c>
      <c r="C29" s="327">
        <v>0</v>
      </c>
      <c r="D29" s="327">
        <v>0</v>
      </c>
      <c r="E29" s="327">
        <v>0</v>
      </c>
      <c r="F29" s="327">
        <v>0</v>
      </c>
      <c r="G29" s="326">
        <f t="shared" si="0"/>
        <v>0</v>
      </c>
      <c r="H29" s="409" t="s">
        <v>509</v>
      </c>
    </row>
    <row r="30" spans="1:24" s="212" customFormat="1" ht="18" customHeight="1" thickBot="1">
      <c r="A30" s="740" t="s">
        <v>508</v>
      </c>
      <c r="B30" s="329">
        <v>1</v>
      </c>
      <c r="C30" s="329">
        <v>0</v>
      </c>
      <c r="D30" s="329">
        <v>0</v>
      </c>
      <c r="E30" s="329">
        <v>0</v>
      </c>
      <c r="F30" s="329">
        <v>0</v>
      </c>
      <c r="G30" s="328">
        <f t="shared" si="0"/>
        <v>1</v>
      </c>
      <c r="H30" s="410" t="s">
        <v>507</v>
      </c>
      <c r="X30" s="213"/>
    </row>
    <row r="31" spans="1:24" ht="18" customHeight="1" thickBot="1">
      <c r="A31" s="741" t="s">
        <v>586</v>
      </c>
      <c r="B31" s="327">
        <v>0</v>
      </c>
      <c r="C31" s="327">
        <v>0</v>
      </c>
      <c r="D31" s="327">
        <v>0</v>
      </c>
      <c r="E31" s="327">
        <v>0</v>
      </c>
      <c r="F31" s="327">
        <v>0</v>
      </c>
      <c r="G31" s="326">
        <f t="shared" si="0"/>
        <v>0</v>
      </c>
      <c r="H31" s="409" t="s">
        <v>505</v>
      </c>
    </row>
    <row r="32" spans="1:24" s="212" customFormat="1" ht="18" customHeight="1" thickBot="1">
      <c r="A32" s="740" t="s">
        <v>504</v>
      </c>
      <c r="B32" s="329">
        <v>0</v>
      </c>
      <c r="C32" s="329">
        <v>0</v>
      </c>
      <c r="D32" s="329">
        <v>0</v>
      </c>
      <c r="E32" s="329">
        <v>0</v>
      </c>
      <c r="F32" s="329">
        <v>0</v>
      </c>
      <c r="G32" s="328">
        <f t="shared" si="0"/>
        <v>0</v>
      </c>
      <c r="H32" s="410" t="s">
        <v>503</v>
      </c>
      <c r="X32" s="213"/>
    </row>
    <row r="33" spans="1:24" ht="18" customHeight="1" thickBot="1">
      <c r="A33" s="741" t="s">
        <v>585</v>
      </c>
      <c r="B33" s="327">
        <v>2</v>
      </c>
      <c r="C33" s="327">
        <v>0</v>
      </c>
      <c r="D33" s="327">
        <v>0</v>
      </c>
      <c r="E33" s="327">
        <v>0</v>
      </c>
      <c r="F33" s="327">
        <v>0</v>
      </c>
      <c r="G33" s="326">
        <f t="shared" si="0"/>
        <v>2</v>
      </c>
      <c r="H33" s="409" t="s">
        <v>501</v>
      </c>
    </row>
    <row r="34" spans="1:24" ht="18" customHeight="1" thickBot="1">
      <c r="A34" s="738" t="s">
        <v>500</v>
      </c>
      <c r="B34" s="325">
        <v>0</v>
      </c>
      <c r="C34" s="325">
        <v>0</v>
      </c>
      <c r="D34" s="325">
        <v>0</v>
      </c>
      <c r="E34" s="325">
        <v>0</v>
      </c>
      <c r="F34" s="325">
        <v>0</v>
      </c>
      <c r="G34" s="324">
        <f t="shared" si="0"/>
        <v>0</v>
      </c>
      <c r="H34" s="411" t="s">
        <v>499</v>
      </c>
    </row>
    <row r="35" spans="1:24" ht="18" customHeight="1" thickBot="1">
      <c r="A35" s="741" t="s">
        <v>555</v>
      </c>
      <c r="B35" s="327">
        <v>4</v>
      </c>
      <c r="C35" s="327">
        <v>0</v>
      </c>
      <c r="D35" s="327">
        <v>0</v>
      </c>
      <c r="E35" s="327">
        <v>0</v>
      </c>
      <c r="F35" s="327">
        <v>0</v>
      </c>
      <c r="G35" s="326">
        <f t="shared" si="0"/>
        <v>4</v>
      </c>
      <c r="H35" s="409" t="s">
        <v>497</v>
      </c>
    </row>
    <row r="36" spans="1:24" ht="18" customHeight="1" thickBot="1">
      <c r="A36" s="738" t="s">
        <v>496</v>
      </c>
      <c r="B36" s="325">
        <v>2</v>
      </c>
      <c r="C36" s="325">
        <v>3</v>
      </c>
      <c r="D36" s="325">
        <v>1</v>
      </c>
      <c r="E36" s="325">
        <v>0</v>
      </c>
      <c r="F36" s="325">
        <v>0</v>
      </c>
      <c r="G36" s="324">
        <f t="shared" si="0"/>
        <v>6</v>
      </c>
      <c r="H36" s="411" t="s">
        <v>1089</v>
      </c>
      <c r="X36" s="596"/>
    </row>
    <row r="37" spans="1:24" ht="19.5" customHeight="1" thickBot="1">
      <c r="A37" s="741" t="s">
        <v>849</v>
      </c>
      <c r="B37" s="327">
        <v>0</v>
      </c>
      <c r="C37" s="327">
        <v>0</v>
      </c>
      <c r="D37" s="327">
        <v>0</v>
      </c>
      <c r="E37" s="327">
        <v>0</v>
      </c>
      <c r="F37" s="327">
        <v>0</v>
      </c>
      <c r="G37" s="326">
        <f t="shared" si="0"/>
        <v>0</v>
      </c>
      <c r="H37" s="409" t="s">
        <v>865</v>
      </c>
    </row>
    <row r="38" spans="1:24" s="212" customFormat="1" ht="19.5" customHeight="1">
      <c r="A38" s="738" t="s">
        <v>1399</v>
      </c>
      <c r="B38" s="601">
        <v>0</v>
      </c>
      <c r="C38" s="601">
        <v>0</v>
      </c>
      <c r="D38" s="601">
        <v>0</v>
      </c>
      <c r="E38" s="601">
        <v>0</v>
      </c>
      <c r="F38" s="601">
        <v>0</v>
      </c>
      <c r="G38" s="602">
        <f t="shared" si="0"/>
        <v>0</v>
      </c>
      <c r="H38" s="411" t="s">
        <v>1400</v>
      </c>
      <c r="X38" s="213"/>
    </row>
    <row r="39" spans="1:24" s="212" customFormat="1" ht="19.5" customHeight="1">
      <c r="A39" s="747" t="s">
        <v>1</v>
      </c>
      <c r="B39" s="617">
        <f t="shared" ref="B39:F39" si="1">SUM(B8:B38)</f>
        <v>32</v>
      </c>
      <c r="C39" s="617">
        <f t="shared" si="1"/>
        <v>17</v>
      </c>
      <c r="D39" s="617">
        <f t="shared" si="1"/>
        <v>5</v>
      </c>
      <c r="E39" s="617">
        <f t="shared" si="1"/>
        <v>1</v>
      </c>
      <c r="F39" s="617">
        <f t="shared" si="1"/>
        <v>0</v>
      </c>
      <c r="G39" s="617">
        <f>SUM(G8:G38)</f>
        <v>55</v>
      </c>
      <c r="H39" s="616" t="s">
        <v>2</v>
      </c>
      <c r="X39" s="213"/>
    </row>
    <row r="40" spans="1:24" ht="16.5" customHeight="1">
      <c r="A40" s="1172" t="s">
        <v>1446</v>
      </c>
      <c r="B40" s="1172"/>
      <c r="C40" s="1172"/>
      <c r="D40" s="1172"/>
      <c r="E40" s="1272" t="s">
        <v>546</v>
      </c>
      <c r="F40" s="1272"/>
      <c r="G40" s="1272"/>
      <c r="H40" s="1272"/>
    </row>
    <row r="41" spans="1:24">
      <c r="A41" s="1333"/>
      <c r="B41" s="1333"/>
      <c r="C41" s="1333"/>
      <c r="D41" s="1333"/>
      <c r="E41" s="323"/>
      <c r="F41" s="323"/>
      <c r="G41" s="314"/>
      <c r="H41" s="313"/>
    </row>
    <row r="43" spans="1:24">
      <c r="A43" s="207"/>
    </row>
  </sheetData>
  <mergeCells count="9">
    <mergeCell ref="A40:D40"/>
    <mergeCell ref="A41:D41"/>
    <mergeCell ref="A1:H1"/>
    <mergeCell ref="A2:H2"/>
    <mergeCell ref="A3:H3"/>
    <mergeCell ref="A4:H4"/>
    <mergeCell ref="A6:A7"/>
    <mergeCell ref="H6:H7"/>
    <mergeCell ref="E40:H40"/>
  </mergeCells>
  <printOptions horizontalCentered="1" verticalCentered="1"/>
  <pageMargins left="0" right="0" top="0" bottom="0" header="0" footer="0"/>
  <pageSetup paperSize="9" scale="95" orientation="portrait"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C23" sqref="C23"/>
    </sheetView>
  </sheetViews>
  <sheetFormatPr defaultRowHeight="12.75"/>
  <cols>
    <col min="1" max="1" width="19.85546875" customWidth="1"/>
    <col min="2" max="2" width="10.5703125" customWidth="1"/>
    <col min="3" max="7" width="10.28515625" customWidth="1"/>
    <col min="8" max="8" width="19.85546875" style="2" customWidth="1"/>
    <col min="13" max="13" width="20" customWidth="1"/>
    <col min="15" max="15" width="0.42578125" customWidth="1"/>
    <col min="16" max="17" width="9.140625" customWidth="1"/>
    <col min="23" max="23" width="37.42578125" customWidth="1"/>
    <col min="24" max="24" width="5" style="34" customWidth="1"/>
  </cols>
  <sheetData>
    <row r="1" spans="1:24" ht="18.75" customHeight="1">
      <c r="A1" s="1013" t="s">
        <v>922</v>
      </c>
      <c r="B1" s="1013"/>
      <c r="C1" s="1013"/>
      <c r="D1" s="1013"/>
      <c r="E1" s="1013"/>
      <c r="F1" s="1013"/>
      <c r="G1" s="1013"/>
      <c r="H1" s="1013"/>
      <c r="I1" s="1"/>
      <c r="J1" s="1"/>
      <c r="K1" s="1"/>
    </row>
    <row r="2" spans="1:24" s="7" customFormat="1" ht="17.25" customHeight="1">
      <c r="A2" s="1215" t="s">
        <v>933</v>
      </c>
      <c r="B2" s="1215"/>
      <c r="C2" s="1215"/>
      <c r="D2" s="1215"/>
      <c r="E2" s="1215"/>
      <c r="F2" s="1215"/>
      <c r="G2" s="1215"/>
      <c r="H2" s="1215"/>
      <c r="I2" s="33"/>
      <c r="J2" s="33"/>
      <c r="K2" s="33"/>
      <c r="X2" s="35"/>
    </row>
    <row r="3" spans="1:24" s="7" customFormat="1" ht="18" customHeight="1">
      <c r="A3" s="1216" t="s">
        <v>1438</v>
      </c>
      <c r="B3" s="1217"/>
      <c r="C3" s="1217"/>
      <c r="D3" s="1217"/>
      <c r="E3" s="1217"/>
      <c r="F3" s="1217"/>
      <c r="G3" s="1217"/>
      <c r="H3" s="1217"/>
      <c r="I3" s="33"/>
      <c r="J3" s="33"/>
      <c r="K3" s="33"/>
      <c r="X3" s="35"/>
    </row>
    <row r="4" spans="1:24" s="7" customFormat="1" ht="15.75">
      <c r="A4" s="1273" t="s">
        <v>932</v>
      </c>
      <c r="B4" s="1273"/>
      <c r="C4" s="1273"/>
      <c r="D4" s="1273"/>
      <c r="E4" s="1273"/>
      <c r="F4" s="1273"/>
      <c r="G4" s="1273"/>
      <c r="H4" s="1273"/>
      <c r="I4" s="33"/>
      <c r="J4" s="33"/>
      <c r="K4" s="33"/>
      <c r="X4" s="35"/>
    </row>
    <row r="5" spans="1:24" ht="14.25" customHeight="1">
      <c r="A5" s="113" t="s">
        <v>740</v>
      </c>
      <c r="B5" s="114"/>
      <c r="C5" s="114"/>
      <c r="D5" s="114"/>
      <c r="E5" s="114"/>
      <c r="F5" s="114"/>
      <c r="G5" s="114"/>
      <c r="H5" s="115" t="s">
        <v>749</v>
      </c>
      <c r="I5" s="1"/>
      <c r="J5" s="1"/>
      <c r="K5" s="1"/>
    </row>
    <row r="6" spans="1:24" ht="21.75" customHeight="1">
      <c r="A6" s="1165" t="s">
        <v>765</v>
      </c>
      <c r="B6" s="36" t="s">
        <v>45</v>
      </c>
      <c r="C6" s="36" t="s">
        <v>41</v>
      </c>
      <c r="D6" s="36" t="s">
        <v>42</v>
      </c>
      <c r="E6" s="36" t="s">
        <v>43</v>
      </c>
      <c r="F6" s="36" t="s">
        <v>44</v>
      </c>
      <c r="G6" s="36" t="s">
        <v>1</v>
      </c>
      <c r="H6" s="1276" t="s">
        <v>1447</v>
      </c>
    </row>
    <row r="7" spans="1:24" ht="21.75" customHeight="1">
      <c r="A7" s="1166"/>
      <c r="B7" s="578" t="s">
        <v>77</v>
      </c>
      <c r="C7" s="578" t="s">
        <v>46</v>
      </c>
      <c r="D7" s="578" t="s">
        <v>47</v>
      </c>
      <c r="E7" s="578" t="s">
        <v>48</v>
      </c>
      <c r="F7" s="578" t="s">
        <v>49</v>
      </c>
      <c r="G7" s="578" t="s">
        <v>2</v>
      </c>
      <c r="H7" s="1277"/>
    </row>
    <row r="8" spans="1:24" ht="21" customHeight="1" thickBot="1">
      <c r="A8" s="580" t="s">
        <v>333</v>
      </c>
      <c r="B8" s="39">
        <v>18</v>
      </c>
      <c r="C8" s="39">
        <v>7</v>
      </c>
      <c r="D8" s="39">
        <v>5</v>
      </c>
      <c r="E8" s="39">
        <v>4</v>
      </c>
      <c r="F8" s="39">
        <v>3</v>
      </c>
      <c r="G8" s="82">
        <f>SUM(B8:F8)</f>
        <v>37</v>
      </c>
      <c r="H8" s="151" t="s">
        <v>333</v>
      </c>
    </row>
    <row r="9" spans="1:24" s="15" customFormat="1" ht="21" customHeight="1" thickBot="1">
      <c r="A9" s="575" t="s">
        <v>332</v>
      </c>
      <c r="B9" s="40">
        <v>34</v>
      </c>
      <c r="C9" s="40">
        <v>21</v>
      </c>
      <c r="D9" s="40">
        <v>5</v>
      </c>
      <c r="E9" s="40">
        <v>3</v>
      </c>
      <c r="F9" s="40">
        <v>3</v>
      </c>
      <c r="G9" s="42">
        <f>SUM(B9:F9)</f>
        <v>66</v>
      </c>
      <c r="H9" s="150" t="s">
        <v>332</v>
      </c>
      <c r="X9" s="16"/>
    </row>
    <row r="10" spans="1:24" ht="21" customHeight="1" thickBot="1">
      <c r="A10" s="576" t="s">
        <v>269</v>
      </c>
      <c r="B10" s="41">
        <v>45</v>
      </c>
      <c r="C10" s="41">
        <v>19</v>
      </c>
      <c r="D10" s="41">
        <v>3</v>
      </c>
      <c r="E10" s="41">
        <v>2</v>
      </c>
      <c r="F10" s="41">
        <v>4</v>
      </c>
      <c r="G10" s="83">
        <f>SUM(B10:F10)</f>
        <v>73</v>
      </c>
      <c r="H10" s="152" t="s">
        <v>269</v>
      </c>
    </row>
    <row r="11" spans="1:24" s="15" customFormat="1" ht="21" customHeight="1" thickBot="1">
      <c r="A11" s="575" t="s">
        <v>331</v>
      </c>
      <c r="B11" s="40">
        <v>30</v>
      </c>
      <c r="C11" s="40">
        <v>12</v>
      </c>
      <c r="D11" s="40">
        <v>5</v>
      </c>
      <c r="E11" s="40">
        <v>3</v>
      </c>
      <c r="F11" s="40">
        <v>7</v>
      </c>
      <c r="G11" s="42">
        <f>SUM(B11:F11)</f>
        <v>57</v>
      </c>
      <c r="H11" s="150" t="s">
        <v>331</v>
      </c>
      <c r="X11" s="16"/>
    </row>
    <row r="12" spans="1:24" ht="21" customHeight="1">
      <c r="A12" s="577" t="s">
        <v>931</v>
      </c>
      <c r="B12" s="156">
        <v>32</v>
      </c>
      <c r="C12" s="156">
        <v>17</v>
      </c>
      <c r="D12" s="156">
        <v>5</v>
      </c>
      <c r="E12" s="156">
        <v>1</v>
      </c>
      <c r="F12" s="156">
        <v>0</v>
      </c>
      <c r="G12" s="157">
        <f>SUM(B12:F12)</f>
        <v>55</v>
      </c>
      <c r="H12" s="153" t="s">
        <v>931</v>
      </c>
    </row>
    <row r="13" spans="1:24" s="15" customFormat="1" ht="19.5" customHeight="1">
      <c r="A13" s="585"/>
      <c r="P13" s="16"/>
    </row>
    <row r="14" spans="1:24" ht="19.5" customHeight="1">
      <c r="H14"/>
      <c r="P14" s="34"/>
      <c r="X14"/>
    </row>
    <row r="15" spans="1:24" s="15" customFormat="1" ht="19.5" customHeight="1">
      <c r="P15" s="16"/>
    </row>
    <row r="16" spans="1:24" ht="19.5" customHeight="1">
      <c r="H16"/>
      <c r="P16" s="34"/>
      <c r="X16"/>
    </row>
    <row r="17" spans="8:24" s="15" customFormat="1" ht="19.5" customHeight="1">
      <c r="P17" s="16"/>
    </row>
    <row r="18" spans="8:24" ht="19.5" customHeight="1">
      <c r="H18"/>
      <c r="P18" s="34"/>
      <c r="X18"/>
    </row>
    <row r="19" spans="8:24" s="15" customFormat="1" ht="19.5" customHeight="1">
      <c r="P19" s="16"/>
    </row>
    <row r="20" spans="8:24" s="15" customFormat="1" ht="19.5" customHeight="1">
      <c r="P20" s="16"/>
    </row>
    <row r="21" spans="8:24" ht="19.5" customHeight="1">
      <c r="H21"/>
      <c r="P21" s="34"/>
      <c r="X21"/>
    </row>
    <row r="22" spans="8:24" s="15" customFormat="1" ht="19.5" customHeight="1">
      <c r="P22" s="16"/>
    </row>
    <row r="23" spans="8:24" ht="19.5" customHeight="1">
      <c r="H23"/>
      <c r="P23" s="34"/>
      <c r="X23"/>
    </row>
    <row r="24" spans="8:24" s="15" customFormat="1" ht="19.5" customHeight="1">
      <c r="P24" s="16"/>
    </row>
    <row r="25" spans="8:24" ht="19.5" customHeight="1">
      <c r="H25"/>
      <c r="P25" s="34"/>
      <c r="X25"/>
    </row>
    <row r="26" spans="8:24" s="15" customFormat="1" ht="19.5" customHeight="1">
      <c r="P26" s="16"/>
    </row>
    <row r="27" spans="8:24" ht="19.5" customHeight="1">
      <c r="H27"/>
      <c r="P27" s="34"/>
      <c r="X27"/>
    </row>
    <row r="28" spans="8:24" s="15" customFormat="1" ht="19.5" customHeight="1">
      <c r="P28" s="16"/>
    </row>
    <row r="29" spans="8:24" ht="19.5" customHeight="1">
      <c r="H29"/>
      <c r="P29" s="34"/>
      <c r="X29"/>
    </row>
    <row r="30" spans="8:24" s="15" customFormat="1" ht="19.5" customHeight="1">
      <c r="P30" s="16"/>
    </row>
    <row r="31" spans="8:24" ht="19.5" customHeight="1">
      <c r="H31"/>
      <c r="P31" s="34"/>
      <c r="X31"/>
    </row>
    <row r="32" spans="8:24" s="15" customFormat="1" ht="19.5" customHeight="1">
      <c r="P32" s="16"/>
    </row>
    <row r="33" spans="1:24" ht="19.5" customHeight="1">
      <c r="H33"/>
      <c r="P33" s="34"/>
      <c r="X33"/>
    </row>
    <row r="34" spans="1:24" s="54" customFormat="1" ht="19.5" customHeight="1">
      <c r="P34" s="104"/>
    </row>
    <row r="35" spans="1:24" ht="19.5" customHeight="1">
      <c r="H35"/>
      <c r="P35" s="51"/>
      <c r="X35"/>
    </row>
    <row r="36" spans="1:24" s="54" customFormat="1" ht="19.5" customHeight="1">
      <c r="P36" s="95"/>
    </row>
    <row r="37" spans="1:24" s="15" customFormat="1" ht="19.5" customHeight="1">
      <c r="P37" s="16"/>
    </row>
    <row r="38" spans="1:24" s="15" customFormat="1" ht="21" customHeight="1">
      <c r="P38" s="16"/>
    </row>
    <row r="39" spans="1:24" ht="19.5" customHeight="1">
      <c r="H39"/>
      <c r="P39" s="34"/>
      <c r="X39"/>
    </row>
    <row r="40" spans="1:24">
      <c r="A40" s="1334"/>
      <c r="B40" s="1334"/>
      <c r="C40" s="1334"/>
      <c r="D40" s="1334"/>
      <c r="E40" s="134"/>
      <c r="F40" s="134"/>
      <c r="G40" s="96"/>
      <c r="H40" s="97"/>
    </row>
    <row r="42" spans="1:24">
      <c r="A42" s="2"/>
    </row>
  </sheetData>
  <mergeCells count="7">
    <mergeCell ref="A40:D40"/>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rightToLeft="1" view="pageBreakPreview" zoomScaleNormal="100" zoomScaleSheetLayoutView="100" workbookViewId="0">
      <selection activeCell="C23" sqref="C23"/>
    </sheetView>
  </sheetViews>
  <sheetFormatPr defaultRowHeight="12.75"/>
  <cols>
    <col min="1" max="1" width="22.7109375" style="332" customWidth="1"/>
    <col min="2" max="2" width="6.5703125" style="332" customWidth="1"/>
    <col min="3" max="3" width="7.85546875" style="332" customWidth="1"/>
    <col min="4" max="4" width="6.5703125" style="332" customWidth="1"/>
    <col min="5" max="5" width="7.85546875" style="332" customWidth="1"/>
    <col min="6" max="6" width="6.5703125" style="332" customWidth="1"/>
    <col min="7" max="7" width="7.85546875" style="332" customWidth="1"/>
    <col min="8" max="8" width="6.5703125" style="332" customWidth="1"/>
    <col min="9" max="9" width="7.85546875" style="332" customWidth="1"/>
    <col min="10" max="10" width="6.5703125" style="332" customWidth="1"/>
    <col min="11" max="11" width="7.85546875" style="332" customWidth="1"/>
    <col min="12" max="12" width="6.5703125" style="332" customWidth="1"/>
    <col min="13" max="13" width="7.85546875" style="332" customWidth="1"/>
    <col min="14" max="14" width="7" style="332" customWidth="1"/>
    <col min="15" max="15" width="22.7109375" style="334" customWidth="1"/>
    <col min="16" max="21" width="9.140625" style="332"/>
    <col min="22" max="22" width="0.42578125" style="332" customWidth="1"/>
    <col min="23" max="24" width="9.140625" style="332" customWidth="1"/>
    <col min="25" max="29" width="9.140625" style="332"/>
    <col min="30" max="30" width="37.42578125" style="332" customWidth="1"/>
    <col min="31" max="31" width="5" style="333" customWidth="1"/>
    <col min="32" max="16384" width="9.140625" style="332"/>
  </cols>
  <sheetData>
    <row r="1" spans="1:31" ht="18.75" customHeight="1">
      <c r="A1" s="1158" t="s">
        <v>1153</v>
      </c>
      <c r="B1" s="1158"/>
      <c r="C1" s="1158"/>
      <c r="D1" s="1158"/>
      <c r="E1" s="1158"/>
      <c r="F1" s="1158"/>
      <c r="G1" s="1158"/>
      <c r="H1" s="1158"/>
      <c r="I1" s="1158"/>
      <c r="J1" s="1158"/>
      <c r="K1" s="1158"/>
      <c r="L1" s="1158"/>
      <c r="M1" s="1158"/>
      <c r="N1" s="1158"/>
      <c r="O1" s="1158"/>
      <c r="P1" s="346"/>
      <c r="Q1" s="346"/>
      <c r="R1" s="346"/>
    </row>
    <row r="2" spans="1:31" s="347" customFormat="1" ht="18">
      <c r="A2" s="1121" t="s">
        <v>930</v>
      </c>
      <c r="B2" s="1121"/>
      <c r="C2" s="1121"/>
      <c r="D2" s="1121"/>
      <c r="E2" s="1121"/>
      <c r="F2" s="1121"/>
      <c r="G2" s="1121"/>
      <c r="H2" s="1121"/>
      <c r="I2" s="1121"/>
      <c r="J2" s="1121"/>
      <c r="K2" s="1121"/>
      <c r="L2" s="1121"/>
      <c r="M2" s="1121"/>
      <c r="N2" s="1121"/>
      <c r="O2" s="1121"/>
      <c r="P2" s="349"/>
      <c r="Q2" s="349"/>
      <c r="R2" s="349"/>
      <c r="AE2" s="348"/>
    </row>
    <row r="3" spans="1:31" s="347" customFormat="1" ht="29.25" customHeight="1">
      <c r="A3" s="1181" t="s">
        <v>1148</v>
      </c>
      <c r="B3" s="1181"/>
      <c r="C3" s="1181"/>
      <c r="D3" s="1181"/>
      <c r="E3" s="1181"/>
      <c r="F3" s="1181"/>
      <c r="G3" s="1181"/>
      <c r="H3" s="1181"/>
      <c r="I3" s="1181"/>
      <c r="J3" s="1181"/>
      <c r="K3" s="1181"/>
      <c r="L3" s="1181"/>
      <c r="M3" s="1181"/>
      <c r="N3" s="1181"/>
      <c r="O3" s="1181"/>
      <c r="P3" s="349"/>
      <c r="Q3" s="349"/>
      <c r="R3" s="349"/>
      <c r="AE3" s="348"/>
    </row>
    <row r="4" spans="1:31" s="347" customFormat="1" ht="15.75">
      <c r="A4" s="1124" t="s">
        <v>927</v>
      </c>
      <c r="B4" s="1124"/>
      <c r="C4" s="1124"/>
      <c r="D4" s="1124"/>
      <c r="E4" s="1124"/>
      <c r="F4" s="1124"/>
      <c r="G4" s="1124"/>
      <c r="H4" s="1124"/>
      <c r="I4" s="1124"/>
      <c r="J4" s="1124"/>
      <c r="K4" s="1124"/>
      <c r="L4" s="1124"/>
      <c r="M4" s="1124"/>
      <c r="N4" s="1124"/>
      <c r="O4" s="1124"/>
      <c r="P4" s="349"/>
      <c r="Q4" s="349"/>
      <c r="R4" s="349"/>
      <c r="AE4" s="348"/>
    </row>
    <row r="5" spans="1:31" ht="15.75" customHeight="1">
      <c r="A5" s="123" t="s">
        <v>741</v>
      </c>
      <c r="B5" s="222"/>
      <c r="C5" s="222"/>
      <c r="D5" s="222"/>
      <c r="E5" s="222"/>
      <c r="F5" s="222"/>
      <c r="G5" s="222"/>
      <c r="H5" s="222"/>
      <c r="I5" s="222"/>
      <c r="J5" s="222"/>
      <c r="K5" s="222"/>
      <c r="L5" s="222"/>
      <c r="M5" s="222"/>
      <c r="N5" s="222"/>
      <c r="O5" s="115" t="s">
        <v>748</v>
      </c>
      <c r="P5" s="346"/>
      <c r="Q5" s="346"/>
      <c r="R5" s="346"/>
    </row>
    <row r="6" spans="1:31" ht="18" customHeight="1">
      <c r="A6" s="1300" t="s">
        <v>1152</v>
      </c>
      <c r="B6" s="1338" t="s">
        <v>83</v>
      </c>
      <c r="C6" s="1339"/>
      <c r="D6" s="1338" t="s">
        <v>84</v>
      </c>
      <c r="E6" s="1339"/>
      <c r="F6" s="1338" t="s">
        <v>85</v>
      </c>
      <c r="G6" s="1339"/>
      <c r="H6" s="1338" t="s">
        <v>86</v>
      </c>
      <c r="I6" s="1339"/>
      <c r="J6" s="1338" t="s">
        <v>87</v>
      </c>
      <c r="K6" s="1339"/>
      <c r="L6" s="1338" t="s">
        <v>1</v>
      </c>
      <c r="M6" s="1342"/>
      <c r="N6" s="1339"/>
      <c r="O6" s="1335" t="s">
        <v>1462</v>
      </c>
    </row>
    <row r="7" spans="1:31" ht="16.5" customHeight="1">
      <c r="A7" s="1301"/>
      <c r="B7" s="1340" t="s">
        <v>78</v>
      </c>
      <c r="C7" s="1341"/>
      <c r="D7" s="1340" t="s">
        <v>79</v>
      </c>
      <c r="E7" s="1341"/>
      <c r="F7" s="1340" t="s">
        <v>80</v>
      </c>
      <c r="G7" s="1341"/>
      <c r="H7" s="1340" t="s">
        <v>81</v>
      </c>
      <c r="I7" s="1341"/>
      <c r="J7" s="1340" t="s">
        <v>82</v>
      </c>
      <c r="K7" s="1341"/>
      <c r="L7" s="1340" t="s">
        <v>2</v>
      </c>
      <c r="M7" s="1343"/>
      <c r="N7" s="1341"/>
      <c r="O7" s="1336"/>
    </row>
    <row r="8" spans="1:31" ht="26.25" customHeight="1">
      <c r="A8" s="1302"/>
      <c r="B8" s="350" t="s">
        <v>1060</v>
      </c>
      <c r="C8" s="350" t="s">
        <v>1061</v>
      </c>
      <c r="D8" s="350" t="s">
        <v>1060</v>
      </c>
      <c r="E8" s="350" t="s">
        <v>1061</v>
      </c>
      <c r="F8" s="350" t="s">
        <v>1060</v>
      </c>
      <c r="G8" s="350" t="s">
        <v>1061</v>
      </c>
      <c r="H8" s="350" t="s">
        <v>1060</v>
      </c>
      <c r="I8" s="350" t="s">
        <v>1061</v>
      </c>
      <c r="J8" s="350" t="s">
        <v>1060</v>
      </c>
      <c r="K8" s="350" t="s">
        <v>1061</v>
      </c>
      <c r="L8" s="350" t="s">
        <v>1060</v>
      </c>
      <c r="M8" s="350" t="s">
        <v>1061</v>
      </c>
      <c r="N8" s="350" t="s">
        <v>1385</v>
      </c>
      <c r="O8" s="1337"/>
    </row>
    <row r="9" spans="1:31" ht="29.25" customHeight="1" thickBot="1">
      <c r="A9" s="909" t="s">
        <v>599</v>
      </c>
      <c r="B9" s="345">
        <v>10</v>
      </c>
      <c r="C9" s="345">
        <v>0</v>
      </c>
      <c r="D9" s="345">
        <v>5</v>
      </c>
      <c r="E9" s="345">
        <v>0</v>
      </c>
      <c r="F9" s="345">
        <v>9</v>
      </c>
      <c r="G9" s="345">
        <v>0</v>
      </c>
      <c r="H9" s="345">
        <v>2</v>
      </c>
      <c r="I9" s="345">
        <v>0</v>
      </c>
      <c r="J9" s="345">
        <v>2</v>
      </c>
      <c r="K9" s="345">
        <v>0</v>
      </c>
      <c r="L9" s="343">
        <f t="shared" ref="L9:M13" si="0">B9+D9+F9+H9+J9</f>
        <v>28</v>
      </c>
      <c r="M9" s="343">
        <f t="shared" si="0"/>
        <v>0</v>
      </c>
      <c r="N9" s="343">
        <f>SUM(L9:M9)</f>
        <v>28</v>
      </c>
      <c r="O9" s="412" t="s">
        <v>598</v>
      </c>
    </row>
    <row r="10" spans="1:31" ht="27.75" customHeight="1" thickBot="1">
      <c r="A10" s="341" t="s">
        <v>597</v>
      </c>
      <c r="B10" s="340">
        <v>6</v>
      </c>
      <c r="C10" s="340">
        <v>1</v>
      </c>
      <c r="D10" s="340">
        <v>5</v>
      </c>
      <c r="E10" s="340">
        <v>0</v>
      </c>
      <c r="F10" s="340">
        <v>3</v>
      </c>
      <c r="G10" s="340">
        <v>0</v>
      </c>
      <c r="H10" s="340">
        <v>2</v>
      </c>
      <c r="I10" s="340">
        <v>0</v>
      </c>
      <c r="J10" s="340">
        <v>1</v>
      </c>
      <c r="K10" s="340">
        <v>0</v>
      </c>
      <c r="L10" s="339">
        <f t="shared" si="0"/>
        <v>17</v>
      </c>
      <c r="M10" s="339">
        <f t="shared" si="0"/>
        <v>1</v>
      </c>
      <c r="N10" s="339">
        <f>SUM(L10:M10)</f>
        <v>18</v>
      </c>
      <c r="O10" s="405" t="s">
        <v>596</v>
      </c>
    </row>
    <row r="11" spans="1:31" ht="33.75" customHeight="1" thickBot="1">
      <c r="A11" s="909" t="s">
        <v>595</v>
      </c>
      <c r="B11" s="344">
        <v>12</v>
      </c>
      <c r="C11" s="344">
        <v>3</v>
      </c>
      <c r="D11" s="344">
        <v>6</v>
      </c>
      <c r="E11" s="344">
        <v>0</v>
      </c>
      <c r="F11" s="344">
        <v>10</v>
      </c>
      <c r="G11" s="344">
        <v>3</v>
      </c>
      <c r="H11" s="344">
        <v>2</v>
      </c>
      <c r="I11" s="344">
        <v>1</v>
      </c>
      <c r="J11" s="344">
        <v>0</v>
      </c>
      <c r="K11" s="344">
        <v>0</v>
      </c>
      <c r="L11" s="343">
        <f t="shared" si="0"/>
        <v>30</v>
      </c>
      <c r="M11" s="343">
        <f t="shared" si="0"/>
        <v>7</v>
      </c>
      <c r="N11" s="342">
        <f>SUM(L11:M11)</f>
        <v>37</v>
      </c>
      <c r="O11" s="413" t="s">
        <v>594</v>
      </c>
    </row>
    <row r="12" spans="1:31" ht="30" customHeight="1" thickBot="1">
      <c r="A12" s="341" t="s">
        <v>593</v>
      </c>
      <c r="B12" s="340">
        <v>24</v>
      </c>
      <c r="C12" s="340">
        <v>9</v>
      </c>
      <c r="D12" s="340">
        <v>31</v>
      </c>
      <c r="E12" s="340">
        <v>19</v>
      </c>
      <c r="F12" s="340">
        <v>20</v>
      </c>
      <c r="G12" s="340">
        <v>20</v>
      </c>
      <c r="H12" s="340">
        <v>14</v>
      </c>
      <c r="I12" s="340">
        <v>3</v>
      </c>
      <c r="J12" s="340">
        <v>10</v>
      </c>
      <c r="K12" s="340">
        <v>8</v>
      </c>
      <c r="L12" s="339">
        <f t="shared" si="0"/>
        <v>99</v>
      </c>
      <c r="M12" s="339">
        <f t="shared" si="0"/>
        <v>59</v>
      </c>
      <c r="N12" s="339">
        <f>SUM(L12:M12)</f>
        <v>158</v>
      </c>
      <c r="O12" s="405" t="s">
        <v>592</v>
      </c>
    </row>
    <row r="13" spans="1:31" ht="25.5" customHeight="1">
      <c r="A13" s="909" t="s">
        <v>391</v>
      </c>
      <c r="B13" s="338">
        <v>4</v>
      </c>
      <c r="C13" s="338">
        <v>1</v>
      </c>
      <c r="D13" s="338">
        <v>0</v>
      </c>
      <c r="E13" s="338">
        <v>0</v>
      </c>
      <c r="F13" s="338">
        <v>0</v>
      </c>
      <c r="G13" s="338">
        <v>0</v>
      </c>
      <c r="H13" s="338">
        <v>0</v>
      </c>
      <c r="I13" s="338">
        <v>0</v>
      </c>
      <c r="J13" s="338">
        <v>0</v>
      </c>
      <c r="K13" s="338">
        <v>0</v>
      </c>
      <c r="L13" s="337">
        <f t="shared" si="0"/>
        <v>4</v>
      </c>
      <c r="M13" s="337">
        <f t="shared" si="0"/>
        <v>1</v>
      </c>
      <c r="N13" s="337">
        <f>SUM(L13:M13)</f>
        <v>5</v>
      </c>
      <c r="O13" s="413" t="s">
        <v>591</v>
      </c>
    </row>
    <row r="14" spans="1:31" ht="27" customHeight="1">
      <c r="A14" s="961" t="s">
        <v>1</v>
      </c>
      <c r="B14" s="336">
        <f t="shared" ref="B14:N14" si="1">SUM(B9:B13)</f>
        <v>56</v>
      </c>
      <c r="C14" s="336">
        <f t="shared" si="1"/>
        <v>14</v>
      </c>
      <c r="D14" s="336">
        <f t="shared" si="1"/>
        <v>47</v>
      </c>
      <c r="E14" s="336">
        <f t="shared" si="1"/>
        <v>19</v>
      </c>
      <c r="F14" s="336">
        <f t="shared" si="1"/>
        <v>42</v>
      </c>
      <c r="G14" s="336">
        <f t="shared" si="1"/>
        <v>23</v>
      </c>
      <c r="H14" s="336">
        <f t="shared" si="1"/>
        <v>20</v>
      </c>
      <c r="I14" s="336">
        <f t="shared" si="1"/>
        <v>4</v>
      </c>
      <c r="J14" s="336">
        <f t="shared" si="1"/>
        <v>13</v>
      </c>
      <c r="K14" s="336">
        <f t="shared" si="1"/>
        <v>8</v>
      </c>
      <c r="L14" s="336">
        <f t="shared" si="1"/>
        <v>178</v>
      </c>
      <c r="M14" s="336">
        <f t="shared" si="1"/>
        <v>68</v>
      </c>
      <c r="N14" s="336">
        <f t="shared" si="1"/>
        <v>246</v>
      </c>
      <c r="O14" s="611" t="s">
        <v>2</v>
      </c>
    </row>
    <row r="17" spans="1:1" s="332" customFormat="1"/>
    <row r="18" spans="1:1" s="332" customFormat="1">
      <c r="A18" s="334"/>
    </row>
    <row r="19" spans="1:1" s="332" customFormat="1" ht="25.5">
      <c r="A19" s="335" t="s">
        <v>88</v>
      </c>
    </row>
    <row r="20" spans="1:1" s="332" customFormat="1" ht="25.5">
      <c r="A20" s="335" t="s">
        <v>89</v>
      </c>
    </row>
    <row r="21" spans="1:1" s="332" customFormat="1" ht="25.5">
      <c r="A21" s="335" t="s">
        <v>90</v>
      </c>
    </row>
    <row r="22" spans="1:1" s="332" customFormat="1" ht="25.5">
      <c r="A22" s="335" t="s">
        <v>91</v>
      </c>
    </row>
    <row r="23" spans="1:1" s="332" customFormat="1" ht="25.5">
      <c r="A23" s="335" t="s">
        <v>92</v>
      </c>
    </row>
  </sheetData>
  <mergeCells count="18">
    <mergeCell ref="F6:G6"/>
    <mergeCell ref="F7:G7"/>
    <mergeCell ref="A1:O1"/>
    <mergeCell ref="A2:O2"/>
    <mergeCell ref="A3:O3"/>
    <mergeCell ref="A4:O4"/>
    <mergeCell ref="A6:A8"/>
    <mergeCell ref="O6:O8"/>
    <mergeCell ref="H6:I6"/>
    <mergeCell ref="H7:I7"/>
    <mergeCell ref="J6:K6"/>
    <mergeCell ref="J7:K7"/>
    <mergeCell ref="L6:N6"/>
    <mergeCell ref="L7:N7"/>
    <mergeCell ref="B6:C6"/>
    <mergeCell ref="B7:C7"/>
    <mergeCell ref="D6:E6"/>
    <mergeCell ref="D7:E7"/>
  </mergeCells>
  <printOptions horizontalCentered="1" verticalCentered="1"/>
  <pageMargins left="0" right="0" top="0" bottom="0" header="0" footer="0"/>
  <pageSetup paperSize="9" scale="95" orientation="landscape"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
  <sheetViews>
    <sheetView rightToLeft="1" view="pageBreakPreview" zoomScaleNormal="100" zoomScaleSheetLayoutView="100" workbookViewId="0">
      <selection activeCell="C23" sqref="C23"/>
    </sheetView>
  </sheetViews>
  <sheetFormatPr defaultRowHeight="12.75"/>
  <cols>
    <col min="1" max="1" width="22.7109375" style="332" customWidth="1"/>
    <col min="2" max="2" width="7" style="332" customWidth="1"/>
    <col min="3" max="3" width="7.7109375" style="332" customWidth="1"/>
    <col min="4" max="4" width="7" style="332" customWidth="1"/>
    <col min="5" max="5" width="7.7109375" style="332" customWidth="1"/>
    <col min="6" max="6" width="7" style="332" customWidth="1"/>
    <col min="7" max="7" width="7.7109375" style="332" customWidth="1"/>
    <col min="8" max="8" width="7" style="332" customWidth="1"/>
    <col min="9" max="9" width="7.7109375" style="332" customWidth="1"/>
    <col min="10" max="10" width="7" style="332" customWidth="1"/>
    <col min="11" max="11" width="7.7109375" style="332" customWidth="1"/>
    <col min="12" max="12" width="7" style="332" customWidth="1"/>
    <col min="13" max="13" width="7.7109375" style="332" customWidth="1"/>
    <col min="14" max="14" width="7" style="332" customWidth="1"/>
    <col min="15" max="15" width="22.7109375" style="334" customWidth="1"/>
    <col min="16" max="21" width="9.140625" style="332"/>
    <col min="22" max="22" width="0.42578125" style="332" customWidth="1"/>
    <col min="23" max="24" width="9.140625" style="332" customWidth="1"/>
    <col min="25" max="29" width="9.140625" style="332"/>
    <col min="30" max="30" width="37.42578125" style="332" customWidth="1"/>
    <col min="31" max="31" width="5" style="333" customWidth="1"/>
    <col min="32" max="16384" width="9.140625" style="332"/>
  </cols>
  <sheetData>
    <row r="1" spans="1:31" ht="18">
      <c r="A1" s="1158" t="s">
        <v>1149</v>
      </c>
      <c r="B1" s="1158"/>
      <c r="C1" s="1158"/>
      <c r="D1" s="1158"/>
      <c r="E1" s="1158"/>
      <c r="F1" s="1158"/>
      <c r="G1" s="1158"/>
      <c r="H1" s="1158"/>
      <c r="I1" s="1158"/>
      <c r="J1" s="1158"/>
      <c r="K1" s="1158"/>
      <c r="L1" s="1158"/>
      <c r="M1" s="1158"/>
      <c r="N1" s="1158"/>
      <c r="O1" s="1158"/>
      <c r="P1" s="346"/>
      <c r="Q1" s="346"/>
      <c r="R1" s="346"/>
    </row>
    <row r="2" spans="1:31" s="347" customFormat="1" ht="18">
      <c r="A2" s="1121" t="s">
        <v>933</v>
      </c>
      <c r="B2" s="1121"/>
      <c r="C2" s="1121"/>
      <c r="D2" s="1121"/>
      <c r="E2" s="1121"/>
      <c r="F2" s="1121"/>
      <c r="G2" s="1121"/>
      <c r="H2" s="1121"/>
      <c r="I2" s="1121"/>
      <c r="J2" s="1121"/>
      <c r="K2" s="1121"/>
      <c r="L2" s="1121"/>
      <c r="M2" s="1121"/>
      <c r="N2" s="1121"/>
      <c r="O2" s="1121"/>
      <c r="P2" s="349"/>
      <c r="Q2" s="349"/>
      <c r="R2" s="349"/>
      <c r="AE2" s="348"/>
    </row>
    <row r="3" spans="1:31" s="347" customFormat="1" ht="15.75">
      <c r="A3" s="1181" t="s">
        <v>1151</v>
      </c>
      <c r="B3" s="1181"/>
      <c r="C3" s="1181"/>
      <c r="D3" s="1181"/>
      <c r="E3" s="1181"/>
      <c r="F3" s="1181"/>
      <c r="G3" s="1181"/>
      <c r="H3" s="1181"/>
      <c r="I3" s="1181"/>
      <c r="J3" s="1181"/>
      <c r="K3" s="1181"/>
      <c r="L3" s="1181"/>
      <c r="M3" s="1181"/>
      <c r="N3" s="1181"/>
      <c r="O3" s="1181"/>
      <c r="P3" s="349"/>
      <c r="Q3" s="349"/>
      <c r="R3" s="349"/>
      <c r="AE3" s="348"/>
    </row>
    <row r="4" spans="1:31" s="347" customFormat="1" ht="15.75">
      <c r="A4" s="1124" t="s">
        <v>932</v>
      </c>
      <c r="B4" s="1124"/>
      <c r="C4" s="1124"/>
      <c r="D4" s="1124"/>
      <c r="E4" s="1124"/>
      <c r="F4" s="1124"/>
      <c r="G4" s="1124"/>
      <c r="H4" s="1124"/>
      <c r="I4" s="1124"/>
      <c r="J4" s="1124"/>
      <c r="K4" s="1124"/>
      <c r="L4" s="1124"/>
      <c r="M4" s="1124"/>
      <c r="N4" s="1124"/>
      <c r="O4" s="1124"/>
      <c r="P4" s="349"/>
      <c r="Q4" s="349"/>
      <c r="R4" s="349"/>
      <c r="AE4" s="348"/>
    </row>
    <row r="5" spans="1:31" ht="15.75" customHeight="1">
      <c r="A5" s="570" t="s">
        <v>742</v>
      </c>
      <c r="B5" s="222"/>
      <c r="C5" s="222"/>
      <c r="D5" s="222"/>
      <c r="E5" s="222"/>
      <c r="F5" s="222"/>
      <c r="G5" s="222"/>
      <c r="H5" s="222"/>
      <c r="I5" s="222"/>
      <c r="J5" s="222"/>
      <c r="K5" s="222"/>
      <c r="L5" s="222"/>
      <c r="M5" s="222"/>
      <c r="N5" s="222"/>
      <c r="O5" s="115" t="s">
        <v>743</v>
      </c>
      <c r="P5" s="346"/>
      <c r="Q5" s="346"/>
      <c r="R5" s="346"/>
    </row>
    <row r="6" spans="1:31" ht="14.25" customHeight="1">
      <c r="A6" s="1300" t="s">
        <v>1150</v>
      </c>
      <c r="B6" s="1338" t="s">
        <v>83</v>
      </c>
      <c r="C6" s="1339"/>
      <c r="D6" s="1338" t="s">
        <v>84</v>
      </c>
      <c r="E6" s="1339"/>
      <c r="F6" s="1338" t="s">
        <v>85</v>
      </c>
      <c r="G6" s="1339"/>
      <c r="H6" s="1338" t="s">
        <v>86</v>
      </c>
      <c r="I6" s="1339"/>
      <c r="J6" s="1338" t="s">
        <v>87</v>
      </c>
      <c r="K6" s="1339"/>
      <c r="L6" s="1338" t="s">
        <v>1</v>
      </c>
      <c r="M6" s="1342"/>
      <c r="N6" s="1339"/>
      <c r="O6" s="1335" t="s">
        <v>1413</v>
      </c>
    </row>
    <row r="7" spans="1:31" ht="15.75" customHeight="1">
      <c r="A7" s="1301"/>
      <c r="B7" s="1340" t="s">
        <v>78</v>
      </c>
      <c r="C7" s="1341"/>
      <c r="D7" s="1340" t="s">
        <v>79</v>
      </c>
      <c r="E7" s="1341"/>
      <c r="F7" s="1340" t="s">
        <v>80</v>
      </c>
      <c r="G7" s="1341"/>
      <c r="H7" s="1340" t="s">
        <v>81</v>
      </c>
      <c r="I7" s="1341"/>
      <c r="J7" s="1340" t="s">
        <v>82</v>
      </c>
      <c r="K7" s="1341"/>
      <c r="L7" s="1340" t="s">
        <v>2</v>
      </c>
      <c r="M7" s="1343"/>
      <c r="N7" s="1341"/>
      <c r="O7" s="1336"/>
    </row>
    <row r="8" spans="1:31" ht="24" customHeight="1">
      <c r="A8" s="1302"/>
      <c r="B8" s="350" t="s">
        <v>1060</v>
      </c>
      <c r="C8" s="350" t="s">
        <v>1061</v>
      </c>
      <c r="D8" s="350" t="s">
        <v>1060</v>
      </c>
      <c r="E8" s="350" t="s">
        <v>1061</v>
      </c>
      <c r="F8" s="350" t="s">
        <v>1060</v>
      </c>
      <c r="G8" s="350" t="s">
        <v>1061</v>
      </c>
      <c r="H8" s="350" t="s">
        <v>1060</v>
      </c>
      <c r="I8" s="350" t="s">
        <v>1061</v>
      </c>
      <c r="J8" s="350" t="s">
        <v>1060</v>
      </c>
      <c r="K8" s="350" t="s">
        <v>1061</v>
      </c>
      <c r="L8" s="350" t="s">
        <v>1060</v>
      </c>
      <c r="M8" s="350" t="s">
        <v>1061</v>
      </c>
      <c r="N8" s="884" t="s">
        <v>1384</v>
      </c>
      <c r="O8" s="1337"/>
    </row>
    <row r="9" spans="1:31" ht="29.25" customHeight="1" thickBot="1">
      <c r="A9" s="908" t="s">
        <v>333</v>
      </c>
      <c r="B9" s="345">
        <v>0</v>
      </c>
      <c r="C9" s="345">
        <v>0</v>
      </c>
      <c r="D9" s="345">
        <v>37</v>
      </c>
      <c r="E9" s="345">
        <v>9</v>
      </c>
      <c r="F9" s="345">
        <v>16</v>
      </c>
      <c r="G9" s="345">
        <v>10</v>
      </c>
      <c r="H9" s="345">
        <v>3</v>
      </c>
      <c r="I9" s="345">
        <v>12</v>
      </c>
      <c r="J9" s="345">
        <v>15</v>
      </c>
      <c r="K9" s="345">
        <v>3</v>
      </c>
      <c r="L9" s="343">
        <f t="shared" ref="L9:M13" si="0">B9+D9+F9+H9+J9</f>
        <v>71</v>
      </c>
      <c r="M9" s="343">
        <f t="shared" si="0"/>
        <v>34</v>
      </c>
      <c r="N9" s="343">
        <f>L9+M9</f>
        <v>105</v>
      </c>
      <c r="O9" s="904" t="s">
        <v>333</v>
      </c>
    </row>
    <row r="10" spans="1:31" ht="27.75" customHeight="1" thickBot="1">
      <c r="A10" s="341" t="s">
        <v>332</v>
      </c>
      <c r="B10" s="340">
        <v>58</v>
      </c>
      <c r="C10" s="340">
        <v>11</v>
      </c>
      <c r="D10" s="340">
        <v>47</v>
      </c>
      <c r="E10" s="340">
        <v>22</v>
      </c>
      <c r="F10" s="340">
        <v>36</v>
      </c>
      <c r="G10" s="340">
        <v>22</v>
      </c>
      <c r="H10" s="340">
        <v>22</v>
      </c>
      <c r="I10" s="340">
        <v>8</v>
      </c>
      <c r="J10" s="340">
        <v>1</v>
      </c>
      <c r="K10" s="340">
        <v>0</v>
      </c>
      <c r="L10" s="339">
        <f t="shared" si="0"/>
        <v>164</v>
      </c>
      <c r="M10" s="339">
        <f t="shared" si="0"/>
        <v>63</v>
      </c>
      <c r="N10" s="339">
        <f>L10+M10</f>
        <v>227</v>
      </c>
      <c r="O10" s="905" t="s">
        <v>332</v>
      </c>
    </row>
    <row r="11" spans="1:31" ht="33.75" customHeight="1" thickBot="1">
      <c r="A11" s="909" t="s">
        <v>269</v>
      </c>
      <c r="B11" s="344">
        <v>58</v>
      </c>
      <c r="C11" s="344">
        <v>16</v>
      </c>
      <c r="D11" s="344">
        <v>44</v>
      </c>
      <c r="E11" s="344">
        <v>22</v>
      </c>
      <c r="F11" s="344">
        <v>36</v>
      </c>
      <c r="G11" s="344">
        <v>22</v>
      </c>
      <c r="H11" s="344">
        <v>23</v>
      </c>
      <c r="I11" s="344">
        <v>8</v>
      </c>
      <c r="J11" s="344">
        <v>1</v>
      </c>
      <c r="K11" s="344">
        <v>0</v>
      </c>
      <c r="L11" s="343">
        <f t="shared" si="0"/>
        <v>162</v>
      </c>
      <c r="M11" s="343">
        <f t="shared" si="0"/>
        <v>68</v>
      </c>
      <c r="N11" s="342">
        <f>L11+M11</f>
        <v>230</v>
      </c>
      <c r="O11" s="906" t="s">
        <v>269</v>
      </c>
    </row>
    <row r="12" spans="1:31" ht="30" customHeight="1" thickBot="1">
      <c r="A12" s="341" t="s">
        <v>331</v>
      </c>
      <c r="B12" s="340">
        <v>52</v>
      </c>
      <c r="C12" s="340">
        <v>12</v>
      </c>
      <c r="D12" s="340">
        <v>47</v>
      </c>
      <c r="E12" s="340">
        <v>19</v>
      </c>
      <c r="F12" s="340">
        <v>42</v>
      </c>
      <c r="G12" s="340">
        <v>23</v>
      </c>
      <c r="H12" s="340">
        <v>20</v>
      </c>
      <c r="I12" s="340">
        <v>4</v>
      </c>
      <c r="J12" s="340">
        <v>10</v>
      </c>
      <c r="K12" s="340">
        <v>8</v>
      </c>
      <c r="L12" s="339">
        <f t="shared" si="0"/>
        <v>171</v>
      </c>
      <c r="M12" s="339">
        <f t="shared" si="0"/>
        <v>66</v>
      </c>
      <c r="N12" s="339">
        <f>L12+M12</f>
        <v>237</v>
      </c>
      <c r="O12" s="905" t="s">
        <v>331</v>
      </c>
    </row>
    <row r="13" spans="1:31" ht="25.5" customHeight="1">
      <c r="A13" s="910" t="s">
        <v>931</v>
      </c>
      <c r="B13" s="589">
        <v>56</v>
      </c>
      <c r="C13" s="589">
        <v>14</v>
      </c>
      <c r="D13" s="589">
        <v>47</v>
      </c>
      <c r="E13" s="589">
        <v>19</v>
      </c>
      <c r="F13" s="589">
        <v>42</v>
      </c>
      <c r="G13" s="589">
        <v>23</v>
      </c>
      <c r="H13" s="589">
        <v>20</v>
      </c>
      <c r="I13" s="589">
        <v>4</v>
      </c>
      <c r="J13" s="589">
        <v>13</v>
      </c>
      <c r="K13" s="589">
        <v>8</v>
      </c>
      <c r="L13" s="590">
        <f t="shared" si="0"/>
        <v>178</v>
      </c>
      <c r="M13" s="590">
        <f t="shared" si="0"/>
        <v>68</v>
      </c>
      <c r="N13" s="590">
        <f>L13+M13</f>
        <v>246</v>
      </c>
      <c r="O13" s="907" t="s">
        <v>931</v>
      </c>
    </row>
    <row r="16" spans="1:31">
      <c r="O16" s="332"/>
      <c r="AE16" s="332"/>
    </row>
    <row r="17" spans="1:31">
      <c r="A17" s="334" t="s">
        <v>88</v>
      </c>
      <c r="O17" s="332"/>
      <c r="AE17" s="332"/>
    </row>
    <row r="18" spans="1:31" ht="25.5">
      <c r="A18" s="335" t="s">
        <v>89</v>
      </c>
      <c r="O18" s="332"/>
      <c r="AE18" s="332"/>
    </row>
    <row r="19" spans="1:31" ht="25.5">
      <c r="A19" s="335" t="s">
        <v>90</v>
      </c>
      <c r="O19" s="332"/>
      <c r="AE19" s="332"/>
    </row>
    <row r="20" spans="1:31" ht="25.5">
      <c r="A20" s="335" t="s">
        <v>91</v>
      </c>
      <c r="O20" s="332"/>
      <c r="AE20" s="332"/>
    </row>
    <row r="21" spans="1:31" ht="25.5">
      <c r="A21" s="335" t="s">
        <v>92</v>
      </c>
      <c r="O21" s="332"/>
      <c r="AE21" s="332"/>
    </row>
    <row r="22" spans="1:31">
      <c r="A22" s="335"/>
      <c r="O22" s="332"/>
      <c r="AE22" s="332"/>
    </row>
  </sheetData>
  <mergeCells count="18">
    <mergeCell ref="F6:G6"/>
    <mergeCell ref="F7:G7"/>
    <mergeCell ref="A1:O1"/>
    <mergeCell ref="A2:O2"/>
    <mergeCell ref="A3:O3"/>
    <mergeCell ref="A4:O4"/>
    <mergeCell ref="A6:A8"/>
    <mergeCell ref="O6:O8"/>
    <mergeCell ref="H6:I6"/>
    <mergeCell ref="H7:I7"/>
    <mergeCell ref="J6:K6"/>
    <mergeCell ref="J7:K7"/>
    <mergeCell ref="L6:N6"/>
    <mergeCell ref="L7:N7"/>
    <mergeCell ref="B6:C6"/>
    <mergeCell ref="B7:C7"/>
    <mergeCell ref="D6:E6"/>
    <mergeCell ref="D7:E7"/>
  </mergeCells>
  <printOptions horizontalCentered="1" verticalCentered="1"/>
  <pageMargins left="0" right="0" top="0" bottom="0" header="0" footer="0"/>
  <pageSetup paperSize="9" scale="9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rightToLeft="1" view="pageBreakPreview" zoomScaleNormal="100" zoomScaleSheetLayoutView="100" workbookViewId="0">
      <selection activeCell="A45" sqref="A45"/>
    </sheetView>
  </sheetViews>
  <sheetFormatPr defaultRowHeight="12.75"/>
  <cols>
    <col min="1" max="1" width="40.7109375" style="236" customWidth="1"/>
    <col min="2" max="3" width="8.7109375" style="516" customWidth="1"/>
    <col min="4" max="4" width="40.7109375" style="236" customWidth="1"/>
    <col min="5" max="256" width="9.140625" style="236"/>
    <col min="257" max="257" width="42.7109375" style="236" customWidth="1"/>
    <col min="258" max="259" width="8.7109375" style="236" customWidth="1"/>
    <col min="260" max="260" width="40.7109375" style="236" customWidth="1"/>
    <col min="261" max="512" width="9.140625" style="236"/>
    <col min="513" max="513" width="42.7109375" style="236" customWidth="1"/>
    <col min="514" max="515" width="8.7109375" style="236" customWidth="1"/>
    <col min="516" max="516" width="40.7109375" style="236" customWidth="1"/>
    <col min="517" max="768" width="9.140625" style="236"/>
    <col min="769" max="769" width="42.7109375" style="236" customWidth="1"/>
    <col min="770" max="771" width="8.7109375" style="236" customWidth="1"/>
    <col min="772" max="772" width="40.7109375" style="236" customWidth="1"/>
    <col min="773" max="1024" width="9.140625" style="236"/>
    <col min="1025" max="1025" width="42.7109375" style="236" customWidth="1"/>
    <col min="1026" max="1027" width="8.7109375" style="236" customWidth="1"/>
    <col min="1028" max="1028" width="40.7109375" style="236" customWidth="1"/>
    <col min="1029" max="1280" width="9.140625" style="236"/>
    <col min="1281" max="1281" width="42.7109375" style="236" customWidth="1"/>
    <col min="1282" max="1283" width="8.7109375" style="236" customWidth="1"/>
    <col min="1284" max="1284" width="40.7109375" style="236" customWidth="1"/>
    <col min="1285" max="1536" width="9.140625" style="236"/>
    <col min="1537" max="1537" width="42.7109375" style="236" customWidth="1"/>
    <col min="1538" max="1539" width="8.7109375" style="236" customWidth="1"/>
    <col min="1540" max="1540" width="40.7109375" style="236" customWidth="1"/>
    <col min="1541" max="1792" width="9.140625" style="236"/>
    <col min="1793" max="1793" width="42.7109375" style="236" customWidth="1"/>
    <col min="1794" max="1795" width="8.7109375" style="236" customWidth="1"/>
    <col min="1796" max="1796" width="40.7109375" style="236" customWidth="1"/>
    <col min="1797" max="2048" width="9.140625" style="236"/>
    <col min="2049" max="2049" width="42.7109375" style="236" customWidth="1"/>
    <col min="2050" max="2051" width="8.7109375" style="236" customWidth="1"/>
    <col min="2052" max="2052" width="40.7109375" style="236" customWidth="1"/>
    <col min="2053" max="2304" width="9.140625" style="236"/>
    <col min="2305" max="2305" width="42.7109375" style="236" customWidth="1"/>
    <col min="2306" max="2307" width="8.7109375" style="236" customWidth="1"/>
    <col min="2308" max="2308" width="40.7109375" style="236" customWidth="1"/>
    <col min="2309" max="2560" width="9.140625" style="236"/>
    <col min="2561" max="2561" width="42.7109375" style="236" customWidth="1"/>
    <col min="2562" max="2563" width="8.7109375" style="236" customWidth="1"/>
    <col min="2564" max="2564" width="40.7109375" style="236" customWidth="1"/>
    <col min="2565" max="2816" width="9.140625" style="236"/>
    <col min="2817" max="2817" width="42.7109375" style="236" customWidth="1"/>
    <col min="2818" max="2819" width="8.7109375" style="236" customWidth="1"/>
    <col min="2820" max="2820" width="40.7109375" style="236" customWidth="1"/>
    <col min="2821" max="3072" width="9.140625" style="236"/>
    <col min="3073" max="3073" width="42.7109375" style="236" customWidth="1"/>
    <col min="3074" max="3075" width="8.7109375" style="236" customWidth="1"/>
    <col min="3076" max="3076" width="40.7109375" style="236" customWidth="1"/>
    <col min="3077" max="3328" width="9.140625" style="236"/>
    <col min="3329" max="3329" width="42.7109375" style="236" customWidth="1"/>
    <col min="3330" max="3331" width="8.7109375" style="236" customWidth="1"/>
    <col min="3332" max="3332" width="40.7109375" style="236" customWidth="1"/>
    <col min="3333" max="3584" width="9.140625" style="236"/>
    <col min="3585" max="3585" width="42.7109375" style="236" customWidth="1"/>
    <col min="3586" max="3587" width="8.7109375" style="236" customWidth="1"/>
    <col min="3588" max="3588" width="40.7109375" style="236" customWidth="1"/>
    <col min="3589" max="3840" width="9.140625" style="236"/>
    <col min="3841" max="3841" width="42.7109375" style="236" customWidth="1"/>
    <col min="3842" max="3843" width="8.7109375" style="236" customWidth="1"/>
    <col min="3844" max="3844" width="40.7109375" style="236" customWidth="1"/>
    <col min="3845" max="4096" width="9.140625" style="236"/>
    <col min="4097" max="4097" width="42.7109375" style="236" customWidth="1"/>
    <col min="4098" max="4099" width="8.7109375" style="236" customWidth="1"/>
    <col min="4100" max="4100" width="40.7109375" style="236" customWidth="1"/>
    <col min="4101" max="4352" width="9.140625" style="236"/>
    <col min="4353" max="4353" width="42.7109375" style="236" customWidth="1"/>
    <col min="4354" max="4355" width="8.7109375" style="236" customWidth="1"/>
    <col min="4356" max="4356" width="40.7109375" style="236" customWidth="1"/>
    <col min="4357" max="4608" width="9.140625" style="236"/>
    <col min="4609" max="4609" width="42.7109375" style="236" customWidth="1"/>
    <col min="4610" max="4611" width="8.7109375" style="236" customWidth="1"/>
    <col min="4612" max="4612" width="40.7109375" style="236" customWidth="1"/>
    <col min="4613" max="4864" width="9.140625" style="236"/>
    <col min="4865" max="4865" width="42.7109375" style="236" customWidth="1"/>
    <col min="4866" max="4867" width="8.7109375" style="236" customWidth="1"/>
    <col min="4868" max="4868" width="40.7109375" style="236" customWidth="1"/>
    <col min="4869" max="5120" width="9.140625" style="236"/>
    <col min="5121" max="5121" width="42.7109375" style="236" customWidth="1"/>
    <col min="5122" max="5123" width="8.7109375" style="236" customWidth="1"/>
    <col min="5124" max="5124" width="40.7109375" style="236" customWidth="1"/>
    <col min="5125" max="5376" width="9.140625" style="236"/>
    <col min="5377" max="5377" width="42.7109375" style="236" customWidth="1"/>
    <col min="5378" max="5379" width="8.7109375" style="236" customWidth="1"/>
    <col min="5380" max="5380" width="40.7109375" style="236" customWidth="1"/>
    <col min="5381" max="5632" width="9.140625" style="236"/>
    <col min="5633" max="5633" width="42.7109375" style="236" customWidth="1"/>
    <col min="5634" max="5635" width="8.7109375" style="236" customWidth="1"/>
    <col min="5636" max="5636" width="40.7109375" style="236" customWidth="1"/>
    <col min="5637" max="5888" width="9.140625" style="236"/>
    <col min="5889" max="5889" width="42.7109375" style="236" customWidth="1"/>
    <col min="5890" max="5891" width="8.7109375" style="236" customWidth="1"/>
    <col min="5892" max="5892" width="40.7109375" style="236" customWidth="1"/>
    <col min="5893" max="6144" width="9.140625" style="236"/>
    <col min="6145" max="6145" width="42.7109375" style="236" customWidth="1"/>
    <col min="6146" max="6147" width="8.7109375" style="236" customWidth="1"/>
    <col min="6148" max="6148" width="40.7109375" style="236" customWidth="1"/>
    <col min="6149" max="6400" width="9.140625" style="236"/>
    <col min="6401" max="6401" width="42.7109375" style="236" customWidth="1"/>
    <col min="6402" max="6403" width="8.7109375" style="236" customWidth="1"/>
    <col min="6404" max="6404" width="40.7109375" style="236" customWidth="1"/>
    <col min="6405" max="6656" width="9.140625" style="236"/>
    <col min="6657" max="6657" width="42.7109375" style="236" customWidth="1"/>
    <col min="6658" max="6659" width="8.7109375" style="236" customWidth="1"/>
    <col min="6660" max="6660" width="40.7109375" style="236" customWidth="1"/>
    <col min="6661" max="6912" width="9.140625" style="236"/>
    <col min="6913" max="6913" width="42.7109375" style="236" customWidth="1"/>
    <col min="6914" max="6915" width="8.7109375" style="236" customWidth="1"/>
    <col min="6916" max="6916" width="40.7109375" style="236" customWidth="1"/>
    <col min="6917" max="7168" width="9.140625" style="236"/>
    <col min="7169" max="7169" width="42.7109375" style="236" customWidth="1"/>
    <col min="7170" max="7171" width="8.7109375" style="236" customWidth="1"/>
    <col min="7172" max="7172" width="40.7109375" style="236" customWidth="1"/>
    <col min="7173" max="7424" width="9.140625" style="236"/>
    <col min="7425" max="7425" width="42.7109375" style="236" customWidth="1"/>
    <col min="7426" max="7427" width="8.7109375" style="236" customWidth="1"/>
    <col min="7428" max="7428" width="40.7109375" style="236" customWidth="1"/>
    <col min="7429" max="7680" width="9.140625" style="236"/>
    <col min="7681" max="7681" width="42.7109375" style="236" customWidth="1"/>
    <col min="7682" max="7683" width="8.7109375" style="236" customWidth="1"/>
    <col min="7684" max="7684" width="40.7109375" style="236" customWidth="1"/>
    <col min="7685" max="7936" width="9.140625" style="236"/>
    <col min="7937" max="7937" width="42.7109375" style="236" customWidth="1"/>
    <col min="7938" max="7939" width="8.7109375" style="236" customWidth="1"/>
    <col min="7940" max="7940" width="40.7109375" style="236" customWidth="1"/>
    <col min="7941" max="8192" width="9.140625" style="236"/>
    <col min="8193" max="8193" width="42.7109375" style="236" customWidth="1"/>
    <col min="8194" max="8195" width="8.7109375" style="236" customWidth="1"/>
    <col min="8196" max="8196" width="40.7109375" style="236" customWidth="1"/>
    <col min="8197" max="8448" width="9.140625" style="236"/>
    <col min="8449" max="8449" width="42.7109375" style="236" customWidth="1"/>
    <col min="8450" max="8451" width="8.7109375" style="236" customWidth="1"/>
    <col min="8452" max="8452" width="40.7109375" style="236" customWidth="1"/>
    <col min="8453" max="8704" width="9.140625" style="236"/>
    <col min="8705" max="8705" width="42.7109375" style="236" customWidth="1"/>
    <col min="8706" max="8707" width="8.7109375" style="236" customWidth="1"/>
    <col min="8708" max="8708" width="40.7109375" style="236" customWidth="1"/>
    <col min="8709" max="8960" width="9.140625" style="236"/>
    <col min="8961" max="8961" width="42.7109375" style="236" customWidth="1"/>
    <col min="8962" max="8963" width="8.7109375" style="236" customWidth="1"/>
    <col min="8964" max="8964" width="40.7109375" style="236" customWidth="1"/>
    <col min="8965" max="9216" width="9.140625" style="236"/>
    <col min="9217" max="9217" width="42.7109375" style="236" customWidth="1"/>
    <col min="9218" max="9219" width="8.7109375" style="236" customWidth="1"/>
    <col min="9220" max="9220" width="40.7109375" style="236" customWidth="1"/>
    <col min="9221" max="9472" width="9.140625" style="236"/>
    <col min="9473" max="9473" width="42.7109375" style="236" customWidth="1"/>
    <col min="9474" max="9475" width="8.7109375" style="236" customWidth="1"/>
    <col min="9476" max="9476" width="40.7109375" style="236" customWidth="1"/>
    <col min="9477" max="9728" width="9.140625" style="236"/>
    <col min="9729" max="9729" width="42.7109375" style="236" customWidth="1"/>
    <col min="9730" max="9731" width="8.7109375" style="236" customWidth="1"/>
    <col min="9732" max="9732" width="40.7109375" style="236" customWidth="1"/>
    <col min="9733" max="9984" width="9.140625" style="236"/>
    <col min="9985" max="9985" width="42.7109375" style="236" customWidth="1"/>
    <col min="9986" max="9987" width="8.7109375" style="236" customWidth="1"/>
    <col min="9988" max="9988" width="40.7109375" style="236" customWidth="1"/>
    <col min="9989" max="10240" width="9.140625" style="236"/>
    <col min="10241" max="10241" width="42.7109375" style="236" customWidth="1"/>
    <col min="10242" max="10243" width="8.7109375" style="236" customWidth="1"/>
    <col min="10244" max="10244" width="40.7109375" style="236" customWidth="1"/>
    <col min="10245" max="10496" width="9.140625" style="236"/>
    <col min="10497" max="10497" width="42.7109375" style="236" customWidth="1"/>
    <col min="10498" max="10499" width="8.7109375" style="236" customWidth="1"/>
    <col min="10500" max="10500" width="40.7109375" style="236" customWidth="1"/>
    <col min="10501" max="10752" width="9.140625" style="236"/>
    <col min="10753" max="10753" width="42.7109375" style="236" customWidth="1"/>
    <col min="10754" max="10755" width="8.7109375" style="236" customWidth="1"/>
    <col min="10756" max="10756" width="40.7109375" style="236" customWidth="1"/>
    <col min="10757" max="11008" width="9.140625" style="236"/>
    <col min="11009" max="11009" width="42.7109375" style="236" customWidth="1"/>
    <col min="11010" max="11011" width="8.7109375" style="236" customWidth="1"/>
    <col min="11012" max="11012" width="40.7109375" style="236" customWidth="1"/>
    <col min="11013" max="11264" width="9.140625" style="236"/>
    <col min="11265" max="11265" width="42.7109375" style="236" customWidth="1"/>
    <col min="11266" max="11267" width="8.7109375" style="236" customWidth="1"/>
    <col min="11268" max="11268" width="40.7109375" style="236" customWidth="1"/>
    <col min="11269" max="11520" width="9.140625" style="236"/>
    <col min="11521" max="11521" width="42.7109375" style="236" customWidth="1"/>
    <col min="11522" max="11523" width="8.7109375" style="236" customWidth="1"/>
    <col min="11524" max="11524" width="40.7109375" style="236" customWidth="1"/>
    <col min="11525" max="11776" width="9.140625" style="236"/>
    <col min="11777" max="11777" width="42.7109375" style="236" customWidth="1"/>
    <col min="11778" max="11779" width="8.7109375" style="236" customWidth="1"/>
    <col min="11780" max="11780" width="40.7109375" style="236" customWidth="1"/>
    <col min="11781" max="12032" width="9.140625" style="236"/>
    <col min="12033" max="12033" width="42.7109375" style="236" customWidth="1"/>
    <col min="12034" max="12035" width="8.7109375" style="236" customWidth="1"/>
    <col min="12036" max="12036" width="40.7109375" style="236" customWidth="1"/>
    <col min="12037" max="12288" width="9.140625" style="236"/>
    <col min="12289" max="12289" width="42.7109375" style="236" customWidth="1"/>
    <col min="12290" max="12291" width="8.7109375" style="236" customWidth="1"/>
    <col min="12292" max="12292" width="40.7109375" style="236" customWidth="1"/>
    <col min="12293" max="12544" width="9.140625" style="236"/>
    <col min="12545" max="12545" width="42.7109375" style="236" customWidth="1"/>
    <col min="12546" max="12547" width="8.7109375" style="236" customWidth="1"/>
    <col min="12548" max="12548" width="40.7109375" style="236" customWidth="1"/>
    <col min="12549" max="12800" width="9.140625" style="236"/>
    <col min="12801" max="12801" width="42.7109375" style="236" customWidth="1"/>
    <col min="12802" max="12803" width="8.7109375" style="236" customWidth="1"/>
    <col min="12804" max="12804" width="40.7109375" style="236" customWidth="1"/>
    <col min="12805" max="13056" width="9.140625" style="236"/>
    <col min="13057" max="13057" width="42.7109375" style="236" customWidth="1"/>
    <col min="13058" max="13059" width="8.7109375" style="236" customWidth="1"/>
    <col min="13060" max="13060" width="40.7109375" style="236" customWidth="1"/>
    <col min="13061" max="13312" width="9.140625" style="236"/>
    <col min="13313" max="13313" width="42.7109375" style="236" customWidth="1"/>
    <col min="13314" max="13315" width="8.7109375" style="236" customWidth="1"/>
    <col min="13316" max="13316" width="40.7109375" style="236" customWidth="1"/>
    <col min="13317" max="13568" width="9.140625" style="236"/>
    <col min="13569" max="13569" width="42.7109375" style="236" customWidth="1"/>
    <col min="13570" max="13571" width="8.7109375" style="236" customWidth="1"/>
    <col min="13572" max="13572" width="40.7109375" style="236" customWidth="1"/>
    <col min="13573" max="13824" width="9.140625" style="236"/>
    <col min="13825" max="13825" width="42.7109375" style="236" customWidth="1"/>
    <col min="13826" max="13827" width="8.7109375" style="236" customWidth="1"/>
    <col min="13828" max="13828" width="40.7109375" style="236" customWidth="1"/>
    <col min="13829" max="14080" width="9.140625" style="236"/>
    <col min="14081" max="14081" width="42.7109375" style="236" customWidth="1"/>
    <col min="14082" max="14083" width="8.7109375" style="236" customWidth="1"/>
    <col min="14084" max="14084" width="40.7109375" style="236" customWidth="1"/>
    <col min="14085" max="14336" width="9.140625" style="236"/>
    <col min="14337" max="14337" width="42.7109375" style="236" customWidth="1"/>
    <col min="14338" max="14339" width="8.7109375" style="236" customWidth="1"/>
    <col min="14340" max="14340" width="40.7109375" style="236" customWidth="1"/>
    <col min="14341" max="14592" width="9.140625" style="236"/>
    <col min="14593" max="14593" width="42.7109375" style="236" customWidth="1"/>
    <col min="14594" max="14595" width="8.7109375" style="236" customWidth="1"/>
    <col min="14596" max="14596" width="40.7109375" style="236" customWidth="1"/>
    <col min="14597" max="14848" width="9.140625" style="236"/>
    <col min="14849" max="14849" width="42.7109375" style="236" customWidth="1"/>
    <col min="14850" max="14851" width="8.7109375" style="236" customWidth="1"/>
    <col min="14852" max="14852" width="40.7109375" style="236" customWidth="1"/>
    <col min="14853" max="15104" width="9.140625" style="236"/>
    <col min="15105" max="15105" width="42.7109375" style="236" customWidth="1"/>
    <col min="15106" max="15107" width="8.7109375" style="236" customWidth="1"/>
    <col min="15108" max="15108" width="40.7109375" style="236" customWidth="1"/>
    <col min="15109" max="15360" width="9.140625" style="236"/>
    <col min="15361" max="15361" width="42.7109375" style="236" customWidth="1"/>
    <col min="15362" max="15363" width="8.7109375" style="236" customWidth="1"/>
    <col min="15364" max="15364" width="40.7109375" style="236" customWidth="1"/>
    <col min="15365" max="15616" width="9.140625" style="236"/>
    <col min="15617" max="15617" width="42.7109375" style="236" customWidth="1"/>
    <col min="15618" max="15619" width="8.7109375" style="236" customWidth="1"/>
    <col min="15620" max="15620" width="40.7109375" style="236" customWidth="1"/>
    <col min="15621" max="15872" width="9.140625" style="236"/>
    <col min="15873" max="15873" width="42.7109375" style="236" customWidth="1"/>
    <col min="15874" max="15875" width="8.7109375" style="236" customWidth="1"/>
    <col min="15876" max="15876" width="40.7109375" style="236" customWidth="1"/>
    <col min="15877" max="16128" width="9.140625" style="236"/>
    <col min="16129" max="16129" width="42.7109375" style="236" customWidth="1"/>
    <col min="16130" max="16131" width="8.7109375" style="236" customWidth="1"/>
    <col min="16132" max="16132" width="40.7109375" style="236" customWidth="1"/>
    <col min="16133" max="16384" width="9.140625" style="236"/>
  </cols>
  <sheetData>
    <row r="1" spans="1:4" ht="46.5" customHeight="1">
      <c r="A1" s="511" t="s">
        <v>780</v>
      </c>
      <c r="C1" s="510"/>
      <c r="D1" s="509" t="s">
        <v>912</v>
      </c>
    </row>
    <row r="2" spans="1:4" ht="27" customHeight="1">
      <c r="A2" s="514" t="s">
        <v>910</v>
      </c>
      <c r="B2" s="513" t="s">
        <v>913</v>
      </c>
      <c r="C2" s="513" t="s">
        <v>778</v>
      </c>
      <c r="D2" s="512" t="s">
        <v>911</v>
      </c>
    </row>
    <row r="3" spans="1:4" s="515" customFormat="1" ht="30.75" thickBot="1">
      <c r="A3" s="546" t="s">
        <v>1344</v>
      </c>
      <c r="B3" s="547">
        <v>1</v>
      </c>
      <c r="C3" s="548" t="s">
        <v>1576</v>
      </c>
      <c r="D3" s="549" t="s">
        <v>1343</v>
      </c>
    </row>
    <row r="4" spans="1:4" s="515" customFormat="1" ht="16.5" thickTop="1" thickBot="1">
      <c r="A4" s="537" t="s">
        <v>1376</v>
      </c>
      <c r="B4" s="540">
        <v>2</v>
      </c>
      <c r="C4" s="541" t="s">
        <v>1577</v>
      </c>
      <c r="D4" s="539" t="s">
        <v>1375</v>
      </c>
    </row>
    <row r="5" spans="1:4" s="515" customFormat="1" ht="37.5" thickTop="1" thickBot="1">
      <c r="A5" s="538" t="s">
        <v>1374</v>
      </c>
      <c r="B5" s="542">
        <v>3</v>
      </c>
      <c r="C5" s="543" t="s">
        <v>1578</v>
      </c>
      <c r="D5" s="536" t="s">
        <v>1373</v>
      </c>
    </row>
    <row r="6" spans="1:4" s="515" customFormat="1" ht="31.5" thickTop="1" thickBot="1">
      <c r="A6" s="537" t="s">
        <v>1372</v>
      </c>
      <c r="B6" s="540">
        <v>4</v>
      </c>
      <c r="C6" s="541" t="s">
        <v>1579</v>
      </c>
      <c r="D6" s="539" t="s">
        <v>1371</v>
      </c>
    </row>
    <row r="7" spans="1:4" s="515" customFormat="1" ht="45.75" thickTop="1">
      <c r="A7" s="550" t="s">
        <v>1370</v>
      </c>
      <c r="B7" s="544">
        <v>5</v>
      </c>
      <c r="C7" s="545" t="s">
        <v>1580</v>
      </c>
      <c r="D7" s="551" t="s">
        <v>1369</v>
      </c>
    </row>
    <row r="8" spans="1:4" s="515" customFormat="1"/>
    <row r="9" spans="1:4" s="515" customFormat="1"/>
    <row r="10" spans="1:4" s="515" customFormat="1"/>
    <row r="11" spans="1:4" s="515" customFormat="1"/>
    <row r="12" spans="1:4" s="515" customFormat="1"/>
    <row r="13" spans="1:4" s="515" customFormat="1" ht="18">
      <c r="C13" s="878" t="s">
        <v>833</v>
      </c>
    </row>
    <row r="14" spans="1:4" s="515" customFormat="1" ht="15.75">
      <c r="C14" s="876"/>
    </row>
    <row r="15" spans="1:4" s="515" customFormat="1" ht="15.75">
      <c r="C15" s="876"/>
    </row>
    <row r="16" spans="1:4" s="515" customFormat="1" ht="15.75">
      <c r="C16" s="876"/>
    </row>
    <row r="17" spans="3:4" s="515" customFormat="1" ht="18">
      <c r="C17" s="876"/>
      <c r="D17" s="878"/>
    </row>
    <row r="18" spans="3:4" s="515" customFormat="1" ht="16.5">
      <c r="C18" s="877"/>
      <c r="D18" s="877"/>
    </row>
    <row r="19" spans="3:4" s="515" customFormat="1" ht="15.75">
      <c r="D19" s="876"/>
    </row>
    <row r="20" spans="3:4" s="515" customFormat="1"/>
    <row r="21" spans="3:4" s="515" customFormat="1"/>
    <row r="22" spans="3:4" s="515" customFormat="1"/>
    <row r="23" spans="3:4" s="515" customFormat="1"/>
    <row r="24" spans="3:4" s="515" customFormat="1"/>
    <row r="25" spans="3:4" s="515" customFormat="1"/>
    <row r="26" spans="3:4" s="515" customFormat="1"/>
    <row r="27" spans="3:4" s="515" customFormat="1"/>
    <row r="28" spans="3:4" s="515" customFormat="1"/>
    <row r="29" spans="3:4" s="515" customFormat="1"/>
    <row r="30" spans="3:4" s="515" customFormat="1"/>
    <row r="31" spans="3:4" s="515" customFormat="1"/>
    <row r="32" spans="3:4" s="515" customFormat="1"/>
    <row r="33" s="515" customFormat="1"/>
    <row r="34" s="515" customFormat="1"/>
    <row r="35" s="515" customFormat="1"/>
    <row r="36" s="515" customFormat="1"/>
    <row r="37" s="515" customFormat="1"/>
    <row r="38" s="515" customFormat="1"/>
    <row r="39" s="515" customFormat="1"/>
    <row r="40" s="515" customFormat="1"/>
    <row r="41" s="515" customFormat="1"/>
    <row r="42" s="515" customFormat="1"/>
    <row r="43" s="515" customFormat="1"/>
    <row r="44" s="515" customFormat="1"/>
    <row r="45" s="236" customFormat="1"/>
    <row r="46" s="236" customFormat="1"/>
    <row r="47" s="236" customFormat="1"/>
    <row r="48" s="236" customFormat="1"/>
    <row r="59" spans="3:4" s="236" customFormat="1">
      <c r="C59" s="516"/>
      <c r="D59" s="516"/>
    </row>
    <row r="60" spans="3:4" s="236" customFormat="1">
      <c r="C60" s="516"/>
      <c r="D60" s="516"/>
    </row>
    <row r="61" spans="3:4" s="236" customFormat="1">
      <c r="C61" s="516"/>
      <c r="D61" s="516"/>
    </row>
    <row r="62" spans="3:4" s="236" customFormat="1">
      <c r="C62" s="516"/>
      <c r="D62" s="516"/>
    </row>
    <row r="63" spans="3:4" s="236" customFormat="1">
      <c r="C63" s="516"/>
      <c r="D63" s="516"/>
    </row>
    <row r="64" spans="3:4" s="236" customFormat="1">
      <c r="C64" s="516"/>
      <c r="D64" s="516"/>
    </row>
    <row r="65" spans="3:4" s="236" customFormat="1">
      <c r="C65" s="516"/>
      <c r="D65" s="516"/>
    </row>
    <row r="66" spans="3:4" s="236" customFormat="1">
      <c r="C66" s="516"/>
      <c r="D66" s="516"/>
    </row>
    <row r="67" spans="3:4" s="236" customFormat="1">
      <c r="C67" s="516"/>
      <c r="D67" s="516"/>
    </row>
    <row r="68" spans="3:4" s="236" customFormat="1">
      <c r="C68" s="516"/>
      <c r="D68" s="516"/>
    </row>
    <row r="69" spans="3:4" s="236" customFormat="1">
      <c r="C69" s="516"/>
      <c r="D69" s="516"/>
    </row>
    <row r="70" spans="3:4" s="236" customFormat="1">
      <c r="C70" s="516"/>
      <c r="D70" s="516"/>
    </row>
    <row r="71" spans="3:4" s="236" customFormat="1">
      <c r="C71" s="516"/>
      <c r="D71" s="516"/>
    </row>
    <row r="72" spans="3:4" s="236" customFormat="1">
      <c r="C72" s="516"/>
      <c r="D72" s="516"/>
    </row>
    <row r="73" spans="3:4" s="236" customFormat="1">
      <c r="C73" s="516"/>
      <c r="D73" s="516"/>
    </row>
    <row r="74" spans="3:4" s="236" customFormat="1">
      <c r="C74" s="516"/>
      <c r="D74" s="516"/>
    </row>
    <row r="75" spans="3:4" s="236" customFormat="1">
      <c r="C75" s="516"/>
      <c r="D75" s="516"/>
    </row>
    <row r="76" spans="3:4" s="236" customFormat="1">
      <c r="C76" s="516"/>
      <c r="D76" s="516"/>
    </row>
    <row r="77" spans="3:4" s="236" customFormat="1">
      <c r="C77" s="516"/>
      <c r="D77" s="516"/>
    </row>
    <row r="78" spans="3:4" s="236" customFormat="1">
      <c r="C78" s="516"/>
      <c r="D78" s="516"/>
    </row>
    <row r="79" spans="3:4" s="236" customFormat="1">
      <c r="C79" s="516"/>
      <c r="D79" s="516"/>
    </row>
    <row r="80" spans="3:4" s="236" customFormat="1">
      <c r="C80" s="516"/>
      <c r="D80" s="516"/>
    </row>
    <row r="81" spans="3:4" s="236" customFormat="1">
      <c r="C81" s="516"/>
      <c r="D81" s="516"/>
    </row>
    <row r="82" spans="3:4" s="236" customFormat="1">
      <c r="C82" s="516"/>
      <c r="D82" s="516"/>
    </row>
    <row r="83" spans="3:4" s="236" customFormat="1">
      <c r="C83" s="516"/>
      <c r="D83" s="516"/>
    </row>
    <row r="84" spans="3:4" s="236" customFormat="1">
      <c r="C84" s="516"/>
      <c r="D84" s="516"/>
    </row>
    <row r="85" spans="3:4" s="236" customFormat="1">
      <c r="C85" s="516"/>
      <c r="D85" s="516"/>
    </row>
    <row r="86" spans="3:4" s="236" customFormat="1">
      <c r="C86" s="516"/>
      <c r="D86" s="516"/>
    </row>
    <row r="87" spans="3:4" s="236" customFormat="1">
      <c r="C87" s="516"/>
      <c r="D87" s="516"/>
    </row>
    <row r="88" spans="3:4" s="236" customFormat="1">
      <c r="C88" s="516"/>
      <c r="D88" s="516"/>
    </row>
    <row r="89" spans="3:4" s="236" customFormat="1">
      <c r="C89" s="516"/>
      <c r="D89" s="516"/>
    </row>
    <row r="90" spans="3:4" s="236" customFormat="1">
      <c r="C90" s="516"/>
      <c r="D90" s="516"/>
    </row>
    <row r="91" spans="3:4" s="236" customFormat="1">
      <c r="C91" s="516"/>
      <c r="D91" s="516"/>
    </row>
    <row r="92" spans="3:4" s="236" customFormat="1">
      <c r="C92" s="516"/>
      <c r="D92" s="516"/>
    </row>
    <row r="93" spans="3:4" s="236" customFormat="1">
      <c r="C93" s="516"/>
      <c r="D93" s="516"/>
    </row>
    <row r="94" spans="3:4" s="236" customFormat="1">
      <c r="C94" s="516"/>
      <c r="D94" s="516"/>
    </row>
    <row r="95" spans="3:4" s="236" customFormat="1">
      <c r="C95" s="516"/>
      <c r="D95" s="516"/>
    </row>
    <row r="96" spans="3:4" s="236" customFormat="1">
      <c r="C96" s="516"/>
      <c r="D96" s="516"/>
    </row>
    <row r="97" spans="3:4" s="236" customFormat="1">
      <c r="C97" s="516"/>
      <c r="D97" s="516"/>
    </row>
    <row r="98" spans="3:4" s="236" customFormat="1">
      <c r="C98" s="516"/>
      <c r="D98" s="516"/>
    </row>
    <row r="99" spans="3:4" s="236" customFormat="1">
      <c r="C99" s="516"/>
      <c r="D99" s="516"/>
    </row>
    <row r="100" spans="3:4" s="236" customFormat="1">
      <c r="C100" s="516"/>
      <c r="D100" s="516"/>
    </row>
    <row r="101" spans="3:4" s="236" customFormat="1">
      <c r="C101" s="516"/>
      <c r="D101" s="516"/>
    </row>
    <row r="102" spans="3:4" s="236" customFormat="1">
      <c r="C102" s="516"/>
      <c r="D102" s="516"/>
    </row>
    <row r="103" spans="3:4" s="236" customFormat="1">
      <c r="C103" s="516"/>
      <c r="D103" s="516"/>
    </row>
    <row r="104" spans="3:4" s="236" customFormat="1">
      <c r="C104" s="516"/>
      <c r="D104" s="516"/>
    </row>
  </sheetData>
  <printOptions horizontalCentered="1"/>
  <pageMargins left="0" right="0" top="0.59055118110236227" bottom="0.39370078740157483" header="0.51181102362204722" footer="0.51181102362204722"/>
  <pageSetup paperSize="9" orientation="portrait"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23" sqref="C23"/>
    </sheetView>
  </sheetViews>
  <sheetFormatPr defaultRowHeight="12.75"/>
  <cols>
    <col min="1" max="1" width="90.42578125" style="44" customWidth="1"/>
    <col min="2" max="16384" width="9.140625" style="44"/>
  </cols>
  <sheetData>
    <row r="1" spans="1:5" s="500" customFormat="1" ht="97.5" customHeight="1" thickTop="1" thickBot="1">
      <c r="A1" s="618" t="s">
        <v>890</v>
      </c>
      <c r="B1" s="499"/>
      <c r="C1" s="499"/>
      <c r="D1" s="499"/>
      <c r="E1" s="499"/>
    </row>
    <row r="2" spans="1:5" ht="17.25" customHeight="1" thickTop="1"/>
    <row r="3" spans="1:5" s="45" customFormat="1" ht="22.5">
      <c r="A3" s="502"/>
    </row>
    <row r="4" spans="1:5" s="45" customFormat="1" ht="22.5">
      <c r="A4" s="502"/>
    </row>
    <row r="5" spans="1:5" s="45" customFormat="1" ht="18" customHeight="1">
      <c r="A5" s="504"/>
    </row>
    <row r="6" spans="1:5" s="45" customFormat="1" ht="18" customHeight="1">
      <c r="A6" s="504"/>
    </row>
    <row r="7" spans="1:5" s="45" customFormat="1" ht="18" customHeight="1">
      <c r="A7" s="504"/>
    </row>
    <row r="8" spans="1:5" s="45" customFormat="1" ht="18" customHeight="1">
      <c r="A8" s="504"/>
    </row>
    <row r="9" spans="1:5" s="45" customFormat="1" ht="22.5">
      <c r="A9" s="502"/>
    </row>
    <row r="10" spans="1:5" s="45" customFormat="1" ht="22.5">
      <c r="A10" s="502"/>
    </row>
    <row r="11" spans="1:5" s="45" customFormat="1" ht="22.5">
      <c r="A11" s="502"/>
    </row>
  </sheetData>
  <printOptions horizontalCentered="1" verticalCentered="1"/>
  <pageMargins left="0" right="0" top="0" bottom="0" header="0" footer="0"/>
  <pageSetup paperSize="9" scale="95"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A6" sqref="A6:A8"/>
    </sheetView>
  </sheetViews>
  <sheetFormatPr defaultRowHeight="12.75"/>
  <cols>
    <col min="1" max="1" width="21.28515625" style="205" customWidth="1"/>
    <col min="2" max="10" width="10.7109375" style="205" customWidth="1"/>
    <col min="11" max="11" width="21.28515625" style="205" customWidth="1"/>
    <col min="12" max="17" width="9.140625" style="205"/>
    <col min="18" max="18" width="0.42578125" style="205" customWidth="1"/>
    <col min="19" max="20" width="9.140625" style="205" customWidth="1"/>
    <col min="21" max="25" width="9.140625" style="205"/>
    <col min="26" max="26" width="37.42578125" style="205" customWidth="1"/>
    <col min="27" max="27" width="5" style="206" customWidth="1"/>
    <col min="28" max="16384" width="9.140625" style="205"/>
  </cols>
  <sheetData>
    <row r="1" spans="1:27" ht="18">
      <c r="A1" s="1158" t="s">
        <v>1067</v>
      </c>
      <c r="B1" s="1158"/>
      <c r="C1" s="1158"/>
      <c r="D1" s="1158"/>
      <c r="E1" s="1158"/>
      <c r="F1" s="1158"/>
      <c r="G1" s="1158"/>
      <c r="H1" s="1158"/>
      <c r="I1" s="1158"/>
      <c r="J1" s="1158"/>
      <c r="K1" s="1158"/>
      <c r="L1" s="258"/>
      <c r="M1" s="258"/>
      <c r="N1" s="258"/>
    </row>
    <row r="2" spans="1:27" s="223" customFormat="1" ht="18">
      <c r="A2" s="1121" t="s">
        <v>934</v>
      </c>
      <c r="B2" s="1121"/>
      <c r="C2" s="1121"/>
      <c r="D2" s="1121"/>
      <c r="E2" s="1121"/>
      <c r="F2" s="1121"/>
      <c r="G2" s="1121"/>
      <c r="H2" s="1121"/>
      <c r="I2" s="1121"/>
      <c r="J2" s="1121"/>
      <c r="K2" s="1121"/>
      <c r="L2" s="250"/>
      <c r="M2" s="250"/>
      <c r="N2" s="250"/>
      <c r="AA2" s="224"/>
    </row>
    <row r="3" spans="1:27" s="223" customFormat="1" ht="21.75" customHeight="1">
      <c r="A3" s="1122" t="s">
        <v>1414</v>
      </c>
      <c r="B3" s="1123"/>
      <c r="C3" s="1123"/>
      <c r="D3" s="1123"/>
      <c r="E3" s="1123"/>
      <c r="F3" s="1123"/>
      <c r="G3" s="1123"/>
      <c r="H3" s="1123"/>
      <c r="I3" s="1123"/>
      <c r="J3" s="1123"/>
      <c r="K3" s="1123"/>
      <c r="L3" s="250"/>
      <c r="M3" s="250"/>
      <c r="N3" s="250"/>
      <c r="AA3" s="224"/>
    </row>
    <row r="4" spans="1:27" s="223" customFormat="1" ht="15.75">
      <c r="A4" s="1124" t="s">
        <v>927</v>
      </c>
      <c r="B4" s="1124"/>
      <c r="C4" s="1124"/>
      <c r="D4" s="1124"/>
      <c r="E4" s="1124"/>
      <c r="F4" s="1124"/>
      <c r="G4" s="1124"/>
      <c r="H4" s="1124"/>
      <c r="I4" s="1124"/>
      <c r="J4" s="1124"/>
      <c r="K4" s="1124"/>
      <c r="L4" s="250"/>
      <c r="M4" s="250"/>
      <c r="N4" s="250"/>
      <c r="AA4" s="224"/>
    </row>
    <row r="5" spans="1:27" ht="15.75" customHeight="1">
      <c r="A5" s="123" t="s">
        <v>744</v>
      </c>
      <c r="B5" s="222"/>
      <c r="C5" s="222"/>
      <c r="D5" s="222"/>
      <c r="E5" s="222"/>
      <c r="F5" s="222"/>
      <c r="G5" s="222"/>
      <c r="H5" s="222"/>
      <c r="I5" s="222"/>
      <c r="J5" s="222"/>
      <c r="K5" s="124" t="s">
        <v>745</v>
      </c>
      <c r="L5" s="258"/>
      <c r="M5" s="258"/>
      <c r="N5" s="258"/>
    </row>
    <row r="6" spans="1:27" ht="21" customHeight="1">
      <c r="A6" s="1344" t="s">
        <v>1062</v>
      </c>
      <c r="B6" s="1353" t="s">
        <v>1229</v>
      </c>
      <c r="C6" s="1347" t="s">
        <v>1214</v>
      </c>
      <c r="D6" s="1348"/>
      <c r="E6" s="1348"/>
      <c r="F6" s="1348"/>
      <c r="G6" s="1348"/>
      <c r="H6" s="1348"/>
      <c r="I6" s="1348"/>
      <c r="J6" s="1349"/>
      <c r="K6" s="1350" t="s">
        <v>1063</v>
      </c>
    </row>
    <row r="7" spans="1:27" ht="21.75" customHeight="1">
      <c r="A7" s="1345"/>
      <c r="B7" s="1354"/>
      <c r="C7" s="355" t="s">
        <v>270</v>
      </c>
      <c r="D7" s="355" t="s">
        <v>271</v>
      </c>
      <c r="E7" s="355" t="s">
        <v>272</v>
      </c>
      <c r="F7" s="355" t="s">
        <v>273</v>
      </c>
      <c r="G7" s="355" t="s">
        <v>6</v>
      </c>
      <c r="H7" s="355" t="s">
        <v>274</v>
      </c>
      <c r="I7" s="355" t="s">
        <v>275</v>
      </c>
      <c r="J7" s="355" t="s">
        <v>1</v>
      </c>
      <c r="K7" s="1351"/>
    </row>
    <row r="8" spans="1:27" ht="24.75" customHeight="1">
      <c r="A8" s="1346"/>
      <c r="B8" s="1355"/>
      <c r="C8" s="350" t="s">
        <v>76</v>
      </c>
      <c r="D8" s="350" t="s">
        <v>73</v>
      </c>
      <c r="E8" s="350" t="s">
        <v>75</v>
      </c>
      <c r="F8" s="350" t="s">
        <v>74</v>
      </c>
      <c r="G8" s="350" t="s">
        <v>7</v>
      </c>
      <c r="H8" s="350" t="s">
        <v>72</v>
      </c>
      <c r="I8" s="350" t="s">
        <v>276</v>
      </c>
      <c r="J8" s="810" t="s">
        <v>2</v>
      </c>
      <c r="K8" s="1352"/>
    </row>
    <row r="9" spans="1:27" ht="27" customHeight="1" thickBot="1">
      <c r="A9" s="352" t="s">
        <v>609</v>
      </c>
      <c r="B9" s="37">
        <v>85</v>
      </c>
      <c r="C9" s="37">
        <v>26</v>
      </c>
      <c r="D9" s="37">
        <v>90</v>
      </c>
      <c r="E9" s="37">
        <v>83</v>
      </c>
      <c r="F9" s="37">
        <v>68</v>
      </c>
      <c r="G9" s="37">
        <v>2</v>
      </c>
      <c r="H9" s="37">
        <v>4</v>
      </c>
      <c r="I9" s="37">
        <v>83</v>
      </c>
      <c r="J9" s="257">
        <f>SUM(C9:I9)</f>
        <v>356</v>
      </c>
      <c r="K9" s="756" t="s">
        <v>608</v>
      </c>
    </row>
    <row r="10" spans="1:27" s="212" customFormat="1" ht="27" customHeight="1" thickBot="1">
      <c r="A10" s="341" t="s">
        <v>607</v>
      </c>
      <c r="B10" s="100">
        <v>38</v>
      </c>
      <c r="C10" s="100">
        <v>13</v>
      </c>
      <c r="D10" s="100">
        <v>47</v>
      </c>
      <c r="E10" s="100">
        <v>42</v>
      </c>
      <c r="F10" s="100">
        <v>38</v>
      </c>
      <c r="G10" s="100">
        <v>0</v>
      </c>
      <c r="H10" s="100">
        <v>4</v>
      </c>
      <c r="I10" s="100">
        <v>37</v>
      </c>
      <c r="J10" s="353">
        <f>SUM(C10:I10)</f>
        <v>181</v>
      </c>
      <c r="K10" s="757" t="s">
        <v>606</v>
      </c>
      <c r="AA10" s="213"/>
    </row>
    <row r="11" spans="1:27" ht="27" customHeight="1" thickBot="1">
      <c r="A11" s="352" t="s">
        <v>605</v>
      </c>
      <c r="B11" s="31">
        <v>40</v>
      </c>
      <c r="C11" s="31">
        <v>18</v>
      </c>
      <c r="D11" s="31">
        <v>43</v>
      </c>
      <c r="E11" s="31">
        <v>44</v>
      </c>
      <c r="F11" s="31">
        <v>41</v>
      </c>
      <c r="G11" s="31">
        <v>0</v>
      </c>
      <c r="H11" s="31">
        <v>3</v>
      </c>
      <c r="I11" s="31">
        <v>39</v>
      </c>
      <c r="J11" s="354">
        <f>SUM(C11:I11)</f>
        <v>188</v>
      </c>
      <c r="K11" s="756" t="s">
        <v>604</v>
      </c>
    </row>
    <row r="12" spans="1:27" s="212" customFormat="1" ht="27" customHeight="1" thickBot="1">
      <c r="A12" s="341" t="s">
        <v>603</v>
      </c>
      <c r="B12" s="100">
        <v>17</v>
      </c>
      <c r="C12" s="100">
        <v>4</v>
      </c>
      <c r="D12" s="100">
        <v>17</v>
      </c>
      <c r="E12" s="100">
        <v>16</v>
      </c>
      <c r="F12" s="100">
        <v>13</v>
      </c>
      <c r="G12" s="100">
        <v>0</v>
      </c>
      <c r="H12" s="100">
        <v>4</v>
      </c>
      <c r="I12" s="100">
        <v>18</v>
      </c>
      <c r="J12" s="353">
        <f>SUM(C12:I12)</f>
        <v>72</v>
      </c>
      <c r="K12" s="757" t="s">
        <v>602</v>
      </c>
      <c r="AA12" s="213"/>
    </row>
    <row r="13" spans="1:27" ht="27" customHeight="1">
      <c r="A13" s="352" t="s">
        <v>601</v>
      </c>
      <c r="B13" s="135">
        <v>16</v>
      </c>
      <c r="C13" s="135">
        <v>6</v>
      </c>
      <c r="D13" s="135">
        <v>12</v>
      </c>
      <c r="E13" s="135">
        <v>18</v>
      </c>
      <c r="F13" s="135">
        <v>15</v>
      </c>
      <c r="G13" s="135">
        <v>0</v>
      </c>
      <c r="H13" s="135">
        <v>0</v>
      </c>
      <c r="I13" s="135">
        <v>14</v>
      </c>
      <c r="J13" s="351">
        <f>SUM(C13:I13)</f>
        <v>65</v>
      </c>
      <c r="K13" s="756" t="s">
        <v>600</v>
      </c>
    </row>
    <row r="14" spans="1:27" ht="27" customHeight="1">
      <c r="A14" s="758" t="s">
        <v>1</v>
      </c>
      <c r="B14" s="255">
        <f t="shared" ref="B14:J14" si="0">SUM(B9:B13)</f>
        <v>196</v>
      </c>
      <c r="C14" s="255">
        <f t="shared" si="0"/>
        <v>67</v>
      </c>
      <c r="D14" s="255">
        <f t="shared" si="0"/>
        <v>209</v>
      </c>
      <c r="E14" s="255">
        <f t="shared" si="0"/>
        <v>203</v>
      </c>
      <c r="F14" s="255">
        <f t="shared" si="0"/>
        <v>175</v>
      </c>
      <c r="G14" s="255">
        <f t="shared" si="0"/>
        <v>2</v>
      </c>
      <c r="H14" s="255">
        <f t="shared" si="0"/>
        <v>15</v>
      </c>
      <c r="I14" s="255">
        <f t="shared" si="0"/>
        <v>191</v>
      </c>
      <c r="J14" s="255">
        <f t="shared" si="0"/>
        <v>862</v>
      </c>
      <c r="K14" s="759" t="s">
        <v>2</v>
      </c>
    </row>
    <row r="15" spans="1:27" s="212" customFormat="1" ht="27" customHeight="1">
      <c r="AA15" s="213"/>
    </row>
    <row r="17" spans="1:2" s="205" customFormat="1"/>
    <row r="18" spans="1:2" s="205" customFormat="1" ht="25.5">
      <c r="A18" s="239" t="s">
        <v>277</v>
      </c>
      <c r="B18" s="205">
        <f>J9</f>
        <v>356</v>
      </c>
    </row>
    <row r="19" spans="1:2" s="205" customFormat="1" ht="25.5">
      <c r="A19" s="239" t="s">
        <v>278</v>
      </c>
      <c r="B19" s="205">
        <f>J10</f>
        <v>181</v>
      </c>
    </row>
    <row r="20" spans="1:2" s="205" customFormat="1" ht="25.5">
      <c r="A20" s="239" t="s">
        <v>279</v>
      </c>
      <c r="B20" s="205">
        <f>J11</f>
        <v>188</v>
      </c>
    </row>
    <row r="21" spans="1:2" s="205" customFormat="1" ht="25.5">
      <c r="A21" s="239" t="s">
        <v>280</v>
      </c>
      <c r="B21" s="205">
        <f>J12</f>
        <v>72</v>
      </c>
    </row>
    <row r="22" spans="1:2" s="205" customFormat="1" ht="25.5">
      <c r="A22" s="239" t="s">
        <v>281</v>
      </c>
      <c r="B22" s="205">
        <f>J13</f>
        <v>65</v>
      </c>
    </row>
  </sheetData>
  <mergeCells count="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C8" sqref="C8"/>
    </sheetView>
  </sheetViews>
  <sheetFormatPr defaultRowHeight="12.75"/>
  <cols>
    <col min="1" max="1" width="19.42578125" style="205" customWidth="1"/>
    <col min="2" max="10" width="10.7109375" style="205" customWidth="1"/>
    <col min="11" max="11" width="19.42578125" style="205" customWidth="1"/>
    <col min="12" max="17" width="9.140625" style="205"/>
    <col min="18" max="18" width="0.42578125" style="205" customWidth="1"/>
    <col min="19" max="20" width="9.140625" style="205" customWidth="1"/>
    <col min="21" max="25" width="9.140625" style="205"/>
    <col min="26" max="26" width="37.42578125" style="205" customWidth="1"/>
    <col min="27" max="27" width="5" style="572" customWidth="1"/>
    <col min="28" max="16384" width="9.140625" style="205"/>
  </cols>
  <sheetData>
    <row r="1" spans="1:27" ht="18">
      <c r="A1" s="1158" t="s">
        <v>282</v>
      </c>
      <c r="B1" s="1158"/>
      <c r="C1" s="1158"/>
      <c r="D1" s="1158"/>
      <c r="E1" s="1158"/>
      <c r="F1" s="1158"/>
      <c r="G1" s="1158"/>
      <c r="H1" s="1158"/>
      <c r="I1" s="1158"/>
      <c r="J1" s="1158"/>
      <c r="K1" s="1158"/>
      <c r="L1" s="258"/>
      <c r="M1" s="258"/>
      <c r="N1" s="258"/>
    </row>
    <row r="2" spans="1:27" s="223" customFormat="1" ht="18">
      <c r="A2" s="1121" t="s">
        <v>934</v>
      </c>
      <c r="B2" s="1121"/>
      <c r="C2" s="1121"/>
      <c r="D2" s="1121"/>
      <c r="E2" s="1121"/>
      <c r="F2" s="1121"/>
      <c r="G2" s="1121"/>
      <c r="H2" s="1121"/>
      <c r="I2" s="1121"/>
      <c r="J2" s="1121"/>
      <c r="K2" s="1121"/>
      <c r="L2" s="571"/>
      <c r="M2" s="571"/>
      <c r="N2" s="571"/>
      <c r="AA2" s="224"/>
    </row>
    <row r="3" spans="1:27" s="223" customFormat="1" ht="20.25" customHeight="1">
      <c r="A3" s="1122" t="s">
        <v>1415</v>
      </c>
      <c r="B3" s="1123"/>
      <c r="C3" s="1123"/>
      <c r="D3" s="1123"/>
      <c r="E3" s="1123"/>
      <c r="F3" s="1123"/>
      <c r="G3" s="1123"/>
      <c r="H3" s="1123"/>
      <c r="I3" s="1123"/>
      <c r="J3" s="1123"/>
      <c r="K3" s="1123"/>
      <c r="L3" s="571"/>
      <c r="M3" s="571"/>
      <c r="N3" s="571"/>
      <c r="AA3" s="224"/>
    </row>
    <row r="4" spans="1:27" s="223" customFormat="1" ht="15.75">
      <c r="A4" s="1124" t="s">
        <v>935</v>
      </c>
      <c r="B4" s="1124"/>
      <c r="C4" s="1124"/>
      <c r="D4" s="1124"/>
      <c r="E4" s="1124"/>
      <c r="F4" s="1124"/>
      <c r="G4" s="1124"/>
      <c r="H4" s="1124"/>
      <c r="I4" s="1124"/>
      <c r="J4" s="1124"/>
      <c r="K4" s="1124"/>
      <c r="L4" s="571"/>
      <c r="M4" s="571"/>
      <c r="N4" s="571"/>
      <c r="AA4" s="224"/>
    </row>
    <row r="5" spans="1:27" ht="15.75" customHeight="1">
      <c r="A5" s="570" t="s">
        <v>746</v>
      </c>
      <c r="B5" s="222"/>
      <c r="C5" s="222"/>
      <c r="D5" s="222"/>
      <c r="E5" s="222"/>
      <c r="F5" s="222"/>
      <c r="G5" s="222"/>
      <c r="H5" s="222"/>
      <c r="I5" s="222"/>
      <c r="J5" s="222"/>
      <c r="K5" s="124" t="s">
        <v>747</v>
      </c>
      <c r="L5" s="258"/>
      <c r="M5" s="258"/>
      <c r="N5" s="258"/>
    </row>
    <row r="6" spans="1:27" ht="21" customHeight="1">
      <c r="A6" s="1344" t="s">
        <v>1064</v>
      </c>
      <c r="B6" s="1353" t="s">
        <v>1229</v>
      </c>
      <c r="C6" s="1356" t="s">
        <v>1215</v>
      </c>
      <c r="D6" s="1348"/>
      <c r="E6" s="1348"/>
      <c r="F6" s="1348"/>
      <c r="G6" s="1348"/>
      <c r="H6" s="1348"/>
      <c r="I6" s="1348"/>
      <c r="J6" s="1349"/>
      <c r="K6" s="1357" t="s">
        <v>283</v>
      </c>
    </row>
    <row r="7" spans="1:27" ht="24" customHeight="1">
      <c r="A7" s="1345"/>
      <c r="B7" s="1354"/>
      <c r="C7" s="355" t="s">
        <v>270</v>
      </c>
      <c r="D7" s="355" t="s">
        <v>271</v>
      </c>
      <c r="E7" s="355" t="s">
        <v>272</v>
      </c>
      <c r="F7" s="355" t="s">
        <v>273</v>
      </c>
      <c r="G7" s="355" t="s">
        <v>6</v>
      </c>
      <c r="H7" s="355" t="s">
        <v>274</v>
      </c>
      <c r="I7" s="355" t="s">
        <v>275</v>
      </c>
      <c r="J7" s="762" t="s">
        <v>1</v>
      </c>
      <c r="K7" s="1358"/>
    </row>
    <row r="8" spans="1:27" ht="24">
      <c r="A8" s="1346"/>
      <c r="B8" s="1355"/>
      <c r="C8" s="350" t="s">
        <v>76</v>
      </c>
      <c r="D8" s="350" t="s">
        <v>73</v>
      </c>
      <c r="E8" s="350" t="s">
        <v>75</v>
      </c>
      <c r="F8" s="350" t="s">
        <v>74</v>
      </c>
      <c r="G8" s="350" t="s">
        <v>7</v>
      </c>
      <c r="H8" s="350" t="s">
        <v>72</v>
      </c>
      <c r="I8" s="350" t="s">
        <v>276</v>
      </c>
      <c r="J8" s="761" t="s">
        <v>2</v>
      </c>
      <c r="K8" s="1359"/>
    </row>
    <row r="9" spans="1:27" ht="27" customHeight="1" thickBot="1">
      <c r="A9" s="352" t="s">
        <v>284</v>
      </c>
      <c r="B9" s="37">
        <v>60</v>
      </c>
      <c r="C9" s="37">
        <v>24</v>
      </c>
      <c r="D9" s="37">
        <v>61</v>
      </c>
      <c r="E9" s="37">
        <v>62</v>
      </c>
      <c r="F9" s="37">
        <v>54</v>
      </c>
      <c r="G9" s="37">
        <v>2</v>
      </c>
      <c r="H9" s="37">
        <v>3</v>
      </c>
      <c r="I9" s="37">
        <v>61</v>
      </c>
      <c r="J9" s="257">
        <f>SUM(C9:I9)</f>
        <v>267</v>
      </c>
      <c r="K9" s="756" t="s">
        <v>285</v>
      </c>
    </row>
    <row r="10" spans="1:27" s="212" customFormat="1" ht="27" customHeight="1" thickBot="1">
      <c r="A10" s="341" t="s">
        <v>286</v>
      </c>
      <c r="B10" s="100">
        <v>76</v>
      </c>
      <c r="C10" s="100">
        <v>23</v>
      </c>
      <c r="D10" s="100">
        <v>82</v>
      </c>
      <c r="E10" s="100">
        <v>80</v>
      </c>
      <c r="F10" s="100">
        <v>68</v>
      </c>
      <c r="G10" s="100">
        <v>0</v>
      </c>
      <c r="H10" s="100">
        <v>6</v>
      </c>
      <c r="I10" s="100">
        <v>75</v>
      </c>
      <c r="J10" s="353">
        <f t="shared" ref="J10:J16" si="0">SUM(C10:I10)</f>
        <v>334</v>
      </c>
      <c r="K10" s="757" t="s">
        <v>287</v>
      </c>
      <c r="AA10" s="213"/>
    </row>
    <row r="11" spans="1:27" ht="27" customHeight="1" thickBot="1">
      <c r="A11" s="352" t="s">
        <v>288</v>
      </c>
      <c r="B11" s="31">
        <v>9</v>
      </c>
      <c r="C11" s="31">
        <v>4</v>
      </c>
      <c r="D11" s="31">
        <v>9</v>
      </c>
      <c r="E11" s="31">
        <v>9</v>
      </c>
      <c r="F11" s="31">
        <v>8</v>
      </c>
      <c r="G11" s="31">
        <v>0</v>
      </c>
      <c r="H11" s="31">
        <v>0</v>
      </c>
      <c r="I11" s="31">
        <v>9</v>
      </c>
      <c r="J11" s="354">
        <f t="shared" si="0"/>
        <v>39</v>
      </c>
      <c r="K11" s="756" t="s">
        <v>289</v>
      </c>
    </row>
    <row r="12" spans="1:27" s="212" customFormat="1" ht="27" customHeight="1" thickBot="1">
      <c r="A12" s="341" t="s">
        <v>290</v>
      </c>
      <c r="B12" s="100">
        <v>8</v>
      </c>
      <c r="C12" s="100">
        <v>2</v>
      </c>
      <c r="D12" s="100">
        <v>10</v>
      </c>
      <c r="E12" s="100">
        <v>10</v>
      </c>
      <c r="F12" s="100">
        <v>9</v>
      </c>
      <c r="G12" s="100">
        <v>0</v>
      </c>
      <c r="H12" s="100">
        <v>0</v>
      </c>
      <c r="I12" s="100">
        <v>8</v>
      </c>
      <c r="J12" s="353">
        <f t="shared" si="0"/>
        <v>39</v>
      </c>
      <c r="K12" s="757" t="s">
        <v>291</v>
      </c>
      <c r="AA12" s="213"/>
    </row>
    <row r="13" spans="1:27" ht="27" customHeight="1" thickBot="1">
      <c r="A13" s="352" t="s">
        <v>292</v>
      </c>
      <c r="B13" s="31">
        <v>13</v>
      </c>
      <c r="C13" s="31">
        <v>5</v>
      </c>
      <c r="D13" s="31">
        <v>15</v>
      </c>
      <c r="E13" s="31">
        <v>13</v>
      </c>
      <c r="F13" s="31">
        <v>13</v>
      </c>
      <c r="G13" s="31">
        <v>0</v>
      </c>
      <c r="H13" s="31">
        <v>3</v>
      </c>
      <c r="I13" s="31">
        <v>12</v>
      </c>
      <c r="J13" s="354">
        <f t="shared" si="0"/>
        <v>61</v>
      </c>
      <c r="K13" s="756" t="s">
        <v>293</v>
      </c>
    </row>
    <row r="14" spans="1:27" s="212" customFormat="1" ht="27" customHeight="1" thickBot="1">
      <c r="A14" s="341" t="s">
        <v>294</v>
      </c>
      <c r="B14" s="100">
        <v>6</v>
      </c>
      <c r="C14" s="100">
        <v>2</v>
      </c>
      <c r="D14" s="100">
        <v>6</v>
      </c>
      <c r="E14" s="100">
        <v>6</v>
      </c>
      <c r="F14" s="100">
        <v>2</v>
      </c>
      <c r="G14" s="100">
        <v>0</v>
      </c>
      <c r="H14" s="100">
        <v>0</v>
      </c>
      <c r="I14" s="100">
        <v>4</v>
      </c>
      <c r="J14" s="353">
        <f t="shared" si="0"/>
        <v>20</v>
      </c>
      <c r="K14" s="757" t="s">
        <v>295</v>
      </c>
      <c r="AA14" s="213"/>
    </row>
    <row r="15" spans="1:27" ht="27" customHeight="1" thickBot="1">
      <c r="A15" s="352" t="s">
        <v>296</v>
      </c>
      <c r="B15" s="31">
        <v>12</v>
      </c>
      <c r="C15" s="31">
        <v>3</v>
      </c>
      <c r="D15" s="31">
        <v>12</v>
      </c>
      <c r="E15" s="31">
        <v>13</v>
      </c>
      <c r="F15" s="31">
        <v>12</v>
      </c>
      <c r="G15" s="31">
        <v>0</v>
      </c>
      <c r="H15" s="31">
        <v>0</v>
      </c>
      <c r="I15" s="31">
        <v>12</v>
      </c>
      <c r="J15" s="354">
        <f t="shared" si="0"/>
        <v>52</v>
      </c>
      <c r="K15" s="756" t="s">
        <v>855</v>
      </c>
    </row>
    <row r="16" spans="1:27" s="212" customFormat="1" ht="27" customHeight="1">
      <c r="A16" s="341" t="s">
        <v>297</v>
      </c>
      <c r="B16" s="137">
        <v>12</v>
      </c>
      <c r="C16" s="137">
        <v>4</v>
      </c>
      <c r="D16" s="137">
        <v>14</v>
      </c>
      <c r="E16" s="137">
        <v>10</v>
      </c>
      <c r="F16" s="137">
        <v>9</v>
      </c>
      <c r="G16" s="137">
        <v>0</v>
      </c>
      <c r="H16" s="137">
        <v>3</v>
      </c>
      <c r="I16" s="137">
        <v>10</v>
      </c>
      <c r="J16" s="372">
        <f t="shared" si="0"/>
        <v>50</v>
      </c>
      <c r="K16" s="757" t="s">
        <v>298</v>
      </c>
      <c r="AA16" s="213"/>
    </row>
    <row r="17" spans="1:27" ht="27" customHeight="1">
      <c r="A17" s="591" t="s">
        <v>1</v>
      </c>
      <c r="B17" s="138">
        <f>SUM(B9:B16)</f>
        <v>196</v>
      </c>
      <c r="C17" s="138">
        <f t="shared" ref="C17:J17" si="1">SUM(C9:C16)</f>
        <v>67</v>
      </c>
      <c r="D17" s="138">
        <f t="shared" si="1"/>
        <v>209</v>
      </c>
      <c r="E17" s="138">
        <f t="shared" si="1"/>
        <v>203</v>
      </c>
      <c r="F17" s="138">
        <f t="shared" si="1"/>
        <v>175</v>
      </c>
      <c r="G17" s="138">
        <f t="shared" si="1"/>
        <v>2</v>
      </c>
      <c r="H17" s="138">
        <f t="shared" si="1"/>
        <v>15</v>
      </c>
      <c r="I17" s="138">
        <f t="shared" si="1"/>
        <v>191</v>
      </c>
      <c r="J17" s="592">
        <f t="shared" si="1"/>
        <v>862</v>
      </c>
      <c r="K17" s="760" t="s">
        <v>2</v>
      </c>
    </row>
    <row r="18" spans="1:27">
      <c r="A18" s="239"/>
      <c r="AA18" s="205"/>
    </row>
    <row r="19" spans="1:27">
      <c r="A19" s="239"/>
      <c r="AA19" s="205"/>
    </row>
    <row r="20" spans="1:27">
      <c r="A20" s="239"/>
      <c r="AA20" s="205"/>
    </row>
    <row r="21" spans="1:27">
      <c r="A21" s="239"/>
      <c r="AA21" s="205"/>
    </row>
    <row r="22" spans="1:27">
      <c r="A22" s="239"/>
      <c r="AA22" s="205"/>
    </row>
  </sheetData>
  <mergeCells count="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rightToLeft="1" view="pageBreakPreview" zoomScaleNormal="100" zoomScaleSheetLayoutView="100" workbookViewId="0">
      <selection activeCell="C23" sqref="C23"/>
    </sheetView>
  </sheetViews>
  <sheetFormatPr defaultRowHeight="12.75"/>
  <cols>
    <col min="1" max="1" width="19.5703125" style="205" customWidth="1"/>
    <col min="2" max="10" width="10.7109375" style="205" customWidth="1"/>
    <col min="11" max="11" width="19.5703125" style="205" customWidth="1"/>
    <col min="12" max="17" width="9.140625" style="205"/>
    <col min="18" max="18" width="0.42578125" style="205" customWidth="1"/>
    <col min="19" max="20" width="9.140625" style="205" customWidth="1"/>
    <col min="21" max="25" width="9.140625" style="205"/>
    <col min="26" max="26" width="37.42578125" style="205" customWidth="1"/>
    <col min="27" max="27" width="5" style="572" customWidth="1"/>
    <col min="28" max="16384" width="9.140625" style="205"/>
  </cols>
  <sheetData>
    <row r="1" spans="1:27" ht="18">
      <c r="A1" s="1158" t="s">
        <v>804</v>
      </c>
      <c r="B1" s="1158"/>
      <c r="C1" s="1158"/>
      <c r="D1" s="1158"/>
      <c r="E1" s="1158"/>
      <c r="F1" s="1158"/>
      <c r="G1" s="1158"/>
      <c r="H1" s="1158"/>
      <c r="I1" s="1158"/>
      <c r="J1" s="1158"/>
      <c r="K1" s="1158"/>
      <c r="L1" s="258"/>
      <c r="M1" s="258"/>
      <c r="N1" s="258"/>
    </row>
    <row r="2" spans="1:27" s="223" customFormat="1" ht="18">
      <c r="A2" s="1121" t="s">
        <v>928</v>
      </c>
      <c r="B2" s="1121"/>
      <c r="C2" s="1121"/>
      <c r="D2" s="1121"/>
      <c r="E2" s="1121"/>
      <c r="F2" s="1121"/>
      <c r="G2" s="1121"/>
      <c r="H2" s="1121"/>
      <c r="I2" s="1121"/>
      <c r="J2" s="1121"/>
      <c r="K2" s="1121"/>
      <c r="L2" s="571"/>
      <c r="M2" s="571"/>
      <c r="N2" s="571"/>
      <c r="AA2" s="224"/>
    </row>
    <row r="3" spans="1:27" s="223" customFormat="1" ht="23.25" customHeight="1">
      <c r="A3" s="1122" t="s">
        <v>1217</v>
      </c>
      <c r="B3" s="1123"/>
      <c r="C3" s="1123"/>
      <c r="D3" s="1123"/>
      <c r="E3" s="1123"/>
      <c r="F3" s="1123"/>
      <c r="G3" s="1123"/>
      <c r="H3" s="1123"/>
      <c r="I3" s="1123"/>
      <c r="J3" s="1123"/>
      <c r="K3" s="1123"/>
      <c r="L3" s="571"/>
      <c r="M3" s="571"/>
      <c r="N3" s="571"/>
      <c r="AA3" s="224"/>
    </row>
    <row r="4" spans="1:27" s="223" customFormat="1" ht="15.75">
      <c r="A4" s="1124" t="s">
        <v>929</v>
      </c>
      <c r="B4" s="1124"/>
      <c r="C4" s="1124"/>
      <c r="D4" s="1124"/>
      <c r="E4" s="1124"/>
      <c r="F4" s="1124"/>
      <c r="G4" s="1124"/>
      <c r="H4" s="1124"/>
      <c r="I4" s="1124"/>
      <c r="J4" s="1124"/>
      <c r="K4" s="1124"/>
      <c r="L4" s="571"/>
      <c r="M4" s="571"/>
      <c r="N4" s="571"/>
      <c r="AA4" s="224"/>
    </row>
    <row r="5" spans="1:27" ht="15.75" customHeight="1">
      <c r="A5" s="570" t="s">
        <v>750</v>
      </c>
      <c r="B5" s="222"/>
      <c r="C5" s="222"/>
      <c r="D5" s="222"/>
      <c r="E5" s="222"/>
      <c r="F5" s="222"/>
      <c r="G5" s="222"/>
      <c r="H5" s="222"/>
      <c r="I5" s="222"/>
      <c r="J5" s="222"/>
      <c r="K5" s="124" t="s">
        <v>751</v>
      </c>
      <c r="L5" s="258"/>
      <c r="M5" s="258"/>
      <c r="N5" s="258"/>
    </row>
    <row r="6" spans="1:27" ht="21" customHeight="1">
      <c r="A6" s="1344" t="s">
        <v>1066</v>
      </c>
      <c r="B6" s="1353" t="s">
        <v>1386</v>
      </c>
      <c r="C6" s="1356" t="s">
        <v>1216</v>
      </c>
      <c r="D6" s="1348"/>
      <c r="E6" s="1348"/>
      <c r="F6" s="1348"/>
      <c r="G6" s="1348"/>
      <c r="H6" s="1348"/>
      <c r="I6" s="1348"/>
      <c r="J6" s="1349"/>
      <c r="K6" s="1357" t="s">
        <v>1065</v>
      </c>
    </row>
    <row r="7" spans="1:27" ht="24.75" customHeight="1">
      <c r="A7" s="1345"/>
      <c r="B7" s="1354"/>
      <c r="C7" s="355" t="s">
        <v>270</v>
      </c>
      <c r="D7" s="355" t="s">
        <v>271</v>
      </c>
      <c r="E7" s="355" t="s">
        <v>272</v>
      </c>
      <c r="F7" s="355" t="s">
        <v>273</v>
      </c>
      <c r="G7" s="355" t="s">
        <v>6</v>
      </c>
      <c r="H7" s="355" t="s">
        <v>274</v>
      </c>
      <c r="I7" s="355" t="s">
        <v>275</v>
      </c>
      <c r="J7" s="762" t="s">
        <v>1</v>
      </c>
      <c r="K7" s="1358"/>
    </row>
    <row r="8" spans="1:27" ht="23.25" customHeight="1">
      <c r="A8" s="1346"/>
      <c r="B8" s="1355"/>
      <c r="C8" s="350" t="s">
        <v>76</v>
      </c>
      <c r="D8" s="350" t="s">
        <v>73</v>
      </c>
      <c r="E8" s="350" t="s">
        <v>75</v>
      </c>
      <c r="F8" s="350" t="s">
        <v>74</v>
      </c>
      <c r="G8" s="350" t="s">
        <v>7</v>
      </c>
      <c r="H8" s="350" t="s">
        <v>72</v>
      </c>
      <c r="I8" s="350" t="s">
        <v>276</v>
      </c>
      <c r="J8" s="761" t="s">
        <v>2</v>
      </c>
      <c r="K8" s="1359"/>
    </row>
    <row r="9" spans="1:27" s="212" customFormat="1" ht="27" customHeight="1" thickBot="1">
      <c r="A9" s="935" t="s">
        <v>332</v>
      </c>
      <c r="B9" s="701">
        <v>192</v>
      </c>
      <c r="C9" s="701">
        <v>61</v>
      </c>
      <c r="D9" s="701">
        <v>203</v>
      </c>
      <c r="E9" s="701">
        <v>198</v>
      </c>
      <c r="F9" s="701">
        <v>176</v>
      </c>
      <c r="G9" s="701">
        <v>2</v>
      </c>
      <c r="H9" s="701">
        <v>15</v>
      </c>
      <c r="I9" s="701">
        <v>187</v>
      </c>
      <c r="J9" s="936">
        <v>842</v>
      </c>
      <c r="K9" s="937" t="s">
        <v>332</v>
      </c>
      <c r="AA9" s="213"/>
    </row>
    <row r="10" spans="1:27" ht="27" customHeight="1" thickBot="1">
      <c r="A10" s="764" t="s">
        <v>269</v>
      </c>
      <c r="B10" s="664">
        <v>201</v>
      </c>
      <c r="C10" s="664">
        <v>68</v>
      </c>
      <c r="D10" s="664">
        <v>217</v>
      </c>
      <c r="E10" s="664">
        <v>206</v>
      </c>
      <c r="F10" s="664">
        <v>179</v>
      </c>
      <c r="G10" s="664">
        <v>2</v>
      </c>
      <c r="H10" s="664">
        <v>15</v>
      </c>
      <c r="I10" s="664">
        <v>196</v>
      </c>
      <c r="J10" s="353">
        <v>883</v>
      </c>
      <c r="K10" s="763" t="s">
        <v>269</v>
      </c>
    </row>
    <row r="11" spans="1:27" s="212" customFormat="1" ht="27" customHeight="1" thickBot="1">
      <c r="A11" s="935" t="s">
        <v>331</v>
      </c>
      <c r="B11" s="702">
        <v>196</v>
      </c>
      <c r="C11" s="702">
        <v>67</v>
      </c>
      <c r="D11" s="702">
        <v>209</v>
      </c>
      <c r="E11" s="702">
        <v>203</v>
      </c>
      <c r="F11" s="702">
        <v>175</v>
      </c>
      <c r="G11" s="702">
        <v>2</v>
      </c>
      <c r="H11" s="702">
        <v>15</v>
      </c>
      <c r="I11" s="702">
        <v>191</v>
      </c>
      <c r="J11" s="599">
        <v>862</v>
      </c>
      <c r="K11" s="937" t="s">
        <v>331</v>
      </c>
      <c r="AA11" s="213"/>
    </row>
    <row r="12" spans="1:27" ht="27" customHeight="1">
      <c r="A12" s="938" t="s">
        <v>931</v>
      </c>
      <c r="B12" s="939">
        <v>196</v>
      </c>
      <c r="C12" s="939">
        <v>67</v>
      </c>
      <c r="D12" s="939">
        <v>209</v>
      </c>
      <c r="E12" s="939">
        <v>203</v>
      </c>
      <c r="F12" s="939">
        <v>175</v>
      </c>
      <c r="G12" s="939">
        <v>2</v>
      </c>
      <c r="H12" s="939">
        <v>15</v>
      </c>
      <c r="I12" s="939">
        <v>191</v>
      </c>
      <c r="J12" s="940">
        <v>862</v>
      </c>
      <c r="K12" s="941" t="s">
        <v>931</v>
      </c>
    </row>
    <row r="13" spans="1:27" s="212" customFormat="1" ht="27" customHeight="1">
      <c r="AA13" s="213"/>
    </row>
    <row r="15" spans="1:27">
      <c r="A15" s="205" t="s">
        <v>277</v>
      </c>
      <c r="B15" s="205" t="e">
        <f>#REF!</f>
        <v>#REF!</v>
      </c>
      <c r="AA15" s="205"/>
    </row>
    <row r="16" spans="1:27" ht="25.5">
      <c r="A16" s="239" t="s">
        <v>278</v>
      </c>
      <c r="B16" s="205">
        <f>J9</f>
        <v>842</v>
      </c>
      <c r="AA16" s="205"/>
    </row>
    <row r="17" spans="1:27" ht="25.5">
      <c r="A17" s="239" t="s">
        <v>279</v>
      </c>
      <c r="B17" s="205">
        <f>J10</f>
        <v>883</v>
      </c>
      <c r="AA17" s="205"/>
    </row>
    <row r="18" spans="1:27" ht="25.5">
      <c r="A18" s="239" t="s">
        <v>280</v>
      </c>
      <c r="B18" s="205">
        <f>J11</f>
        <v>862</v>
      </c>
      <c r="AA18" s="205"/>
    </row>
    <row r="19" spans="1:27" ht="25.5">
      <c r="A19" s="239" t="s">
        <v>281</v>
      </c>
      <c r="B19" s="205">
        <f>J12</f>
        <v>862</v>
      </c>
      <c r="AA19" s="205"/>
    </row>
    <row r="20" spans="1:27">
      <c r="A20" s="239"/>
      <c r="AA20" s="205"/>
    </row>
  </sheetData>
  <mergeCells count="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23" sqref="C23"/>
    </sheetView>
  </sheetViews>
  <sheetFormatPr defaultRowHeight="12.75"/>
  <cols>
    <col min="1" max="1" width="81.28515625" style="44" customWidth="1"/>
    <col min="2" max="16384" width="9.140625" style="44"/>
  </cols>
  <sheetData>
    <row r="1" spans="1:5" s="500" customFormat="1" ht="97.5" customHeight="1" thickTop="1" thickBot="1">
      <c r="A1" s="618" t="s">
        <v>891</v>
      </c>
      <c r="B1" s="499"/>
      <c r="C1" s="499"/>
      <c r="D1" s="499"/>
      <c r="E1" s="499"/>
    </row>
    <row r="2" spans="1:5" ht="17.25" customHeight="1" thickTop="1"/>
    <row r="3" spans="1:5" s="45" customFormat="1" ht="22.5">
      <c r="A3" s="502"/>
    </row>
    <row r="4" spans="1:5" s="45" customFormat="1" ht="22.5">
      <c r="A4" s="502"/>
    </row>
    <row r="5" spans="1:5" s="45" customFormat="1" ht="18" customHeight="1">
      <c r="A5" s="504"/>
    </row>
    <row r="6" spans="1:5" s="45" customFormat="1" ht="18" customHeight="1">
      <c r="A6" s="504"/>
    </row>
    <row r="7" spans="1:5" s="45" customFormat="1" ht="18" customHeight="1">
      <c r="A7" s="504"/>
    </row>
    <row r="8" spans="1:5" s="45" customFormat="1" ht="18" customHeight="1">
      <c r="A8" s="504"/>
    </row>
    <row r="9" spans="1:5" s="45" customFormat="1" ht="22.5">
      <c r="A9" s="502"/>
    </row>
    <row r="10" spans="1:5" s="45" customFormat="1" ht="22.5">
      <c r="A10" s="502"/>
    </row>
    <row r="11" spans="1:5" s="45" customFormat="1" ht="22.5">
      <c r="A11" s="502"/>
    </row>
  </sheetData>
  <printOptions horizontalCentered="1" verticalCentered="1"/>
  <pageMargins left="0" right="0" top="0" bottom="0" header="0" footer="0"/>
  <pageSetup paperSize="9" scale="95"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A13" sqref="A13:K13"/>
    </sheetView>
  </sheetViews>
  <sheetFormatPr defaultColWidth="9.140625" defaultRowHeight="12.75"/>
  <cols>
    <col min="1" max="1" width="20.5703125" style="239" customWidth="1"/>
    <col min="2" max="9" width="7.5703125" style="239" customWidth="1"/>
    <col min="10" max="10" width="8.7109375" style="239" customWidth="1"/>
    <col min="11" max="11" width="20.5703125" style="239" customWidth="1"/>
    <col min="12" max="17" width="9.140625" style="239"/>
    <col min="18" max="18" width="0.42578125" style="239" customWidth="1"/>
    <col min="19" max="20" width="9.140625" style="239" customWidth="1"/>
    <col min="21" max="25" width="9.140625" style="239"/>
    <col min="26" max="26" width="37.42578125" style="239" customWidth="1"/>
    <col min="27" max="27" width="5" style="240" customWidth="1"/>
    <col min="28" max="16384" width="9.140625" style="239"/>
  </cols>
  <sheetData>
    <row r="1" spans="1:27" ht="38.25" customHeight="1">
      <c r="A1" s="1157" t="s">
        <v>1085</v>
      </c>
      <c r="B1" s="1157"/>
      <c r="C1" s="1157"/>
      <c r="D1" s="1157"/>
      <c r="E1" s="1157"/>
      <c r="F1" s="1157"/>
      <c r="G1" s="1157"/>
      <c r="H1" s="1157"/>
      <c r="I1" s="1157"/>
      <c r="J1" s="1157"/>
      <c r="K1" s="1157"/>
      <c r="L1" s="363"/>
      <c r="M1" s="363"/>
      <c r="N1" s="363"/>
    </row>
    <row r="2" spans="1:27" s="365" customFormat="1" ht="17.25" customHeight="1">
      <c r="A2" s="1180">
        <v>2017</v>
      </c>
      <c r="B2" s="1180"/>
      <c r="C2" s="1180"/>
      <c r="D2" s="1180"/>
      <c r="E2" s="1180"/>
      <c r="F2" s="1180"/>
      <c r="G2" s="1180"/>
      <c r="H2" s="1180"/>
      <c r="I2" s="1180"/>
      <c r="J2" s="1180"/>
      <c r="K2" s="1180"/>
      <c r="L2" s="367"/>
      <c r="M2" s="367"/>
      <c r="N2" s="367"/>
      <c r="AA2" s="366"/>
    </row>
    <row r="3" spans="1:27" s="365" customFormat="1" ht="32.25" customHeight="1">
      <c r="A3" s="1122" t="s">
        <v>1019</v>
      </c>
      <c r="B3" s="1122"/>
      <c r="C3" s="1122"/>
      <c r="D3" s="1122"/>
      <c r="E3" s="1122"/>
      <c r="F3" s="1122"/>
      <c r="G3" s="1122"/>
      <c r="H3" s="1122"/>
      <c r="I3" s="1122"/>
      <c r="J3" s="1122"/>
      <c r="K3" s="1122"/>
      <c r="L3" s="367"/>
      <c r="M3" s="367"/>
      <c r="N3" s="367"/>
      <c r="AA3" s="366"/>
    </row>
    <row r="4" spans="1:27" s="365" customFormat="1" ht="15.75">
      <c r="A4" s="1181">
        <v>2017</v>
      </c>
      <c r="B4" s="1181"/>
      <c r="C4" s="1181"/>
      <c r="D4" s="1181"/>
      <c r="E4" s="1181"/>
      <c r="F4" s="1181"/>
      <c r="G4" s="1181"/>
      <c r="H4" s="1181"/>
      <c r="I4" s="1181"/>
      <c r="J4" s="1181"/>
      <c r="K4" s="1181"/>
      <c r="L4" s="367"/>
      <c r="M4" s="367"/>
      <c r="N4" s="367"/>
      <c r="AA4" s="366"/>
    </row>
    <row r="5" spans="1:27" ht="15.75" customHeight="1">
      <c r="A5" s="123" t="s">
        <v>753</v>
      </c>
      <c r="B5" s="364"/>
      <c r="C5" s="364"/>
      <c r="D5" s="364"/>
      <c r="E5" s="364"/>
      <c r="F5" s="364"/>
      <c r="G5" s="364"/>
      <c r="H5" s="364"/>
      <c r="I5" s="364"/>
      <c r="J5" s="364"/>
      <c r="K5" s="124" t="s">
        <v>752</v>
      </c>
      <c r="L5" s="363"/>
      <c r="M5" s="363"/>
      <c r="N5" s="363"/>
    </row>
    <row r="6" spans="1:27" ht="31.5" customHeight="1">
      <c r="A6" s="1361" t="s">
        <v>116</v>
      </c>
      <c r="B6" s="1347" t="s">
        <v>611</v>
      </c>
      <c r="C6" s="1364"/>
      <c r="D6" s="1365"/>
      <c r="E6" s="1347" t="s">
        <v>1501</v>
      </c>
      <c r="F6" s="1366"/>
      <c r="G6" s="1367"/>
      <c r="H6" s="1368" t="s">
        <v>1387</v>
      </c>
      <c r="I6" s="1369"/>
      <c r="J6" s="1370"/>
      <c r="K6" s="1371" t="s">
        <v>1020</v>
      </c>
    </row>
    <row r="7" spans="1:27" ht="15" customHeight="1">
      <c r="A7" s="1362"/>
      <c r="B7" s="387" t="s">
        <v>50</v>
      </c>
      <c r="C7" s="387" t="s">
        <v>51</v>
      </c>
      <c r="D7" s="387" t="s">
        <v>1</v>
      </c>
      <c r="E7" s="387" t="s">
        <v>50</v>
      </c>
      <c r="F7" s="387" t="s">
        <v>51</v>
      </c>
      <c r="G7" s="387" t="s">
        <v>1</v>
      </c>
      <c r="H7" s="387" t="s">
        <v>50</v>
      </c>
      <c r="I7" s="387" t="s">
        <v>51</v>
      </c>
      <c r="J7" s="387" t="s">
        <v>1</v>
      </c>
      <c r="K7" s="1372"/>
    </row>
    <row r="8" spans="1:27" ht="22.5">
      <c r="A8" s="1363"/>
      <c r="B8" s="779" t="s">
        <v>119</v>
      </c>
      <c r="C8" s="779" t="s">
        <v>120</v>
      </c>
      <c r="D8" s="779" t="s">
        <v>2</v>
      </c>
      <c r="E8" s="779" t="s">
        <v>119</v>
      </c>
      <c r="F8" s="779" t="s">
        <v>120</v>
      </c>
      <c r="G8" s="386" t="s">
        <v>2</v>
      </c>
      <c r="H8" s="386" t="s">
        <v>119</v>
      </c>
      <c r="I8" s="386" t="s">
        <v>120</v>
      </c>
      <c r="J8" s="779" t="s">
        <v>2</v>
      </c>
      <c r="K8" s="1372"/>
    </row>
    <row r="9" spans="1:27" ht="32.25" customHeight="1" thickBot="1">
      <c r="A9" s="361" t="s">
        <v>117</v>
      </c>
      <c r="B9" s="645">
        <v>103</v>
      </c>
      <c r="C9" s="645">
        <v>43</v>
      </c>
      <c r="D9" s="636">
        <f>B9+C9</f>
        <v>146</v>
      </c>
      <c r="E9" s="656">
        <v>349</v>
      </c>
      <c r="F9" s="656">
        <v>153</v>
      </c>
      <c r="G9" s="636">
        <f>E9+F9</f>
        <v>502</v>
      </c>
      <c r="H9" s="660">
        <f t="shared" ref="H9:I12" si="0">B9+E9</f>
        <v>452</v>
      </c>
      <c r="I9" s="660">
        <f t="shared" si="0"/>
        <v>196</v>
      </c>
      <c r="J9" s="636">
        <f>H9+I9</f>
        <v>648</v>
      </c>
      <c r="K9" s="392" t="s">
        <v>1021</v>
      </c>
    </row>
    <row r="10" spans="1:27" s="358" customFormat="1" ht="32.25" customHeight="1" thickBot="1">
      <c r="A10" s="362" t="s">
        <v>118</v>
      </c>
      <c r="B10" s="641">
        <v>28</v>
      </c>
      <c r="C10" s="641">
        <v>65</v>
      </c>
      <c r="D10" s="649">
        <f>B10+C10</f>
        <v>93</v>
      </c>
      <c r="E10" s="641">
        <v>8</v>
      </c>
      <c r="F10" s="641">
        <v>8</v>
      </c>
      <c r="G10" s="649">
        <f>E10+F10</f>
        <v>16</v>
      </c>
      <c r="H10" s="649">
        <f t="shared" si="0"/>
        <v>36</v>
      </c>
      <c r="I10" s="649">
        <f t="shared" si="0"/>
        <v>73</v>
      </c>
      <c r="J10" s="649">
        <f>H10+I10</f>
        <v>109</v>
      </c>
      <c r="K10" s="393" t="s">
        <v>1022</v>
      </c>
      <c r="AA10" s="359"/>
    </row>
    <row r="11" spans="1:27" ht="32.25" customHeight="1" thickBot="1">
      <c r="A11" s="361" t="s">
        <v>148</v>
      </c>
      <c r="B11" s="663">
        <v>10</v>
      </c>
      <c r="C11" s="663">
        <v>14</v>
      </c>
      <c r="D11" s="636">
        <f>B11+C11</f>
        <v>24</v>
      </c>
      <c r="E11" s="646">
        <v>2</v>
      </c>
      <c r="F11" s="646">
        <v>2</v>
      </c>
      <c r="G11" s="636">
        <f>E11+F11</f>
        <v>4</v>
      </c>
      <c r="H11" s="660">
        <f t="shared" si="0"/>
        <v>12</v>
      </c>
      <c r="I11" s="660">
        <f t="shared" si="0"/>
        <v>16</v>
      </c>
      <c r="J11" s="636">
        <f>H11+I11</f>
        <v>28</v>
      </c>
      <c r="K11" s="392" t="s">
        <v>144</v>
      </c>
    </row>
    <row r="12" spans="1:27" s="358" customFormat="1" ht="32.25" customHeight="1">
      <c r="A12" s="360" t="s">
        <v>610</v>
      </c>
      <c r="B12" s="669">
        <v>69</v>
      </c>
      <c r="C12" s="669">
        <v>33</v>
      </c>
      <c r="D12" s="662">
        <f>B12+C12</f>
        <v>102</v>
      </c>
      <c r="E12" s="669">
        <v>137</v>
      </c>
      <c r="F12" s="644">
        <v>76</v>
      </c>
      <c r="G12" s="662">
        <f>E12+F12</f>
        <v>213</v>
      </c>
      <c r="H12" s="661">
        <f t="shared" si="0"/>
        <v>206</v>
      </c>
      <c r="I12" s="661">
        <f t="shared" si="0"/>
        <v>109</v>
      </c>
      <c r="J12" s="662">
        <f>H12+I12</f>
        <v>315</v>
      </c>
      <c r="K12" s="394" t="s">
        <v>1023</v>
      </c>
      <c r="AA12" s="359"/>
    </row>
    <row r="13" spans="1:27" ht="25.5" customHeight="1">
      <c r="A13" s="357" t="s">
        <v>1</v>
      </c>
      <c r="B13" s="642">
        <f t="shared" ref="B13:J13" si="1">SUM(B9:B12)</f>
        <v>210</v>
      </c>
      <c r="C13" s="642">
        <f t="shared" si="1"/>
        <v>155</v>
      </c>
      <c r="D13" s="642">
        <f t="shared" si="1"/>
        <v>365</v>
      </c>
      <c r="E13" s="642">
        <f t="shared" si="1"/>
        <v>496</v>
      </c>
      <c r="F13" s="642">
        <f t="shared" si="1"/>
        <v>239</v>
      </c>
      <c r="G13" s="642">
        <f t="shared" si="1"/>
        <v>735</v>
      </c>
      <c r="H13" s="642">
        <f t="shared" si="1"/>
        <v>706</v>
      </c>
      <c r="I13" s="642">
        <f t="shared" si="1"/>
        <v>394</v>
      </c>
      <c r="J13" s="652">
        <f t="shared" si="1"/>
        <v>1100</v>
      </c>
      <c r="K13" s="680" t="s">
        <v>2</v>
      </c>
    </row>
    <row r="14" spans="1:27">
      <c r="D14" s="356"/>
    </row>
    <row r="15" spans="1:27">
      <c r="J15" s="1360"/>
    </row>
    <row r="16" spans="1:27">
      <c r="J16" s="1360"/>
    </row>
    <row r="25" spans="10:10">
      <c r="J25" s="249"/>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scale="85" orientation="portrait" r:id="rId1"/>
  <headerFooter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rightToLeft="1" tabSelected="1" view="pageBreakPreview" zoomScaleNormal="100" zoomScaleSheetLayoutView="100" workbookViewId="0">
      <selection activeCell="C16" sqref="C16"/>
    </sheetView>
  </sheetViews>
  <sheetFormatPr defaultColWidth="9.140625" defaultRowHeight="12.75"/>
  <cols>
    <col min="1" max="1" width="15.5703125" style="239" customWidth="1"/>
    <col min="2" max="2" width="11.28515625" style="239" customWidth="1"/>
    <col min="3" max="3" width="10.85546875" style="239" customWidth="1"/>
    <col min="4" max="4" width="9.85546875" style="239" customWidth="1"/>
    <col min="5" max="5" width="7.5703125" style="239" customWidth="1"/>
    <col min="6" max="6" width="9.5703125" style="239" customWidth="1"/>
    <col min="7" max="7" width="12" style="239" bestFit="1" customWidth="1"/>
    <col min="8" max="8" width="9.5703125" style="239" bestFit="1" customWidth="1"/>
    <col min="9" max="9" width="8.28515625" style="239" customWidth="1"/>
    <col min="10" max="10" width="15.5703125" style="239" customWidth="1"/>
    <col min="11" max="16" width="9.140625" style="239"/>
    <col min="17" max="17" width="0.42578125" style="239" customWidth="1"/>
    <col min="18" max="19" width="9.140625" style="239" customWidth="1"/>
    <col min="20" max="24" width="9.140625" style="239"/>
    <col min="25" max="25" width="37.42578125" style="239" customWidth="1"/>
    <col min="26" max="26" width="5" style="240" customWidth="1"/>
    <col min="27" max="16384" width="9.140625" style="239"/>
  </cols>
  <sheetData>
    <row r="1" spans="1:26" ht="18">
      <c r="A1" s="1157" t="s">
        <v>924</v>
      </c>
      <c r="B1" s="1157"/>
      <c r="C1" s="1157"/>
      <c r="D1" s="1157"/>
      <c r="E1" s="1157"/>
      <c r="F1" s="1157"/>
      <c r="G1" s="1157"/>
      <c r="H1" s="1157"/>
      <c r="I1" s="1157"/>
      <c r="J1" s="1157"/>
      <c r="K1" s="363"/>
      <c r="L1" s="363"/>
      <c r="M1" s="363"/>
    </row>
    <row r="2" spans="1:26" s="365" customFormat="1" ht="18">
      <c r="A2" s="1180">
        <v>2017</v>
      </c>
      <c r="B2" s="1180"/>
      <c r="C2" s="1180"/>
      <c r="D2" s="1180"/>
      <c r="E2" s="1180"/>
      <c r="F2" s="1180"/>
      <c r="G2" s="1180"/>
      <c r="H2" s="1180"/>
      <c r="I2" s="1180"/>
      <c r="J2" s="1180"/>
      <c r="K2" s="367"/>
      <c r="L2" s="367"/>
      <c r="M2" s="367"/>
      <c r="Z2" s="366"/>
    </row>
    <row r="3" spans="1:26" s="365" customFormat="1" ht="18.75" customHeight="1">
      <c r="A3" s="1122" t="s">
        <v>925</v>
      </c>
      <c r="B3" s="1122"/>
      <c r="C3" s="1122"/>
      <c r="D3" s="1122"/>
      <c r="E3" s="1122"/>
      <c r="F3" s="1122"/>
      <c r="G3" s="1122"/>
      <c r="H3" s="1122"/>
      <c r="I3" s="1122"/>
      <c r="J3" s="1122"/>
      <c r="K3" s="367"/>
      <c r="L3" s="367"/>
      <c r="M3" s="367"/>
      <c r="Z3" s="366"/>
    </row>
    <row r="4" spans="1:26" s="365" customFormat="1" ht="15.75">
      <c r="A4" s="1181">
        <v>2017</v>
      </c>
      <c r="B4" s="1181"/>
      <c r="C4" s="1181"/>
      <c r="D4" s="1181"/>
      <c r="E4" s="1181"/>
      <c r="F4" s="1181"/>
      <c r="G4" s="1181"/>
      <c r="H4" s="1181"/>
      <c r="I4" s="1181"/>
      <c r="J4" s="1181"/>
      <c r="K4" s="367"/>
      <c r="L4" s="367"/>
      <c r="M4" s="367"/>
      <c r="Z4" s="366"/>
    </row>
    <row r="5" spans="1:26" ht="15.75" customHeight="1">
      <c r="A5" s="123" t="s">
        <v>754</v>
      </c>
      <c r="B5" s="364"/>
      <c r="C5" s="364"/>
      <c r="D5" s="364"/>
      <c r="E5" s="364"/>
      <c r="F5" s="364"/>
      <c r="G5" s="364"/>
      <c r="H5" s="364"/>
      <c r="I5" s="222"/>
      <c r="J5" s="396" t="s">
        <v>755</v>
      </c>
      <c r="K5" s="363"/>
      <c r="L5" s="363"/>
      <c r="M5" s="363"/>
    </row>
    <row r="6" spans="1:26" ht="20.25" customHeight="1">
      <c r="A6" s="1361" t="s">
        <v>628</v>
      </c>
      <c r="B6" s="1373" t="s">
        <v>627</v>
      </c>
      <c r="C6" s="1374"/>
      <c r="D6" s="1374"/>
      <c r="E6" s="1375"/>
      <c r="F6" s="1373" t="s">
        <v>626</v>
      </c>
      <c r="G6" s="1374"/>
      <c r="H6" s="1374"/>
      <c r="I6" s="1375"/>
      <c r="J6" s="1371" t="s">
        <v>625</v>
      </c>
    </row>
    <row r="7" spans="1:26" ht="20.25" customHeight="1">
      <c r="A7" s="1362"/>
      <c r="B7" s="1376" t="s">
        <v>624</v>
      </c>
      <c r="C7" s="1377"/>
      <c r="D7" s="1377"/>
      <c r="E7" s="1378"/>
      <c r="F7" s="1376" t="s">
        <v>623</v>
      </c>
      <c r="G7" s="1377"/>
      <c r="H7" s="1377"/>
      <c r="I7" s="1378"/>
      <c r="J7" s="1372"/>
    </row>
    <row r="8" spans="1:26" ht="33" customHeight="1">
      <c r="A8" s="1362"/>
      <c r="B8" s="387" t="s">
        <v>622</v>
      </c>
      <c r="C8" s="387" t="s">
        <v>621</v>
      </c>
      <c r="D8" s="387" t="s">
        <v>620</v>
      </c>
      <c r="E8" s="387" t="s">
        <v>391</v>
      </c>
      <c r="F8" s="387" t="s">
        <v>619</v>
      </c>
      <c r="G8" s="387" t="s">
        <v>618</v>
      </c>
      <c r="H8" s="387" t="s">
        <v>617</v>
      </c>
      <c r="I8" s="387" t="s">
        <v>391</v>
      </c>
      <c r="J8" s="1372"/>
    </row>
    <row r="9" spans="1:26" ht="29.25" customHeight="1">
      <c r="A9" s="1363"/>
      <c r="B9" s="395" t="s">
        <v>1024</v>
      </c>
      <c r="C9" s="395" t="s">
        <v>1025</v>
      </c>
      <c r="D9" s="395" t="s">
        <v>616</v>
      </c>
      <c r="E9" s="395" t="s">
        <v>392</v>
      </c>
      <c r="F9" s="395" t="s">
        <v>1026</v>
      </c>
      <c r="G9" s="395" t="s">
        <v>615</v>
      </c>
      <c r="H9" s="395" t="s">
        <v>614</v>
      </c>
      <c r="I9" s="395" t="s">
        <v>392</v>
      </c>
      <c r="J9" s="1372"/>
    </row>
    <row r="10" spans="1:26" ht="26.25" customHeight="1" thickBot="1">
      <c r="A10" s="370" t="s">
        <v>121</v>
      </c>
      <c r="B10" s="639">
        <v>58</v>
      </c>
      <c r="C10" s="639">
        <v>24</v>
      </c>
      <c r="D10" s="639">
        <v>100</v>
      </c>
      <c r="E10" s="653">
        <v>27</v>
      </c>
      <c r="F10" s="639">
        <v>721</v>
      </c>
      <c r="G10" s="639">
        <v>719</v>
      </c>
      <c r="H10" s="639">
        <v>405</v>
      </c>
      <c r="I10" s="651">
        <v>613</v>
      </c>
      <c r="J10" s="681" t="s">
        <v>613</v>
      </c>
    </row>
    <row r="11" spans="1:26" s="358" customFormat="1" ht="26.25" customHeight="1">
      <c r="A11" s="369" t="s">
        <v>612</v>
      </c>
      <c r="B11" s="658">
        <v>100</v>
      </c>
      <c r="C11" s="658">
        <v>44</v>
      </c>
      <c r="D11" s="658">
        <v>27</v>
      </c>
      <c r="E11" s="658">
        <v>229</v>
      </c>
      <c r="F11" s="658">
        <v>1340</v>
      </c>
      <c r="G11" s="658">
        <v>1331</v>
      </c>
      <c r="H11" s="658">
        <v>705</v>
      </c>
      <c r="I11" s="658">
        <v>687</v>
      </c>
      <c r="J11" s="682" t="s">
        <v>145</v>
      </c>
      <c r="Z11" s="359"/>
    </row>
    <row r="12" spans="1:26" ht="26.25" customHeight="1">
      <c r="A12" s="368" t="s">
        <v>1</v>
      </c>
      <c r="B12" s="637">
        <f t="shared" ref="B12:I12" si="0">SUM(B10:B11)</f>
        <v>158</v>
      </c>
      <c r="C12" s="637">
        <f t="shared" si="0"/>
        <v>68</v>
      </c>
      <c r="D12" s="637">
        <f t="shared" si="0"/>
        <v>127</v>
      </c>
      <c r="E12" s="637">
        <f t="shared" si="0"/>
        <v>256</v>
      </c>
      <c r="F12" s="637">
        <f t="shared" si="0"/>
        <v>2061</v>
      </c>
      <c r="G12" s="637">
        <f t="shared" si="0"/>
        <v>2050</v>
      </c>
      <c r="H12" s="637">
        <f t="shared" si="0"/>
        <v>1110</v>
      </c>
      <c r="I12" s="637">
        <f t="shared" si="0"/>
        <v>1300</v>
      </c>
      <c r="J12" s="680" t="s">
        <v>2</v>
      </c>
    </row>
    <row r="13" spans="1:26" s="358" customFormat="1" ht="25.5" customHeight="1">
      <c r="A13" s="239"/>
      <c r="B13" s="239"/>
      <c r="C13" s="239"/>
      <c r="D13" s="239"/>
      <c r="E13" s="356"/>
      <c r="F13" s="239"/>
      <c r="G13" s="239"/>
      <c r="H13" s="239"/>
      <c r="I13" s="239"/>
      <c r="J13" s="239"/>
      <c r="Z13" s="359"/>
    </row>
    <row r="14" spans="1:26" ht="25.5" customHeight="1"/>
  </sheetData>
  <mergeCells count="10">
    <mergeCell ref="A1:J1"/>
    <mergeCell ref="A2:J2"/>
    <mergeCell ref="A3:J3"/>
    <mergeCell ref="A4:J4"/>
    <mergeCell ref="A6:A9"/>
    <mergeCell ref="B6:E6"/>
    <mergeCell ref="F6:I6"/>
    <mergeCell ref="J6:J9"/>
    <mergeCell ref="B7:E7"/>
    <mergeCell ref="F7:I7"/>
  </mergeCells>
  <printOptions horizontalCentered="1" verticalCentered="1"/>
  <pageMargins left="0" right="0" top="0" bottom="0" header="0" footer="0"/>
  <pageSetup paperSize="9" scale="90" orientation="portrait"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rightToLeft="1" view="pageBreakPreview" zoomScaleNormal="100" zoomScaleSheetLayoutView="100" workbookViewId="0">
      <selection activeCell="C23" sqref="C23"/>
    </sheetView>
  </sheetViews>
  <sheetFormatPr defaultColWidth="9.140625" defaultRowHeight="12.75"/>
  <cols>
    <col min="1" max="1" width="20.5703125" style="239" customWidth="1"/>
    <col min="2" max="4" width="18.42578125" style="239" customWidth="1"/>
    <col min="5" max="5" width="22" style="239" customWidth="1"/>
    <col min="6" max="11" width="9.140625" style="239"/>
    <col min="12" max="12" width="0.42578125" style="239" customWidth="1"/>
    <col min="13" max="14" width="9.140625" style="239" customWidth="1"/>
    <col min="15" max="19" width="9.140625" style="239"/>
    <col min="20" max="20" width="37.42578125" style="239" customWidth="1"/>
    <col min="21" max="21" width="5" style="240" customWidth="1"/>
    <col min="22" max="16384" width="9.140625" style="239"/>
  </cols>
  <sheetData>
    <row r="1" spans="1:21" ht="18">
      <c r="A1" s="1157" t="s">
        <v>631</v>
      </c>
      <c r="B1" s="1157"/>
      <c r="C1" s="1157"/>
      <c r="D1" s="1157"/>
      <c r="E1" s="1157"/>
      <c r="F1" s="363"/>
      <c r="G1" s="363"/>
      <c r="H1" s="363"/>
    </row>
    <row r="2" spans="1:21" s="365" customFormat="1" ht="18">
      <c r="A2" s="1180">
        <v>2017</v>
      </c>
      <c r="B2" s="1180"/>
      <c r="C2" s="1180"/>
      <c r="D2" s="1180"/>
      <c r="E2" s="1180"/>
      <c r="F2" s="367"/>
      <c r="G2" s="367"/>
      <c r="H2" s="367"/>
      <c r="U2" s="366"/>
    </row>
    <row r="3" spans="1:21" s="365" customFormat="1" ht="33" customHeight="1">
      <c r="A3" s="1181" t="s">
        <v>921</v>
      </c>
      <c r="B3" s="1181"/>
      <c r="C3" s="1181"/>
      <c r="D3" s="1181"/>
      <c r="E3" s="1181"/>
      <c r="F3" s="367"/>
      <c r="G3" s="367"/>
      <c r="H3" s="367"/>
      <c r="U3" s="366"/>
    </row>
    <row r="4" spans="1:21" s="365" customFormat="1" ht="15.75">
      <c r="A4" s="1181">
        <v>2017</v>
      </c>
      <c r="B4" s="1181"/>
      <c r="C4" s="1181"/>
      <c r="D4" s="1181"/>
      <c r="E4" s="1181"/>
      <c r="F4" s="367"/>
      <c r="G4" s="367"/>
      <c r="H4" s="367"/>
      <c r="U4" s="366"/>
    </row>
    <row r="5" spans="1:21" ht="15.75" customHeight="1">
      <c r="A5" s="123" t="s">
        <v>756</v>
      </c>
      <c r="B5" s="364"/>
      <c r="C5" s="364"/>
      <c r="D5" s="364"/>
      <c r="E5" s="124" t="s">
        <v>757</v>
      </c>
      <c r="F5" s="363"/>
      <c r="G5" s="363"/>
      <c r="H5" s="363"/>
    </row>
    <row r="6" spans="1:21" ht="20.25" customHeight="1">
      <c r="A6" s="1379" t="s">
        <v>1084</v>
      </c>
      <c r="B6" s="355" t="s">
        <v>630</v>
      </c>
      <c r="C6" s="355" t="s">
        <v>629</v>
      </c>
      <c r="D6" s="355" t="s">
        <v>1</v>
      </c>
      <c r="E6" s="1381" t="s">
        <v>1083</v>
      </c>
    </row>
    <row r="7" spans="1:21" ht="20.25" customHeight="1">
      <c r="A7" s="1380"/>
      <c r="B7" s="350" t="s">
        <v>119</v>
      </c>
      <c r="C7" s="350" t="s">
        <v>120</v>
      </c>
      <c r="D7" s="350" t="s">
        <v>2</v>
      </c>
      <c r="E7" s="1382"/>
    </row>
    <row r="8" spans="1:21" ht="27.75" customHeight="1" thickBot="1">
      <c r="A8" s="374" t="s">
        <v>121</v>
      </c>
      <c r="B8" s="648">
        <v>5852</v>
      </c>
      <c r="C8" s="648">
        <v>2315</v>
      </c>
      <c r="D8" s="638">
        <f>SUM(B8:C8)</f>
        <v>8167</v>
      </c>
      <c r="E8" s="683" t="s">
        <v>613</v>
      </c>
    </row>
    <row r="9" spans="1:21" s="358" customFormat="1" ht="27.75" customHeight="1">
      <c r="A9" s="373" t="s">
        <v>612</v>
      </c>
      <c r="B9" s="647">
        <v>38345</v>
      </c>
      <c r="C9" s="647">
        <v>19890</v>
      </c>
      <c r="D9" s="659">
        <f>SUM(B9:C9)</f>
        <v>58235</v>
      </c>
      <c r="E9" s="682" t="s">
        <v>145</v>
      </c>
      <c r="U9" s="359"/>
    </row>
    <row r="10" spans="1:21" ht="27.75" customHeight="1">
      <c r="A10" s="371" t="s">
        <v>1</v>
      </c>
      <c r="B10" s="655">
        <f>SUM(B8:B9)</f>
        <v>44197</v>
      </c>
      <c r="C10" s="655">
        <f>SUM(C8:C9)</f>
        <v>22205</v>
      </c>
      <c r="D10" s="655">
        <f>SUM(D8:D9)</f>
        <v>66402</v>
      </c>
      <c r="E10" s="684" t="s">
        <v>2</v>
      </c>
    </row>
    <row r="11" spans="1:21" s="358" customFormat="1" ht="25.5" customHeight="1">
      <c r="A11" s="239"/>
      <c r="B11" s="239"/>
      <c r="C11" s="239"/>
      <c r="D11" s="356"/>
      <c r="E11" s="239"/>
      <c r="U11" s="359"/>
    </row>
    <row r="12" spans="1:21" ht="25.5" customHeight="1"/>
  </sheetData>
  <mergeCells count="6">
    <mergeCell ref="A1:E1"/>
    <mergeCell ref="A2:E2"/>
    <mergeCell ref="A3:E3"/>
    <mergeCell ref="A4:E4"/>
    <mergeCell ref="A6:A7"/>
    <mergeCell ref="E6:E7"/>
  </mergeCells>
  <printOptions horizontalCentered="1" verticalCentered="1"/>
  <pageMargins left="0" right="0" top="0" bottom="0" header="0" footer="0"/>
  <pageSetup paperSize="9" scale="95" orientation="portrait"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23" sqref="C23"/>
    </sheetView>
  </sheetViews>
  <sheetFormatPr defaultRowHeight="12.75"/>
  <cols>
    <col min="1" max="1" width="82.7109375" style="44" customWidth="1"/>
    <col min="2" max="16384" width="9.140625" style="44"/>
  </cols>
  <sheetData>
    <row r="1" spans="1:5" s="500" customFormat="1" ht="130.5" customHeight="1" thickTop="1" thickBot="1">
      <c r="A1" s="618" t="s">
        <v>892</v>
      </c>
      <c r="B1" s="499"/>
      <c r="C1" s="499"/>
      <c r="D1" s="499"/>
      <c r="E1" s="499"/>
    </row>
    <row r="2" spans="1:5" ht="17.25" customHeight="1" thickTop="1"/>
    <row r="3" spans="1:5" s="45" customFormat="1" ht="22.5">
      <c r="A3" s="502"/>
    </row>
    <row r="4" spans="1:5" s="45" customFormat="1" ht="22.5">
      <c r="A4" s="502"/>
    </row>
    <row r="5" spans="1:5" s="45" customFormat="1" ht="18" customHeight="1">
      <c r="A5" s="504"/>
    </row>
    <row r="6" spans="1:5" s="45" customFormat="1" ht="18" customHeight="1">
      <c r="A6" s="504"/>
    </row>
    <row r="7" spans="1:5" s="45" customFormat="1" ht="18" customHeight="1">
      <c r="A7" s="504"/>
    </row>
    <row r="8" spans="1:5" s="45" customFormat="1" ht="18" customHeight="1">
      <c r="A8" s="504"/>
    </row>
    <row r="9" spans="1:5" s="45" customFormat="1" ht="22.5">
      <c r="A9" s="502"/>
    </row>
    <row r="10" spans="1:5" s="45" customFormat="1" ht="22.5">
      <c r="A10" s="502"/>
    </row>
    <row r="11" spans="1:5" s="45" customFormat="1" ht="22.5">
      <c r="A11" s="502"/>
    </row>
  </sheetData>
  <printOptions horizontalCentered="1" verticalCentered="1"/>
  <pageMargins left="0" right="0" top="0" bottom="0" header="0" footer="0"/>
  <pageSetup paperSize="9" scale="95"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rightToLeft="1" view="pageBreakPreview" zoomScaleNormal="100" zoomScaleSheetLayoutView="100" workbookViewId="0">
      <selection activeCell="D70" sqref="D70"/>
    </sheetView>
  </sheetViews>
  <sheetFormatPr defaultColWidth="9.140625" defaultRowHeight="14.25"/>
  <cols>
    <col min="1" max="1" width="8.85546875" style="376" bestFit="1" customWidth="1"/>
    <col min="2" max="2" width="29.85546875" style="414" customWidth="1"/>
    <col min="3" max="3" width="13.28515625" style="375" customWidth="1"/>
    <col min="4" max="4" width="9.85546875" style="375" bestFit="1" customWidth="1"/>
    <col min="5" max="5" width="13.140625" style="375" customWidth="1"/>
    <col min="6" max="6" width="9.85546875" style="375" bestFit="1" customWidth="1"/>
    <col min="7" max="7" width="13.140625" style="375" customWidth="1"/>
    <col min="8" max="8" width="9.85546875" style="375" bestFit="1" customWidth="1"/>
    <col min="9" max="9" width="13.140625" style="375" customWidth="1"/>
    <col min="10" max="10" width="9.85546875" style="375" bestFit="1" customWidth="1"/>
    <col min="11" max="11" width="29.85546875" style="415" customWidth="1"/>
    <col min="12" max="16384" width="9.140625" style="375"/>
  </cols>
  <sheetData>
    <row r="1" spans="1:11" ht="18">
      <c r="A1" s="1387" t="s">
        <v>150</v>
      </c>
      <c r="B1" s="1387"/>
      <c r="C1" s="1387"/>
      <c r="D1" s="1387"/>
      <c r="E1" s="1387"/>
      <c r="F1" s="1387"/>
      <c r="G1" s="1387"/>
      <c r="H1" s="1387"/>
      <c r="I1" s="1387"/>
      <c r="J1" s="1387"/>
      <c r="K1" s="1387"/>
    </row>
    <row r="2" spans="1:11" ht="16.5" customHeight="1">
      <c r="A2" s="1388" t="s">
        <v>936</v>
      </c>
      <c r="B2" s="1388"/>
      <c r="C2" s="1388"/>
      <c r="D2" s="1388"/>
      <c r="E2" s="1388"/>
      <c r="F2" s="1388"/>
      <c r="G2" s="1388"/>
      <c r="H2" s="1388"/>
      <c r="I2" s="1388"/>
      <c r="J2" s="1388"/>
      <c r="K2" s="1388"/>
    </row>
    <row r="3" spans="1:11" ht="17.25" customHeight="1">
      <c r="A3" s="1122" t="s">
        <v>251</v>
      </c>
      <c r="B3" s="1122"/>
      <c r="C3" s="1122"/>
      <c r="D3" s="1122"/>
      <c r="E3" s="1122"/>
      <c r="F3" s="1122"/>
      <c r="G3" s="1122"/>
      <c r="H3" s="1122"/>
      <c r="I3" s="1122"/>
      <c r="J3" s="1122"/>
      <c r="K3" s="1122"/>
    </row>
    <row r="4" spans="1:11" ht="15.75">
      <c r="A4" s="1122" t="s">
        <v>936</v>
      </c>
      <c r="B4" s="1122"/>
      <c r="C4" s="1122"/>
      <c r="D4" s="1122"/>
      <c r="E4" s="1122"/>
      <c r="F4" s="1122"/>
      <c r="G4" s="1122"/>
      <c r="H4" s="1122"/>
      <c r="I4" s="1122"/>
      <c r="J4" s="1122"/>
      <c r="K4" s="1122"/>
    </row>
    <row r="5" spans="1:11" ht="15.75">
      <c r="A5" s="1017" t="s">
        <v>758</v>
      </c>
      <c r="B5" s="1017"/>
      <c r="C5" s="381"/>
      <c r="D5" s="381"/>
      <c r="E5" s="381"/>
      <c r="F5" s="381"/>
      <c r="G5" s="381"/>
      <c r="H5" s="381"/>
      <c r="I5" s="381"/>
      <c r="J5" s="381"/>
      <c r="K5" s="563" t="s">
        <v>759</v>
      </c>
    </row>
    <row r="6" spans="1:11">
      <c r="A6" s="1385" t="s">
        <v>151</v>
      </c>
      <c r="B6" s="1389" t="s">
        <v>147</v>
      </c>
      <c r="C6" s="1383">
        <v>2014</v>
      </c>
      <c r="D6" s="1384"/>
      <c r="E6" s="1383">
        <v>2015</v>
      </c>
      <c r="F6" s="1384"/>
      <c r="G6" s="1391">
        <v>2016</v>
      </c>
      <c r="H6" s="1391"/>
      <c r="I6" s="1391">
        <v>2017</v>
      </c>
      <c r="J6" s="1391"/>
      <c r="K6" s="1392" t="s">
        <v>152</v>
      </c>
    </row>
    <row r="7" spans="1:11" ht="24">
      <c r="A7" s="1386"/>
      <c r="B7" s="1390"/>
      <c r="C7" s="128" t="s">
        <v>1210</v>
      </c>
      <c r="D7" s="128" t="s">
        <v>1209</v>
      </c>
      <c r="E7" s="128" t="s">
        <v>1210</v>
      </c>
      <c r="F7" s="128" t="s">
        <v>1209</v>
      </c>
      <c r="G7" s="128" t="s">
        <v>1210</v>
      </c>
      <c r="H7" s="128" t="s">
        <v>1209</v>
      </c>
      <c r="I7" s="128" t="s">
        <v>1210</v>
      </c>
      <c r="J7" s="128" t="s">
        <v>1209</v>
      </c>
      <c r="K7" s="1393"/>
    </row>
    <row r="8" spans="1:11" ht="15" thickBot="1">
      <c r="A8" s="416" t="s">
        <v>153</v>
      </c>
      <c r="B8" s="566" t="s">
        <v>154</v>
      </c>
      <c r="C8" s="380">
        <v>91325117</v>
      </c>
      <c r="D8" s="380">
        <v>121121</v>
      </c>
      <c r="E8" s="380">
        <v>466240861.70999998</v>
      </c>
      <c r="F8" s="380">
        <v>502414.7</v>
      </c>
      <c r="G8" s="379">
        <v>376105325.11299998</v>
      </c>
      <c r="H8" s="379">
        <v>274529.43438905105</v>
      </c>
      <c r="I8" s="380">
        <v>235547467.00799996</v>
      </c>
      <c r="J8" s="380">
        <v>197275.9355175879</v>
      </c>
      <c r="K8" s="811" t="s">
        <v>1154</v>
      </c>
    </row>
    <row r="9" spans="1:11" ht="15" thickBot="1">
      <c r="A9" s="417" t="s">
        <v>155</v>
      </c>
      <c r="B9" s="565" t="s">
        <v>810</v>
      </c>
      <c r="C9" s="378">
        <v>9807361</v>
      </c>
      <c r="D9" s="378">
        <v>77</v>
      </c>
      <c r="E9" s="378">
        <v>10679887.35</v>
      </c>
      <c r="F9" s="378">
        <v>254.3</v>
      </c>
      <c r="G9" s="377">
        <v>7187847.2089999942</v>
      </c>
      <c r="H9" s="377">
        <v>38.913807489497131</v>
      </c>
      <c r="I9" s="378">
        <v>7405609.9750000006</v>
      </c>
      <c r="J9" s="378">
        <v>51.621787235377361</v>
      </c>
      <c r="K9" s="813" t="s">
        <v>1155</v>
      </c>
    </row>
    <row r="10" spans="1:11" ht="26.25" thickBot="1">
      <c r="A10" s="416" t="s">
        <v>156</v>
      </c>
      <c r="B10" s="566" t="s">
        <v>255</v>
      </c>
      <c r="C10" s="380">
        <v>2312235</v>
      </c>
      <c r="D10" s="380">
        <v>17</v>
      </c>
      <c r="E10" s="380">
        <v>6217759.6600000001</v>
      </c>
      <c r="F10" s="380">
        <v>7.7</v>
      </c>
      <c r="G10" s="379">
        <v>5885383.810999996</v>
      </c>
      <c r="H10" s="379">
        <v>8.6296836052569397</v>
      </c>
      <c r="I10" s="380">
        <v>4664051.6800000006</v>
      </c>
      <c r="J10" s="380">
        <v>8.1610703062117249</v>
      </c>
      <c r="K10" s="811" t="s">
        <v>1156</v>
      </c>
    </row>
    <row r="11" spans="1:11" ht="15" thickBot="1">
      <c r="A11" s="417" t="s">
        <v>157</v>
      </c>
      <c r="B11" s="565" t="s">
        <v>256</v>
      </c>
      <c r="C11" s="378">
        <v>3326280</v>
      </c>
      <c r="D11" s="378">
        <v>13</v>
      </c>
      <c r="E11" s="378">
        <v>208558.1</v>
      </c>
      <c r="F11" s="378">
        <v>3.3</v>
      </c>
      <c r="G11" s="377">
        <v>1014186.4259999999</v>
      </c>
      <c r="H11" s="377">
        <v>10.509377179984041</v>
      </c>
      <c r="I11" s="378">
        <v>2166893.1660000002</v>
      </c>
      <c r="J11" s="378">
        <v>11.75697703288535</v>
      </c>
      <c r="K11" s="813" t="s">
        <v>1157</v>
      </c>
    </row>
    <row r="12" spans="1:11" ht="15" thickBot="1">
      <c r="A12" s="416" t="s">
        <v>158</v>
      </c>
      <c r="B12" s="566" t="s">
        <v>811</v>
      </c>
      <c r="C12" s="380">
        <v>4462586</v>
      </c>
      <c r="D12" s="380">
        <v>29</v>
      </c>
      <c r="E12" s="380">
        <v>4110282.02</v>
      </c>
      <c r="F12" s="380">
        <v>24</v>
      </c>
      <c r="G12" s="379">
        <v>2959682.2150000012</v>
      </c>
      <c r="H12" s="379">
        <v>13.739060792587544</v>
      </c>
      <c r="I12" s="380">
        <v>2066642.8229999999</v>
      </c>
      <c r="J12" s="380">
        <v>9.8140508262892947</v>
      </c>
      <c r="K12" s="811" t="s">
        <v>1158</v>
      </c>
    </row>
    <row r="13" spans="1:11" ht="15" thickBot="1">
      <c r="A13" s="417" t="s">
        <v>159</v>
      </c>
      <c r="B13" s="565" t="s">
        <v>257</v>
      </c>
      <c r="C13" s="378">
        <v>2687912</v>
      </c>
      <c r="D13" s="378">
        <v>90</v>
      </c>
      <c r="E13" s="378">
        <v>5963268.4299999997</v>
      </c>
      <c r="F13" s="378">
        <v>132.30000000000001</v>
      </c>
      <c r="G13" s="377">
        <v>4695065.186999999</v>
      </c>
      <c r="H13" s="377">
        <v>56.352503564741454</v>
      </c>
      <c r="I13" s="378">
        <v>5879955.7859999994</v>
      </c>
      <c r="J13" s="378">
        <v>51.613421223106833</v>
      </c>
      <c r="K13" s="813" t="s">
        <v>1159</v>
      </c>
    </row>
    <row r="14" spans="1:11" ht="15" thickBot="1">
      <c r="A14" s="416" t="s">
        <v>160</v>
      </c>
      <c r="B14" s="566" t="s">
        <v>258</v>
      </c>
      <c r="C14" s="380">
        <v>3712589</v>
      </c>
      <c r="D14" s="380">
        <v>91</v>
      </c>
      <c r="E14" s="380">
        <v>4281480.3600000003</v>
      </c>
      <c r="F14" s="380">
        <v>308.39999999999998</v>
      </c>
      <c r="G14" s="379">
        <v>1884526.8700000003</v>
      </c>
      <c r="H14" s="379">
        <v>90.781197071149876</v>
      </c>
      <c r="I14" s="380">
        <v>2305443.0359999998</v>
      </c>
      <c r="J14" s="380">
        <v>86.997850415094334</v>
      </c>
      <c r="K14" s="811" t="s">
        <v>1160</v>
      </c>
    </row>
    <row r="15" spans="1:11" ht="23.25" thickBot="1">
      <c r="A15" s="417" t="s">
        <v>161</v>
      </c>
      <c r="B15" s="565" t="s">
        <v>259</v>
      </c>
      <c r="C15" s="378">
        <v>741819</v>
      </c>
      <c r="D15" s="378">
        <v>118</v>
      </c>
      <c r="E15" s="378">
        <v>536375.87</v>
      </c>
      <c r="F15" s="378">
        <v>77</v>
      </c>
      <c r="G15" s="377">
        <v>1121329.8920000005</v>
      </c>
      <c r="H15" s="377">
        <v>30.703701760630882</v>
      </c>
      <c r="I15" s="378">
        <v>1913914.5109999992</v>
      </c>
      <c r="J15" s="378">
        <v>30.204600505010642</v>
      </c>
      <c r="K15" s="813" t="s">
        <v>1161</v>
      </c>
    </row>
    <row r="16" spans="1:11" ht="15" thickBot="1">
      <c r="A16" s="416" t="s">
        <v>162</v>
      </c>
      <c r="B16" s="566" t="s">
        <v>813</v>
      </c>
      <c r="C16" s="380">
        <v>132249</v>
      </c>
      <c r="D16" s="380">
        <v>29</v>
      </c>
      <c r="E16" s="380">
        <v>246716.38</v>
      </c>
      <c r="F16" s="380">
        <v>103.1</v>
      </c>
      <c r="G16" s="379">
        <v>105422.552</v>
      </c>
      <c r="H16" s="379">
        <v>85.500853203568525</v>
      </c>
      <c r="I16" s="380">
        <v>71958.963999999993</v>
      </c>
      <c r="J16" s="380">
        <v>17.486990036452003</v>
      </c>
      <c r="K16" s="811" t="s">
        <v>1184</v>
      </c>
    </row>
    <row r="17" spans="1:11" ht="26.25" thickBot="1">
      <c r="A17" s="417" t="s">
        <v>163</v>
      </c>
      <c r="B17" s="565" t="s">
        <v>260</v>
      </c>
      <c r="C17" s="378">
        <v>3054411</v>
      </c>
      <c r="D17" s="378">
        <v>504</v>
      </c>
      <c r="E17" s="378">
        <v>2097007.14</v>
      </c>
      <c r="F17" s="378">
        <v>167.5</v>
      </c>
      <c r="G17" s="377">
        <v>1326039.6320000009</v>
      </c>
      <c r="H17" s="377">
        <v>48.825053647041528</v>
      </c>
      <c r="I17" s="378">
        <v>1033202.8630000004</v>
      </c>
      <c r="J17" s="378">
        <v>53.156498585172628</v>
      </c>
      <c r="K17" s="813" t="s">
        <v>1185</v>
      </c>
    </row>
    <row r="18" spans="1:11" ht="26.25" thickBot="1">
      <c r="A18" s="416" t="s">
        <v>164</v>
      </c>
      <c r="B18" s="566" t="s">
        <v>261</v>
      </c>
      <c r="C18" s="380">
        <v>201837</v>
      </c>
      <c r="D18" s="380">
        <v>41</v>
      </c>
      <c r="E18" s="380">
        <v>799038.21</v>
      </c>
      <c r="F18" s="380">
        <v>329.6</v>
      </c>
      <c r="G18" s="379">
        <v>197784.73599999998</v>
      </c>
      <c r="H18" s="379">
        <v>221.23572259507827</v>
      </c>
      <c r="I18" s="380">
        <v>493260.16000000003</v>
      </c>
      <c r="J18" s="380">
        <v>60.604516525371672</v>
      </c>
      <c r="K18" s="811" t="s">
        <v>1186</v>
      </c>
    </row>
    <row r="19" spans="1:11" ht="26.25" thickBot="1">
      <c r="A19" s="417" t="s">
        <v>165</v>
      </c>
      <c r="B19" s="565" t="s">
        <v>262</v>
      </c>
      <c r="C19" s="378">
        <v>2565536</v>
      </c>
      <c r="D19" s="378">
        <v>94</v>
      </c>
      <c r="E19" s="378">
        <v>3881837.96</v>
      </c>
      <c r="F19" s="378">
        <v>105.8</v>
      </c>
      <c r="G19" s="377">
        <v>4134891.0639999965</v>
      </c>
      <c r="H19" s="377">
        <v>52.718095009817127</v>
      </c>
      <c r="I19" s="378">
        <v>5175140.327999996</v>
      </c>
      <c r="J19" s="378">
        <v>31.590791781122928</v>
      </c>
      <c r="K19" s="813" t="s">
        <v>1187</v>
      </c>
    </row>
    <row r="20" spans="1:11" ht="26.25" thickBot="1">
      <c r="A20" s="416" t="s">
        <v>166</v>
      </c>
      <c r="B20" s="566" t="s">
        <v>167</v>
      </c>
      <c r="C20" s="380">
        <v>599984</v>
      </c>
      <c r="D20" s="380">
        <v>147</v>
      </c>
      <c r="E20" s="380">
        <v>458934.22</v>
      </c>
      <c r="F20" s="380">
        <v>58.8</v>
      </c>
      <c r="G20" s="379">
        <v>851227.85500000033</v>
      </c>
      <c r="H20" s="379">
        <v>23.486683083629952</v>
      </c>
      <c r="I20" s="380">
        <v>688113.02999999956</v>
      </c>
      <c r="J20" s="380">
        <v>66.101155619596497</v>
      </c>
      <c r="K20" s="811" t="s">
        <v>1188</v>
      </c>
    </row>
    <row r="21" spans="1:11" ht="15" thickBot="1">
      <c r="A21" s="417" t="s">
        <v>168</v>
      </c>
      <c r="B21" s="565" t="s">
        <v>169</v>
      </c>
      <c r="C21" s="378">
        <v>32118911</v>
      </c>
      <c r="D21" s="378">
        <v>101</v>
      </c>
      <c r="E21" s="378">
        <v>28985045.16</v>
      </c>
      <c r="F21" s="378">
        <v>62.4</v>
      </c>
      <c r="G21" s="377">
        <v>12138869.401999991</v>
      </c>
      <c r="H21" s="377">
        <v>62.825058881982393</v>
      </c>
      <c r="I21" s="378">
        <v>7909112.0639999919</v>
      </c>
      <c r="J21" s="378">
        <v>40.759374492383131</v>
      </c>
      <c r="K21" s="813" t="s">
        <v>1189</v>
      </c>
    </row>
    <row r="22" spans="1:11" ht="15" thickBot="1">
      <c r="A22" s="416" t="s">
        <v>170</v>
      </c>
      <c r="B22" s="566" t="s">
        <v>171</v>
      </c>
      <c r="C22" s="380">
        <v>49591798</v>
      </c>
      <c r="D22" s="380">
        <v>96</v>
      </c>
      <c r="E22" s="380">
        <v>28997332.84</v>
      </c>
      <c r="F22" s="380">
        <v>64.5</v>
      </c>
      <c r="G22" s="379">
        <v>4529910.0640000002</v>
      </c>
      <c r="H22" s="379">
        <v>50.691114488099103</v>
      </c>
      <c r="I22" s="380">
        <v>5457108.280000004</v>
      </c>
      <c r="J22" s="380">
        <v>37.526790034314665</v>
      </c>
      <c r="K22" s="811" t="s">
        <v>1190</v>
      </c>
    </row>
    <row r="23" spans="1:11" ht="15" thickBot="1">
      <c r="A23" s="417" t="s">
        <v>172</v>
      </c>
      <c r="B23" s="565" t="s">
        <v>173</v>
      </c>
      <c r="C23" s="378">
        <v>397659</v>
      </c>
      <c r="D23" s="378">
        <v>894</v>
      </c>
      <c r="E23" s="378">
        <v>280330.45</v>
      </c>
      <c r="F23" s="378">
        <v>191</v>
      </c>
      <c r="G23" s="377">
        <v>272656.06200000003</v>
      </c>
      <c r="H23" s="377">
        <v>72.26505751391467</v>
      </c>
      <c r="I23" s="378">
        <v>175263.81900000002</v>
      </c>
      <c r="J23" s="378">
        <v>17.838556641221377</v>
      </c>
      <c r="K23" s="813" t="s">
        <v>1191</v>
      </c>
    </row>
    <row r="24" spans="1:11" ht="15" thickBot="1">
      <c r="A24" s="416" t="s">
        <v>174</v>
      </c>
      <c r="B24" s="566" t="s">
        <v>175</v>
      </c>
      <c r="C24" s="997" t="s">
        <v>632</v>
      </c>
      <c r="D24" s="997" t="s">
        <v>632</v>
      </c>
      <c r="E24" s="380">
        <v>2745853.93</v>
      </c>
      <c r="F24" s="380">
        <v>31.6</v>
      </c>
      <c r="G24" s="995" t="s">
        <v>632</v>
      </c>
      <c r="H24" s="995" t="s">
        <v>632</v>
      </c>
      <c r="I24" s="993">
        <v>0</v>
      </c>
      <c r="J24" s="993">
        <v>0</v>
      </c>
      <c r="K24" s="811" t="s">
        <v>1162</v>
      </c>
    </row>
    <row r="25" spans="1:11" ht="15" thickBot="1">
      <c r="A25" s="417" t="s">
        <v>176</v>
      </c>
      <c r="B25" s="565" t="s">
        <v>177</v>
      </c>
      <c r="C25" s="998" t="s">
        <v>632</v>
      </c>
      <c r="D25" s="998" t="s">
        <v>632</v>
      </c>
      <c r="E25" s="378">
        <v>0</v>
      </c>
      <c r="F25" s="378">
        <v>0</v>
      </c>
      <c r="G25" s="996" t="s">
        <v>632</v>
      </c>
      <c r="H25" s="996" t="s">
        <v>632</v>
      </c>
      <c r="I25" s="994">
        <v>0</v>
      </c>
      <c r="J25" s="994">
        <v>0</v>
      </c>
      <c r="K25" s="813" t="s">
        <v>1163</v>
      </c>
    </row>
    <row r="26" spans="1:11" ht="15" thickBot="1">
      <c r="A26" s="416" t="s">
        <v>178</v>
      </c>
      <c r="B26" s="566" t="s">
        <v>175</v>
      </c>
      <c r="C26" s="380">
        <v>6345049</v>
      </c>
      <c r="D26" s="380">
        <v>48</v>
      </c>
      <c r="E26" s="380">
        <v>8010038.5999999996</v>
      </c>
      <c r="F26" s="380">
        <v>30</v>
      </c>
      <c r="G26" s="379">
        <v>6510295.915</v>
      </c>
      <c r="H26" s="379">
        <v>28.078200985064456</v>
      </c>
      <c r="I26" s="380">
        <v>6088953.8890000004</v>
      </c>
      <c r="J26" s="380">
        <v>17.864132660306062</v>
      </c>
      <c r="K26" s="811" t="s">
        <v>1162</v>
      </c>
    </row>
    <row r="27" spans="1:11" ht="15" thickBot="1">
      <c r="A27" s="417" t="s">
        <v>179</v>
      </c>
      <c r="B27" s="565" t="s">
        <v>177</v>
      </c>
      <c r="C27" s="378">
        <v>3584260</v>
      </c>
      <c r="D27" s="378">
        <v>162</v>
      </c>
      <c r="E27" s="378">
        <v>297207.46999999997</v>
      </c>
      <c r="F27" s="378">
        <v>34.799999999999997</v>
      </c>
      <c r="G27" s="377">
        <v>517616.57199999999</v>
      </c>
      <c r="H27" s="377">
        <v>26.779273216410573</v>
      </c>
      <c r="I27" s="378">
        <v>3000579.3880000003</v>
      </c>
      <c r="J27" s="378">
        <v>28.453377598240028</v>
      </c>
      <c r="K27" s="813" t="s">
        <v>1192</v>
      </c>
    </row>
    <row r="28" spans="1:11" ht="15" thickBot="1">
      <c r="A28" s="416" t="s">
        <v>180</v>
      </c>
      <c r="B28" s="566" t="s">
        <v>175</v>
      </c>
      <c r="C28" s="380">
        <v>8835056</v>
      </c>
      <c r="D28" s="380">
        <v>41</v>
      </c>
      <c r="E28" s="380">
        <v>6362744.5499999998</v>
      </c>
      <c r="F28" s="380">
        <v>29.1</v>
      </c>
      <c r="G28" s="379">
        <v>5996050.2790000001</v>
      </c>
      <c r="H28" s="379">
        <v>28.028356638682173</v>
      </c>
      <c r="I28" s="380">
        <v>4303643.7989999996</v>
      </c>
      <c r="J28" s="380">
        <v>19.313487795683724</v>
      </c>
      <c r="K28" s="811" t="s">
        <v>1162</v>
      </c>
    </row>
    <row r="29" spans="1:11" ht="15" thickBot="1">
      <c r="A29" s="417" t="s">
        <v>181</v>
      </c>
      <c r="B29" s="565" t="s">
        <v>177</v>
      </c>
      <c r="C29" s="378">
        <v>1596089</v>
      </c>
      <c r="D29" s="378">
        <v>41</v>
      </c>
      <c r="E29" s="378">
        <v>225975.77</v>
      </c>
      <c r="F29" s="378">
        <v>16.5</v>
      </c>
      <c r="G29" s="377">
        <v>201534.30699999997</v>
      </c>
      <c r="H29" s="377">
        <v>46.043935800776779</v>
      </c>
      <c r="I29" s="378">
        <v>2151317.2359999996</v>
      </c>
      <c r="J29" s="378">
        <v>16.033547251371331</v>
      </c>
      <c r="K29" s="813" t="s">
        <v>1192</v>
      </c>
    </row>
    <row r="30" spans="1:11" ht="15" thickBot="1">
      <c r="A30" s="416" t="s">
        <v>182</v>
      </c>
      <c r="B30" s="566" t="s">
        <v>175</v>
      </c>
      <c r="C30" s="380">
        <v>1273732</v>
      </c>
      <c r="D30" s="380">
        <v>142</v>
      </c>
      <c r="E30" s="380">
        <v>10421787.26</v>
      </c>
      <c r="F30" s="380">
        <v>83</v>
      </c>
      <c r="G30" s="379">
        <v>3871749.3149999999</v>
      </c>
      <c r="H30" s="379">
        <v>7.4032030008623604</v>
      </c>
      <c r="I30" s="380">
        <v>3244647.4779999997</v>
      </c>
      <c r="J30" s="380">
        <v>19.205461442844964</v>
      </c>
      <c r="K30" s="811" t="s">
        <v>1162</v>
      </c>
    </row>
    <row r="31" spans="1:11">
      <c r="A31" s="972" t="s">
        <v>183</v>
      </c>
      <c r="B31" s="973" t="s">
        <v>177</v>
      </c>
      <c r="C31" s="974">
        <v>2799363</v>
      </c>
      <c r="D31" s="974">
        <v>299</v>
      </c>
      <c r="E31" s="974">
        <v>42836.31</v>
      </c>
      <c r="F31" s="974">
        <v>556.29999999999995</v>
      </c>
      <c r="G31" s="975">
        <v>1098756.9850000001</v>
      </c>
      <c r="H31" s="975">
        <v>165.7750429993965</v>
      </c>
      <c r="I31" s="974">
        <v>3853222.5560000003</v>
      </c>
      <c r="J31" s="974">
        <v>36.484358516470515</v>
      </c>
      <c r="K31" s="976" t="s">
        <v>1193</v>
      </c>
    </row>
    <row r="32" spans="1:11" ht="23.25" thickBot="1">
      <c r="A32" s="969" t="s">
        <v>184</v>
      </c>
      <c r="B32" s="566" t="s">
        <v>263</v>
      </c>
      <c r="C32" s="970">
        <v>11988722</v>
      </c>
      <c r="D32" s="970">
        <v>139</v>
      </c>
      <c r="E32" s="970">
        <v>21778416.82</v>
      </c>
      <c r="F32" s="970">
        <v>121.2</v>
      </c>
      <c r="G32" s="971">
        <v>7311886.8670000006</v>
      </c>
      <c r="H32" s="971">
        <v>37.960952709016908</v>
      </c>
      <c r="I32" s="970">
        <v>11103911.490000004</v>
      </c>
      <c r="J32" s="970">
        <v>52.365578648029221</v>
      </c>
      <c r="K32" s="811" t="s">
        <v>1194</v>
      </c>
    </row>
    <row r="33" spans="1:11" ht="26.25" thickBot="1">
      <c r="A33" s="417" t="s">
        <v>185</v>
      </c>
      <c r="B33" s="565" t="s">
        <v>264</v>
      </c>
      <c r="C33" s="378">
        <v>11077291</v>
      </c>
      <c r="D33" s="378">
        <v>100</v>
      </c>
      <c r="E33" s="378">
        <v>14050893.529999999</v>
      </c>
      <c r="F33" s="378">
        <v>56</v>
      </c>
      <c r="G33" s="377">
        <v>15834784.367000006</v>
      </c>
      <c r="H33" s="377">
        <v>41.391095283154513</v>
      </c>
      <c r="I33" s="378">
        <v>16331589.299999999</v>
      </c>
      <c r="J33" s="378">
        <v>49.553182716026903</v>
      </c>
      <c r="K33" s="813" t="s">
        <v>1195</v>
      </c>
    </row>
    <row r="34" spans="1:11" ht="26.25" thickBot="1">
      <c r="A34" s="416" t="s">
        <v>186</v>
      </c>
      <c r="B34" s="566" t="s">
        <v>265</v>
      </c>
      <c r="C34" s="380">
        <v>11258542</v>
      </c>
      <c r="D34" s="380">
        <v>46</v>
      </c>
      <c r="E34" s="380">
        <v>31558637.760000002</v>
      </c>
      <c r="F34" s="380">
        <v>93.5</v>
      </c>
      <c r="G34" s="379">
        <v>40770517.187999964</v>
      </c>
      <c r="H34" s="379">
        <v>62.437620123127758</v>
      </c>
      <c r="I34" s="380">
        <v>35234437.890999995</v>
      </c>
      <c r="J34" s="380">
        <v>56.126795681505016</v>
      </c>
      <c r="K34" s="811" t="s">
        <v>1196</v>
      </c>
    </row>
    <row r="35" spans="1:11" ht="26.25" customHeight="1" thickBot="1">
      <c r="A35" s="417" t="s">
        <v>187</v>
      </c>
      <c r="B35" s="565" t="s">
        <v>812</v>
      </c>
      <c r="C35" s="378">
        <v>1040004</v>
      </c>
      <c r="D35" s="378">
        <v>54</v>
      </c>
      <c r="E35" s="378">
        <v>13433477.27</v>
      </c>
      <c r="F35" s="378">
        <v>79.3</v>
      </c>
      <c r="G35" s="377">
        <v>14202544.342000002</v>
      </c>
      <c r="H35" s="377">
        <v>70.822209965193636</v>
      </c>
      <c r="I35" s="378">
        <v>13751378.641000003</v>
      </c>
      <c r="J35" s="378">
        <v>52.290984953113956</v>
      </c>
      <c r="K35" s="813" t="s">
        <v>1164</v>
      </c>
    </row>
    <row r="36" spans="1:11" ht="15" thickBot="1">
      <c r="A36" s="416" t="s">
        <v>188</v>
      </c>
      <c r="B36" s="566" t="s">
        <v>189</v>
      </c>
      <c r="C36" s="380">
        <v>7071866</v>
      </c>
      <c r="D36" s="380">
        <v>194</v>
      </c>
      <c r="E36" s="380">
        <v>154349.56</v>
      </c>
      <c r="F36" s="380">
        <v>246.6</v>
      </c>
      <c r="G36" s="379">
        <v>309740.03500000003</v>
      </c>
      <c r="H36" s="379">
        <v>41.930423040476519</v>
      </c>
      <c r="I36" s="380">
        <v>1641970.6640000003</v>
      </c>
      <c r="J36" s="380">
        <v>61.786290272812806</v>
      </c>
      <c r="K36" s="811" t="s">
        <v>1165</v>
      </c>
    </row>
    <row r="37" spans="1:11" ht="15" thickBot="1">
      <c r="A37" s="417" t="s">
        <v>190</v>
      </c>
      <c r="B37" s="565" t="s">
        <v>191</v>
      </c>
      <c r="C37" s="378">
        <v>31078132</v>
      </c>
      <c r="D37" s="378">
        <v>93</v>
      </c>
      <c r="E37" s="378">
        <v>71210718.200000003</v>
      </c>
      <c r="F37" s="378">
        <v>68.900000000000006</v>
      </c>
      <c r="G37" s="377">
        <v>71336580.437999949</v>
      </c>
      <c r="H37" s="377">
        <v>51.95755535631303</v>
      </c>
      <c r="I37" s="378">
        <v>60065949.167000063</v>
      </c>
      <c r="J37" s="378">
        <v>40.553945493901011</v>
      </c>
      <c r="K37" s="813" t="s">
        <v>1197</v>
      </c>
    </row>
    <row r="38" spans="1:11" ht="15" thickBot="1">
      <c r="A38" s="416">
        <v>64021900</v>
      </c>
      <c r="B38" s="566" t="s">
        <v>192</v>
      </c>
      <c r="C38" s="380">
        <v>28515726</v>
      </c>
      <c r="D38" s="380">
        <v>271</v>
      </c>
      <c r="E38" s="380">
        <v>941875.73</v>
      </c>
      <c r="F38" s="380">
        <v>129</v>
      </c>
      <c r="G38" s="379">
        <v>800568.47700000019</v>
      </c>
      <c r="H38" s="379">
        <v>83.089618785677231</v>
      </c>
      <c r="I38" s="380">
        <v>0</v>
      </c>
      <c r="J38" s="380">
        <v>0</v>
      </c>
      <c r="K38" s="811" t="s">
        <v>1166</v>
      </c>
    </row>
    <row r="39" spans="1:11" ht="26.25" thickBot="1">
      <c r="A39" s="417" t="s">
        <v>193</v>
      </c>
      <c r="B39" s="565" t="s">
        <v>194</v>
      </c>
      <c r="C39" s="378">
        <v>2504673</v>
      </c>
      <c r="D39" s="378">
        <v>187</v>
      </c>
      <c r="E39" s="378">
        <v>8160132.5599999996</v>
      </c>
      <c r="F39" s="378">
        <v>168.9</v>
      </c>
      <c r="G39" s="377">
        <v>7323332.1420000009</v>
      </c>
      <c r="H39" s="377">
        <v>292.95672221777744</v>
      </c>
      <c r="I39" s="378">
        <v>14122212.294999992</v>
      </c>
      <c r="J39" s="378">
        <v>266.34627692278661</v>
      </c>
      <c r="K39" s="813" t="s">
        <v>1164</v>
      </c>
    </row>
    <row r="40" spans="1:11" ht="15" thickBot="1">
      <c r="A40" s="416" t="s">
        <v>195</v>
      </c>
      <c r="B40" s="566" t="s">
        <v>266</v>
      </c>
      <c r="C40" s="380">
        <v>1600808</v>
      </c>
      <c r="D40" s="380">
        <v>427</v>
      </c>
      <c r="E40" s="380">
        <v>74908.460000000006</v>
      </c>
      <c r="F40" s="380">
        <v>1498.2</v>
      </c>
      <c r="G40" s="379">
        <v>171870.67600000001</v>
      </c>
      <c r="H40" s="379">
        <v>262.39797862595418</v>
      </c>
      <c r="I40" s="380">
        <v>1650233.031</v>
      </c>
      <c r="J40" s="380">
        <v>123.70562451274363</v>
      </c>
      <c r="K40" s="811" t="s">
        <v>1198</v>
      </c>
    </row>
    <row r="41" spans="1:11" ht="39" thickBot="1">
      <c r="A41" s="417" t="s">
        <v>196</v>
      </c>
      <c r="B41" s="565" t="s">
        <v>197</v>
      </c>
      <c r="C41" s="378">
        <v>33720992</v>
      </c>
      <c r="D41" s="378">
        <v>84</v>
      </c>
      <c r="E41" s="378">
        <v>82647142.950000003</v>
      </c>
      <c r="F41" s="378">
        <v>84.9</v>
      </c>
      <c r="G41" s="377">
        <v>115419404.12999991</v>
      </c>
      <c r="H41" s="377">
        <v>79.329431309100386</v>
      </c>
      <c r="I41" s="378">
        <v>104412879.39300001</v>
      </c>
      <c r="J41" s="378">
        <v>69.832702682475627</v>
      </c>
      <c r="K41" s="813" t="s">
        <v>1199</v>
      </c>
    </row>
    <row r="42" spans="1:11" ht="15" thickBot="1">
      <c r="A42" s="416" t="s">
        <v>198</v>
      </c>
      <c r="B42" s="566" t="s">
        <v>199</v>
      </c>
      <c r="C42" s="380">
        <v>5113399</v>
      </c>
      <c r="D42" s="380">
        <v>49</v>
      </c>
      <c r="E42" s="380">
        <v>9163112.2899999991</v>
      </c>
      <c r="F42" s="380">
        <v>71.099999999999994</v>
      </c>
      <c r="G42" s="379">
        <v>4605210.4479999952</v>
      </c>
      <c r="H42" s="379">
        <v>48.978574294070675</v>
      </c>
      <c r="I42" s="380">
        <v>3695219.120000001</v>
      </c>
      <c r="J42" s="380">
        <v>18.068735948051192</v>
      </c>
      <c r="K42" s="811" t="s">
        <v>1167</v>
      </c>
    </row>
    <row r="43" spans="1:11" ht="23.25" thickBot="1">
      <c r="A43" s="417" t="s">
        <v>200</v>
      </c>
      <c r="B43" s="565" t="s">
        <v>201</v>
      </c>
      <c r="C43" s="378">
        <v>10327542</v>
      </c>
      <c r="D43" s="378">
        <v>67</v>
      </c>
      <c r="E43" s="378">
        <v>16819091.510000002</v>
      </c>
      <c r="F43" s="378">
        <v>92.3</v>
      </c>
      <c r="G43" s="377">
        <v>9784119.3639999907</v>
      </c>
      <c r="H43" s="377">
        <v>49.483971839391423</v>
      </c>
      <c r="I43" s="378">
        <v>12463537.308000006</v>
      </c>
      <c r="J43" s="378">
        <v>31.502934067350651</v>
      </c>
      <c r="K43" s="813" t="s">
        <v>1168</v>
      </c>
    </row>
    <row r="44" spans="1:11" ht="15" thickBot="1">
      <c r="A44" s="416" t="s">
        <v>202</v>
      </c>
      <c r="B44" s="566" t="s">
        <v>203</v>
      </c>
      <c r="C44" s="380">
        <v>883783</v>
      </c>
      <c r="D44" s="380">
        <v>155</v>
      </c>
      <c r="E44" s="380">
        <v>54361.72</v>
      </c>
      <c r="F44" s="380">
        <v>862.9</v>
      </c>
      <c r="G44" s="379">
        <v>221236.09399999998</v>
      </c>
      <c r="H44" s="379">
        <v>18.427127602865234</v>
      </c>
      <c r="I44" s="380">
        <v>2398720.2660000008</v>
      </c>
      <c r="J44" s="380">
        <v>61.054781765424579</v>
      </c>
      <c r="K44" s="811" t="s">
        <v>1169</v>
      </c>
    </row>
    <row r="45" spans="1:11" ht="34.5" thickBot="1">
      <c r="A45" s="417" t="s">
        <v>204</v>
      </c>
      <c r="B45" s="565" t="s">
        <v>205</v>
      </c>
      <c r="C45" s="378">
        <v>3955017</v>
      </c>
      <c r="D45" s="378">
        <v>61</v>
      </c>
      <c r="E45" s="378">
        <v>3673851.31</v>
      </c>
      <c r="F45" s="378">
        <v>74.2</v>
      </c>
      <c r="G45" s="377">
        <v>3103673.9669999992</v>
      </c>
      <c r="H45" s="377">
        <v>54.818764099122156</v>
      </c>
      <c r="I45" s="378">
        <v>2897121.3650000012</v>
      </c>
      <c r="J45" s="378">
        <v>24.495411974093624</v>
      </c>
      <c r="K45" s="813" t="s">
        <v>1200</v>
      </c>
    </row>
    <row r="46" spans="1:11" ht="54.75" customHeight="1" thickBot="1">
      <c r="A46" s="416" t="s">
        <v>206</v>
      </c>
      <c r="B46" s="566" t="s">
        <v>207</v>
      </c>
      <c r="C46" s="380">
        <v>5457735</v>
      </c>
      <c r="D46" s="380">
        <v>774</v>
      </c>
      <c r="E46" s="380">
        <v>31885176.559999999</v>
      </c>
      <c r="F46" s="380">
        <v>4639.2</v>
      </c>
      <c r="G46" s="379">
        <v>6336876.1290000007</v>
      </c>
      <c r="H46" s="379">
        <v>1246.1899958702065</v>
      </c>
      <c r="I46" s="380">
        <v>4892451.9289999977</v>
      </c>
      <c r="J46" s="380">
        <v>1719.6667588752189</v>
      </c>
      <c r="K46" s="811" t="s">
        <v>1201</v>
      </c>
    </row>
    <row r="47" spans="1:11" ht="39" thickBot="1">
      <c r="A47" s="417" t="s">
        <v>208</v>
      </c>
      <c r="B47" s="565" t="s">
        <v>209</v>
      </c>
      <c r="C47" s="378">
        <v>1729896</v>
      </c>
      <c r="D47" s="378">
        <v>1359</v>
      </c>
      <c r="E47" s="378">
        <v>23453258.34</v>
      </c>
      <c r="F47" s="378">
        <v>1554.7</v>
      </c>
      <c r="G47" s="377">
        <v>3319407.2600000002</v>
      </c>
      <c r="H47" s="377">
        <v>430.86802440290762</v>
      </c>
      <c r="I47" s="378">
        <v>2513272.9920000001</v>
      </c>
      <c r="J47" s="378">
        <v>253.27753622896302</v>
      </c>
      <c r="K47" s="813" t="s">
        <v>1202</v>
      </c>
    </row>
    <row r="48" spans="1:11" ht="25.5">
      <c r="A48" s="980" t="s">
        <v>210</v>
      </c>
      <c r="B48" s="981" t="s">
        <v>211</v>
      </c>
      <c r="C48" s="982">
        <v>3775231</v>
      </c>
      <c r="D48" s="982">
        <v>10315</v>
      </c>
      <c r="E48" s="982">
        <v>5396884.6900000004</v>
      </c>
      <c r="F48" s="982">
        <v>18171.3</v>
      </c>
      <c r="G48" s="983">
        <v>1110918.7200000002</v>
      </c>
      <c r="H48" s="983">
        <v>3286.7417751479297</v>
      </c>
      <c r="I48" s="982">
        <v>1165672.673</v>
      </c>
      <c r="J48" s="982">
        <v>4836.8160705394184</v>
      </c>
      <c r="K48" s="984" t="s">
        <v>1170</v>
      </c>
    </row>
    <row r="49" spans="1:11" ht="26.25" thickBot="1">
      <c r="A49" s="977" t="s">
        <v>212</v>
      </c>
      <c r="B49" s="566" t="s">
        <v>213</v>
      </c>
      <c r="C49" s="978">
        <v>154934044</v>
      </c>
      <c r="D49" s="978">
        <v>539840</v>
      </c>
      <c r="E49" s="978">
        <v>49378406.969999999</v>
      </c>
      <c r="F49" s="978">
        <v>59635.8</v>
      </c>
      <c r="G49" s="979">
        <v>54754662.936000004</v>
      </c>
      <c r="H49" s="979">
        <v>97255.173953818841</v>
      </c>
      <c r="I49" s="978">
        <v>106492464.02500001</v>
      </c>
      <c r="J49" s="978">
        <v>449335.29124472575</v>
      </c>
      <c r="K49" s="817" t="s">
        <v>1171</v>
      </c>
    </row>
    <row r="50" spans="1:11" ht="26.25" thickBot="1">
      <c r="A50" s="818" t="s">
        <v>214</v>
      </c>
      <c r="B50" s="819" t="s">
        <v>1220</v>
      </c>
      <c r="C50" s="820">
        <v>38695767</v>
      </c>
      <c r="D50" s="820">
        <v>188760</v>
      </c>
      <c r="E50" s="820">
        <v>28747244.359999999</v>
      </c>
      <c r="F50" s="820">
        <v>87912.1</v>
      </c>
      <c r="G50" s="821">
        <v>11929880.958000001</v>
      </c>
      <c r="H50" s="821">
        <v>30589.438353846155</v>
      </c>
      <c r="I50" s="820">
        <v>12591934.716</v>
      </c>
      <c r="J50" s="820">
        <v>76314.755854545452</v>
      </c>
      <c r="K50" s="813" t="s">
        <v>1172</v>
      </c>
    </row>
    <row r="51" spans="1:11" ht="15" thickBot="1">
      <c r="A51" s="814" t="s">
        <v>215</v>
      </c>
      <c r="B51" s="564" t="s">
        <v>216</v>
      </c>
      <c r="C51" s="815">
        <v>11257790</v>
      </c>
      <c r="D51" s="815">
        <v>38687</v>
      </c>
      <c r="E51" s="815">
        <v>5573007.8600000003</v>
      </c>
      <c r="F51" s="815">
        <v>18891.599999999999</v>
      </c>
      <c r="G51" s="816">
        <v>6334108.7549999999</v>
      </c>
      <c r="H51" s="816">
        <v>23459.662055555556</v>
      </c>
      <c r="I51" s="815">
        <v>7515609.5660000015</v>
      </c>
      <c r="J51" s="815">
        <v>36661.510078048785</v>
      </c>
      <c r="K51" s="817" t="s">
        <v>1173</v>
      </c>
    </row>
    <row r="52" spans="1:11" ht="15" thickBot="1">
      <c r="A52" s="818" t="s">
        <v>217</v>
      </c>
      <c r="B52" s="819" t="s">
        <v>218</v>
      </c>
      <c r="C52" s="820">
        <v>8901047</v>
      </c>
      <c r="D52" s="820">
        <v>33716</v>
      </c>
      <c r="E52" s="820">
        <v>6305910.5</v>
      </c>
      <c r="F52" s="820">
        <v>22930.6</v>
      </c>
      <c r="G52" s="821">
        <v>2279095.2859999998</v>
      </c>
      <c r="H52" s="821">
        <v>15937.729272727272</v>
      </c>
      <c r="I52" s="820">
        <v>3095973.2300000004</v>
      </c>
      <c r="J52" s="820">
        <v>23104.2778358209</v>
      </c>
      <c r="K52" s="813" t="s">
        <v>1174</v>
      </c>
    </row>
    <row r="53" spans="1:11" ht="15" thickBot="1">
      <c r="A53" s="814" t="s">
        <v>219</v>
      </c>
      <c r="B53" s="564" t="s">
        <v>220</v>
      </c>
      <c r="C53" s="815">
        <v>6331241</v>
      </c>
      <c r="D53" s="815">
        <v>539</v>
      </c>
      <c r="E53" s="815">
        <v>0</v>
      </c>
      <c r="F53" s="815">
        <v>0</v>
      </c>
      <c r="G53" s="816">
        <v>159456.81499999997</v>
      </c>
      <c r="H53" s="816">
        <v>14496.074090909089</v>
      </c>
      <c r="I53" s="815">
        <v>3271375.0370000005</v>
      </c>
      <c r="J53" s="815">
        <v>506.6400862629705</v>
      </c>
      <c r="K53" s="817" t="s">
        <v>1175</v>
      </c>
    </row>
    <row r="54" spans="1:11" ht="15" thickBot="1">
      <c r="A54" s="818" t="s">
        <v>221</v>
      </c>
      <c r="B54" s="819" t="s">
        <v>222</v>
      </c>
      <c r="C54" s="820">
        <v>814020</v>
      </c>
      <c r="D54" s="820">
        <v>454</v>
      </c>
      <c r="E54" s="820">
        <v>16205.29</v>
      </c>
      <c r="F54" s="820">
        <v>2700.9</v>
      </c>
      <c r="G54" s="821">
        <v>1293.5</v>
      </c>
      <c r="H54" s="821">
        <v>646.75</v>
      </c>
      <c r="I54" s="820">
        <v>803353.70200000005</v>
      </c>
      <c r="J54" s="820">
        <v>79.19496273659307</v>
      </c>
      <c r="K54" s="813" t="s">
        <v>1176</v>
      </c>
    </row>
    <row r="55" spans="1:11" ht="39" thickBot="1">
      <c r="A55" s="814" t="s">
        <v>223</v>
      </c>
      <c r="B55" s="564" t="s">
        <v>224</v>
      </c>
      <c r="C55" s="815">
        <v>1328668</v>
      </c>
      <c r="D55" s="815">
        <v>1</v>
      </c>
      <c r="E55" s="815">
        <v>64462.38</v>
      </c>
      <c r="F55" s="815">
        <v>8057.8</v>
      </c>
      <c r="G55" s="816">
        <v>281691.89599999995</v>
      </c>
      <c r="H55" s="816">
        <v>1609.6679771428569</v>
      </c>
      <c r="I55" s="815">
        <v>451233.06900000008</v>
      </c>
      <c r="J55" s="815">
        <v>5502.8423048780496</v>
      </c>
      <c r="K55" s="817" t="s">
        <v>1177</v>
      </c>
    </row>
    <row r="56" spans="1:11" ht="26.25" thickBot="1">
      <c r="A56" s="818" t="s">
        <v>225</v>
      </c>
      <c r="B56" s="819" t="s">
        <v>226</v>
      </c>
      <c r="C56" s="820">
        <v>438917</v>
      </c>
      <c r="D56" s="820">
        <v>1444</v>
      </c>
      <c r="E56" s="820">
        <v>524850.78</v>
      </c>
      <c r="F56" s="820">
        <v>608.9</v>
      </c>
      <c r="G56" s="821">
        <v>163414.913</v>
      </c>
      <c r="H56" s="821">
        <v>9612.6419411764709</v>
      </c>
      <c r="I56" s="820">
        <v>335668.54200000002</v>
      </c>
      <c r="J56" s="820">
        <v>2486.4336444444448</v>
      </c>
      <c r="K56" s="813" t="s">
        <v>1178</v>
      </c>
    </row>
    <row r="57" spans="1:11" ht="15" thickBot="1">
      <c r="A57" s="814" t="s">
        <v>227</v>
      </c>
      <c r="B57" s="564" t="s">
        <v>228</v>
      </c>
      <c r="C57" s="815">
        <v>0</v>
      </c>
      <c r="D57" s="815">
        <v>0</v>
      </c>
      <c r="E57" s="815">
        <v>499.5</v>
      </c>
      <c r="F57" s="815">
        <v>83.3</v>
      </c>
      <c r="G57" s="999" t="s">
        <v>632</v>
      </c>
      <c r="H57" s="999" t="s">
        <v>632</v>
      </c>
      <c r="I57" s="815">
        <v>223589.77399999998</v>
      </c>
      <c r="J57" s="815">
        <v>441.00547140039441</v>
      </c>
      <c r="K57" s="817" t="s">
        <v>1179</v>
      </c>
    </row>
    <row r="58" spans="1:11" ht="23.25" thickBot="1">
      <c r="A58" s="818" t="s">
        <v>229</v>
      </c>
      <c r="B58" s="819" t="s">
        <v>267</v>
      </c>
      <c r="C58" s="820">
        <v>1239813</v>
      </c>
      <c r="D58" s="820">
        <v>2</v>
      </c>
      <c r="E58" s="820">
        <v>15934496.09</v>
      </c>
      <c r="F58" s="820">
        <v>32.5</v>
      </c>
      <c r="G58" s="821">
        <v>2058214.9730000002</v>
      </c>
      <c r="H58" s="821">
        <v>5.2252618654115164</v>
      </c>
      <c r="I58" s="820">
        <v>3974907.6260000006</v>
      </c>
      <c r="J58" s="820">
        <v>32.724715975795505</v>
      </c>
      <c r="K58" s="813" t="s">
        <v>1203</v>
      </c>
    </row>
    <row r="59" spans="1:11" ht="39" thickBot="1">
      <c r="A59" s="814" t="s">
        <v>230</v>
      </c>
      <c r="B59" s="564" t="s">
        <v>231</v>
      </c>
      <c r="C59" s="815">
        <v>210626</v>
      </c>
      <c r="D59" s="815">
        <v>86</v>
      </c>
      <c r="E59" s="1000">
        <v>0</v>
      </c>
      <c r="F59" s="1000">
        <v>0</v>
      </c>
      <c r="G59" s="999" t="s">
        <v>632</v>
      </c>
      <c r="H59" s="999" t="s">
        <v>632</v>
      </c>
      <c r="I59" s="1000">
        <v>0</v>
      </c>
      <c r="J59" s="1000">
        <v>0</v>
      </c>
      <c r="K59" s="817" t="s">
        <v>1204</v>
      </c>
    </row>
    <row r="60" spans="1:11" ht="34.5" thickBot="1">
      <c r="A60" s="818" t="s">
        <v>232</v>
      </c>
      <c r="B60" s="819" t="s">
        <v>806</v>
      </c>
      <c r="C60" s="820">
        <v>54395</v>
      </c>
      <c r="D60" s="820">
        <v>3</v>
      </c>
      <c r="E60" s="820">
        <v>1942645.73</v>
      </c>
      <c r="F60" s="820">
        <v>189.6</v>
      </c>
      <c r="G60" s="821">
        <v>108220.401</v>
      </c>
      <c r="H60" s="821">
        <v>6.8204702212138395</v>
      </c>
      <c r="I60" s="820">
        <v>837792.12899999984</v>
      </c>
      <c r="J60" s="820">
        <v>5.4968547892896265</v>
      </c>
      <c r="K60" s="813" t="s">
        <v>1180</v>
      </c>
    </row>
    <row r="61" spans="1:11" ht="23.25" thickBot="1">
      <c r="A61" s="814" t="s">
        <v>233</v>
      </c>
      <c r="B61" s="564" t="s">
        <v>234</v>
      </c>
      <c r="C61" s="815">
        <v>42791</v>
      </c>
      <c r="D61" s="815">
        <v>910</v>
      </c>
      <c r="E61" s="1000">
        <v>0</v>
      </c>
      <c r="F61" s="1000">
        <v>0</v>
      </c>
      <c r="G61" s="999" t="s">
        <v>632</v>
      </c>
      <c r="H61" s="999" t="s">
        <v>632</v>
      </c>
      <c r="I61" s="1000">
        <v>0</v>
      </c>
      <c r="J61" s="1000">
        <v>0</v>
      </c>
      <c r="K61" s="817" t="s">
        <v>1181</v>
      </c>
    </row>
    <row r="62" spans="1:11" ht="34.5" thickBot="1">
      <c r="A62" s="818" t="s">
        <v>235</v>
      </c>
      <c r="B62" s="819" t="s">
        <v>807</v>
      </c>
      <c r="C62" s="820">
        <v>13419059</v>
      </c>
      <c r="D62" s="820">
        <v>6</v>
      </c>
      <c r="E62" s="820">
        <v>22507909.41</v>
      </c>
      <c r="F62" s="820">
        <v>7.9</v>
      </c>
      <c r="G62" s="821">
        <v>460057572.38599992</v>
      </c>
      <c r="H62" s="821">
        <v>1385.982756874819</v>
      </c>
      <c r="I62" s="820">
        <v>322269560.22099996</v>
      </c>
      <c r="J62" s="820">
        <v>915.25250694669262</v>
      </c>
      <c r="K62" s="813" t="s">
        <v>1182</v>
      </c>
    </row>
    <row r="63" spans="1:11" ht="23.25" thickBot="1">
      <c r="A63" s="814" t="s">
        <v>236</v>
      </c>
      <c r="B63" s="564" t="s">
        <v>237</v>
      </c>
      <c r="C63" s="815">
        <v>543900</v>
      </c>
      <c r="D63" s="815">
        <v>1</v>
      </c>
      <c r="E63" s="815">
        <v>0</v>
      </c>
      <c r="F63" s="815">
        <v>0</v>
      </c>
      <c r="G63" s="816">
        <v>427817.63900000002</v>
      </c>
      <c r="H63" s="816">
        <v>641.40575562218896</v>
      </c>
      <c r="I63" s="815">
        <v>636895.27899999998</v>
      </c>
      <c r="J63" s="815">
        <v>1.1625358747832435</v>
      </c>
      <c r="K63" s="817" t="s">
        <v>1205</v>
      </c>
    </row>
    <row r="64" spans="1:11" ht="15" thickBot="1">
      <c r="A64" s="818" t="s">
        <v>238</v>
      </c>
      <c r="B64" s="819" t="s">
        <v>239</v>
      </c>
      <c r="C64" s="820">
        <v>379831</v>
      </c>
      <c r="D64" s="820">
        <v>915</v>
      </c>
      <c r="E64" s="1001">
        <v>0</v>
      </c>
      <c r="F64" s="1001">
        <v>0</v>
      </c>
      <c r="G64" s="1002" t="s">
        <v>632</v>
      </c>
      <c r="H64" s="1002" t="s">
        <v>632</v>
      </c>
      <c r="I64" s="820">
        <v>1701807.1179999998</v>
      </c>
      <c r="J64" s="820">
        <v>7665.7978288288277</v>
      </c>
      <c r="K64" s="813" t="s">
        <v>1206</v>
      </c>
    </row>
    <row r="65" spans="1:11" ht="34.5" thickBot="1">
      <c r="A65" s="814" t="s">
        <v>240</v>
      </c>
      <c r="B65" s="564" t="s">
        <v>808</v>
      </c>
      <c r="C65" s="815">
        <v>130125862</v>
      </c>
      <c r="D65" s="815">
        <v>61</v>
      </c>
      <c r="E65" s="815">
        <v>122171338.88</v>
      </c>
      <c r="F65" s="815">
        <v>185.2</v>
      </c>
      <c r="G65" s="816">
        <v>133077153.3219998</v>
      </c>
      <c r="H65" s="816">
        <v>183.57773640829373</v>
      </c>
      <c r="I65" s="815">
        <v>124541421.92099988</v>
      </c>
      <c r="J65" s="815">
        <v>86.649626779814</v>
      </c>
      <c r="K65" s="817" t="s">
        <v>1183</v>
      </c>
    </row>
    <row r="66" spans="1:11" ht="15" thickBot="1">
      <c r="A66" s="818" t="s">
        <v>241</v>
      </c>
      <c r="B66" s="819" t="s">
        <v>242</v>
      </c>
      <c r="C66" s="820">
        <v>21199831</v>
      </c>
      <c r="D66" s="820">
        <v>112</v>
      </c>
      <c r="E66" s="820">
        <v>441137.78</v>
      </c>
      <c r="F66" s="820">
        <v>1021.2</v>
      </c>
      <c r="G66" s="821">
        <v>754779.81300000008</v>
      </c>
      <c r="H66" s="821">
        <v>1345.4185614973264</v>
      </c>
      <c r="I66" s="820">
        <v>13011226.75499999</v>
      </c>
      <c r="J66" s="820">
        <v>121.45722565016887</v>
      </c>
      <c r="K66" s="813" t="s">
        <v>1207</v>
      </c>
    </row>
    <row r="67" spans="1:11" ht="25.5">
      <c r="A67" s="985" t="s">
        <v>243</v>
      </c>
      <c r="B67" s="986" t="s">
        <v>809</v>
      </c>
      <c r="C67" s="987">
        <v>851637</v>
      </c>
      <c r="D67" s="987">
        <v>83</v>
      </c>
      <c r="E67" s="987">
        <v>1927.7</v>
      </c>
      <c r="F67" s="987">
        <v>963.9</v>
      </c>
      <c r="G67" s="988">
        <v>16057.062</v>
      </c>
      <c r="H67" s="988">
        <v>7.2887253744893323</v>
      </c>
      <c r="I67" s="987">
        <v>201238.12800000003</v>
      </c>
      <c r="J67" s="989">
        <v>0.13130574086253899</v>
      </c>
      <c r="K67" s="990" t="s">
        <v>1208</v>
      </c>
    </row>
  </sheetData>
  <mergeCells count="12">
    <mergeCell ref="E6:F6"/>
    <mergeCell ref="C6:D6"/>
    <mergeCell ref="A6:A7"/>
    <mergeCell ref="A1:K1"/>
    <mergeCell ref="A2:K2"/>
    <mergeCell ref="A3:K3"/>
    <mergeCell ref="A4:K4"/>
    <mergeCell ref="B6:B7"/>
    <mergeCell ref="I6:J6"/>
    <mergeCell ref="K6:K7"/>
    <mergeCell ref="A5:B5"/>
    <mergeCell ref="G6:H6"/>
  </mergeCells>
  <printOptions horizontalCentered="1" verticalCentered="1"/>
  <pageMargins left="0" right="0" top="0.23622047244094491" bottom="0" header="0" footer="0"/>
  <pageSetup paperSize="9" scale="90" fitToHeight="0" orientation="landscape" r:id="rId1"/>
  <rowBreaks count="2" manualBreakCount="2">
    <brk id="31" max="10" man="1"/>
    <brk id="48"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rightToLeft="1" view="pageBreakPreview" zoomScaleNormal="100" zoomScaleSheetLayoutView="100" zoomScalePageLayoutView="40" workbookViewId="0">
      <selection activeCell="C23" sqref="C23"/>
    </sheetView>
  </sheetViews>
  <sheetFormatPr defaultRowHeight="12.75"/>
  <cols>
    <col min="1" max="1" width="9.140625" style="44" customWidth="1"/>
    <col min="2" max="16384" width="9.140625" style="44"/>
  </cols>
  <sheetData>
    <row r="1" spans="1:11" s="45" customFormat="1" ht="22.5">
      <c r="A1" s="502"/>
    </row>
    <row r="2" spans="1:11" ht="24" customHeight="1">
      <c r="A2" s="1009" t="s">
        <v>908</v>
      </c>
      <c r="B2" s="1009"/>
      <c r="C2" s="1009"/>
      <c r="D2" s="1009"/>
      <c r="E2" s="1009"/>
      <c r="F2" s="1009"/>
      <c r="G2" s="1009"/>
      <c r="H2" s="1009"/>
      <c r="I2" s="1009"/>
      <c r="J2" s="1009"/>
      <c r="K2" s="1009"/>
    </row>
    <row r="3" spans="1:11" ht="24" customHeight="1">
      <c r="A3" s="1010" t="s">
        <v>942</v>
      </c>
      <c r="B3" s="1010"/>
      <c r="C3" s="1010"/>
      <c r="D3" s="1010"/>
      <c r="E3" s="1010"/>
      <c r="F3" s="1010"/>
      <c r="G3" s="1010"/>
      <c r="H3" s="1010"/>
      <c r="I3" s="1010"/>
      <c r="J3" s="1010"/>
      <c r="K3" s="1010"/>
    </row>
    <row r="4" spans="1:11" s="45" customFormat="1" ht="22.5">
      <c r="A4" s="502"/>
    </row>
    <row r="5" spans="1:11" s="45" customFormat="1" ht="18" customHeight="1">
      <c r="A5" s="504"/>
    </row>
    <row r="6" spans="1:11" s="45" customFormat="1" ht="18" customHeight="1">
      <c r="A6" s="504"/>
    </row>
    <row r="7" spans="1:11" s="45" customFormat="1" ht="18" customHeight="1">
      <c r="A7" s="504"/>
    </row>
    <row r="8" spans="1:11" s="45" customFormat="1" ht="18" customHeight="1">
      <c r="A8" s="504"/>
    </row>
    <row r="9" spans="1:11" s="45" customFormat="1" ht="22.5">
      <c r="A9" s="502"/>
    </row>
    <row r="10" spans="1:11" s="45" customFormat="1" ht="22.5">
      <c r="A10" s="502"/>
    </row>
    <row r="11" spans="1:11" s="45" customFormat="1" ht="22.5">
      <c r="A11" s="502"/>
    </row>
  </sheetData>
  <mergeCells count="2">
    <mergeCell ref="A2:K2"/>
    <mergeCell ref="A3:K3"/>
  </mergeCells>
  <printOptions horizontalCentered="1" verticalCentered="1"/>
  <pageMargins left="0" right="0" top="0" bottom="0" header="0" footer="0"/>
  <pageSetup paperSize="9" scale="9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23" sqref="C23"/>
    </sheetView>
  </sheetViews>
  <sheetFormatPr defaultRowHeight="12.75"/>
  <cols>
    <col min="1" max="1" width="81.28515625" style="44" customWidth="1"/>
    <col min="2" max="16384" width="9.140625" style="44"/>
  </cols>
  <sheetData>
    <row r="1" spans="1:5" s="500" customFormat="1" ht="97.5" customHeight="1" thickTop="1" thickBot="1">
      <c r="A1" s="618" t="s">
        <v>888</v>
      </c>
      <c r="B1" s="499"/>
      <c r="C1" s="499"/>
      <c r="D1" s="499"/>
      <c r="E1" s="499"/>
    </row>
    <row r="2" spans="1:5" ht="17.25" customHeight="1" thickTop="1"/>
    <row r="3" spans="1:5" s="45" customFormat="1" ht="22.5">
      <c r="A3" s="502"/>
    </row>
    <row r="4" spans="1:5" s="45" customFormat="1" ht="22.5">
      <c r="A4" s="502"/>
    </row>
    <row r="5" spans="1:5" s="45" customFormat="1" ht="18" customHeight="1">
      <c r="A5" s="504"/>
    </row>
    <row r="6" spans="1:5" s="45" customFormat="1" ht="18" customHeight="1">
      <c r="A6" s="504"/>
    </row>
    <row r="7" spans="1:5" s="45" customFormat="1" ht="18" customHeight="1">
      <c r="A7" s="504"/>
    </row>
    <row r="8" spans="1:5" s="45" customFormat="1" ht="18" customHeight="1">
      <c r="A8" s="504"/>
    </row>
    <row r="9" spans="1:5" s="45" customFormat="1" ht="22.5">
      <c r="A9" s="502"/>
    </row>
    <row r="10" spans="1:5" s="45" customFormat="1" ht="22.5">
      <c r="A10" s="502"/>
    </row>
    <row r="11" spans="1:5" s="45" customFormat="1" ht="22.5">
      <c r="A11" s="502"/>
    </row>
  </sheetData>
  <printOptions horizontalCentered="1" verticalCentered="1"/>
  <pageMargins left="0" right="0" top="0" bottom="0" header="0" footer="0"/>
  <pageSetup paperSize="9" scale="9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لاحصاءات الشباب والرياضة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لاحصاءات الشباب والرياضة 2017</Description_Ar>
    <Enabled xmlns="1b323878-974e-4c19-bf08-965c80d4ad54">true</Enabled>
    <PublishingDate xmlns="1b323878-974e-4c19-bf08-965c80d4ad54">2018-12-27T07:09:36+00:00</PublishingDate>
    <CategoryDescription xmlns="http://schemas.microsoft.com/sharepoint.v3">Annual Bulletin Of Youth And Sports Statistics 2017</CategoryDescription>
  </documentManagement>
</p:properties>
</file>

<file path=customXml/itemProps1.xml><?xml version="1.0" encoding="utf-8"?>
<ds:datastoreItem xmlns:ds="http://schemas.openxmlformats.org/officeDocument/2006/customXml" ds:itemID="{5101E224-5983-4DB5-AF8A-E9C2C289CB0C}"/>
</file>

<file path=customXml/itemProps2.xml><?xml version="1.0" encoding="utf-8"?>
<ds:datastoreItem xmlns:ds="http://schemas.openxmlformats.org/officeDocument/2006/customXml" ds:itemID="{809DBBB3-CE20-4227-BA01-55E7B8B2B760}"/>
</file>

<file path=customXml/itemProps3.xml><?xml version="1.0" encoding="utf-8"?>
<ds:datastoreItem xmlns:ds="http://schemas.openxmlformats.org/officeDocument/2006/customXml" ds:itemID="{E57ED35A-DCB0-4024-8268-85697B1C65DA}"/>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79</vt:i4>
      </vt:variant>
      <vt:variant>
        <vt:lpstr>Charts</vt:lpstr>
      </vt:variant>
      <vt:variant>
        <vt:i4>5</vt:i4>
      </vt:variant>
      <vt:variant>
        <vt:lpstr>Named Ranges</vt:lpstr>
      </vt:variant>
      <vt:variant>
        <vt:i4>82</vt:i4>
      </vt:variant>
    </vt:vector>
  </HeadingPairs>
  <TitlesOfParts>
    <vt:vector size="166" baseType="lpstr">
      <vt:lpstr>النشرة السنوية</vt:lpstr>
      <vt:lpstr>تقديم</vt:lpstr>
      <vt:lpstr>مقدمة</vt:lpstr>
      <vt:lpstr>تعاريف</vt:lpstr>
      <vt:lpstr>المُحتويات</vt:lpstr>
      <vt:lpstr>Tables Index</vt:lpstr>
      <vt:lpstr>Graphs Index</vt:lpstr>
      <vt:lpstr>الخريطة</vt:lpstr>
      <vt:lpstr>الباب الاول</vt:lpstr>
      <vt:lpstr>1</vt:lpstr>
      <vt:lpstr>2</vt:lpstr>
      <vt:lpstr>3</vt:lpstr>
      <vt:lpstr>4</vt:lpstr>
      <vt:lpstr>5</vt:lpstr>
      <vt:lpstr>6</vt:lpstr>
      <vt:lpstr>7</vt:lpstr>
      <vt:lpstr>8</vt:lpstr>
      <vt:lpstr>الباب الثاني</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الباب الثالث</vt:lpstr>
      <vt:lpstr>60</vt:lpstr>
      <vt:lpstr>61</vt:lpstr>
      <vt:lpstr>62</vt:lpstr>
      <vt:lpstr>الباب الرابع</vt:lpstr>
      <vt:lpstr>63</vt:lpstr>
      <vt:lpstr>64</vt:lpstr>
      <vt:lpstr>65</vt:lpstr>
      <vt:lpstr>الباب الخامس</vt:lpstr>
      <vt:lpstr>66</vt:lpstr>
      <vt:lpstr>Chart1</vt:lpstr>
      <vt:lpstr>Chart2</vt:lpstr>
      <vt:lpstr>Chart3</vt:lpstr>
      <vt:lpstr>Chart4</vt:lpstr>
      <vt:lpstr>Chart5</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'43'!Print_Area</vt:lpstr>
      <vt:lpstr>'44'!Print_Area</vt:lpstr>
      <vt:lpstr>'45'!Print_Area</vt:lpstr>
      <vt:lpstr>'46'!Print_Area</vt:lpstr>
      <vt:lpstr>'47'!Print_Area</vt:lpstr>
      <vt:lpstr>'48'!Print_Area</vt:lpstr>
      <vt:lpstr>'49'!Print_Area</vt:lpstr>
      <vt:lpstr>'5'!Print_Area</vt:lpstr>
      <vt:lpstr>'50'!Print_Area</vt:lpstr>
      <vt:lpstr>'51'!Print_Area</vt:lpstr>
      <vt:lpstr>'52'!Print_Area</vt:lpstr>
      <vt:lpstr>'53'!Print_Area</vt:lpstr>
      <vt:lpstr>'54'!Print_Area</vt:lpstr>
      <vt:lpstr>'55'!Print_Area</vt:lpstr>
      <vt:lpstr>'56'!Print_Area</vt:lpstr>
      <vt:lpstr>'57'!Print_Area</vt:lpstr>
      <vt:lpstr>'58'!Print_Area</vt:lpstr>
      <vt:lpstr>'59'!Print_Area</vt:lpstr>
      <vt:lpstr>'6'!Print_Area</vt:lpstr>
      <vt:lpstr>'60'!Print_Area</vt:lpstr>
      <vt:lpstr>'61'!Print_Area</vt:lpstr>
      <vt:lpstr>'62'!Print_Area</vt:lpstr>
      <vt:lpstr>'63'!Print_Area</vt:lpstr>
      <vt:lpstr>'64'!Print_Area</vt:lpstr>
      <vt:lpstr>'65'!Print_Area</vt:lpstr>
      <vt:lpstr>'66'!Print_Area</vt:lpstr>
      <vt:lpstr>'7'!Print_Area</vt:lpstr>
      <vt:lpstr>'8'!Print_Area</vt:lpstr>
      <vt:lpstr>'9'!Print_Area</vt:lpstr>
      <vt:lpstr>'Graphs Index'!Print_Area</vt:lpstr>
      <vt:lpstr>'Tables Index'!Print_Area</vt:lpstr>
      <vt:lpstr>'الباب الاول'!Print_Area</vt:lpstr>
      <vt:lpstr>'الباب الثالث'!Print_Area</vt:lpstr>
      <vt:lpstr>'الباب الخامس'!Print_Area</vt:lpstr>
      <vt:lpstr>'الباب الرابع'!Print_Area</vt:lpstr>
      <vt:lpstr>الخريطة!Print_Area</vt:lpstr>
      <vt:lpstr>المُحتويات!Print_Area</vt:lpstr>
      <vt:lpstr>'النشرة السنوية'!Print_Area</vt:lpstr>
      <vt:lpstr>تعاريف!Print_Area</vt:lpstr>
      <vt:lpstr>تقديم!Print_Area</vt:lpstr>
      <vt:lpstr>مقدمة!Print_Area</vt:lpstr>
      <vt:lpstr>'54'!Print_Titles</vt:lpstr>
      <vt:lpstr>'66'!Print_Titles</vt:lpstr>
      <vt:lpstr>'Graphs Index'!Print_Titles</vt:lpstr>
      <vt:lpstr>'Tables Index'!Print_Titles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Bulletin Of Youth And Sports Statistics 2017</dc:title>
  <dc:creator>Neama Mohammed  Neama</dc:creator>
  <cp:keywords/>
  <cp:lastModifiedBy>Amjad Ahmed Abdelwahab</cp:lastModifiedBy>
  <cp:lastPrinted>2018-12-11T07:30:20Z</cp:lastPrinted>
  <dcterms:created xsi:type="dcterms:W3CDTF">2011-10-12T06:38:53Z</dcterms:created>
  <dcterms:modified xsi:type="dcterms:W3CDTF">2018-12-26T05:03:51Z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Bulletin Of Youth And Sports Statistics 2017</vt:lpwstr>
  </property>
  <property fmtid="{D5CDD505-2E9C-101B-9397-08002B2CF9AE}" pid="5" name="Hashtags">
    <vt:lpwstr>58;#StatisticalAbstract|c2f418c2-a295-4bd1-af99-d5d586494613</vt:lpwstr>
  </property>
</Properties>
</file>