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6.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drawings/drawing20.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drawings/drawing10.xml" ContentType="application/vnd.openxmlformats-officedocument.drawing+xml"/>
  <Override PartName="/xl/charts/chart3.xml" ContentType="application/vnd.openxmlformats-officedocument.drawingml.chart+xml"/>
  <Override PartName="/xl/worksheets/sheet5.xml" ContentType="application/vnd.openxmlformats-officedocument.spreadsheetml.worksheet+xml"/>
  <Override PartName="/xl/drawings/drawing2.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xl/styles.xml" ContentType="application/vnd.openxmlformats-officedocument.spreadsheetml.styles+xml"/>
  <Override PartName="/xl/chartsheets/sheet3.xml" ContentType="application/vnd.openxmlformats-officedocument.spreadsheetml.chartsheet+xml"/>
  <Override PartName="/xl/drawings/drawing1.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drawings/drawing3.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drawings/drawing7.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drawings/drawing18.xml" ContentType="application/vnd.openxmlformats-officedocument.drawing+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drawings/drawing19.xml" ContentType="application/vnd.openxmlformats-officedocument.drawing+xml"/>
  <Override PartName="/xl/drawings/drawing14.xml" ContentType="application/vnd.openxmlformats-officedocument.drawing+xml"/>
  <Override PartName="/xl/worksheets/sheet13.xml" ContentType="application/vnd.openxmlformats-officedocument.spreadsheetml.worksheet+xml"/>
  <Override PartName="/xl/drawings/drawing17.xml" ContentType="application/vnd.openxmlformats-officedocument.drawing+xml"/>
  <Override PartName="/xl/drawings/drawing15.xml" ContentType="application/vnd.openxmlformats-officedocument.drawing+xml"/>
  <Override PartName="/xl/worksheets/sheet19.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935" yWindow="-90" windowWidth="7665" windowHeight="8970" tabRatio="784" activeTab="16"/>
  </bookViews>
  <sheets>
    <sheet name="المقدمة" sheetId="64" r:id="rId1"/>
    <sheet name="التقديم" sheetId="54" r:id="rId2"/>
    <sheet name="252" sheetId="30" r:id="rId3"/>
    <sheet name="GR-53" sheetId="31" r:id="rId4"/>
    <sheet name="253" sheetId="2" r:id="rId5"/>
    <sheet name="GR-54" sheetId="51" r:id="rId6"/>
    <sheet name="254" sheetId="62" r:id="rId7"/>
    <sheet name="GR-55" sheetId="63" r:id="rId8"/>
    <sheet name="255" sheetId="119" r:id="rId9"/>
    <sheet name="256" sheetId="78" r:id="rId10"/>
    <sheet name="257" sheetId="79" r:id="rId11"/>
    <sheet name="258" sheetId="83" r:id="rId12"/>
    <sheet name="259" sheetId="92" r:id="rId13"/>
    <sheet name="260" sheetId="93" r:id="rId14"/>
    <sheet name="261" sheetId="113" r:id="rId15"/>
    <sheet name="262" sheetId="97" r:id="rId16"/>
    <sheet name="263" sheetId="101" r:id="rId17"/>
    <sheet name="264" sheetId="118" r:id="rId18"/>
    <sheet name="265" sheetId="104" r:id="rId19"/>
    <sheet name="266" sheetId="105" r:id="rId20"/>
    <sheet name="267" sheetId="106" r:id="rId21"/>
    <sheet name="Sheet1" sheetId="80" state="hidden" r:id="rId22"/>
    <sheet name="268" sheetId="116" r:id="rId23"/>
    <sheet name="269" sheetId="117" r:id="rId24"/>
  </sheets>
  <externalReferences>
    <externalReference r:id="rId25"/>
    <externalReference r:id="rId26"/>
  </externalReferences>
  <definedNames>
    <definedName name="eddfg" localSheetId="17">'[1]1'!#REF!</definedName>
    <definedName name="eddfg" localSheetId="22">'[1]1'!#REF!</definedName>
    <definedName name="eddfg" localSheetId="23">'[1]1'!#REF!</definedName>
    <definedName name="eddfg">'[1]1'!#REF!</definedName>
    <definedName name="_xlnm.Print_Area" localSheetId="2">'252'!$A$1:$F$13</definedName>
    <definedName name="_xlnm.Print_Area" localSheetId="4">'253'!$A$1:$F$31</definedName>
    <definedName name="_xlnm.Print_Area" localSheetId="6">'254'!$A$1:$D$23</definedName>
    <definedName name="_xlnm.Print_Area" localSheetId="8">'255'!$A$1:$L$33</definedName>
    <definedName name="_xlnm.Print_Area" localSheetId="9">'256'!$A$1:$K$15</definedName>
    <definedName name="_xlnm.Print_Area" localSheetId="10">'257'!$A$1:$K$17</definedName>
    <definedName name="_xlnm.Print_Area" localSheetId="11">'258'!$A$1:$K$13</definedName>
    <definedName name="_xlnm.Print_Area" localSheetId="12">'259'!$A$1:$J$12</definedName>
    <definedName name="_xlnm.Print_Area" localSheetId="13">'260'!$A$1:$E$10</definedName>
    <definedName name="_xlnm.Print_Area" localSheetId="14">'261'!$A$1:$K$70</definedName>
    <definedName name="_xlnm.Print_Area" localSheetId="15">'262'!$A$1:$D$12</definedName>
    <definedName name="_xlnm.Print_Area" localSheetId="16">'263'!$A$1:$D$15</definedName>
    <definedName name="_xlnm.Print_Area" localSheetId="17">'264'!$A$1:$V$35</definedName>
    <definedName name="_xlnm.Print_Area" localSheetId="18">'265'!$A$1:$E$10</definedName>
    <definedName name="_xlnm.Print_Area" localSheetId="19">'266'!$A$1:$R$35</definedName>
    <definedName name="_xlnm.Print_Area" localSheetId="20">'267'!$A$1:$K$21</definedName>
    <definedName name="_xlnm.Print_Area" localSheetId="22">'268'!$A$1:$C$28</definedName>
    <definedName name="_xlnm.Print_Area" localSheetId="23">'269'!$A$1:$D$18</definedName>
    <definedName name="_xlnm.Print_Area" localSheetId="1">التقديم!$A$1:$C$11</definedName>
    <definedName name="_xlnm.Print_Area" localSheetId="0">المقدمة!$A$1:$A$18</definedName>
    <definedName name="_xlnm.Print_Titles" localSheetId="14">'261'!$1:$7</definedName>
    <definedName name="sheet00" localSheetId="14">'[1]1'!#REF!</definedName>
    <definedName name="sheet00" localSheetId="17">'[1]1'!#REF!</definedName>
    <definedName name="sheet00" localSheetId="22">'[1]1'!#REF!</definedName>
    <definedName name="sheet00" localSheetId="23">'[1]1'!#REF!</definedName>
    <definedName name="sheet00">'[1]1'!#REF!</definedName>
    <definedName name="sheet000" localSheetId="14">'[1]1'!#REF!</definedName>
    <definedName name="sheet000">'[1]1'!#REF!</definedName>
    <definedName name="sheet1" localSheetId="6">'[1]1'!#REF!</definedName>
    <definedName name="sheet1" localSheetId="8">'[1]1'!#REF!</definedName>
    <definedName name="sheet1" localSheetId="9">'[1]1'!#REF!</definedName>
    <definedName name="sheet1" localSheetId="10">'[1]1'!#REF!</definedName>
    <definedName name="sheet1" localSheetId="11">'[1]1'!#REF!</definedName>
    <definedName name="sheet1" localSheetId="12">'[1]1'!#REF!</definedName>
    <definedName name="sheet1" localSheetId="13">'[1]1'!#REF!</definedName>
    <definedName name="sheet1" localSheetId="14">'[1]1'!#REF!</definedName>
    <definedName name="sheet1" localSheetId="15">'[1]1'!#REF!</definedName>
    <definedName name="sheet1" localSheetId="16">'[1]1'!#REF!</definedName>
    <definedName name="sheet1" localSheetId="17">'[1]1'!#REF!</definedName>
    <definedName name="sheet1" localSheetId="18">'[1]1'!#REF!</definedName>
    <definedName name="sheet1" localSheetId="19">'[1]1'!#REF!</definedName>
    <definedName name="sheet1" localSheetId="20">'[1]1'!#REF!</definedName>
    <definedName name="sheet1" localSheetId="22">'[1]1'!#REF!</definedName>
    <definedName name="sheet1" localSheetId="23">'[1]1'!#REF!</definedName>
    <definedName name="sheet1" localSheetId="0">'[2]1'!#REF!</definedName>
    <definedName name="sheet1">'[1]1'!#REF!</definedName>
    <definedName name="sheet1." localSheetId="22">'[1]1'!#REF!</definedName>
    <definedName name="sheet1." localSheetId="23">'[1]1'!#REF!</definedName>
    <definedName name="sheet1.">'[1]1'!#REF!</definedName>
    <definedName name="sheet10" localSheetId="22">'[1]1'!#REF!</definedName>
    <definedName name="sheet10" localSheetId="23">'[1]1'!#REF!</definedName>
    <definedName name="sheet10">'[1]1'!#REF!</definedName>
    <definedName name="sheet102">'[1]1'!#REF!</definedName>
    <definedName name="sheet11" localSheetId="22">'[1]1'!#REF!</definedName>
    <definedName name="sheet11" localSheetId="23">'[1]1'!#REF!</definedName>
    <definedName name="sheet11">'[1]1'!#REF!</definedName>
    <definedName name="sheet111">'[1]1'!#REF!</definedName>
    <definedName name="sheet112">'[1]1'!#REF!</definedName>
    <definedName name="sheet12" localSheetId="22">'[1]1'!#REF!</definedName>
    <definedName name="sheet12" localSheetId="23">'[1]1'!#REF!</definedName>
    <definedName name="sheet12">'[1]1'!#REF!</definedName>
    <definedName name="sheet13" localSheetId="22">'[1]1'!#REF!</definedName>
    <definedName name="sheet13" localSheetId="23">'[1]1'!#REF!</definedName>
    <definedName name="sheet13">'[1]1'!#REF!</definedName>
    <definedName name="sheet14" localSheetId="22">'[1]1'!#REF!</definedName>
    <definedName name="sheet14" localSheetId="23">'[1]1'!#REF!</definedName>
    <definedName name="sheet14">'[1]1'!#REF!</definedName>
    <definedName name="sheet15" localSheetId="22">'[1]1'!#REF!</definedName>
    <definedName name="sheet15">'[1]1'!#REF!</definedName>
    <definedName name="sheet16">'[1]1'!#REF!</definedName>
    <definedName name="sheet17">'[1]1'!#REF!</definedName>
    <definedName name="sheet18">'[1]1'!#REF!</definedName>
    <definedName name="sheet19">'[1]1'!#REF!</definedName>
    <definedName name="sheet2" localSheetId="20">'[1]1'!#REF!</definedName>
    <definedName name="sheet2" localSheetId="22">'[1]1'!#REF!</definedName>
    <definedName name="sheet2" localSheetId="23">'[1]1'!#REF!</definedName>
    <definedName name="sheet2">'[1]1'!#REF!</definedName>
    <definedName name="sheet20">'[1]1'!#REF!</definedName>
    <definedName name="sheet21">'[1]1'!#REF!</definedName>
    <definedName name="sheet22">'[1]1'!#REF!</definedName>
    <definedName name="sheet277">'[1]1'!#REF!</definedName>
    <definedName name="sheet3" localSheetId="22">'[1]1'!#REF!</definedName>
    <definedName name="sheet3" localSheetId="23">'[1]1'!#REF!</definedName>
    <definedName name="sheet3">'[1]1'!#REF!</definedName>
    <definedName name="sheet4" localSheetId="19">'[1]1'!#REF!</definedName>
    <definedName name="sheet4" localSheetId="20">'[1]1'!#REF!</definedName>
    <definedName name="sheet4" localSheetId="22">'[1]1'!#REF!</definedName>
    <definedName name="sheet4" localSheetId="23">'[1]1'!#REF!</definedName>
    <definedName name="sheet4">'[1]1'!#REF!</definedName>
    <definedName name="sheet40" localSheetId="22">'[1]1'!#REF!</definedName>
    <definedName name="sheet40" localSheetId="23">'[1]1'!#REF!</definedName>
    <definedName name="sheet40">'[1]1'!#REF!</definedName>
    <definedName name="sheet5" localSheetId="22">'[1]1'!#REF!</definedName>
    <definedName name="sheet5" localSheetId="23">'[1]1'!#REF!</definedName>
    <definedName name="sheet5">'[1]1'!#REF!</definedName>
    <definedName name="sheet58">'[1]1'!#REF!</definedName>
    <definedName name="sheet6" localSheetId="22">'[1]1'!#REF!</definedName>
    <definedName name="sheet6" localSheetId="23">'[1]1'!#REF!</definedName>
    <definedName name="sheet6">'[1]1'!#REF!</definedName>
    <definedName name="sheet65">'[1]1'!#REF!</definedName>
    <definedName name="sheet66" localSheetId="22">'[1]1'!#REF!</definedName>
    <definedName name="sheet66" localSheetId="23">'[1]1'!#REF!</definedName>
    <definedName name="sheet66">'[1]1'!#REF!</definedName>
    <definedName name="sheet7" localSheetId="22">'[1]1'!#REF!</definedName>
    <definedName name="sheet7" localSheetId="23">'[1]1'!#REF!</definedName>
    <definedName name="sheet7">'[1]1'!#REF!</definedName>
    <definedName name="sheet8" localSheetId="18">'[1]1'!#REF!</definedName>
    <definedName name="sheet8" localSheetId="19">'[1]1'!#REF!</definedName>
    <definedName name="sheet8" localSheetId="20">'[1]1'!#REF!</definedName>
    <definedName name="sheet8" localSheetId="22">'[1]1'!#REF!</definedName>
    <definedName name="sheet8" localSheetId="23">'[1]1'!#REF!</definedName>
    <definedName name="sheet8">'[1]1'!#REF!</definedName>
    <definedName name="sheet9" localSheetId="22">'[1]1'!#REF!</definedName>
    <definedName name="sheet9" localSheetId="23">'[1]1'!#REF!</definedName>
    <definedName name="sheet9">'[1]1'!#REF!</definedName>
  </definedNames>
  <calcPr calcId="145621"/>
</workbook>
</file>

<file path=xl/calcChain.xml><?xml version="1.0" encoding="utf-8"?>
<calcChain xmlns="http://schemas.openxmlformats.org/spreadsheetml/2006/main">
  <c r="B28" i="116" l="1"/>
  <c r="H9" i="83"/>
  <c r="J9" i="83"/>
  <c r="J13" i="83"/>
  <c r="J9" i="78"/>
  <c r="B32" i="119"/>
  <c r="B71" i="62"/>
  <c r="B36" i="62"/>
  <c r="B26" i="30"/>
  <c r="C13" i="30"/>
  <c r="D13" i="30"/>
  <c r="E13" i="30"/>
  <c r="B13" i="30"/>
  <c r="D31" i="2"/>
  <c r="E31" i="2"/>
  <c r="C31" i="2"/>
  <c r="B31" i="2"/>
  <c r="B45" i="2"/>
  <c r="B44" i="2"/>
  <c r="B43" i="2"/>
  <c r="B42" i="2"/>
  <c r="B41" i="2"/>
  <c r="B40" i="2"/>
  <c r="B39" i="2"/>
  <c r="B38" i="2"/>
  <c r="B37" i="2"/>
  <c r="B36" i="2"/>
  <c r="B35" i="2"/>
  <c r="B34" i="2"/>
  <c r="A36" i="62" l="1"/>
  <c r="B15" i="101" l="1"/>
  <c r="B37" i="62" l="1"/>
  <c r="B38" i="62"/>
  <c r="B39" i="62"/>
  <c r="B40" i="62"/>
  <c r="B41" i="62"/>
  <c r="B42" i="62"/>
  <c r="B43" i="62"/>
  <c r="B44" i="62"/>
  <c r="B45" i="62"/>
  <c r="B46" i="62"/>
  <c r="B47" i="62"/>
  <c r="B48" i="62"/>
  <c r="B49" i="62"/>
  <c r="B50" i="62"/>
  <c r="A37" i="62"/>
  <c r="A38" i="62"/>
  <c r="A39" i="62"/>
  <c r="A40" i="62"/>
  <c r="A41" i="62"/>
  <c r="A42" i="62"/>
  <c r="A43" i="62"/>
  <c r="A44" i="62"/>
  <c r="A45" i="62"/>
  <c r="A46" i="62"/>
  <c r="A47" i="62"/>
  <c r="A48" i="62"/>
  <c r="A49" i="62"/>
  <c r="B22" i="62"/>
  <c r="C22" i="62"/>
  <c r="C11" i="97" l="1"/>
  <c r="K35" i="118"/>
  <c r="J9" i="79" l="1"/>
  <c r="J10" i="79"/>
  <c r="J17" i="79" s="1"/>
  <c r="J11" i="79"/>
  <c r="J12" i="79"/>
  <c r="J13" i="79"/>
  <c r="J14" i="79"/>
  <c r="J15" i="79"/>
  <c r="J16" i="79"/>
  <c r="J31" i="119" l="1"/>
  <c r="F31" i="119"/>
  <c r="J30" i="119"/>
  <c r="F30" i="119"/>
  <c r="J29" i="119"/>
  <c r="F29" i="119"/>
  <c r="J28" i="119"/>
  <c r="F28" i="119"/>
  <c r="J27" i="119"/>
  <c r="F27" i="119"/>
  <c r="J26" i="119"/>
  <c r="F26" i="119"/>
  <c r="J25" i="119"/>
  <c r="F25" i="119"/>
  <c r="J24" i="119"/>
  <c r="F24" i="119"/>
  <c r="J23" i="119"/>
  <c r="F23" i="119"/>
  <c r="J22" i="119"/>
  <c r="F22" i="119"/>
  <c r="J21" i="119"/>
  <c r="F21" i="119"/>
  <c r="J20" i="119"/>
  <c r="F20" i="119"/>
  <c r="J19" i="119"/>
  <c r="F19" i="119"/>
  <c r="J18" i="119"/>
  <c r="F18" i="119"/>
  <c r="J17" i="119"/>
  <c r="F17" i="119"/>
  <c r="J16" i="119"/>
  <c r="F16" i="119"/>
  <c r="J15" i="119"/>
  <c r="F15" i="119"/>
  <c r="J14" i="119"/>
  <c r="F14" i="119"/>
  <c r="J13" i="119"/>
  <c r="F13" i="119"/>
  <c r="J12" i="119"/>
  <c r="F12" i="119"/>
  <c r="J11" i="119"/>
  <c r="F11" i="119"/>
  <c r="J10" i="119"/>
  <c r="F10" i="119"/>
  <c r="J9" i="119"/>
  <c r="F9" i="119"/>
  <c r="A53" i="62"/>
  <c r="A52" i="62"/>
  <c r="B11" i="97" l="1"/>
  <c r="K9" i="119" l="1"/>
  <c r="F32" i="119"/>
  <c r="K11" i="119"/>
  <c r="K17" i="119"/>
  <c r="K19" i="119"/>
  <c r="K25" i="119"/>
  <c r="K27" i="119"/>
  <c r="J32" i="119"/>
  <c r="K30" i="119"/>
  <c r="I32" i="119"/>
  <c r="H32" i="119"/>
  <c r="G32" i="119"/>
  <c r="E32" i="119"/>
  <c r="D32" i="119"/>
  <c r="C32" i="119"/>
  <c r="K31" i="119"/>
  <c r="K29" i="119"/>
  <c r="K28" i="119"/>
  <c r="K26" i="119"/>
  <c r="K24" i="119"/>
  <c r="K23" i="119"/>
  <c r="K22" i="119"/>
  <c r="K21" i="119"/>
  <c r="K20" i="119"/>
  <c r="K18" i="119"/>
  <c r="K16" i="119"/>
  <c r="K15" i="119"/>
  <c r="K14" i="119"/>
  <c r="K13" i="119"/>
  <c r="K12" i="119"/>
  <c r="K10" i="119"/>
  <c r="Q35" i="118"/>
  <c r="P35" i="118"/>
  <c r="O35" i="118"/>
  <c r="N35" i="118"/>
  <c r="M35" i="118"/>
  <c r="L35" i="118"/>
  <c r="J35" i="118"/>
  <c r="I35" i="118"/>
  <c r="H35" i="118"/>
  <c r="G35" i="118"/>
  <c r="F35" i="118"/>
  <c r="E35" i="118"/>
  <c r="D35" i="118"/>
  <c r="C35" i="118"/>
  <c r="B35" i="118"/>
  <c r="U34" i="118"/>
  <c r="T34" i="118"/>
  <c r="S34" i="118"/>
  <c r="R34" i="118"/>
  <c r="U33" i="118"/>
  <c r="T33" i="118"/>
  <c r="S33" i="118"/>
  <c r="R33" i="118"/>
  <c r="U32" i="118"/>
  <c r="T32" i="118"/>
  <c r="S32" i="118"/>
  <c r="R32" i="118"/>
  <c r="U31" i="118"/>
  <c r="T31" i="118"/>
  <c r="S31" i="118"/>
  <c r="R31" i="118"/>
  <c r="U30" i="118"/>
  <c r="T30" i="118"/>
  <c r="S30" i="118"/>
  <c r="R30" i="118"/>
  <c r="U29" i="118"/>
  <c r="T29" i="118"/>
  <c r="S29" i="118"/>
  <c r="R29" i="118"/>
  <c r="U28" i="118"/>
  <c r="T28" i="118"/>
  <c r="S28" i="118"/>
  <c r="R28" i="118"/>
  <c r="U27" i="118"/>
  <c r="T27" i="118"/>
  <c r="S27" i="118"/>
  <c r="R27" i="118"/>
  <c r="U26" i="118"/>
  <c r="T26" i="118"/>
  <c r="S26" i="118"/>
  <c r="R26" i="118"/>
  <c r="U25" i="118"/>
  <c r="T25" i="118"/>
  <c r="S25" i="118"/>
  <c r="R25" i="118"/>
  <c r="U24" i="118"/>
  <c r="T24" i="118"/>
  <c r="S24" i="118"/>
  <c r="R24" i="118"/>
  <c r="U23" i="118"/>
  <c r="T23" i="118"/>
  <c r="S23" i="118"/>
  <c r="R23" i="118"/>
  <c r="U22" i="118"/>
  <c r="T22" i="118"/>
  <c r="S22" i="118"/>
  <c r="R22" i="118"/>
  <c r="U21" i="118"/>
  <c r="T21" i="118"/>
  <c r="S21" i="118"/>
  <c r="R21" i="118"/>
  <c r="U20" i="118"/>
  <c r="T20" i="118"/>
  <c r="S20" i="118"/>
  <c r="R20" i="118"/>
  <c r="U19" i="118"/>
  <c r="T19" i="118"/>
  <c r="S19" i="118"/>
  <c r="R19" i="118"/>
  <c r="U18" i="118"/>
  <c r="T18" i="118"/>
  <c r="S18" i="118"/>
  <c r="R18" i="118"/>
  <c r="U17" i="118"/>
  <c r="T17" i="118"/>
  <c r="S17" i="118"/>
  <c r="R17" i="118"/>
  <c r="U16" i="118"/>
  <c r="T16" i="118"/>
  <c r="S16" i="118"/>
  <c r="R16" i="118"/>
  <c r="U15" i="118"/>
  <c r="T15" i="118"/>
  <c r="S15" i="118"/>
  <c r="R15" i="118"/>
  <c r="U14" i="118"/>
  <c r="T14" i="118"/>
  <c r="S14" i="118"/>
  <c r="R14" i="118"/>
  <c r="U13" i="118"/>
  <c r="T13" i="118"/>
  <c r="S13" i="118"/>
  <c r="R13" i="118"/>
  <c r="U12" i="118"/>
  <c r="T12" i="118"/>
  <c r="S12" i="118"/>
  <c r="R12" i="118"/>
  <c r="C18" i="117"/>
  <c r="B18" i="117"/>
  <c r="C10" i="104"/>
  <c r="B10" i="104"/>
  <c r="D9" i="104"/>
  <c r="D8" i="104"/>
  <c r="D10" i="104"/>
  <c r="B50" i="2"/>
  <c r="B51" i="2"/>
  <c r="J35" i="105"/>
  <c r="I10" i="106"/>
  <c r="F20" i="106"/>
  <c r="E20" i="106"/>
  <c r="C20" i="106"/>
  <c r="B20" i="106"/>
  <c r="M35" i="105"/>
  <c r="L35" i="105"/>
  <c r="K35" i="105"/>
  <c r="I35" i="105"/>
  <c r="H35" i="105"/>
  <c r="G35" i="105"/>
  <c r="F35" i="105"/>
  <c r="E35" i="105"/>
  <c r="D35" i="105"/>
  <c r="C35" i="105"/>
  <c r="B35" i="105"/>
  <c r="C15" i="101"/>
  <c r="B10" i="93"/>
  <c r="C10" i="93"/>
  <c r="D9" i="93"/>
  <c r="D8" i="93"/>
  <c r="D10" i="93" s="1"/>
  <c r="B13" i="83"/>
  <c r="C13" i="83"/>
  <c r="E13" i="83"/>
  <c r="F13" i="83"/>
  <c r="I12" i="92"/>
  <c r="H12" i="92"/>
  <c r="G12" i="92"/>
  <c r="F12" i="92"/>
  <c r="E12" i="92"/>
  <c r="D12" i="92"/>
  <c r="C12" i="92"/>
  <c r="B12" i="92"/>
  <c r="I17" i="79"/>
  <c r="H17" i="79"/>
  <c r="G17" i="79"/>
  <c r="F17" i="79"/>
  <c r="E17" i="79"/>
  <c r="D17" i="79"/>
  <c r="C17" i="79"/>
  <c r="B17" i="79"/>
  <c r="I14" i="78"/>
  <c r="H14" i="78"/>
  <c r="G14" i="78"/>
  <c r="F14" i="78"/>
  <c r="E14" i="78"/>
  <c r="D14" i="78"/>
  <c r="C14" i="78"/>
  <c r="B14" i="78"/>
  <c r="G19" i="106"/>
  <c r="G18" i="106"/>
  <c r="G17" i="106"/>
  <c r="G16" i="106"/>
  <c r="G15" i="106"/>
  <c r="J15" i="106" s="1"/>
  <c r="G14" i="106"/>
  <c r="G13" i="106"/>
  <c r="G12" i="106"/>
  <c r="G11" i="106"/>
  <c r="G10" i="106"/>
  <c r="D19" i="106"/>
  <c r="D18" i="106"/>
  <c r="D17" i="106"/>
  <c r="D16" i="106"/>
  <c r="D15" i="106"/>
  <c r="D14" i="106"/>
  <c r="D13" i="106"/>
  <c r="D12" i="106"/>
  <c r="D11" i="106"/>
  <c r="D10" i="106"/>
  <c r="I12" i="83"/>
  <c r="I11" i="83"/>
  <c r="I10" i="83"/>
  <c r="I9" i="83"/>
  <c r="I13" i="83" s="1"/>
  <c r="H12" i="83"/>
  <c r="H11" i="83"/>
  <c r="J11" i="83" s="1"/>
  <c r="H10" i="83"/>
  <c r="J10" i="83" s="1"/>
  <c r="H10" i="106"/>
  <c r="H11" i="106"/>
  <c r="I11" i="106"/>
  <c r="H12" i="106"/>
  <c r="I12" i="106"/>
  <c r="H13" i="106"/>
  <c r="I13" i="106"/>
  <c r="H14" i="106"/>
  <c r="I14" i="106"/>
  <c r="H15" i="106"/>
  <c r="I15" i="106"/>
  <c r="H16" i="106"/>
  <c r="I16" i="106"/>
  <c r="H17" i="106"/>
  <c r="I17" i="106"/>
  <c r="H18" i="106"/>
  <c r="I18" i="106"/>
  <c r="H19" i="106"/>
  <c r="I19" i="106"/>
  <c r="N12" i="105"/>
  <c r="O12" i="105"/>
  <c r="P12" i="105"/>
  <c r="Q12" i="105"/>
  <c r="N13" i="105"/>
  <c r="O13" i="105"/>
  <c r="P13" i="105"/>
  <c r="Q13" i="105"/>
  <c r="N14" i="105"/>
  <c r="O14" i="105"/>
  <c r="P14" i="105"/>
  <c r="Q14" i="105"/>
  <c r="N15" i="105"/>
  <c r="O15" i="105"/>
  <c r="P15" i="105"/>
  <c r="Q15" i="105"/>
  <c r="N16" i="105"/>
  <c r="O16" i="105"/>
  <c r="P16" i="105"/>
  <c r="Q16" i="105"/>
  <c r="N17" i="105"/>
  <c r="O17" i="105"/>
  <c r="P17" i="105"/>
  <c r="Q17" i="105"/>
  <c r="N18" i="105"/>
  <c r="O18" i="105"/>
  <c r="P18" i="105"/>
  <c r="Q18" i="105"/>
  <c r="N19" i="105"/>
  <c r="O19" i="105"/>
  <c r="P19" i="105"/>
  <c r="Q19" i="105"/>
  <c r="N20" i="105"/>
  <c r="O20" i="105"/>
  <c r="P20" i="105"/>
  <c r="Q20" i="105"/>
  <c r="N21" i="105"/>
  <c r="O21" i="105"/>
  <c r="P21" i="105"/>
  <c r="Q21" i="105"/>
  <c r="N22" i="105"/>
  <c r="O22" i="105"/>
  <c r="P22" i="105"/>
  <c r="Q22" i="105"/>
  <c r="N23" i="105"/>
  <c r="O23" i="105"/>
  <c r="P23" i="105"/>
  <c r="Q23" i="105"/>
  <c r="N24" i="105"/>
  <c r="O24" i="105"/>
  <c r="P24" i="105"/>
  <c r="Q24" i="105"/>
  <c r="N25" i="105"/>
  <c r="O25" i="105"/>
  <c r="P25" i="105"/>
  <c r="Q25" i="105"/>
  <c r="N26" i="105"/>
  <c r="O26" i="105"/>
  <c r="P26" i="105"/>
  <c r="Q26" i="105"/>
  <c r="N27" i="105"/>
  <c r="O27" i="105"/>
  <c r="P27" i="105"/>
  <c r="Q27" i="105"/>
  <c r="N28" i="105"/>
  <c r="O28" i="105"/>
  <c r="P28" i="105"/>
  <c r="Q28" i="105"/>
  <c r="N29" i="105"/>
  <c r="O29" i="105"/>
  <c r="P29" i="105"/>
  <c r="Q29" i="105"/>
  <c r="N30" i="105"/>
  <c r="O30" i="105"/>
  <c r="P30" i="105"/>
  <c r="Q30" i="105"/>
  <c r="N31" i="105"/>
  <c r="O31" i="105"/>
  <c r="P31" i="105"/>
  <c r="Q31" i="105"/>
  <c r="N32" i="105"/>
  <c r="O32" i="105"/>
  <c r="P32" i="105"/>
  <c r="Q32" i="105"/>
  <c r="N33" i="105"/>
  <c r="O33" i="105"/>
  <c r="P33" i="105"/>
  <c r="Q33" i="105"/>
  <c r="N34" i="105"/>
  <c r="O34" i="105"/>
  <c r="P34" i="105"/>
  <c r="Q34" i="105"/>
  <c r="D9" i="83"/>
  <c r="G9" i="83"/>
  <c r="D10" i="83"/>
  <c r="G10" i="83"/>
  <c r="D11" i="83"/>
  <c r="G11" i="83"/>
  <c r="D12" i="83"/>
  <c r="G12" i="83"/>
  <c r="J10" i="78"/>
  <c r="J14" i="78" s="1"/>
  <c r="J11" i="78"/>
  <c r="B20" i="78" s="1"/>
  <c r="J12" i="78"/>
  <c r="J13" i="78"/>
  <c r="B56" i="2"/>
  <c r="B53" i="2"/>
  <c r="B55" i="2"/>
  <c r="B52" i="2"/>
  <c r="B49" i="2"/>
  <c r="B48" i="2"/>
  <c r="B54" i="2"/>
  <c r="B47" i="2"/>
  <c r="B46" i="2"/>
  <c r="E30" i="30"/>
  <c r="D30" i="30"/>
  <c r="C30" i="30"/>
  <c r="B30" i="30"/>
  <c r="E29" i="30"/>
  <c r="D29" i="30"/>
  <c r="C29" i="30"/>
  <c r="B29" i="30"/>
  <c r="E28" i="30"/>
  <c r="D28" i="30"/>
  <c r="C28" i="30"/>
  <c r="B28" i="30"/>
  <c r="E27" i="30"/>
  <c r="D27" i="30"/>
  <c r="C27" i="30"/>
  <c r="B27" i="30"/>
  <c r="E26" i="30"/>
  <c r="D26" i="30"/>
  <c r="C26" i="30"/>
  <c r="B22" i="78"/>
  <c r="B21" i="78"/>
  <c r="B19" i="78"/>
  <c r="C25" i="30"/>
  <c r="D25" i="30"/>
  <c r="E25" i="30"/>
  <c r="B25" i="30"/>
  <c r="B32" i="30" l="1"/>
  <c r="E32" i="30"/>
  <c r="C32" i="30"/>
  <c r="B58" i="2"/>
  <c r="P35" i="105"/>
  <c r="O35" i="105"/>
  <c r="J17" i="106"/>
  <c r="J18" i="106"/>
  <c r="J16" i="106"/>
  <c r="J10" i="106"/>
  <c r="J19" i="106"/>
  <c r="J11" i="106"/>
  <c r="J12" i="106"/>
  <c r="U35" i="118"/>
  <c r="R35" i="118"/>
  <c r="K32" i="119"/>
  <c r="G13" i="83"/>
  <c r="J12" i="83"/>
  <c r="D13" i="83"/>
  <c r="H13" i="83"/>
  <c r="G20" i="106"/>
  <c r="D20" i="106"/>
  <c r="J14" i="106"/>
  <c r="I20" i="106"/>
  <c r="H20" i="106"/>
  <c r="J13" i="106"/>
  <c r="Q35" i="105"/>
  <c r="N35" i="105"/>
  <c r="T35" i="118"/>
  <c r="S35" i="118"/>
  <c r="D32" i="30"/>
  <c r="B18" i="78"/>
  <c r="J20" i="106" l="1"/>
</calcChain>
</file>

<file path=xl/sharedStrings.xml><?xml version="1.0" encoding="utf-8"?>
<sst xmlns="http://schemas.openxmlformats.org/spreadsheetml/2006/main" count="1095" uniqueCount="775">
  <si>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</si>
  <si>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</si>
  <si>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</si>
  <si>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</si>
  <si>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</si>
  <si>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</si>
  <si>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</si>
  <si>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</si>
  <si>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</si>
  <si>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</si>
  <si>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</si>
  <si>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</si>
  <si>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</si>
  <si>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</si>
  <si>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</si>
  <si>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</si>
  <si>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</si>
  <si>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</si>
  <si>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</si>
  <si>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</si>
  <si>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</si>
  <si>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</si>
  <si>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</si>
  <si>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</si>
  <si>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</si>
  <si>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</si>
  <si>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</si>
  <si>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</si>
  <si>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</si>
  <si>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</si>
  <si>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</si>
  <si>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</si>
  <si>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</si>
  <si>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</si>
  <si>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</si>
  <si>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</si>
  <si>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</si>
  <si>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</si>
  <si>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</si>
  <si>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</si>
  <si>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ذكور</t>
  </si>
  <si>
    <t>إناث</t>
  </si>
  <si>
    <t>المدارس</t>
  </si>
  <si>
    <t>المراكز الشبابية</t>
  </si>
  <si>
    <t>الفرجان</t>
  </si>
  <si>
    <t>الأندية الثانية</t>
  </si>
  <si>
    <t>Schools</t>
  </si>
  <si>
    <t>Youth Centers</t>
  </si>
  <si>
    <t>Furgan</t>
  </si>
  <si>
    <t>Federations</t>
  </si>
  <si>
    <t>أخرى</t>
  </si>
  <si>
    <t>Sports Federations</t>
  </si>
  <si>
    <t>Specialized Sports Committees and Clubs</t>
  </si>
  <si>
    <t xml:space="preserve">Support Sport Committees </t>
  </si>
  <si>
    <t xml:space="preserve">اللجان الرياضية المساندة </t>
  </si>
  <si>
    <t xml:space="preserve">المجموع </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</si>
  <si>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</si>
  <si>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</si>
  <si>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</si>
  <si>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</si>
  <si>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</si>
  <si>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</si>
  <si>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</si>
  <si>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</si>
  <si>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</si>
  <si>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</si>
  <si>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</si>
  <si>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</si>
  <si>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</si>
  <si>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</si>
  <si>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</si>
  <si>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</si>
  <si>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</si>
  <si>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</si>
  <si>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</si>
  <si>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</si>
  <si>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</si>
  <si>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</si>
  <si>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</si>
  <si>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</si>
  <si>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</si>
  <si>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</si>
  <si>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</si>
  <si>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</si>
  <si>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</si>
  <si>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</si>
  <si>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</si>
  <si>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</si>
  <si>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 xml:space="preserve">Nurses  </t>
  </si>
  <si>
    <t>Name of Playground</t>
  </si>
  <si>
    <t>وصف السلعة</t>
  </si>
  <si>
    <t>الممرضون</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</si>
  <si>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</si>
  <si>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</si>
  <si>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</si>
  <si>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</si>
  <si>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</si>
  <si>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</si>
  <si>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</si>
  <si>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</si>
  <si>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</si>
  <si>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</si>
  <si>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</si>
  <si>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</si>
  <si>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</si>
  <si>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</si>
  <si>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</si>
  <si>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</si>
  <si>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</si>
  <si>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</si>
  <si>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</si>
  <si>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</si>
  <si>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</si>
  <si>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</si>
  <si>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</si>
  <si>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</si>
  <si>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62113120</t>
  </si>
  <si>
    <t xml:space="preserve"> اردية للرياضة "تريننج"</t>
  </si>
  <si>
    <t>62113190</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</si>
  <si>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</si>
  <si>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</si>
  <si>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</si>
  <si>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</si>
  <si>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</si>
  <si>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</si>
  <si>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</si>
  <si>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</si>
  <si>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</si>
  <si>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</si>
  <si>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</si>
  <si>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</si>
  <si>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</si>
  <si>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</si>
  <si>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</si>
  <si>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</si>
  <si>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</si>
  <si>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أحـذيـة تزلـج وأحـذيـة ألـواح التزلـج "سيرف"</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</si>
  <si>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</si>
  <si>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</si>
  <si>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</si>
  <si>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</si>
  <si>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</si>
  <si>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</si>
  <si>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</si>
  <si>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</si>
  <si>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</si>
  <si>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</si>
  <si>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</si>
  <si>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</si>
  <si>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</si>
  <si>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</si>
  <si>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</si>
  <si>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</si>
  <si>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 xml:space="preserve"> قوارب شراعية ، وإن كانت مزودة بمحرك مساعد</t>
  </si>
  <si>
    <t>89039200</t>
  </si>
  <si>
    <t xml:space="preserve"> قوارب بمحركات ، عـدا الـقـوارب ذات الـمـحرك الخارجي غير الثابت</t>
  </si>
  <si>
    <t>89039910</t>
  </si>
  <si>
    <t>89039920</t>
  </si>
  <si>
    <t xml:space="preserve"> قوارب بدون محركات</t>
  </si>
  <si>
    <t>89039930</t>
  </si>
  <si>
    <t>دراجات مائية (جت سكي)</t>
  </si>
  <si>
    <t>89039990</t>
  </si>
  <si>
    <t>غيرها من القوارب</t>
  </si>
  <si>
    <t>89079000</t>
  </si>
  <si>
    <t>غيرها من الطوافات</t>
  </si>
  <si>
    <t>93032000</t>
  </si>
  <si>
    <t xml:space="preserve"> بنادق رش ،  رياضية أخر للصيد أو الرماية بما فيها التي تتضمن تجميع ما بين البنادق وبنادق الرش</t>
  </si>
  <si>
    <t>93033000</t>
  </si>
  <si>
    <t xml:space="preserve"> بنادق وكربينات رياضية اخر للصيد أوالرماية بمواسير محززة</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</si>
  <si>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</si>
  <si>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</si>
  <si>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</si>
  <si>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</si>
  <si>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</si>
  <si>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</si>
  <si>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</si>
  <si>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</si>
  <si>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</si>
  <si>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</si>
  <si>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</si>
  <si>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</si>
  <si>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</si>
  <si>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</si>
  <si>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</si>
  <si>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</si>
  <si>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</si>
  <si>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</si>
  <si>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</si>
  <si>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اسكواش</t>
  </si>
  <si>
    <t>ملعب هوكي</t>
  </si>
  <si>
    <t>ملعب جولف</t>
  </si>
  <si>
    <t>MOST IMPORTANT OF QATAR IMPORTS FROM SPORTS GOODS</t>
  </si>
  <si>
    <t>فريج الوكير</t>
  </si>
  <si>
    <t xml:space="preserve">اللجان والأندية الرياضية المتخصصة </t>
  </si>
  <si>
    <t xml:space="preserve">مضمار ألعاب القوى </t>
  </si>
  <si>
    <t>ملعب  تنس</t>
  </si>
  <si>
    <t>ملعب إسكواش</t>
  </si>
  <si>
    <t>ملعب تنس</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</si>
  <si>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</si>
  <si>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</si>
  <si>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</si>
  <si>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</si>
  <si>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</si>
  <si>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</si>
  <si>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</si>
  <si>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</si>
  <si>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</si>
  <si>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</si>
  <si>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</si>
  <si>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</si>
  <si>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</si>
  <si>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2015/2016</t>
  </si>
  <si>
    <t>نوع المدارس</t>
  </si>
  <si>
    <t>Type of Schools</t>
  </si>
  <si>
    <t>كرة قدم</t>
  </si>
  <si>
    <t>كرة طائرة</t>
  </si>
  <si>
    <t>كرة سلة</t>
  </si>
  <si>
    <t>كرة يد</t>
  </si>
  <si>
    <t>تنس أرضي</t>
  </si>
  <si>
    <t>قاعة رياضية</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</si>
  <si>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</si>
  <si>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</si>
  <si>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</si>
  <si>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</si>
  <si>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</si>
  <si>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</si>
  <si>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</si>
  <si>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</si>
  <si>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</si>
  <si>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</si>
  <si>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</si>
  <si>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</si>
  <si>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</si>
  <si>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</si>
  <si>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</si>
  <si>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</si>
  <si>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Municipality</t>
  </si>
  <si>
    <t>الدوحة</t>
  </si>
  <si>
    <t>Doha</t>
  </si>
  <si>
    <t>الريان</t>
  </si>
  <si>
    <t>Rayyan</t>
  </si>
  <si>
    <t>الضعاين</t>
  </si>
  <si>
    <t>Al Dayaan</t>
  </si>
  <si>
    <t>أم صلال</t>
  </si>
  <si>
    <t>الخور</t>
  </si>
  <si>
    <t>Al Khor</t>
  </si>
  <si>
    <t>الشمال</t>
  </si>
  <si>
    <t>Al Shammal</t>
  </si>
  <si>
    <t>الوكرة</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</si>
  <si>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</si>
  <si>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</si>
  <si>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</si>
  <si>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</si>
  <si>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</si>
  <si>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</si>
  <si>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</si>
  <si>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</si>
  <si>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</si>
  <si>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</si>
  <si>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</si>
  <si>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</si>
  <si>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</si>
  <si>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</si>
  <si>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</si>
  <si>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</si>
  <si>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</si>
  <si>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</si>
  <si>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</si>
  <si>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</si>
  <si>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</si>
  <si>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</si>
  <si>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2016/2017</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</si>
  <si>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</si>
  <si>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</si>
  <si>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</si>
  <si>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</si>
  <si>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</si>
  <si>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</si>
  <si>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</si>
  <si>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</si>
  <si>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صالة رياضية متعددة النشاط</t>
  </si>
  <si>
    <t>ملاعب خارجية</t>
  </si>
  <si>
    <t>برك سباحة</t>
  </si>
  <si>
    <t>أجهزة لياقة</t>
  </si>
  <si>
    <t>أجهزة كمال أجسام</t>
  </si>
  <si>
    <t>أجهزة تخسيس</t>
  </si>
  <si>
    <t>الإناث</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</si>
  <si>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</si>
  <si>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</si>
  <si>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</si>
  <si>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</si>
  <si>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</si>
  <si>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</si>
  <si>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</si>
  <si>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</si>
  <si>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</si>
  <si>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</si>
  <si>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</si>
  <si>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Ain Khalid</t>
  </si>
  <si>
    <t>العدد</t>
  </si>
  <si>
    <t>المؤسسات الرياضية حسب النوع</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</si>
  <si>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</si>
  <si>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
</t>
  </si>
  <si>
    <t xml:space="preserve"> مصادر البيانات:</t>
  </si>
  <si>
    <t xml:space="preserve">المرافق الرياضية </t>
  </si>
  <si>
    <t xml:space="preserve">الاجهزة الرياضية </t>
  </si>
  <si>
    <t>الذكور</t>
  </si>
  <si>
    <t>جدول (252)</t>
  </si>
  <si>
    <t>جدول (253)</t>
  </si>
  <si>
    <t>جدول (257)</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</si>
  <si>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</si>
  <si>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</si>
  <si>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</si>
  <si>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</si>
  <si>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</si>
  <si>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</si>
  <si>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</si>
  <si>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</si>
  <si>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</si>
  <si>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</si>
  <si>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</si>
  <si>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الشمال </t>
  </si>
  <si>
    <t xml:space="preserve">الظعاين </t>
  </si>
  <si>
    <t xml:space="preserve">الشحانية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</si>
  <si>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</si>
  <si>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</si>
  <si>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</si>
  <si>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</si>
  <si>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</si>
  <si>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</si>
  <si>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</si>
  <si>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</si>
  <si>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</si>
  <si>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</si>
  <si>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</si>
  <si>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</si>
  <si>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فنون موسيقية </t>
  </si>
  <si>
    <t xml:space="preserve">أنشطة اجتماعية </t>
  </si>
  <si>
    <t xml:space="preserve">أنشطة المعسكرات والتخييم </t>
  </si>
  <si>
    <t xml:space="preserve">أنشطة خدمة البيئة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</si>
  <si>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</si>
  <si>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</si>
  <si>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</si>
  <si>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</si>
  <si>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</si>
  <si>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</si>
  <si>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</si>
  <si>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</si>
  <si>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</si>
  <si>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</si>
  <si>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</si>
  <si>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</si>
  <si>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</si>
  <si>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</si>
  <si>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</si>
  <si>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</si>
  <si>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</si>
  <si>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</si>
  <si>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</si>
  <si>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</si>
  <si>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</si>
  <si>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</si>
  <si>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</si>
  <si>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</si>
  <si>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</si>
  <si>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</si>
  <si>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</si>
  <si>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</si>
  <si>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</si>
  <si>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</si>
  <si>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</si>
  <si>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</si>
  <si>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</si>
  <si>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</si>
  <si>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</si>
  <si>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 xml:space="preserve">معسكرات </t>
  </si>
  <si>
    <t>رحلات</t>
  </si>
  <si>
    <t>بطولات رياضية</t>
  </si>
  <si>
    <t>مهرجانات</t>
  </si>
  <si>
    <t>مسابقات</t>
  </si>
  <si>
    <t xml:space="preserve">أخرى </t>
  </si>
  <si>
    <t>المنشآت والتجهيزات للأنشطة الشبابية والرياضية</t>
  </si>
  <si>
    <t>المنشآت / التجهيزات</t>
  </si>
  <si>
    <t xml:space="preserve">مكتبة </t>
  </si>
  <si>
    <t>قاعة محاضرات</t>
  </si>
  <si>
    <t>ورشة حرف يدوية</t>
  </si>
  <si>
    <t>قاعات تجهيزات لاسلكية والكترونية</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</si>
  <si>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</si>
  <si>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</si>
  <si>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</si>
  <si>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</si>
  <si>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</si>
  <si>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</si>
  <si>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</si>
  <si>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</si>
  <si>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</si>
  <si>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</si>
  <si>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</si>
  <si>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</si>
  <si>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كويتيون</t>
  </si>
  <si>
    <t>عمانيون</t>
  </si>
  <si>
    <t>سعوديون</t>
  </si>
  <si>
    <t>عرب آخرون</t>
  </si>
  <si>
    <t>آسيويون</t>
  </si>
  <si>
    <t>Number</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</si>
  <si>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</si>
  <si>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 xml:space="preserve">Hotels </t>
  </si>
  <si>
    <t>Swimming Pools</t>
  </si>
  <si>
    <t>Others</t>
  </si>
  <si>
    <t>Bodybuilding Equipment</t>
  </si>
  <si>
    <t>Slimming Devices</t>
  </si>
  <si>
    <t>Al Shahaniya</t>
  </si>
  <si>
    <t xml:space="preserve">Religious </t>
  </si>
  <si>
    <t>Cultural</t>
  </si>
  <si>
    <t xml:space="preserve">Scientific </t>
  </si>
  <si>
    <t>Fine Art / Animation</t>
  </si>
  <si>
    <t>Music</t>
  </si>
  <si>
    <t xml:space="preserve">Social </t>
  </si>
  <si>
    <t>Camps</t>
  </si>
  <si>
    <t>Media</t>
  </si>
  <si>
    <t>Sports</t>
  </si>
  <si>
    <t xml:space="preserve"> Bicycle and Motorcycle</t>
  </si>
  <si>
    <t>Diving</t>
  </si>
  <si>
    <t>Full-time</t>
  </si>
  <si>
    <t>Part-time</t>
  </si>
  <si>
    <t>Volunteers</t>
  </si>
  <si>
    <t>Qataris</t>
  </si>
  <si>
    <t>Non-Qataris</t>
  </si>
  <si>
    <t>Directors, Deputy Directors, Executives and Members of the Executive Bureau</t>
  </si>
  <si>
    <t>Computer and Digital Media Supervisors</t>
  </si>
  <si>
    <t>Supervisors of Plastic Arts Activities</t>
  </si>
  <si>
    <t>Theater Arts</t>
  </si>
  <si>
    <t>Public Lectures</t>
  </si>
  <si>
    <t>Competitions</t>
  </si>
  <si>
    <t>Trips</t>
  </si>
  <si>
    <t>Festivals</t>
  </si>
  <si>
    <t>Theater / Musical Performances</t>
  </si>
  <si>
    <t>Mosque</t>
  </si>
  <si>
    <t>Library</t>
  </si>
  <si>
    <t>Handcrafts Workshop</t>
  </si>
  <si>
    <t>Showroom</t>
  </si>
  <si>
    <t>Stage</t>
  </si>
  <si>
    <t>Media Activity Studio</t>
  </si>
  <si>
    <t>Nationality</t>
  </si>
  <si>
    <t>Bahrainis</t>
  </si>
  <si>
    <t>Emiratis</t>
  </si>
  <si>
    <t>Kuwaitis</t>
  </si>
  <si>
    <t>Omanis</t>
  </si>
  <si>
    <t>Saudis</t>
  </si>
  <si>
    <t>Other Arabs</t>
  </si>
  <si>
    <t>Africans</t>
  </si>
  <si>
    <t>Asians</t>
  </si>
  <si>
    <t>Europeans and Americans</t>
  </si>
  <si>
    <t>Guests</t>
  </si>
  <si>
    <t>SPORT INSTITUTIONS BY TYPE</t>
  </si>
  <si>
    <t>SPORT FACILITIES BY TYPE</t>
  </si>
  <si>
    <t>إحصاءات الرياضة 
والشباب</t>
  </si>
  <si>
    <t>الأعضاء العاملون وغير العاملين بالمؤسسات الشبابية الرياضية حسب النوع</t>
  </si>
  <si>
    <t>YOUTH AND SPORTS INSTITUTIONS BY TYPE</t>
  </si>
  <si>
    <t xml:space="preserve">YOUTH AND SPORTS INSTITUTIONS
 BY MUNICIPALITY               </t>
  </si>
  <si>
    <t>WORKING AND NON-WORKING MEMBERS IN YOUTH
 SPORT INSTITUTIONS BY GENDER</t>
  </si>
  <si>
    <t>ESTABLISHMENTS AND FACILITIES FOR YOUTH AND
 SPORTS ACTIVITIES</t>
  </si>
  <si>
    <t>15 - 19</t>
  </si>
  <si>
    <t>Less than 15 years</t>
  </si>
  <si>
    <t>25 +</t>
  </si>
  <si>
    <t>20 - 24</t>
  </si>
  <si>
    <t>Sports Facilities</t>
  </si>
  <si>
    <t>Sports Equipment</t>
  </si>
  <si>
    <t>العاملون الاخرون في مجال الرياضة</t>
  </si>
  <si>
    <r>
      <t xml:space="preserve">SPORTS FACILITIES BY TYPE AND AGENCY </t>
    </r>
    <r>
      <rPr>
        <b/>
        <vertAlign val="superscript"/>
        <sz val="12"/>
        <rFont val="Arial"/>
        <family val="2"/>
      </rPr>
      <t>(1)</t>
    </r>
  </si>
  <si>
    <t xml:space="preserve"> 1st. Clubs</t>
  </si>
  <si>
    <t xml:space="preserve"> 2nd. Clubs</t>
  </si>
  <si>
    <r>
      <rPr>
        <b/>
        <sz val="12"/>
        <rFont val="Arial"/>
        <family val="2"/>
      </rPr>
      <t>الفنادق</t>
    </r>
    <r>
      <rPr>
        <b/>
        <sz val="11"/>
        <rFont val="Arial"/>
        <family val="2"/>
      </rPr>
      <t xml:space="preserve">
</t>
    </r>
    <r>
      <rPr>
        <b/>
        <sz val="10"/>
        <rFont val="Arial"/>
        <family val="2"/>
      </rPr>
      <t>Hotels</t>
    </r>
  </si>
  <si>
    <t>2017/2018</t>
  </si>
  <si>
    <t>Type of Youth and Sports Institutions</t>
  </si>
  <si>
    <t>عروض مسرحية/ موسيقية</t>
  </si>
  <si>
    <t>Estabishments \ Facilities</t>
  </si>
  <si>
    <t>مسجد/ مصلى</t>
  </si>
  <si>
    <t>قاعة/ (اتيليه) نشاط تشكيلي</t>
  </si>
  <si>
    <t>Nights of Stay</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</si>
  <si>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</si>
  <si>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</si>
  <si>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</si>
  <si>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</si>
  <si>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</si>
  <si>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</si>
  <si>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</si>
  <si>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</si>
  <si>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</si>
  <si>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</si>
  <si>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</si>
  <si>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</si>
  <si>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</si>
  <si>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</si>
  <si>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</si>
  <si>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</si>
  <si>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</si>
  <si>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 xml:space="preserve">Environmental Service </t>
  </si>
  <si>
    <t>Computer / Internet / Youtube Activities</t>
  </si>
  <si>
    <t>Stamp Collectors</t>
  </si>
  <si>
    <t>Career Pigeon  Aficionados</t>
  </si>
  <si>
    <t>Sniping Aficionados</t>
  </si>
  <si>
    <t>Motoring Aficionados</t>
  </si>
  <si>
    <t xml:space="preserve">Camps and Camping Activites </t>
  </si>
  <si>
    <t>Heritage and Identity Enhancement</t>
  </si>
  <si>
    <t>First Division (Multi-Sports) Sports Clubs</t>
  </si>
  <si>
    <t>أندية رياضية - درجة ثانية (رياضة واحدة)</t>
  </si>
  <si>
    <t>أندية رياضية - درجة أولى (رياضات متعددة)</t>
  </si>
  <si>
    <t>أندية رياضية - درجة أولى (رياضات متعددة)
First Division (Multi-Sports) Sports Clubs</t>
  </si>
  <si>
    <t>أندية رياضية - درجة ثانية (رياضة واحدة)
Second Division (Single -Sport) Sports Clubs</t>
  </si>
  <si>
    <t>Trainers and Assistants</t>
  </si>
  <si>
    <t>Physical Therapists and Assistants</t>
  </si>
  <si>
    <t>Other Workers in Sport</t>
  </si>
  <si>
    <t>Multi-Activity Gym</t>
  </si>
  <si>
    <t>Outdoor Playgrounds</t>
  </si>
  <si>
    <t>Fitness Equipment</t>
  </si>
  <si>
    <t>Public Youth Centers</t>
  </si>
  <si>
    <t>Specialized Youth Centers</t>
  </si>
  <si>
    <t>Youth Centers for People with Disabilities</t>
  </si>
  <si>
    <t>Religious Activity Room / Hall</t>
  </si>
  <si>
    <t>Cultural Activity Room /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</si>
  <si>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</si>
  <si>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</si>
  <si>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</si>
  <si>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</si>
  <si>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</si>
  <si>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</si>
  <si>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</si>
  <si>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</si>
  <si>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قاعة/ صالة عرض</t>
  </si>
  <si>
    <t>قاعة/ غرفة نشاط اجتماعي</t>
  </si>
  <si>
    <t>قاعة/ غرفة نشاط كمبيوتر/إنترنت</t>
  </si>
  <si>
    <t>قاعة/ غرفة نشاط ثقافي</t>
  </si>
  <si>
    <t xml:space="preserve">قاعة/ غرفة نشاط ديني </t>
  </si>
  <si>
    <t xml:space="preserve">                           السنة 
نوع المؤسسة                   </t>
  </si>
  <si>
    <t xml:space="preserve">                                          Year
Type of Institutions</t>
  </si>
  <si>
    <t>Second Division (Single -Sport) Sports Clubs</t>
  </si>
  <si>
    <t>صالة مغطاة</t>
  </si>
  <si>
    <t>Table Tennis Hall</t>
  </si>
  <si>
    <t xml:space="preserve">                              السنة
المنشآت الرياضية</t>
  </si>
  <si>
    <t xml:space="preserve">                                  Year
Sport Facilities</t>
  </si>
  <si>
    <t>قاعة كرة طاولة Table Tennis Hall</t>
  </si>
  <si>
    <t xml:space="preserve">SPORT PRACTITIONERS NUMBER 
IN FERJAN PLAYGROUNDS </t>
  </si>
  <si>
    <t xml:space="preserve">Abu Hamour </t>
  </si>
  <si>
    <t>المعدل الشهري لممارسي النشاط الرياضي بملاعب الفرجان</t>
  </si>
  <si>
    <t>(1) Ministry of Culture and Sports’ affiliated facilities.</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</si>
  <si>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</si>
  <si>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1"/>
        <rFont val="Arial"/>
        <family val="2"/>
      </rPr>
      <t>عدد
المدارس</t>
    </r>
    <r>
      <rPr>
        <b/>
        <sz val="10"/>
        <rFont val="Arial"/>
        <family val="2"/>
      </rPr>
      <t xml:space="preserve">
</t>
    </r>
    <r>
      <rPr>
        <b/>
        <sz val="9"/>
        <rFont val="Arial"/>
        <family val="2"/>
      </rPr>
      <t>No. of
Schools</t>
    </r>
  </si>
  <si>
    <r>
      <rPr>
        <b/>
        <sz val="12"/>
        <rFont val="Arial"/>
        <family val="2"/>
      </rPr>
      <t xml:space="preserve">نوع الملعب    </t>
    </r>
    <r>
      <rPr>
        <b/>
        <sz val="10"/>
        <rFont val="Arial"/>
        <family val="2"/>
      </rPr>
      <t xml:space="preserve"> Type of Playground</t>
    </r>
  </si>
  <si>
    <t>TABLE (253)</t>
  </si>
  <si>
    <t>Al Rayan</t>
  </si>
  <si>
    <t>Al Wakra</t>
  </si>
  <si>
    <t>Umm Salal</t>
  </si>
  <si>
    <t>Al Shamal</t>
  </si>
  <si>
    <t>Al Daayen</t>
  </si>
  <si>
    <t xml:space="preserve">أنشطة الكمبيوتر / الإنترنت / اليوتيوب </t>
  </si>
  <si>
    <t>Craft Activities/ Handicrafts</t>
  </si>
  <si>
    <t xml:space="preserve">Photography / Video And Cinema </t>
  </si>
  <si>
    <t>Wireless  Aficionados And Wireless Sports</t>
  </si>
  <si>
    <t xml:space="preserve">العاملون  </t>
  </si>
  <si>
    <t xml:space="preserve">Working </t>
  </si>
  <si>
    <t xml:space="preserve">غير العاملين </t>
  </si>
  <si>
    <t xml:space="preserve">Non-Working </t>
  </si>
  <si>
    <t xml:space="preserve">العاملون بالمؤسسات الشبابية حسب المهنة ونوع الدوام والجنسية والنوع  </t>
  </si>
  <si>
    <t xml:space="preserve">EMPLOYEES IN YOUTH INSTITUTIONS BY OCCUPATION, TYPE OF WORK, NATIONALITY AND GENDER </t>
  </si>
  <si>
    <t>Supervisors of Scientific Activities</t>
  </si>
  <si>
    <t>Trainers of Wireless and Electronic Activities</t>
  </si>
  <si>
    <t xml:space="preserve">المشاركون في الأنشطة الشبابية والرياضية المنفذة محلياً حسب الفعاليات والجنسية والنوع </t>
  </si>
  <si>
    <t>Training Courses</t>
  </si>
  <si>
    <t>Sports Tournaments</t>
  </si>
  <si>
    <t>Lecture Hall</t>
  </si>
  <si>
    <t xml:space="preserve">قاعة/ غرفة نشاط علمي </t>
  </si>
  <si>
    <t>Wireless and Electronic Equipment Rooms</t>
  </si>
  <si>
    <t>YOUTH HOSTEL GUESTS BY NATIONALITY 
AND NIGHTS OF STAY</t>
  </si>
  <si>
    <r>
      <rPr>
        <b/>
        <sz val="12"/>
        <rFont val="Arial"/>
        <family val="2"/>
      </rPr>
      <t>المجموع</t>
    </r>
    <r>
      <rPr>
        <b/>
        <sz val="11"/>
        <rFont val="Arial"/>
        <family val="2"/>
      </rPr>
      <t xml:space="preserve">
</t>
    </r>
    <r>
      <rPr>
        <b/>
        <sz val="10"/>
        <rFont val="Arial"/>
        <family val="2"/>
      </rPr>
      <t>Total</t>
    </r>
  </si>
  <si>
    <t xml:space="preserve">                         Type of Work,                             Nationality                                   &amp; Gender                                                                          
Occupation</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</si>
  <si>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</si>
  <si>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</si>
  <si>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</si>
  <si>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</si>
  <si>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 xml:space="preserve">ممارسو الأنشطة في المؤسسات الشبابية والرياضية حسب الأنشطة والفئات العمرية والجنسية والنوع </t>
  </si>
  <si>
    <t xml:space="preserve">              الفئات العمرية
                والجنسية  
                 والنوع
   الأنشطة</t>
  </si>
  <si>
    <t>جدول (256)</t>
  </si>
  <si>
    <t>THOSE WHO PRACTICE ACTIVITIES IN YOUTH AND SPORTS INSTITUTIONS BY ACTIVITY,
 AGE GROUP, NATIONALITY AND GENDER</t>
  </si>
  <si>
    <t>جدول (260)</t>
  </si>
  <si>
    <t>TABLE (261)</t>
  </si>
  <si>
    <t>جدول (261)</t>
  </si>
  <si>
    <t>--</t>
  </si>
  <si>
    <t>*This number includes the audience of the exhibitions.</t>
  </si>
  <si>
    <t>مضمار العاب القوى</t>
  </si>
  <si>
    <t>معارض*</t>
  </si>
  <si>
    <t>Fairs*</t>
  </si>
  <si>
    <r>
      <t xml:space="preserve">المنشآت الرياضية حسب النوع والجهات </t>
    </r>
    <r>
      <rPr>
        <b/>
        <vertAlign val="superscript"/>
        <sz val="14"/>
        <color theme="1"/>
        <rFont val="Arial"/>
        <family val="2"/>
      </rPr>
      <t>(1)</t>
    </r>
  </si>
  <si>
    <t xml:space="preserve">                          الجهات
 المنشأة الرياضية</t>
  </si>
  <si>
    <r>
      <t>المجموع الإجمالي</t>
    </r>
    <r>
      <rPr>
        <b/>
        <sz val="9"/>
        <color theme="1"/>
        <rFont val="Arial"/>
        <family val="2"/>
      </rPr>
      <t xml:space="preserve">
Grand Total</t>
    </r>
  </si>
  <si>
    <r>
      <t xml:space="preserve">                          </t>
    </r>
    <r>
      <rPr>
        <b/>
        <sz val="9"/>
        <rFont val="Arial"/>
        <family val="2"/>
      </rPr>
      <t>Agency</t>
    </r>
    <r>
      <rPr>
        <b/>
        <sz val="10"/>
        <rFont val="Arial"/>
        <family val="2"/>
      </rPr>
      <t xml:space="preserve">
 </t>
    </r>
    <r>
      <rPr>
        <b/>
        <sz val="9"/>
        <rFont val="Arial"/>
        <family val="2"/>
      </rPr>
      <t>Sports Facilities</t>
    </r>
  </si>
  <si>
    <t>الصالات المتعددة الاستخدامات</t>
  </si>
  <si>
    <t xml:space="preserve">صالة مغطاه </t>
  </si>
  <si>
    <t>Multi-Purpose Halls</t>
  </si>
  <si>
    <t xml:space="preserve">                        النوع
الأعضاء</t>
  </si>
  <si>
    <t>* هذا العدد يتضمن الجمهور المستفيدون من المعارض.</t>
  </si>
  <si>
    <t xml:space="preserve">                           نوع الدوام                               والجنسية                                   والنوع
المهنة</t>
  </si>
  <si>
    <t>Gender                      
Members</t>
  </si>
  <si>
    <t xml:space="preserve">                    الجنسية والنوع
   الفعاليات                             </t>
  </si>
  <si>
    <t>SPORTS AND YOUTH 
STATISTICS</t>
  </si>
  <si>
    <t>المشتركون في ممارسة الرياضة في الفنادق 
والصالات الرياضية الخاصة حسب النوع</t>
  </si>
  <si>
    <t>TABLE (252)</t>
  </si>
  <si>
    <t>جدول  (255)</t>
  </si>
  <si>
    <t>TABLE (255)</t>
  </si>
  <si>
    <t>جدول (258)</t>
  </si>
  <si>
    <t>جدول (259)</t>
  </si>
  <si>
    <t>جدول (262)</t>
  </si>
  <si>
    <t>جدول (263)</t>
  </si>
  <si>
    <t>جدول (264)</t>
  </si>
  <si>
    <t>TABLE (264)</t>
  </si>
  <si>
    <t>جدول (265)</t>
  </si>
  <si>
    <t>TABLE (265)</t>
  </si>
  <si>
    <t>جدول  (266)</t>
  </si>
  <si>
    <t xml:space="preserve"> TABLE (266)</t>
  </si>
  <si>
    <t>جدول  (267)</t>
  </si>
  <si>
    <t xml:space="preserve"> TABLE (267)</t>
  </si>
  <si>
    <t>جدول (268)</t>
  </si>
  <si>
    <t>TABLE (268)</t>
  </si>
  <si>
    <t>جدول (269)</t>
  </si>
  <si>
    <t>TABLE (269)</t>
  </si>
  <si>
    <t>LOCALLY EXECUTED YOUTH AND SPORTS ACTIVITIES
BY EVENTS, NATIONALITY AND GENDER</t>
  </si>
  <si>
    <t>Source of Data:</t>
  </si>
  <si>
    <t>2018/2019</t>
  </si>
  <si>
    <t>2015/2016 - 2018/2019</t>
  </si>
  <si>
    <t>2019/2018</t>
  </si>
  <si>
    <t xml:space="preserve"> 2019/2018</t>
  </si>
  <si>
    <t xml:space="preserve"> 2018/2019</t>
  </si>
  <si>
    <t>2015 - 2018</t>
  </si>
  <si>
    <t>01019010</t>
  </si>
  <si>
    <t xml:space="preserve"> ألبسة جلدية</t>
  </si>
  <si>
    <t xml:space="preserve"> لوازم ألبسة أُخر</t>
  </si>
  <si>
    <t xml:space="preserve">أطقم تزلج </t>
  </si>
  <si>
    <t>Track suits</t>
  </si>
  <si>
    <t>62114100</t>
  </si>
  <si>
    <t xml:space="preserve"> (أحـذيـة تزلـج ، وأحذيـة لوحـات التزلـج (سيرف</t>
  </si>
  <si>
    <t>89039000</t>
  </si>
  <si>
    <t>يخوت وقوارب أخر للنزهة أو الرياضة، قوارب التجديف وزوارق خفيفة (كاندى)، عدا القابلة للنفخ</t>
  </si>
  <si>
    <t>Sailboats, with or without auxiliary motor</t>
  </si>
  <si>
    <t>Motorboats, other than outboard motorboats</t>
  </si>
  <si>
    <t xml:space="preserve"> قوارب من الياف زجاجية (فايبر جلاس)ذات محركات خارجية غير ثابتة</t>
  </si>
  <si>
    <t>Jet ski</t>
  </si>
  <si>
    <t>Other sporting huntinp or target-shooting shotguns, including combination shotgun-nfles</t>
  </si>
  <si>
    <t>Other sporting, hunting or target-shooting rifles</t>
  </si>
  <si>
    <t xml:space="preserve"> أجـزاء ولـوازم الـخـراطـيـش لـلصيد أو للرماية الرياضية</t>
  </si>
  <si>
    <t xml:space="preserve"> خراطيش وأجزاؤها ولوازمها للصيد أو للرماية الرياضية</t>
  </si>
  <si>
    <t>أصناف ومعدات الرياضة البدنية والجمباز والعاب القوى</t>
  </si>
  <si>
    <t>Articles and equipme for general physical exercise gymnastics or athletics</t>
  </si>
  <si>
    <t>مضارب التنس وتنس الريشة , البادمنتــــون ومضارب مماثلة باوتاد أو بدونهــا</t>
  </si>
  <si>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ومنشأتها الحديثة وأيضاً في تكوين الرياضين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t>
  </si>
  <si>
    <t>* وزارة الثقافة والرياضة.</t>
  </si>
  <si>
    <t>* وزارة التعليم والتعليم العالي.</t>
  </si>
  <si>
    <t>* الفنادق.</t>
  </si>
  <si>
    <t>* Hotels.</t>
  </si>
  <si>
    <t>* Ministry of Culture and Sports.</t>
  </si>
  <si>
    <t>* Ministry of Education and Higher Education.</t>
  </si>
  <si>
    <t>جدول (254)</t>
  </si>
  <si>
    <r>
      <t xml:space="preserve">القيمة بالريال القطري
</t>
    </r>
    <r>
      <rPr>
        <b/>
        <sz val="8"/>
        <color theme="1"/>
        <rFont val="Arial"/>
        <family val="2"/>
      </rPr>
      <t>VALUE_QR</t>
    </r>
  </si>
  <si>
    <t>Live horses for sport</t>
  </si>
  <si>
    <t xml:space="preserve"> Leather articles of apparel</t>
  </si>
  <si>
    <t>Leather apparel, specially designed for use in sports</t>
  </si>
  <si>
    <t>Leather apparel, other</t>
  </si>
  <si>
    <t xml:space="preserve"> Other clothing accessories</t>
  </si>
  <si>
    <t>Track suits of cotton</t>
  </si>
  <si>
    <t>Track suits of synthetic fibres</t>
  </si>
  <si>
    <t>Track suits, ' of other textile materials '</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</si>
  <si>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</si>
  <si>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</si>
  <si>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</si>
  <si>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</si>
  <si>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</si>
  <si>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</si>
  <si>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</si>
  <si>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</si>
  <si>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Ski-suits,  other</t>
  </si>
  <si>
    <t>Garments, other</t>
  </si>
  <si>
    <t>Garments,other</t>
  </si>
  <si>
    <t>Women's or girls' track suits of wool or fine animal hair</t>
  </si>
  <si>
    <t>Women's or girls' track suits of cotton</t>
  </si>
  <si>
    <t>Women's or girls' track suits of man-made fibres</t>
  </si>
  <si>
    <t>Women's or girls' track suits ' of other textile materials '</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</si>
  <si>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</si>
  <si>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</si>
  <si>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</si>
  <si>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</si>
  <si>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</si>
  <si>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</si>
  <si>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</si>
  <si>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</si>
  <si>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</si>
  <si>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</si>
  <si>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</si>
  <si>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</si>
  <si>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Vessels for pleasure or sports other than inflatable vessels</t>
  </si>
  <si>
    <t>Boats without motors</t>
  </si>
  <si>
    <t>Boats, other</t>
  </si>
  <si>
    <t>Floating structures, other</t>
  </si>
  <si>
    <t>Muzzle-loading firearms, other</t>
  </si>
  <si>
    <t>Bombs, grenades, torpedoes, mines, missiles &amp; similar</t>
  </si>
  <si>
    <t>Parts and accessories of cartridges for hunting or sports shooting</t>
  </si>
  <si>
    <t>Parts and accessories of cartridges, other</t>
  </si>
  <si>
    <t>Cartridges,parts and accessories,for hunting or sports shooting</t>
  </si>
  <si>
    <t>Other cartridges and parts thereof</t>
  </si>
  <si>
    <t>Cartridges, other</t>
  </si>
  <si>
    <t>Gymnasium articles, other</t>
  </si>
  <si>
    <t>Tennis, badminton or similar rackets, whether or not strung</t>
  </si>
  <si>
    <t>Motor boots from fibar glass other than outboard</t>
  </si>
  <si>
    <t>Cartridges for hunting or sports shooting</t>
  </si>
  <si>
    <t>الخور والذخيرة</t>
  </si>
  <si>
    <t xml:space="preserve">               Age Goups, 
                 Nationlaity                     &amp; Gender
 Activity</t>
  </si>
  <si>
    <t xml:space="preserve">                            Nationality 
                              &amp; Gender
  Events                      </t>
  </si>
  <si>
    <t xml:space="preserve">Al Khor &amp; Al Thakira </t>
  </si>
  <si>
    <t>البلدية</t>
  </si>
  <si>
    <t>الملاعب في المدارس حسب البلدية ونوع الملعب</t>
  </si>
  <si>
    <t>SCHOOLS' SPORTS FACILITIES BY MUNICIPALITY AND TYPE OF PLAYGROUND</t>
  </si>
  <si>
    <t xml:space="preserve"> TABLE (257)</t>
  </si>
  <si>
    <t>TABLE (263)</t>
  </si>
  <si>
    <t xml:space="preserve"> TABLE (262)</t>
  </si>
  <si>
    <t xml:space="preserve"> TABLE (260)</t>
  </si>
  <si>
    <t xml:space="preserve"> TABLE (259)</t>
  </si>
  <si>
    <t xml:space="preserve"> TABLE (258)</t>
  </si>
  <si>
    <t xml:space="preserve"> TABLE (256)</t>
  </si>
  <si>
    <t xml:space="preserve"> TABLE (254)</t>
  </si>
  <si>
    <t>2016/2015 - 2019/2018</t>
  </si>
  <si>
    <t>2017 - 2018</t>
  </si>
  <si>
    <t>(1) المنشآت التابعة لوزارة الثقافة والرياضة.</t>
  </si>
  <si>
    <t>Occupation</t>
  </si>
  <si>
    <t>المهنة</t>
  </si>
  <si>
    <t>SPORTS STAFF AT HOTELS AND PRIVATE GYMS BY OCCUPATION AND GENDER</t>
  </si>
  <si>
    <t>العاملون في مجال الرياضة في الفنادق والصالات الرياضية الخاصة حسب المهنة والنوع</t>
  </si>
  <si>
    <r>
      <rPr>
        <b/>
        <sz val="12"/>
        <rFont val="Arial"/>
        <family val="2"/>
      </rPr>
      <t>الصالات الرياضية الخاصة</t>
    </r>
    <r>
      <rPr>
        <b/>
        <sz val="11"/>
        <rFont val="Arial"/>
        <family val="2"/>
      </rPr>
      <t xml:space="preserve">
</t>
    </r>
    <r>
      <rPr>
        <b/>
        <sz val="10"/>
        <rFont val="Arial"/>
        <family val="2"/>
      </rPr>
      <t>Private Gyms</t>
    </r>
  </si>
  <si>
    <t>Private Gyms</t>
  </si>
  <si>
    <t xml:space="preserve">الصالات الرياضية الخاصة </t>
  </si>
  <si>
    <t>SPORTS FACILITIES AND DEVICES IN HOTELS AND PRIVATE GYMS</t>
  </si>
  <si>
    <t>PARTICIPANTION IN SPORT PRACTISE IN HOTELS 
AND PRIVATE GYMS BY GENDER</t>
  </si>
  <si>
    <t xml:space="preserve">أنشطة التصوير الضوئي / فيديو وسينمائي </t>
  </si>
  <si>
    <t>إمارتيون</t>
  </si>
  <si>
    <t>أوربيون وأمريكيون</t>
  </si>
  <si>
    <t>المرافق والأجهزة الرياضية في الفنادق والصالات الرياضية الخاصة</t>
  </si>
  <si>
    <t>المرافق</t>
  </si>
  <si>
    <t>Facilities</t>
  </si>
  <si>
    <t xml:space="preserve">                    النوع
المرافق</t>
  </si>
  <si>
    <t xml:space="preserve">                     Gender
Facilities</t>
  </si>
  <si>
    <t>فريج الخور*</t>
  </si>
  <si>
    <t>Al Khor*</t>
  </si>
  <si>
    <t>* The rise is due to population density in the area,  the modern design which is different from the rest of the stadiums, in addition to the quality of equipment used.</t>
  </si>
  <si>
    <t>* سبب الارتفاع يعود للكثافة السكانية في المنطقة، والتصميم الحديث المختلف عن باقي الملاعب اضافة الى نوعية التجهيزات المستخدمة .</t>
  </si>
  <si>
    <t>فريج الخور Al Khor</t>
  </si>
  <si>
    <r>
      <rPr>
        <b/>
        <sz val="9"/>
        <color theme="1"/>
        <rFont val="Arial"/>
        <family val="2"/>
      </rPr>
      <t>سعر الوحدة</t>
    </r>
    <r>
      <rPr>
        <b/>
        <sz val="10"/>
        <color theme="1"/>
        <rFont val="Arial"/>
        <family val="2"/>
      </rPr>
      <t xml:space="preserve">
</t>
    </r>
    <r>
      <rPr>
        <b/>
        <sz val="8"/>
        <color theme="1"/>
        <rFont val="Arial"/>
        <family val="2"/>
      </rPr>
      <t>Unit Price</t>
    </r>
  </si>
  <si>
    <t>أفريقيون</t>
  </si>
  <si>
    <t>* الصالات الرياضية الخاصة.</t>
  </si>
  <si>
    <t>* Private Gyms.</t>
  </si>
  <si>
    <t>ألبسة للرياضة للنساء أو البنات، (غ.د.آ) من صوف او من وبر ناعم</t>
  </si>
  <si>
    <t xml:space="preserve">فريج جنوب دحيلSouth Duhail </t>
  </si>
  <si>
    <t xml:space="preserve">فريج شمال دحيلNorth Duhail </t>
  </si>
  <si>
    <t xml:space="preserve">فريج المرخيةAl Markhiya  </t>
  </si>
  <si>
    <t xml:space="preserve">فريج مدينة خليفة الشماليةNorth Madinat Khalifa   </t>
  </si>
  <si>
    <t xml:space="preserve">فريج العزيزيةAl Azizya </t>
  </si>
  <si>
    <t xml:space="preserve">فريج أم صلالUm Salal </t>
  </si>
  <si>
    <t xml:space="preserve">فريج جبل الوكرةJabal Al Wakra </t>
  </si>
  <si>
    <t xml:space="preserve">فريج بو هامورAbu Hamour </t>
  </si>
  <si>
    <t xml:space="preserve">فريج الثمامةAl Thumama </t>
  </si>
  <si>
    <t xml:space="preserve">فريج الذخيرةAl Thakira </t>
  </si>
  <si>
    <t xml:space="preserve">فريج غرب نعيجةWest Nuaija </t>
  </si>
  <si>
    <t xml:space="preserve">فريج شرق نعيجةEast Nuaija </t>
  </si>
  <si>
    <t>فريج عين خالدAin Khalid</t>
  </si>
  <si>
    <t>فريج الوكيرAl Wakra</t>
  </si>
  <si>
    <r>
      <t>SPORTS FACILITIES AT SCHOOLS</t>
    </r>
    <r>
      <rPr>
        <b/>
        <vertAlign val="superscript"/>
        <sz val="12"/>
        <color theme="1"/>
        <rFont val="Arial"/>
        <family val="2"/>
      </rPr>
      <t>(1)</t>
    </r>
    <r>
      <rPr>
        <b/>
        <sz val="12"/>
        <color theme="1"/>
        <rFont val="Arial"/>
        <family val="2"/>
      </rPr>
      <t xml:space="preserve"> BY TYPE OF SCHOOLS
AND TYPE OF PLAYGROUND</t>
    </r>
  </si>
  <si>
    <r>
      <t>الملاعب في المدارس</t>
    </r>
    <r>
      <rPr>
        <b/>
        <vertAlign val="superscript"/>
        <sz val="14"/>
        <rFont val="Arial"/>
        <family val="2"/>
      </rPr>
      <t xml:space="preserve"> (1)</t>
    </r>
    <r>
      <rPr>
        <b/>
        <sz val="14"/>
        <rFont val="Arial"/>
        <family val="2"/>
      </rPr>
      <t xml:space="preserve"> حسب نوع المدارس ونوع الملعب</t>
    </r>
  </si>
  <si>
    <t>(1) الملاعب التابعة لوزارة التعليم والتعليم العالي</t>
  </si>
  <si>
    <t>(1) Ministry of Education and Higher Education ffiliated facilities.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</si>
</sst>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83">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1"/>
      <color rgb="FF000000"/>
      <name val="Arial"/>
      <family val="2"/>
    </font>
    <font>
      <b/>
      <sz val="9"/>
      <color rgb="FF000000"/>
      <name val="Arial"/>
      <family val="2"/>
    </font>
    <font>
      <b/>
      <sz val="15"/>
      <name val="Arial"/>
      <family val="2"/>
    </font>
    <font>
      <b/>
      <vertAlign val="superscript"/>
      <sz val="12"/>
      <name val="Arial"/>
      <family val="2"/>
    </font>
    <font>
      <b/>
      <i/>
      <sz val="9"/>
      <color theme="1"/>
      <name val="Calibri"/>
      <family val="2"/>
      <scheme val="minor"/>
    </font>
    <font>
      <sz val="10"/>
      <name val="Arial"/>
      <family val="2"/>
    </font>
    <font>
      <sz val="8"/>
      <color theme="1"/>
      <name val="Calibri"/>
      <family val="2"/>
      <scheme val="minor"/>
    </font>
    <font>
      <b/>
      <sz val="8"/>
      <color rgb="FF000000"/>
      <name val="Arial"/>
      <family val="2"/>
    </font>
    <font>
      <b/>
      <sz val="8"/>
      <name val="Arial Narrow"/>
      <family val="2"/>
    </font>
    <font>
      <b/>
      <vertAlign val="superscript"/>
      <sz val="10"/>
      <name val="Arial"/>
      <family val="2"/>
    </font>
    <font>
      <sz val="9"/>
      <color theme="1"/>
      <name val="Arial"/>
      <family val="2"/>
    </font>
    <font>
      <b/>
      <vertAlign val="superscript"/>
      <sz val="14"/>
      <color theme="1"/>
      <name val="Arial"/>
      <family val="2"/>
    </font>
    <font>
      <sz val="9"/>
      <color theme="1"/>
      <name val="Calibri"/>
      <family val="2"/>
      <scheme val="minor"/>
    </font>
    <font>
      <sz val="8"/>
      <name val="Arial"/>
      <family val="2"/>
    </font>
    <font>
      <b/>
      <sz val="16"/>
      <name val="Sakkal Majalla"/>
    </font>
    <font>
      <b/>
      <sz val="12"/>
      <name val="Sakkal Majalla"/>
    </font>
    <font>
      <b/>
      <sz val="10"/>
      <name val="Arial Black"/>
      <family val="2"/>
    </font>
    <font>
      <b/>
      <sz val="8"/>
      <color theme="1"/>
      <name val="Arial"/>
      <family val="2"/>
    </font>
    <font>
      <sz val="8"/>
      <color rgb="FF000000"/>
      <name val="Arial"/>
      <family val="2"/>
    </font>
    <font>
      <sz val="9"/>
      <name val="Arial"/>
      <family val="2"/>
    </font>
    <font>
      <b/>
      <sz val="9"/>
      <color indexed="8"/>
      <name val="Arial"/>
      <family val="2"/>
    </font>
    <font>
      <b/>
      <vertAlign val="superscript"/>
      <sz val="12"/>
      <color theme="1"/>
      <name val="Arial"/>
      <family val="2"/>
    </font>
    <font>
      <b/>
      <vertAlign val="superscript"/>
      <sz val="14"/>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EEECE1"/>
        <bgColor indexed="64"/>
      </patternFill>
    </fill>
  </fills>
  <borders count="101">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indexed="64"/>
      </bottom>
      <diagonal/>
    </border>
    <border>
      <left/>
      <right style="thin">
        <color theme="0"/>
      </right>
      <top style="thin">
        <color indexed="64"/>
      </top>
      <bottom style="thin">
        <color indexed="64"/>
      </bottom>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style="thin">
        <color indexed="64"/>
      </left>
      <right/>
      <top style="thin">
        <color indexed="64"/>
      </top>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Down="1">
      <left style="medium">
        <color theme="0"/>
      </left>
      <right/>
      <top/>
      <bottom/>
      <diagonal style="medium">
        <color theme="0"/>
      </diagonal>
    </border>
    <border diagonalUp="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bottom style="thin">
        <color indexed="64"/>
      </bottom>
      <diagonal style="medium">
        <color theme="0"/>
      </diagonal>
    </border>
    <border>
      <left style="medium">
        <color rgb="FFFFFFFF"/>
      </left>
      <right/>
      <top style="thin">
        <color indexed="64"/>
      </top>
      <bottom/>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top style="thin">
        <color indexed="64"/>
      </top>
      <bottom style="medium">
        <color rgb="FFFFFFFF"/>
      </bottom>
      <diagonal/>
    </border>
    <border>
      <left style="medium">
        <color theme="0"/>
      </left>
      <right/>
      <top/>
      <bottom style="medium">
        <color rgb="FFFFFFFF"/>
      </bottom>
      <diagonal/>
    </border>
    <border>
      <left style="medium">
        <color theme="0"/>
      </left>
      <right style="thin">
        <color theme="0"/>
      </right>
      <top style="thin">
        <color indexed="64"/>
      </top>
      <bottom style="thin">
        <color indexed="64"/>
      </bottom>
      <diagonal/>
    </border>
    <border>
      <left style="medium">
        <color theme="0"/>
      </left>
      <right style="medium">
        <color theme="0"/>
      </right>
      <top/>
      <bottom style="medium">
        <color rgb="FFFFFFFF"/>
      </bottom>
      <diagonal/>
    </border>
    <border>
      <left style="medium">
        <color theme="0"/>
      </left>
      <right style="medium">
        <color theme="0"/>
      </right>
      <top style="medium">
        <color rgb="FFFFFFFF"/>
      </top>
      <bottom style="thin">
        <color auto="1"/>
      </bottom>
      <diagonal/>
    </border>
    <border>
      <left/>
      <right/>
      <top style="thin">
        <color indexed="64"/>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top style="medium">
        <color theme="0"/>
      </top>
      <bottom style="medium">
        <color theme="0"/>
      </bottom>
      <diagonal/>
    </border>
    <border>
      <left/>
      <right/>
      <top style="medium">
        <color theme="0"/>
      </top>
      <bottom style="thin">
        <color indexed="64"/>
      </bottom>
      <diagonal/>
    </border>
    <border>
      <left/>
      <right style="thin">
        <color theme="0"/>
      </right>
      <top style="thin">
        <color indexed="64"/>
      </top>
      <bottom style="medium">
        <color theme="0"/>
      </bottom>
      <diagonal/>
    </border>
    <border>
      <left style="thin">
        <color theme="0"/>
      </left>
      <right style="thin">
        <color theme="0"/>
      </right>
      <top style="medium">
        <color theme="0"/>
      </top>
      <bottom style="medium">
        <color theme="0"/>
      </bottom>
      <diagonal/>
    </border>
    <border>
      <left/>
      <right style="thin">
        <color theme="0"/>
      </right>
      <top style="medium">
        <color theme="0"/>
      </top>
      <bottom style="medium">
        <color theme="0"/>
      </bottom>
      <diagonal/>
    </border>
    <border>
      <left/>
      <right style="thin">
        <color theme="0"/>
      </right>
      <top style="medium">
        <color theme="0"/>
      </top>
      <bottom style="thin">
        <color indexed="64"/>
      </bottom>
      <diagonal/>
    </border>
    <border>
      <left/>
      <right style="medium">
        <color theme="0"/>
      </right>
      <top style="thin">
        <color indexed="64"/>
      </top>
      <bottom style="medium">
        <color rgb="FFFFFFFF"/>
      </bottom>
      <diagonal/>
    </border>
    <border>
      <left style="medium">
        <color theme="0"/>
      </left>
      <right style="medium">
        <color theme="0"/>
      </right>
      <top style="thin">
        <color indexed="64"/>
      </top>
      <bottom style="medium">
        <color rgb="FFFFFFFF"/>
      </bottom>
      <diagonal/>
    </border>
    <border>
      <left/>
      <right style="medium">
        <color rgb="FFFFFFFF"/>
      </right>
      <top style="thin">
        <color indexed="64"/>
      </top>
      <bottom style="medium">
        <color rgb="FFFFFFFF"/>
      </bottom>
      <diagonal/>
    </border>
    <border>
      <left/>
      <right style="medium">
        <color theme="0"/>
      </right>
      <top style="medium">
        <color rgb="FFFFFFFF"/>
      </top>
      <bottom style="medium">
        <color rgb="FFFFFFFF"/>
      </bottom>
      <diagonal/>
    </border>
    <border>
      <left style="medium">
        <color theme="0"/>
      </left>
      <right style="medium">
        <color theme="0"/>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theme="0"/>
      </right>
      <top style="medium">
        <color rgb="FFFFFFFF"/>
      </top>
      <bottom style="thin">
        <color indexed="64"/>
      </bottom>
      <diagonal/>
    </border>
    <border>
      <left/>
      <right style="medium">
        <color rgb="FFFFFFFF"/>
      </right>
      <top style="medium">
        <color rgb="FFFFFFFF"/>
      </top>
      <bottom style="thin">
        <color indexed="64"/>
      </bottom>
      <diagonal/>
    </border>
  </borders>
  <cellStyleXfs count="116">
    <xf numFmtId="0" fontId="0" fillId="0" borderId="0"/>
    <xf numFmtId="0" fontId="15" fillId="2" borderId="1">
      <alignment horizontal="left" vertical="center" wrapText="1" indent="1"/>
    </xf>
    <xf numFmtId="0" fontId="9" fillId="0" borderId="0"/>
    <xf numFmtId="0" fontId="18" fillId="0" borderId="0"/>
    <xf numFmtId="0" fontId="8" fillId="0" borderId="0"/>
    <xf numFmtId="0" fontId="15" fillId="2" borderId="2">
      <alignment horizontal="left" vertical="center" wrapText="1" indent="1"/>
    </xf>
    <xf numFmtId="0" fontId="16" fillId="0" borderId="0"/>
    <xf numFmtId="0" fontId="26" fillId="0" borderId="0" applyAlignment="0">
      <alignment horizontal="centerContinuous" vertical="center"/>
    </xf>
    <xf numFmtId="0" fontId="26" fillId="0" borderId="0" applyAlignment="0">
      <alignment horizontal="centerContinuous" vertical="center"/>
    </xf>
    <xf numFmtId="0" fontId="26"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10" fillId="2" borderId="16">
      <alignment horizontal="right" vertical="center" wrapText="1"/>
    </xf>
    <xf numFmtId="0" fontId="10" fillId="2" borderId="16">
      <alignment horizontal="right" vertical="center" wrapText="1"/>
    </xf>
    <xf numFmtId="1" fontId="25" fillId="2" borderId="17">
      <alignment horizontal="left" vertical="center" wrapText="1"/>
    </xf>
    <xf numFmtId="1" fontId="31" fillId="2" borderId="18">
      <alignment horizontal="center" vertical="center"/>
    </xf>
    <xf numFmtId="0" fontId="29" fillId="2" borderId="18">
      <alignment horizontal="center" vertical="center" wrapText="1"/>
    </xf>
    <xf numFmtId="0" fontId="24" fillId="2" borderId="18">
      <alignment horizontal="center" vertical="center" wrapText="1"/>
    </xf>
    <xf numFmtId="0" fontId="16" fillId="0" borderId="0">
      <alignment horizontal="center" vertical="center" readingOrder="2"/>
    </xf>
    <xf numFmtId="0" fontId="32" fillId="0" borderId="0">
      <alignment horizontal="left" vertical="center"/>
    </xf>
    <xf numFmtId="0" fontId="16" fillId="0" borderId="0"/>
    <xf numFmtId="0" fontId="16" fillId="0" borderId="0"/>
    <xf numFmtId="0" fontId="30" fillId="0" borderId="0">
      <alignment horizontal="right" vertical="center"/>
    </xf>
    <xf numFmtId="0" fontId="33" fillId="0" borderId="0">
      <alignment horizontal="left" vertical="center"/>
    </xf>
    <xf numFmtId="0" fontId="10" fillId="0" borderId="0">
      <alignment horizontal="right" vertical="center"/>
    </xf>
    <xf numFmtId="0" fontId="10" fillId="0" borderId="0">
      <alignment horizontal="righ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28" fillId="2" borderId="18" applyAlignment="0">
      <alignment horizontal="center" vertical="center"/>
    </xf>
    <xf numFmtId="0" fontId="30" fillId="0" borderId="1">
      <alignment horizontal="right" vertical="center" indent="1"/>
    </xf>
    <xf numFmtId="0" fontId="10" fillId="2" borderId="1">
      <alignment horizontal="right" vertical="center" wrapText="1" indent="1" readingOrder="2"/>
    </xf>
    <xf numFmtId="0" fontId="10" fillId="2" borderId="1">
      <alignment horizontal="right" vertical="center" wrapText="1" indent="1" readingOrder="2"/>
    </xf>
    <xf numFmtId="0" fontId="15" fillId="0" borderId="1">
      <alignment horizontal="right" vertical="center" indent="1"/>
    </xf>
    <xf numFmtId="0" fontId="15" fillId="0" borderId="19">
      <alignment horizontal="left" vertical="center"/>
    </xf>
    <xf numFmtId="0" fontId="15" fillId="0" borderId="20">
      <alignment horizontal="left" vertical="center"/>
    </xf>
    <xf numFmtId="0" fontId="16" fillId="0" borderId="0"/>
    <xf numFmtId="0" fontId="44" fillId="0" borderId="0"/>
    <xf numFmtId="164" fontId="44" fillId="0" borderId="0" applyFont="0" applyFill="0" applyBorder="0" applyAlignment="0" applyProtection="0"/>
    <xf numFmtId="0" fontId="26" fillId="0" borderId="0" applyAlignment="0">
      <alignment horizontal="centerContinuous" vertical="center"/>
    </xf>
    <xf numFmtId="0" fontId="27" fillId="0" borderId="0" applyAlignment="0">
      <alignment horizontal="centerContinuous" vertical="center"/>
    </xf>
    <xf numFmtId="0" fontId="10" fillId="2" borderId="2">
      <alignment horizontal="right" vertical="center" wrapText="1" indent="1" readingOrder="2"/>
    </xf>
    <xf numFmtId="0" fontId="8" fillId="0" borderId="0"/>
    <xf numFmtId="0" fontId="16" fillId="0" borderId="0"/>
    <xf numFmtId="0" fontId="30" fillId="0" borderId="2">
      <alignment horizontal="right" vertical="center" indent="1"/>
    </xf>
    <xf numFmtId="0" fontId="10" fillId="2" borderId="2">
      <alignment horizontal="right" vertical="center" wrapText="1" indent="1" readingOrder="2"/>
    </xf>
    <xf numFmtId="0" fontId="10" fillId="2" borderId="2">
      <alignment horizontal="right" vertical="center" wrapText="1" indent="1" readingOrder="2"/>
    </xf>
    <xf numFmtId="0" fontId="15" fillId="0" borderId="2">
      <alignment horizontal="right" vertical="center" indent="1"/>
    </xf>
    <xf numFmtId="43" fontId="16" fillId="0" borderId="0" applyFont="0" applyFill="0" applyBorder="0" applyAlignment="0" applyProtection="0"/>
    <xf numFmtId="0" fontId="45" fillId="0" borderId="0"/>
    <xf numFmtId="164" fontId="45" fillId="0" borderId="0" applyFont="0" applyFill="0" applyBorder="0" applyAlignment="0" applyProtection="0"/>
    <xf numFmtId="0" fontId="8" fillId="0" borderId="0"/>
    <xf numFmtId="43" fontId="8" fillId="0" borderId="0" applyFont="0" applyFill="0" applyBorder="0" applyAlignment="0" applyProtection="0"/>
    <xf numFmtId="164" fontId="16" fillId="0" borderId="0" applyFont="0" applyFill="0" applyBorder="0" applyAlignment="0" applyProtection="0"/>
    <xf numFmtId="164" fontId="4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16" fillId="0" borderId="0"/>
    <xf numFmtId="0" fontId="47" fillId="0" borderId="0"/>
    <xf numFmtId="0" fontId="7" fillId="0" borderId="0"/>
    <xf numFmtId="0" fontId="6" fillId="0" borderId="0"/>
    <xf numFmtId="0" fontId="5" fillId="0" borderId="0"/>
    <xf numFmtId="43" fontId="16" fillId="0" borderId="0" applyFont="0" applyFill="0" applyBorder="0" applyAlignment="0" applyProtection="0"/>
    <xf numFmtId="0" fontId="5" fillId="0" borderId="0"/>
    <xf numFmtId="0" fontId="16" fillId="0" borderId="0"/>
    <xf numFmtId="0" fontId="6" fillId="0" borderId="0"/>
    <xf numFmtId="0" fontId="16" fillId="0" borderId="0"/>
    <xf numFmtId="0" fontId="16" fillId="0" borderId="0">
      <alignment horizontal="center" vertical="center" readingOrder="2"/>
    </xf>
    <xf numFmtId="0" fontId="16" fillId="0" borderId="0"/>
    <xf numFmtId="0" fontId="6" fillId="0" borderId="0"/>
    <xf numFmtId="164" fontId="16" fillId="0" borderId="0" applyFont="0" applyFill="0" applyBorder="0" applyAlignment="0" applyProtection="0"/>
    <xf numFmtId="43" fontId="49" fillId="0" borderId="0" applyFont="0" applyFill="0" applyBorder="0" applyAlignment="0" applyProtection="0"/>
    <xf numFmtId="0" fontId="6" fillId="0" borderId="0"/>
    <xf numFmtId="0" fontId="6" fillId="0" borderId="0"/>
    <xf numFmtId="0" fontId="16" fillId="0" borderId="0"/>
    <xf numFmtId="0" fontId="6" fillId="0" borderId="0"/>
    <xf numFmtId="0" fontId="16" fillId="0" borderId="0"/>
    <xf numFmtId="0" fontId="16" fillId="0" borderId="0"/>
    <xf numFmtId="0" fontId="6" fillId="0" borderId="0"/>
    <xf numFmtId="164" fontId="65" fillId="0" borderId="0" applyFont="0" applyFill="0" applyBorder="0" applyAlignment="0" applyProtection="0"/>
    <xf numFmtId="43" fontId="4" fillId="0" borderId="0" applyFont="0" applyFill="0" applyBorder="0" applyAlignment="0" applyProtection="0"/>
    <xf numFmtId="164"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5" fillId="0" borderId="0"/>
    <xf numFmtId="9" fontId="16" fillId="0" borderId="0" applyFont="0" applyFill="0" applyBorder="0" applyAlignment="0" applyProtection="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cellStyleXfs>
  <cellXfs count="735">
    <xf numFmtId="0" fontId="0" fillId="0" borderId="0" xfId="0"/>
    <xf numFmtId="0" fontId="0" fillId="0" borderId="0" xfId="0" applyAlignment="1">
      <alignment horizontal="center" vertical="center"/>
    </xf>
    <xf numFmtId="0" fontId="16" fillId="0" borderId="0" xfId="0" applyFont="1"/>
    <xf numFmtId="0" fontId="11" fillId="0" borderId="0" xfId="0" applyFont="1"/>
    <xf numFmtId="49" fontId="20" fillId="3" borderId="0" xfId="0" applyNumberFormat="1" applyFont="1" applyFill="1" applyBorder="1" applyAlignment="1">
      <alignment horizontal="center" readingOrder="2"/>
    </xf>
    <xf numFmtId="0" fontId="10" fillId="0" borderId="0" xfId="0" applyFont="1" applyAlignment="1">
      <alignment horizontal="right" vertical="center" readingOrder="2"/>
    </xf>
    <xf numFmtId="0" fontId="17" fillId="0" borderId="0" xfId="0" applyFont="1" applyAlignment="1">
      <alignment horizontal="left" vertical="center"/>
    </xf>
    <xf numFmtId="0" fontId="0" fillId="4" borderId="0" xfId="0" applyFill="1"/>
    <xf numFmtId="0" fontId="0" fillId="4" borderId="0" xfId="0" applyFill="1" applyAlignment="1">
      <alignment horizontal="center"/>
    </xf>
    <xf numFmtId="0" fontId="16" fillId="0" borderId="0" xfId="0" applyFont="1" applyAlignment="1">
      <alignment wrapText="1"/>
    </xf>
    <xf numFmtId="0" fontId="14" fillId="0" borderId="0" xfId="4" applyFont="1"/>
    <xf numFmtId="0" fontId="14" fillId="0" borderId="0" xfId="4" applyFont="1" applyBorder="1"/>
    <xf numFmtId="0" fontId="14" fillId="0" borderId="0" xfId="4" applyFont="1" applyAlignment="1">
      <alignment wrapText="1"/>
    </xf>
    <xf numFmtId="0" fontId="16" fillId="0" borderId="3" xfId="4" applyFont="1" applyBorder="1" applyAlignment="1">
      <alignment horizontal="left" vertical="center" wrapText="1" indent="1"/>
    </xf>
    <xf numFmtId="0" fontId="16" fillId="0" borderId="14" xfId="4" applyFont="1" applyBorder="1" applyAlignment="1">
      <alignment horizontal="left" vertical="center" wrapText="1" indent="1"/>
    </xf>
    <xf numFmtId="0" fontId="37" fillId="0" borderId="0" xfId="2" applyFont="1"/>
    <xf numFmtId="0" fontId="37" fillId="5" borderId="0" xfId="2" applyFont="1" applyFill="1"/>
    <xf numFmtId="0" fontId="37" fillId="4" borderId="0" xfId="2" applyFont="1" applyFill="1"/>
    <xf numFmtId="0" fontId="16" fillId="0" borderId="0" xfId="0" applyFont="1" applyAlignment="1">
      <alignment vertical="center"/>
    </xf>
    <xf numFmtId="0" fontId="11" fillId="0" borderId="0" xfId="0" applyFont="1" applyAlignment="1">
      <alignment horizontal="center"/>
    </xf>
    <xf numFmtId="0" fontId="16" fillId="0" borderId="0" xfId="38"/>
    <xf numFmtId="0" fontId="42" fillId="0" borderId="0" xfId="38" applyFont="1"/>
    <xf numFmtId="0" fontId="16" fillId="0" borderId="0" xfId="38" applyAlignment="1">
      <alignment vertical="center"/>
    </xf>
    <xf numFmtId="0" fontId="43" fillId="0" borderId="0" xfId="38" applyFont="1" applyAlignment="1">
      <alignment vertical="top"/>
    </xf>
    <xf numFmtId="49" fontId="20" fillId="3" borderId="0" xfId="0" applyNumberFormat="1" applyFont="1" applyFill="1" applyBorder="1" applyAlignment="1">
      <alignment horizontal="center" readingOrder="2"/>
    </xf>
    <xf numFmtId="0" fontId="14" fillId="5" borderId="0" xfId="2" applyFont="1" applyFill="1"/>
    <xf numFmtId="0" fontId="0" fillId="0" borderId="0" xfId="0"/>
    <xf numFmtId="0" fontId="37" fillId="0" borderId="0" xfId="64" applyFont="1" applyAlignment="1">
      <alignment horizontal="center" vertical="center"/>
    </xf>
    <xf numFmtId="0" fontId="37" fillId="0" borderId="0" xfId="64" applyFont="1" applyAlignment="1">
      <alignment vertical="center"/>
    </xf>
    <xf numFmtId="0" fontId="37" fillId="0" borderId="0" xfId="64" applyFont="1" applyAlignment="1">
      <alignment horizontal="center"/>
    </xf>
    <xf numFmtId="0" fontId="37" fillId="0" borderId="0" xfId="64" applyFont="1"/>
    <xf numFmtId="0" fontId="39" fillId="0" borderId="0" xfId="64" applyFont="1"/>
    <xf numFmtId="0" fontId="37" fillId="5" borderId="0" xfId="64" applyFont="1" applyFill="1"/>
    <xf numFmtId="0" fontId="37" fillId="4" borderId="0" xfId="64" applyFont="1" applyFill="1"/>
    <xf numFmtId="0" fontId="48" fillId="0" borderId="0" xfId="0" applyFont="1"/>
    <xf numFmtId="0" fontId="13" fillId="0" borderId="21" xfId="4" applyFont="1" applyBorder="1" applyAlignment="1">
      <alignment horizontal="right" vertical="center" wrapText="1" indent="1" readingOrder="2"/>
    </xf>
    <xf numFmtId="0" fontId="13" fillId="4" borderId="8" xfId="4" applyFont="1" applyFill="1" applyBorder="1" applyAlignment="1">
      <alignment horizontal="right" vertical="center" wrapText="1" indent="1" readingOrder="2"/>
    </xf>
    <xf numFmtId="0" fontId="13" fillId="0" borderId="8" xfId="4" applyFont="1" applyBorder="1" applyAlignment="1">
      <alignment horizontal="right" vertical="center" wrapText="1" indent="1" readingOrder="2"/>
    </xf>
    <xf numFmtId="0" fontId="17" fillId="4" borderId="23" xfId="4" applyFont="1" applyFill="1" applyBorder="1" applyAlignment="1">
      <alignment horizontal="center" vertical="center" readingOrder="1"/>
    </xf>
    <xf numFmtId="0" fontId="13"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3" fillId="4" borderId="0" xfId="0" applyFont="1" applyFill="1" applyBorder="1" applyAlignment="1">
      <alignment horizontal="right" vertical="center" indent="1" readingOrder="2"/>
    </xf>
    <xf numFmtId="0" fontId="0" fillId="0" borderId="0" xfId="0"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7" fillId="0" borderId="0" xfId="0" applyFont="1" applyAlignment="1">
      <alignment wrapText="1"/>
    </xf>
    <xf numFmtId="165" fontId="16" fillId="0" borderId="9" xfId="4" applyNumberFormat="1" applyFont="1" applyBorder="1" applyAlignment="1">
      <alignment horizontal="left" vertical="center" wrapText="1" indent="1"/>
    </xf>
    <xf numFmtId="165" fontId="16" fillId="4" borderId="3" xfId="4" applyNumberFormat="1" applyFont="1" applyFill="1" applyBorder="1" applyAlignment="1">
      <alignment horizontal="left" vertical="center" wrapText="1" indent="1"/>
    </xf>
    <xf numFmtId="165" fontId="14" fillId="0" borderId="0" xfId="4" applyNumberFormat="1" applyFont="1"/>
    <xf numFmtId="49" fontId="20" fillId="3" borderId="0" xfId="0" applyNumberFormat="1" applyFont="1" applyFill="1" applyBorder="1" applyAlignment="1">
      <alignment horizontal="center" readingOrder="2"/>
    </xf>
    <xf numFmtId="0" fontId="10" fillId="5" borderId="0" xfId="0" applyFont="1" applyFill="1" applyBorder="1" applyAlignment="1">
      <alignment horizontal="right" vertical="center" readingOrder="2"/>
    </xf>
    <xf numFmtId="0" fontId="17" fillId="5" borderId="0" xfId="0" applyFont="1" applyFill="1" applyBorder="1" applyAlignment="1">
      <alignment horizontal="left" vertical="center"/>
    </xf>
    <xf numFmtId="0" fontId="10" fillId="5" borderId="0" xfId="0" applyFont="1" applyFill="1" applyAlignment="1">
      <alignment horizontal="right" vertical="center" readingOrder="2"/>
    </xf>
    <xf numFmtId="0" fontId="34" fillId="5" borderId="0" xfId="64" applyFont="1" applyFill="1" applyBorder="1" applyAlignment="1">
      <alignment horizontal="center"/>
    </xf>
    <xf numFmtId="0" fontId="17" fillId="5" borderId="0" xfId="0" applyFont="1" applyFill="1" applyAlignment="1">
      <alignment horizontal="left" vertical="center"/>
    </xf>
    <xf numFmtId="0" fontId="10" fillId="5" borderId="0" xfId="3" applyFont="1" applyFill="1" applyBorder="1" applyAlignment="1">
      <alignment horizontal="right" vertical="center" wrapText="1" readingOrder="2"/>
    </xf>
    <xf numFmtId="0" fontId="12" fillId="5" borderId="0" xfId="0" applyFont="1" applyFill="1" applyBorder="1" applyAlignment="1">
      <alignment horizontal="center" vertical="center"/>
    </xf>
    <xf numFmtId="0" fontId="17" fillId="5" borderId="0" xfId="3" applyFont="1" applyFill="1" applyBorder="1" applyAlignment="1">
      <alignment horizontal="left" vertical="center" wrapText="1" readingOrder="1"/>
    </xf>
    <xf numFmtId="0" fontId="16" fillId="0" borderId="0" xfId="64" applyFont="1"/>
    <xf numFmtId="0" fontId="39" fillId="0" borderId="0" xfId="2" applyFont="1"/>
    <xf numFmtId="0" fontId="16" fillId="0" borderId="0" xfId="4" applyFont="1"/>
    <xf numFmtId="0" fontId="12" fillId="5" borderId="0" xfId="0" applyFont="1" applyFill="1" applyBorder="1" applyAlignment="1">
      <alignment horizontal="center" vertical="center" wrapText="1"/>
    </xf>
    <xf numFmtId="0" fontId="10" fillId="5" borderId="0" xfId="45" applyFont="1" applyFill="1" applyBorder="1" applyAlignment="1">
      <alignment horizontal="right" vertical="center" wrapText="1" readingOrder="2"/>
    </xf>
    <xf numFmtId="0" fontId="17" fillId="5" borderId="0" xfId="45" applyFont="1" applyFill="1" applyBorder="1" applyAlignment="1">
      <alignment horizontal="left" vertical="center" wrapText="1" readingOrder="1"/>
    </xf>
    <xf numFmtId="0" fontId="52" fillId="0" borderId="0" xfId="38" applyFont="1" applyAlignment="1">
      <alignment vertical="center"/>
    </xf>
    <xf numFmtId="0" fontId="11" fillId="0" borderId="0" xfId="0" applyFont="1" applyAlignment="1">
      <alignment horizontal="center" vertical="center"/>
    </xf>
    <xf numFmtId="0" fontId="0" fillId="0" borderId="0" xfId="0" applyAlignment="1">
      <alignment horizontal="center"/>
    </xf>
    <xf numFmtId="0" fontId="13" fillId="0" borderId="0" xfId="0" applyFont="1" applyBorder="1" applyAlignment="1">
      <alignment horizontal="right" vertical="center" indent="1" readingOrder="2"/>
    </xf>
    <xf numFmtId="0" fontId="55" fillId="0" borderId="0" xfId="0" applyFont="1" applyAlignment="1"/>
    <xf numFmtId="0" fontId="10" fillId="0" borderId="46" xfId="0" applyFont="1" applyBorder="1" applyAlignment="1">
      <alignment horizontal="center" vertical="center"/>
    </xf>
    <xf numFmtId="0" fontId="56" fillId="0" borderId="46" xfId="0" applyFont="1" applyBorder="1" applyAlignment="1">
      <alignment horizontal="right" vertical="center" indent="1" readingOrder="2"/>
    </xf>
    <xf numFmtId="3" fontId="56" fillId="0" borderId="46" xfId="0" applyNumberFormat="1" applyFont="1" applyBorder="1" applyAlignment="1">
      <alignment horizontal="right" vertical="center" indent="1"/>
    </xf>
    <xf numFmtId="0" fontId="56" fillId="4" borderId="46" xfId="0" applyFont="1" applyFill="1" applyBorder="1" applyAlignment="1">
      <alignment horizontal="right" vertical="center" indent="1" readingOrder="2"/>
    </xf>
    <xf numFmtId="3" fontId="57" fillId="4" borderId="46" xfId="64" applyNumberFormat="1" applyFont="1" applyFill="1" applyBorder="1" applyAlignment="1">
      <alignment horizontal="right" vertical="center" indent="1"/>
    </xf>
    <xf numFmtId="3" fontId="57" fillId="0" borderId="46" xfId="0" applyNumberFormat="1" applyFont="1" applyBorder="1" applyAlignment="1">
      <alignment horizontal="right" vertical="center" indent="1"/>
    </xf>
    <xf numFmtId="3" fontId="57" fillId="4" borderId="46" xfId="82" applyNumberFormat="1" applyFont="1" applyFill="1" applyBorder="1" applyAlignment="1">
      <alignment horizontal="right" vertical="center" indent="1"/>
    </xf>
    <xf numFmtId="0" fontId="56" fillId="5" borderId="46" xfId="0" applyFont="1" applyFill="1" applyBorder="1" applyAlignment="1">
      <alignment horizontal="right" vertical="center" indent="1" readingOrder="2"/>
    </xf>
    <xf numFmtId="3" fontId="57" fillId="4" borderId="46" xfId="0" applyNumberFormat="1" applyFont="1" applyFill="1" applyBorder="1" applyAlignment="1">
      <alignment horizontal="right" vertical="center" indent="1"/>
    </xf>
    <xf numFmtId="3" fontId="57" fillId="5" borderId="46" xfId="64" applyNumberFormat="1" applyFont="1" applyFill="1" applyBorder="1" applyAlignment="1">
      <alignment horizontal="right" vertical="center" indent="1"/>
    </xf>
    <xf numFmtId="3" fontId="56" fillId="4" borderId="46" xfId="0" applyNumberFormat="1" applyFont="1" applyFill="1" applyBorder="1" applyAlignment="1">
      <alignment horizontal="right" vertical="center"/>
    </xf>
    <xf numFmtId="3" fontId="59" fillId="0" borderId="46" xfId="0" applyNumberFormat="1" applyFont="1" applyBorder="1"/>
    <xf numFmtId="0" fontId="10" fillId="0" borderId="0" xfId="0" applyFont="1" applyAlignment="1">
      <alignment horizontal="center" vertical="center"/>
    </xf>
    <xf numFmtId="0" fontId="16" fillId="0" borderId="0" xfId="38" applyFont="1" applyAlignment="1">
      <alignment horizontal="justify" vertical="center"/>
    </xf>
    <xf numFmtId="0" fontId="16" fillId="0" borderId="0" xfId="38" applyFont="1" applyBorder="1" applyAlignment="1">
      <alignment horizontal="justify" vertical="center"/>
    </xf>
    <xf numFmtId="0" fontId="19" fillId="0" borderId="0" xfId="38" applyFont="1" applyAlignment="1">
      <alignment vertical="top"/>
    </xf>
    <xf numFmtId="0" fontId="0" fillId="0" borderId="0" xfId="38" applyFont="1" applyAlignment="1">
      <alignment horizontal="left" vertical="top" wrapText="1" indent="1"/>
    </xf>
    <xf numFmtId="0" fontId="10" fillId="5" borderId="15" xfId="3" applyFont="1" applyFill="1" applyBorder="1" applyAlignment="1">
      <alignment vertical="center" readingOrder="2"/>
    </xf>
    <xf numFmtId="0" fontId="54" fillId="0" borderId="0" xfId="2" applyFont="1" applyBorder="1" applyAlignment="1">
      <alignment horizontal="left" vertical="center" wrapText="1"/>
    </xf>
    <xf numFmtId="0" fontId="17" fillId="5" borderId="0" xfId="0" applyFont="1" applyFill="1" applyAlignment="1">
      <alignment horizontal="center" vertical="center"/>
    </xf>
    <xf numFmtId="0" fontId="35" fillId="5" borderId="15" xfId="64" applyFont="1" applyFill="1" applyBorder="1" applyAlignment="1">
      <alignment vertical="center" wrapText="1"/>
    </xf>
    <xf numFmtId="0" fontId="53" fillId="0" borderId="0" xfId="4" applyFont="1" applyBorder="1" applyAlignment="1">
      <alignment horizontal="right" vertical="center" wrapText="1"/>
    </xf>
    <xf numFmtId="0" fontId="23" fillId="5" borderId="15"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13" fillId="4" borderId="44" xfId="0" applyFont="1" applyFill="1" applyBorder="1" applyAlignment="1">
      <alignment horizontal="right" vertical="center" indent="1" readingOrder="2"/>
    </xf>
    <xf numFmtId="0" fontId="0" fillId="0" borderId="0" xfId="0" applyAlignment="1"/>
    <xf numFmtId="0" fontId="10" fillId="4" borderId="25" xfId="0" applyFont="1" applyFill="1" applyBorder="1" applyAlignment="1">
      <alignment horizontal="center" vertical="center" wrapText="1" readingOrder="2"/>
    </xf>
    <xf numFmtId="0" fontId="25" fillId="4" borderId="11" xfId="0" applyFont="1" applyFill="1" applyBorder="1" applyAlignment="1">
      <alignment horizontal="center" vertical="top" wrapText="1" readingOrder="2"/>
    </xf>
    <xf numFmtId="0" fontId="13" fillId="4" borderId="37" xfId="4" applyFont="1" applyFill="1" applyBorder="1" applyAlignment="1">
      <alignment horizontal="right" vertical="center" indent="1" readingOrder="2"/>
    </xf>
    <xf numFmtId="0" fontId="17" fillId="4" borderId="42" xfId="4" applyFont="1" applyFill="1" applyBorder="1" applyAlignment="1">
      <alignment horizontal="left" vertical="center" indent="1"/>
    </xf>
    <xf numFmtId="0" fontId="13" fillId="0" borderId="21" xfId="0" applyFont="1" applyBorder="1" applyAlignment="1">
      <alignment horizontal="right" vertical="center" wrapText="1" indent="1" readingOrder="2"/>
    </xf>
    <xf numFmtId="0" fontId="13" fillId="0" borderId="8" xfId="0" applyFont="1" applyBorder="1" applyAlignment="1">
      <alignment horizontal="right" vertical="center" wrapText="1" indent="1" readingOrder="2"/>
    </xf>
    <xf numFmtId="0" fontId="17" fillId="4" borderId="26" xfId="0" applyFont="1" applyFill="1" applyBorder="1" applyAlignment="1">
      <alignment horizontal="center" vertical="center" wrapText="1" readingOrder="2"/>
    </xf>
    <xf numFmtId="0" fontId="60" fillId="5" borderId="21" xfId="64" applyFont="1" applyFill="1" applyBorder="1" applyAlignment="1">
      <alignment horizontal="right" vertical="center" wrapText="1" indent="1" readingOrder="2"/>
    </xf>
    <xf numFmtId="0" fontId="60" fillId="4" borderId="8" xfId="64" applyFont="1" applyFill="1" applyBorder="1" applyAlignment="1">
      <alignment horizontal="right" vertical="center" wrapText="1" indent="1" readingOrder="2"/>
    </xf>
    <xf numFmtId="0" fontId="60" fillId="5" borderId="8" xfId="64" applyFont="1" applyFill="1" applyBorder="1" applyAlignment="1">
      <alignment horizontal="right" vertical="center" wrapText="1" indent="1" readingOrder="2"/>
    </xf>
    <xf numFmtId="0" fontId="13" fillId="0" borderId="38" xfId="0" applyFont="1" applyBorder="1" applyAlignment="1">
      <alignment horizontal="right" vertical="center" wrapText="1" indent="1"/>
    </xf>
    <xf numFmtId="0" fontId="13" fillId="4" borderId="3" xfId="0" applyFont="1" applyFill="1" applyBorder="1" applyAlignment="1">
      <alignment horizontal="right" vertical="center" wrapText="1" indent="1"/>
    </xf>
    <xf numFmtId="0" fontId="13" fillId="4" borderId="9" xfId="0" applyFont="1" applyFill="1" applyBorder="1" applyAlignment="1">
      <alignment horizontal="right" vertical="center" wrapText="1" indent="1"/>
    </xf>
    <xf numFmtId="0" fontId="13" fillId="5" borderId="23" xfId="0" applyFont="1" applyFill="1" applyBorder="1" applyAlignment="1">
      <alignment horizontal="right" vertical="center" wrapText="1" indent="1"/>
    </xf>
    <xf numFmtId="0" fontId="0" fillId="0" borderId="0" xfId="0" applyAlignment="1">
      <alignment horizontal="center" wrapText="1"/>
    </xf>
    <xf numFmtId="0" fontId="10" fillId="5" borderId="0" xfId="3" applyFont="1" applyFill="1" applyBorder="1" applyAlignment="1">
      <alignment horizontal="right" vertical="center" wrapText="1" readingOrder="2"/>
    </xf>
    <xf numFmtId="0" fontId="21" fillId="0" borderId="21" xfId="2" applyFont="1" applyBorder="1" applyAlignment="1">
      <alignment horizontal="right" vertical="center" indent="1" readingOrder="2"/>
    </xf>
    <xf numFmtId="0" fontId="21" fillId="4" borderId="8" xfId="2" applyFont="1" applyFill="1" applyBorder="1" applyAlignment="1">
      <alignment horizontal="right" vertical="center" indent="1" readingOrder="2"/>
    </xf>
    <xf numFmtId="0" fontId="21" fillId="0" borderId="8" xfId="2" applyFont="1" applyBorder="1" applyAlignment="1">
      <alignment horizontal="right" vertical="center" indent="1" readingOrder="2"/>
    </xf>
    <xf numFmtId="0" fontId="13" fillId="5" borderId="8" xfId="2" applyFont="1" applyFill="1" applyBorder="1" applyAlignment="1">
      <alignment horizontal="right" vertical="center" indent="1" readingOrder="2"/>
    </xf>
    <xf numFmtId="0" fontId="21" fillId="5" borderId="8" xfId="2" applyFont="1" applyFill="1" applyBorder="1" applyAlignment="1">
      <alignment horizontal="right" vertical="center" indent="1" readingOrder="2"/>
    </xf>
    <xf numFmtId="3" fontId="17" fillId="4" borderId="23" xfId="0" applyNumberFormat="1" applyFont="1" applyFill="1" applyBorder="1" applyAlignment="1">
      <alignment horizontal="right" vertical="center" readingOrder="1"/>
    </xf>
    <xf numFmtId="165" fontId="17" fillId="4" borderId="23" xfId="0" applyNumberFormat="1" applyFont="1" applyFill="1" applyBorder="1" applyAlignment="1">
      <alignment horizontal="right" vertical="center" indent="1"/>
    </xf>
    <xf numFmtId="0" fontId="16" fillId="5" borderId="31" xfId="0" applyNumberFormat="1" applyFont="1" applyFill="1" applyBorder="1" applyAlignment="1">
      <alignment horizontal="right" vertical="center" indent="1" readingOrder="1"/>
    </xf>
    <xf numFmtId="0" fontId="16" fillId="5" borderId="31" xfId="0" applyFont="1" applyFill="1" applyBorder="1" applyAlignment="1">
      <alignment horizontal="right" vertical="center" indent="1" readingOrder="1"/>
    </xf>
    <xf numFmtId="0" fontId="16" fillId="4" borderId="5" xfId="0" applyFont="1" applyFill="1" applyBorder="1" applyAlignment="1">
      <alignment horizontal="right" vertical="center" indent="1" readingOrder="1"/>
    </xf>
    <xf numFmtId="0" fontId="17" fillId="5" borderId="11" xfId="0" applyFont="1" applyFill="1" applyBorder="1" applyAlignment="1">
      <alignment horizontal="right" vertical="center" indent="1" readingOrder="1"/>
    </xf>
    <xf numFmtId="3" fontId="0" fillId="0" borderId="0" xfId="0" applyNumberFormat="1"/>
    <xf numFmtId="0" fontId="16" fillId="0" borderId="6" xfId="0" applyFont="1" applyBorder="1" applyAlignment="1">
      <alignment horizontal="right" vertical="center" indent="1"/>
    </xf>
    <xf numFmtId="0" fontId="17" fillId="0" borderId="6" xfId="0" applyFont="1" applyBorder="1" applyAlignment="1">
      <alignment horizontal="right" vertical="center" indent="1"/>
    </xf>
    <xf numFmtId="0" fontId="16" fillId="4" borderId="3" xfId="0" applyFont="1" applyFill="1" applyBorder="1" applyAlignment="1">
      <alignment horizontal="right" vertical="center" indent="1"/>
    </xf>
    <xf numFmtId="0" fontId="17" fillId="4" borderId="3" xfId="0" applyFont="1" applyFill="1" applyBorder="1" applyAlignment="1">
      <alignment horizontal="righ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0" fontId="16" fillId="0" borderId="5" xfId="0" applyFont="1" applyBorder="1" applyAlignment="1">
      <alignment horizontal="right" vertical="center" indent="1"/>
    </xf>
    <xf numFmtId="0" fontId="17" fillId="0" borderId="5" xfId="0" applyFont="1" applyBorder="1" applyAlignment="1">
      <alignment horizontal="right" vertical="center" indent="1"/>
    </xf>
    <xf numFmtId="0" fontId="17" fillId="4" borderId="23" xfId="0" applyFont="1" applyFill="1" applyBorder="1" applyAlignment="1">
      <alignment horizontal="right" vertical="center" indent="1"/>
    </xf>
    <xf numFmtId="0" fontId="10" fillId="5" borderId="0" xfId="72" applyFont="1" applyFill="1" applyAlignment="1"/>
    <xf numFmtId="0" fontId="10" fillId="5" borderId="0" xfId="72" applyFont="1" applyFill="1"/>
    <xf numFmtId="0" fontId="17" fillId="5" borderId="0" xfId="72" applyFont="1" applyFill="1" applyAlignment="1"/>
    <xf numFmtId="0" fontId="10" fillId="0" borderId="0" xfId="72" applyFont="1"/>
    <xf numFmtId="0" fontId="19" fillId="5" borderId="0" xfId="72" applyFont="1" applyFill="1" applyAlignment="1">
      <alignment horizontal="center" vertical="center"/>
    </xf>
    <xf numFmtId="0" fontId="26" fillId="0" borderId="0" xfId="72" applyFont="1"/>
    <xf numFmtId="0" fontId="27" fillId="0" borderId="0" xfId="72" applyFont="1"/>
    <xf numFmtId="0" fontId="19" fillId="0" borderId="0" xfId="38" applyFont="1" applyAlignment="1">
      <alignment vertical="center"/>
    </xf>
    <xf numFmtId="165" fontId="16" fillId="4" borderId="3" xfId="0" applyNumberFormat="1" applyFont="1" applyFill="1" applyBorder="1" applyAlignment="1">
      <alignment horizontal="right" vertical="center" indent="1"/>
    </xf>
    <xf numFmtId="0" fontId="14" fillId="0" borderId="0" xfId="2" applyFont="1"/>
    <xf numFmtId="0" fontId="17" fillId="0" borderId="23" xfId="0" applyFont="1" applyBorder="1" applyAlignment="1">
      <alignment horizontal="right" vertical="center" indent="1"/>
    </xf>
    <xf numFmtId="0" fontId="17" fillId="0" borderId="21" xfId="0" applyFont="1" applyBorder="1" applyAlignment="1">
      <alignment horizontal="right" vertical="center" indent="1" readingOrder="1"/>
    </xf>
    <xf numFmtId="0" fontId="16" fillId="4" borderId="3" xfId="0" applyFont="1" applyFill="1" applyBorder="1" applyAlignment="1">
      <alignment horizontal="right" vertical="center" indent="1" readingOrder="1"/>
    </xf>
    <xf numFmtId="0" fontId="17" fillId="4" borderId="3" xfId="0" applyFont="1" applyFill="1" applyBorder="1" applyAlignment="1">
      <alignment horizontal="right" vertical="center" indent="1" readingOrder="1"/>
    </xf>
    <xf numFmtId="0" fontId="16" fillId="5" borderId="0" xfId="0" applyNumberFormat="1" applyFont="1" applyFill="1" applyBorder="1" applyAlignment="1">
      <alignment horizontal="right" vertical="center" indent="1" readingOrder="1"/>
    </xf>
    <xf numFmtId="0" fontId="16" fillId="5" borderId="0" xfId="0" applyFont="1" applyFill="1" applyBorder="1" applyAlignment="1">
      <alignment horizontal="right" vertical="center" indent="1" readingOrder="1"/>
    </xf>
    <xf numFmtId="0" fontId="17" fillId="4" borderId="10" xfId="0" applyFont="1" applyFill="1" applyBorder="1" applyAlignment="1">
      <alignment horizontal="right" vertical="center" indent="1" readingOrder="1"/>
    </xf>
    <xf numFmtId="0" fontId="16" fillId="4" borderId="41" xfId="0" applyFont="1" applyFill="1" applyBorder="1" applyAlignment="1">
      <alignment horizontal="right" vertical="center" indent="1" readingOrder="1"/>
    </xf>
    <xf numFmtId="0" fontId="17" fillId="5" borderId="23" xfId="0" applyFont="1" applyFill="1" applyBorder="1" applyAlignment="1">
      <alignment horizontal="right" vertical="center" indent="1" readingOrder="1"/>
    </xf>
    <xf numFmtId="0" fontId="0" fillId="0" borderId="0" xfId="0" applyAlignment="1">
      <alignment wrapText="1"/>
    </xf>
    <xf numFmtId="0" fontId="0" fillId="0" borderId="0" xfId="0" applyAlignment="1">
      <alignment wrapText="1"/>
    </xf>
    <xf numFmtId="0" fontId="23" fillId="5" borderId="15" xfId="0" applyFont="1" applyFill="1" applyBorder="1" applyAlignment="1">
      <alignment horizontal="left" vertical="center" wrapText="1"/>
    </xf>
    <xf numFmtId="3" fontId="17" fillId="5" borderId="29" xfId="0" applyNumberFormat="1" applyFont="1" applyFill="1" applyBorder="1" applyAlignment="1">
      <alignment horizontal="right" vertical="center" readingOrder="1"/>
    </xf>
    <xf numFmtId="3" fontId="17" fillId="4" borderId="12" xfId="0" applyNumberFormat="1" applyFont="1" applyFill="1" applyBorder="1" applyAlignment="1">
      <alignment horizontal="right" vertical="center" readingOrder="1"/>
    </xf>
    <xf numFmtId="3" fontId="17" fillId="5" borderId="12" xfId="0" applyNumberFormat="1" applyFont="1" applyFill="1" applyBorder="1" applyAlignment="1">
      <alignment horizontal="right" vertical="center" readingOrder="1"/>
    </xf>
    <xf numFmtId="0" fontId="13" fillId="5" borderId="57" xfId="0" applyFont="1" applyFill="1" applyBorder="1" applyAlignment="1">
      <alignment horizontal="right" vertical="center" wrapText="1" indent="1"/>
    </xf>
    <xf numFmtId="0" fontId="13" fillId="4" borderId="5" xfId="0" applyFont="1" applyFill="1" applyBorder="1" applyAlignment="1">
      <alignment horizontal="right" vertical="center" wrapText="1" indent="1"/>
    </xf>
    <xf numFmtId="0" fontId="13" fillId="5" borderId="11" xfId="0" applyFont="1" applyFill="1" applyBorder="1" applyAlignment="1">
      <alignment horizontal="right" vertical="center" wrapText="1" indent="1"/>
    </xf>
    <xf numFmtId="0" fontId="21" fillId="4" borderId="29" xfId="64" applyFont="1" applyFill="1" applyBorder="1" applyAlignment="1">
      <alignment horizontal="center" wrapText="1"/>
    </xf>
    <xf numFmtId="167" fontId="17" fillId="5" borderId="23" xfId="83" applyNumberFormat="1" applyFont="1" applyFill="1" applyBorder="1" applyAlignment="1">
      <alignment horizontal="right" vertical="center" indent="1" readingOrder="1"/>
    </xf>
    <xf numFmtId="167" fontId="16" fillId="4" borderId="5" xfId="83" applyNumberFormat="1" applyFont="1" applyFill="1" applyBorder="1" applyAlignment="1">
      <alignment horizontal="right" vertical="center" indent="1" readingOrder="1"/>
    </xf>
    <xf numFmtId="167" fontId="17" fillId="5" borderId="11" xfId="83" applyNumberFormat="1" applyFont="1" applyFill="1" applyBorder="1" applyAlignment="1">
      <alignment horizontal="right" vertical="center" indent="1" readingOrder="1"/>
    </xf>
    <xf numFmtId="167" fontId="17" fillId="5" borderId="58" xfId="83" applyNumberFormat="1" applyFont="1" applyFill="1" applyBorder="1" applyAlignment="1">
      <alignment horizontal="right" vertical="center" indent="1"/>
    </xf>
    <xf numFmtId="0" fontId="17" fillId="0" borderId="6" xfId="0" applyFont="1" applyBorder="1" applyAlignment="1">
      <alignment horizontal="right" vertical="center" indent="1" readingOrder="1"/>
    </xf>
    <xf numFmtId="0" fontId="17" fillId="4" borderId="9" xfId="0" applyFont="1" applyFill="1" applyBorder="1" applyAlignment="1">
      <alignment horizontal="right" vertical="center" indent="1" readingOrder="1"/>
    </xf>
    <xf numFmtId="0" fontId="10" fillId="4" borderId="60" xfId="4" applyFont="1" applyFill="1" applyBorder="1" applyAlignment="1">
      <alignment horizontal="right" vertical="center" wrapText="1" indent="1" readingOrder="2"/>
    </xf>
    <xf numFmtId="0" fontId="17" fillId="4" borderId="23" xfId="73" applyFont="1" applyFill="1" applyBorder="1" applyAlignment="1">
      <alignment horizontal="center" vertical="center" readingOrder="1"/>
    </xf>
    <xf numFmtId="0" fontId="17" fillId="4" borderId="61" xfId="4" applyFont="1" applyFill="1" applyBorder="1" applyAlignment="1">
      <alignment horizontal="left" vertical="center" wrapText="1" indent="1"/>
    </xf>
    <xf numFmtId="0" fontId="25" fillId="0" borderId="38" xfId="4" applyFont="1" applyBorder="1" applyAlignment="1">
      <alignment horizontal="left" vertical="center" wrapText="1" indent="1"/>
    </xf>
    <xf numFmtId="0" fontId="25" fillId="4" borderId="7" xfId="4" applyFont="1" applyFill="1" applyBorder="1" applyAlignment="1">
      <alignment horizontal="left" vertical="center" wrapText="1" indent="1"/>
    </xf>
    <xf numFmtId="0" fontId="25" fillId="0" borderId="7" xfId="4" applyFont="1" applyBorder="1" applyAlignment="1">
      <alignment horizontal="left" vertical="center" wrapText="1" indent="1"/>
    </xf>
    <xf numFmtId="0" fontId="25" fillId="0" borderId="28" xfId="4" applyFont="1" applyBorder="1" applyAlignment="1">
      <alignment horizontal="left" vertical="center" wrapText="1" indent="1"/>
    </xf>
    <xf numFmtId="0" fontId="50" fillId="0" borderId="38" xfId="76" applyFont="1" applyBorder="1" applyAlignment="1">
      <alignment horizontal="left" vertical="center" indent="1"/>
    </xf>
    <xf numFmtId="0" fontId="50" fillId="4" borderId="7" xfId="76" applyFont="1" applyFill="1" applyBorder="1" applyAlignment="1">
      <alignment horizontal="left" vertical="center" indent="1"/>
    </xf>
    <xf numFmtId="0" fontId="50" fillId="0" borderId="7" xfId="76" applyFont="1" applyBorder="1" applyAlignment="1">
      <alignment horizontal="left" vertical="center" indent="1"/>
    </xf>
    <xf numFmtId="0" fontId="25" fillId="5" borderId="7" xfId="76" applyFont="1" applyFill="1" applyBorder="1" applyAlignment="1">
      <alignment horizontal="left" vertical="center" indent="1"/>
    </xf>
    <xf numFmtId="0" fontId="50" fillId="5" borderId="7" xfId="76" applyFont="1" applyFill="1" applyBorder="1" applyAlignment="1">
      <alignment horizontal="left" vertical="center" indent="1"/>
    </xf>
    <xf numFmtId="0" fontId="25" fillId="3" borderId="38" xfId="5" applyFont="1" applyFill="1" applyBorder="1" applyAlignment="1">
      <alignment horizontal="left" vertical="center" wrapText="1" indent="1"/>
    </xf>
    <xf numFmtId="0" fontId="25" fillId="3" borderId="7" xfId="5" applyFont="1" applyFill="1" applyBorder="1" applyAlignment="1">
      <alignment horizontal="left" vertical="center" wrapText="1" indent="1"/>
    </xf>
    <xf numFmtId="0" fontId="21" fillId="4" borderId="12" xfId="64" applyFont="1" applyFill="1" applyBorder="1" applyAlignment="1">
      <alignment horizontal="center" vertical="center" wrapText="1"/>
    </xf>
    <xf numFmtId="0" fontId="60" fillId="5" borderId="37" xfId="64" applyFont="1" applyFill="1" applyBorder="1" applyAlignment="1">
      <alignment horizontal="right" vertical="center" wrapText="1" indent="1" readingOrder="2"/>
    </xf>
    <xf numFmtId="0" fontId="13" fillId="4" borderId="29" xfId="22" applyFont="1" applyFill="1" applyBorder="1" applyAlignment="1">
      <alignment horizontal="center" wrapText="1" readingOrder="2"/>
    </xf>
    <xf numFmtId="0" fontId="25" fillId="4" borderId="11" xfId="22" applyFont="1" applyFill="1" applyBorder="1" applyAlignment="1">
      <alignment horizontal="center" vertical="top" wrapText="1" readingOrder="2"/>
    </xf>
    <xf numFmtId="0" fontId="25" fillId="4" borderId="11" xfId="22" applyFont="1" applyFill="1" applyBorder="1" applyAlignment="1">
      <alignment horizontal="center" vertical="top" readingOrder="2"/>
    </xf>
    <xf numFmtId="0" fontId="50" fillId="3" borderId="0" xfId="5" applyFont="1" applyFill="1" applyBorder="1" applyAlignment="1">
      <alignment horizontal="left" vertical="center" wrapText="1" indent="1"/>
    </xf>
    <xf numFmtId="0" fontId="50" fillId="4" borderId="0" xfId="5" applyFont="1" applyFill="1" applyBorder="1" applyAlignment="1">
      <alignment horizontal="left" vertical="center" wrapText="1" indent="1"/>
    </xf>
    <xf numFmtId="0" fontId="17" fillId="4" borderId="29" xfId="22" applyFont="1" applyFill="1" applyBorder="1" applyAlignment="1">
      <alignment horizontal="center" wrapText="1" readingOrder="2"/>
    </xf>
    <xf numFmtId="0" fontId="24" fillId="4" borderId="12" xfId="22" applyFont="1" applyFill="1" applyBorder="1" applyAlignment="1">
      <alignment horizontal="center" vertical="top" wrapText="1" readingOrder="2"/>
    </xf>
    <xf numFmtId="0" fontId="24" fillId="4" borderId="11" xfId="22" applyFont="1" applyFill="1" applyBorder="1" applyAlignment="1">
      <alignment horizontal="center" vertical="top" wrapText="1" readingOrder="2"/>
    </xf>
    <xf numFmtId="0" fontId="25" fillId="0" borderId="6" xfId="22" applyFont="1" applyBorder="1" applyAlignment="1">
      <alignment horizontal="left" vertical="center" wrapText="1" indent="1"/>
    </xf>
    <xf numFmtId="0" fontId="25" fillId="4" borderId="3" xfId="22" applyFont="1" applyFill="1" applyBorder="1" applyAlignment="1">
      <alignment horizontal="left" vertical="center" wrapText="1" indent="1"/>
    </xf>
    <xf numFmtId="0" fontId="25" fillId="4" borderId="9" xfId="22" applyFont="1" applyFill="1" applyBorder="1" applyAlignment="1">
      <alignment horizontal="left" vertical="center" wrapText="1" indent="1"/>
    </xf>
    <xf numFmtId="0" fontId="24" fillId="4" borderId="11" xfId="22" applyFont="1" applyFill="1" applyBorder="1" applyAlignment="1">
      <alignment horizontal="center" vertical="top" wrapText="1" readingOrder="1"/>
    </xf>
    <xf numFmtId="0" fontId="25" fillId="5" borderId="38" xfId="22" applyFont="1" applyFill="1" applyBorder="1" applyAlignment="1">
      <alignment horizontal="left" vertical="center" wrapText="1" indent="1"/>
    </xf>
    <xf numFmtId="0" fontId="25" fillId="0" borderId="43" xfId="0" applyFont="1" applyBorder="1" applyAlignment="1">
      <alignment horizontal="left" vertical="center" wrapText="1" indent="1" readingOrder="1"/>
    </xf>
    <xf numFmtId="0" fontId="67" fillId="7" borderId="71" xfId="0" applyFont="1" applyFill="1" applyBorder="1" applyAlignment="1">
      <alignment horizontal="left" vertical="center" wrapText="1" indent="1" readingOrder="1"/>
    </xf>
    <xf numFmtId="0" fontId="67" fillId="8" borderId="72" xfId="0" applyFont="1" applyFill="1" applyBorder="1" applyAlignment="1">
      <alignment horizontal="left" vertical="center" wrapText="1" indent="1" readingOrder="1"/>
    </xf>
    <xf numFmtId="0" fontId="67" fillId="7" borderId="72" xfId="0" applyFont="1" applyFill="1" applyBorder="1" applyAlignment="1">
      <alignment horizontal="left" vertical="center" wrapText="1" indent="1" readingOrder="1"/>
    </xf>
    <xf numFmtId="0" fontId="67" fillId="7" borderId="73" xfId="0" applyFont="1" applyFill="1" applyBorder="1" applyAlignment="1">
      <alignment horizontal="left" vertical="center" wrapText="1" indent="1" readingOrder="1"/>
    </xf>
    <xf numFmtId="0" fontId="68" fillId="4" borderId="11" xfId="0" applyFont="1" applyFill="1" applyBorder="1" applyAlignment="1">
      <alignment horizontal="center" vertical="top" wrapText="1" readingOrder="2"/>
    </xf>
    <xf numFmtId="0" fontId="13" fillId="4" borderId="29" xfId="0" applyFont="1" applyFill="1" applyBorder="1" applyAlignment="1">
      <alignment horizontal="center" wrapText="1" readingOrder="2"/>
    </xf>
    <xf numFmtId="0" fontId="21" fillId="4" borderId="29" xfId="0" applyFont="1" applyFill="1" applyBorder="1" applyAlignment="1">
      <alignment horizontal="center" readingOrder="2"/>
    </xf>
    <xf numFmtId="0" fontId="50" fillId="4" borderId="11" xfId="0" applyFont="1" applyFill="1" applyBorder="1" applyAlignment="1">
      <alignment horizontal="center" vertical="top" readingOrder="2"/>
    </xf>
    <xf numFmtId="0" fontId="13" fillId="0" borderId="14" xfId="0" applyFont="1" applyBorder="1" applyAlignment="1">
      <alignment horizontal="right" vertical="center" wrapText="1" indent="1" readingOrder="2"/>
    </xf>
    <xf numFmtId="0" fontId="13" fillId="4" borderId="5" xfId="0" applyFont="1" applyFill="1" applyBorder="1" applyAlignment="1">
      <alignment horizontal="right" vertical="center" wrapText="1" indent="1" readingOrder="2"/>
    </xf>
    <xf numFmtId="0" fontId="13" fillId="0" borderId="23" xfId="0" applyFont="1" applyBorder="1" applyAlignment="1">
      <alignment horizontal="right" vertical="center" wrapText="1" indent="1" readingOrder="2"/>
    </xf>
    <xf numFmtId="0" fontId="25" fillId="0" borderId="42" xfId="0" applyFont="1" applyBorder="1" applyAlignment="1">
      <alignment horizontal="left" vertical="center" wrapText="1" indent="1" readingOrder="1"/>
    </xf>
    <xf numFmtId="0" fontId="21" fillId="4" borderId="13" xfId="64" applyFont="1" applyFill="1" applyBorder="1" applyAlignment="1">
      <alignment horizontal="center" vertical="center" wrapText="1"/>
    </xf>
    <xf numFmtId="0" fontId="25" fillId="4" borderId="11" xfId="0" applyFont="1" applyFill="1" applyBorder="1" applyAlignment="1">
      <alignment horizontal="center" vertical="top" wrapText="1" readingOrder="1"/>
    </xf>
    <xf numFmtId="0" fontId="60" fillId="5" borderId="10" xfId="64" applyFont="1" applyFill="1" applyBorder="1" applyAlignment="1">
      <alignment horizontal="right" vertical="center" wrapText="1" indent="1" readingOrder="2"/>
    </xf>
    <xf numFmtId="0" fontId="60" fillId="4" borderId="37" xfId="64" applyFont="1" applyFill="1" applyBorder="1" applyAlignment="1">
      <alignment horizontal="right" vertical="center" wrapText="1" indent="1" readingOrder="2"/>
    </xf>
    <xf numFmtId="0" fontId="16" fillId="5" borderId="29" xfId="0" applyFont="1" applyFill="1" applyBorder="1" applyAlignment="1">
      <alignment horizontal="right" vertical="center" indent="1" readingOrder="1"/>
    </xf>
    <xf numFmtId="0" fontId="17" fillId="5" borderId="29" xfId="0" applyFont="1" applyFill="1" applyBorder="1" applyAlignment="1">
      <alignment horizontal="right" vertical="center" indent="1"/>
    </xf>
    <xf numFmtId="0" fontId="61" fillId="7" borderId="78"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readingOrder="1"/>
    </xf>
    <xf numFmtId="0" fontId="17" fillId="4" borderId="12" xfId="0" applyFont="1" applyFill="1" applyBorder="1" applyAlignment="1">
      <alignment horizontal="right" vertical="center" indent="1"/>
    </xf>
    <xf numFmtId="0" fontId="61" fillId="8" borderId="79" xfId="0" applyFont="1" applyFill="1" applyBorder="1" applyAlignment="1">
      <alignment horizontal="left" vertical="center" wrapText="1" indent="1" readingOrder="1"/>
    </xf>
    <xf numFmtId="0" fontId="16" fillId="5" borderId="12" xfId="0" applyFont="1" applyFill="1" applyBorder="1" applyAlignment="1">
      <alignment horizontal="right" vertical="center" indent="1" readingOrder="1"/>
    </xf>
    <xf numFmtId="0" fontId="17" fillId="5" borderId="12" xfId="0" applyFont="1" applyFill="1" applyBorder="1" applyAlignment="1">
      <alignment horizontal="right" vertical="center" indent="1"/>
    </xf>
    <xf numFmtId="0" fontId="61" fillId="7" borderId="79"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xf>
    <xf numFmtId="0" fontId="16" fillId="5" borderId="11" xfId="0" applyFont="1" applyFill="1" applyBorder="1" applyAlignment="1">
      <alignment horizontal="right" vertical="center" indent="1"/>
    </xf>
    <xf numFmtId="0" fontId="17" fillId="5" borderId="11" xfId="0" applyFont="1" applyFill="1" applyBorder="1" applyAlignment="1">
      <alignment horizontal="right" vertical="center" indent="1"/>
    </xf>
    <xf numFmtId="0" fontId="61" fillId="7" borderId="33" xfId="0" applyFont="1" applyFill="1" applyBorder="1" applyAlignment="1">
      <alignment horizontal="left" vertical="center" wrapText="1" indent="1" readingOrder="1"/>
    </xf>
    <xf numFmtId="167" fontId="17" fillId="4" borderId="23" xfId="83" applyNumberFormat="1" applyFont="1" applyFill="1" applyBorder="1" applyAlignment="1">
      <alignment horizontal="right" vertical="center" indent="1" readingOrder="1"/>
    </xf>
    <xf numFmtId="0" fontId="61" fillId="4" borderId="80" xfId="64" applyFont="1" applyFill="1" applyBorder="1" applyAlignment="1">
      <alignment horizontal="left" vertical="center" wrapText="1" indent="1" readingOrder="1"/>
    </xf>
    <xf numFmtId="167" fontId="17" fillId="0" borderId="23" xfId="83" applyNumberFormat="1" applyFont="1" applyFill="1" applyBorder="1" applyAlignment="1">
      <alignment horizontal="right" vertical="center" indent="1"/>
    </xf>
    <xf numFmtId="0" fontId="61" fillId="5" borderId="48" xfId="64" applyFont="1" applyFill="1" applyBorder="1" applyAlignment="1">
      <alignment horizontal="left" vertical="center" wrapText="1" indent="1" readingOrder="2"/>
    </xf>
    <xf numFmtId="0" fontId="17" fillId="5" borderId="0" xfId="22" applyFont="1" applyFill="1" applyAlignment="1">
      <alignment horizontal="left" vertical="center"/>
    </xf>
    <xf numFmtId="0" fontId="16" fillId="0" borderId="0" xfId="22" applyAlignment="1">
      <alignment wrapText="1"/>
    </xf>
    <xf numFmtId="0" fontId="16" fillId="0" borderId="0" xfId="22" applyAlignment="1">
      <alignment horizontal="center" wrapText="1"/>
    </xf>
    <xf numFmtId="0" fontId="11" fillId="0" borderId="0" xfId="22" applyFont="1" applyAlignment="1">
      <alignment wrapText="1"/>
    </xf>
    <xf numFmtId="0" fontId="11" fillId="0" borderId="0" xfId="22" applyFont="1" applyAlignment="1">
      <alignment horizontal="center" wrapText="1"/>
    </xf>
    <xf numFmtId="0" fontId="38" fillId="4" borderId="29" xfId="22" applyFont="1" applyFill="1" applyBorder="1" applyAlignment="1">
      <alignment horizontal="center" readingOrder="2"/>
    </xf>
    <xf numFmtId="0" fontId="23" fillId="4" borderId="11" xfId="22" applyFont="1" applyFill="1" applyBorder="1" applyAlignment="1">
      <alignment horizontal="center" vertical="top" readingOrder="2"/>
    </xf>
    <xf numFmtId="0" fontId="16" fillId="4" borderId="0" xfId="22" applyFill="1" applyAlignment="1">
      <alignment wrapText="1"/>
    </xf>
    <xf numFmtId="0" fontId="60" fillId="5" borderId="37" xfId="22" applyFont="1" applyFill="1" applyBorder="1" applyAlignment="1">
      <alignment horizontal="right" vertical="center" wrapText="1" indent="1" readingOrder="2"/>
    </xf>
    <xf numFmtId="0" fontId="17" fillId="0" borderId="23" xfId="22" applyFont="1" applyFill="1" applyBorder="1" applyAlignment="1">
      <alignment horizontal="right" vertical="center" indent="1"/>
    </xf>
    <xf numFmtId="0" fontId="61" fillId="5" borderId="42" xfId="22" applyFont="1" applyFill="1" applyBorder="1" applyAlignment="1">
      <alignment horizontal="left" vertical="center" wrapText="1" indent="1" readingOrder="1"/>
    </xf>
    <xf numFmtId="0" fontId="38" fillId="4" borderId="12" xfId="22" applyFont="1" applyFill="1" applyBorder="1" applyAlignment="1">
      <alignment horizontal="center" readingOrder="2"/>
    </xf>
    <xf numFmtId="0" fontId="23" fillId="4" borderId="12" xfId="22" applyFont="1" applyFill="1" applyBorder="1" applyAlignment="1">
      <alignment horizontal="center" vertical="top" readingOrder="2"/>
    </xf>
    <xf numFmtId="0" fontId="16" fillId="4" borderId="0" xfId="22" applyFill="1" applyAlignment="1">
      <alignment horizontal="center" wrapText="1"/>
    </xf>
    <xf numFmtId="0" fontId="16" fillId="0" borderId="0" xfId="22" applyBorder="1" applyAlignment="1">
      <alignment wrapText="1"/>
    </xf>
    <xf numFmtId="0" fontId="16" fillId="4" borderId="0" xfId="22" applyFill="1" applyBorder="1" applyAlignment="1">
      <alignment wrapText="1"/>
    </xf>
    <xf numFmtId="0" fontId="16" fillId="4" borderId="0" xfId="22" applyFill="1" applyBorder="1" applyAlignment="1">
      <alignment horizontal="center" wrapText="1"/>
    </xf>
    <xf numFmtId="0" fontId="16" fillId="6" borderId="0" xfId="22" applyFill="1" applyAlignment="1">
      <alignment wrapText="1"/>
    </xf>
    <xf numFmtId="0" fontId="13" fillId="5" borderId="37" xfId="48" applyFont="1" applyFill="1" applyBorder="1" applyAlignment="1">
      <alignment horizontal="right" vertical="center" wrapText="1" indent="1" readingOrder="2"/>
    </xf>
    <xf numFmtId="41" fontId="17" fillId="5" borderId="23" xfId="50" applyNumberFormat="1" applyFont="1" applyFill="1" applyBorder="1" applyAlignment="1">
      <alignment horizontal="center" vertical="center"/>
    </xf>
    <xf numFmtId="0" fontId="25" fillId="5" borderId="23" xfId="0" applyFont="1" applyFill="1" applyBorder="1" applyAlignment="1">
      <alignment horizontal="left" vertical="center" wrapText="1" indent="1"/>
    </xf>
    <xf numFmtId="0" fontId="25" fillId="4" borderId="45" xfId="0" applyFont="1" applyFill="1" applyBorder="1" applyAlignment="1">
      <alignment horizontal="left" vertical="center" indent="1"/>
    </xf>
    <xf numFmtId="0" fontId="25" fillId="5" borderId="59" xfId="0" applyFont="1" applyFill="1" applyBorder="1" applyAlignment="1">
      <alignment horizontal="left" vertical="center" wrapText="1" indent="1"/>
    </xf>
    <xf numFmtId="0" fontId="38" fillId="4" borderId="37" xfId="0" applyFont="1" applyFill="1" applyBorder="1" applyAlignment="1">
      <alignment vertical="center" readingOrder="2"/>
    </xf>
    <xf numFmtId="0" fontId="23" fillId="4" borderId="42" xfId="0" applyFont="1" applyFill="1" applyBorder="1" applyAlignment="1">
      <alignment horizontal="center" vertical="center" readingOrder="2"/>
    </xf>
    <xf numFmtId="0" fontId="10" fillId="5" borderId="37" xfId="0" applyFont="1" applyFill="1" applyBorder="1" applyAlignment="1">
      <alignment horizontal="right" vertical="center" wrapText="1" indent="1"/>
    </xf>
    <xf numFmtId="0" fontId="17" fillId="5" borderId="23" xfId="0" applyFont="1" applyFill="1" applyBorder="1" applyAlignment="1">
      <alignment horizontal="right" vertical="center" indent="1"/>
    </xf>
    <xf numFmtId="0" fontId="25" fillId="5" borderId="42" xfId="0" applyFont="1" applyFill="1" applyBorder="1" applyAlignment="1">
      <alignment horizontal="left" vertical="center" wrapText="1" indent="1"/>
    </xf>
    <xf numFmtId="0" fontId="25" fillId="4" borderId="40" xfId="0" applyFont="1" applyFill="1" applyBorder="1" applyAlignment="1">
      <alignment horizontal="left" vertical="center" wrapText="1" indent="1" readingOrder="1"/>
    </xf>
    <xf numFmtId="167" fontId="16" fillId="0" borderId="14" xfId="83" applyNumberFormat="1" applyFont="1" applyBorder="1" applyAlignment="1">
      <alignment horizontal="right" vertical="center" indent="1" readingOrder="1"/>
    </xf>
    <xf numFmtId="167" fontId="17" fillId="0" borderId="14" xfId="83" applyNumberFormat="1" applyFont="1" applyBorder="1" applyAlignment="1">
      <alignment horizontal="right" vertical="center" indent="1" readingOrder="1"/>
    </xf>
    <xf numFmtId="167" fontId="17" fillId="4" borderId="40" xfId="83" applyNumberFormat="1" applyFont="1" applyFill="1" applyBorder="1" applyAlignment="1">
      <alignment horizontal="right" vertical="center" indent="1" readingOrder="1"/>
    </xf>
    <xf numFmtId="167" fontId="17" fillId="0" borderId="23" xfId="83" applyNumberFormat="1" applyFont="1" applyBorder="1" applyAlignment="1">
      <alignment horizontal="right" vertical="center" indent="1" readingOrder="1"/>
    </xf>
    <xf numFmtId="3" fontId="16" fillId="5" borderId="14" xfId="83" applyNumberFormat="1" applyFont="1" applyFill="1" applyBorder="1" applyAlignment="1">
      <alignment horizontal="right" vertical="center" indent="1" readingOrder="1"/>
    </xf>
    <xf numFmtId="3" fontId="16" fillId="4" borderId="5" xfId="83" applyNumberFormat="1" applyFont="1" applyFill="1" applyBorder="1" applyAlignment="1">
      <alignment horizontal="right" vertical="center" indent="1" readingOrder="1"/>
    </xf>
    <xf numFmtId="3" fontId="17" fillId="0" borderId="23" xfId="83" applyNumberFormat="1" applyFont="1" applyBorder="1" applyAlignment="1">
      <alignment horizontal="right" vertical="center" indent="1" readingOrder="1"/>
    </xf>
    <xf numFmtId="0" fontId="10" fillId="4" borderId="23" xfId="0" applyFont="1" applyFill="1" applyBorder="1" applyAlignment="1">
      <alignment horizontal="center" vertical="center" wrapText="1" readingOrder="2"/>
    </xf>
    <xf numFmtId="0" fontId="21" fillId="4" borderId="23" xfId="0" applyFont="1" applyFill="1" applyBorder="1" applyAlignment="1">
      <alignment horizontal="center" vertical="center" readingOrder="1"/>
    </xf>
    <xf numFmtId="0" fontId="23" fillId="4" borderId="24" xfId="0" applyFont="1" applyFill="1" applyBorder="1" applyAlignment="1">
      <alignment horizontal="left" vertical="center" indent="1" readingOrder="2"/>
    </xf>
    <xf numFmtId="0" fontId="13" fillId="5" borderId="37" xfId="73" applyFont="1" applyFill="1" applyBorder="1" applyAlignment="1">
      <alignment horizontal="right" vertical="center" indent="1" readingOrder="2"/>
    </xf>
    <xf numFmtId="165" fontId="17" fillId="5" borderId="23" xfId="0" applyNumberFormat="1" applyFont="1" applyFill="1" applyBorder="1" applyAlignment="1">
      <alignment horizontal="right" vertical="center" indent="1"/>
    </xf>
    <xf numFmtId="165" fontId="25" fillId="5" borderId="37" xfId="0" applyNumberFormat="1" applyFont="1" applyFill="1" applyBorder="1" applyAlignment="1">
      <alignment horizontal="left" vertical="center" indent="1"/>
    </xf>
    <xf numFmtId="0" fontId="37" fillId="0" borderId="0" xfId="111" applyFont="1" applyAlignment="1">
      <alignment horizontal="center" vertical="center"/>
    </xf>
    <xf numFmtId="0" fontId="37" fillId="0" borderId="0" xfId="111" applyFont="1" applyAlignment="1">
      <alignment vertical="center"/>
    </xf>
    <xf numFmtId="0" fontId="34" fillId="5" borderId="0" xfId="111" applyFont="1" applyFill="1" applyBorder="1" applyAlignment="1">
      <alignment horizontal="center"/>
    </xf>
    <xf numFmtId="0" fontId="35" fillId="5" borderId="15" xfId="111" applyFont="1" applyFill="1" applyBorder="1" applyAlignment="1">
      <alignment vertical="center" wrapText="1"/>
    </xf>
    <xf numFmtId="0" fontId="17" fillId="5" borderId="15" xfId="0" applyFont="1" applyFill="1" applyBorder="1" applyAlignment="1">
      <alignment horizontal="left" vertical="center" readingOrder="1"/>
    </xf>
    <xf numFmtId="0" fontId="37" fillId="0" borderId="0" xfId="111" applyFont="1" applyAlignment="1">
      <alignment horizontal="center"/>
    </xf>
    <xf numFmtId="0" fontId="37" fillId="0" borderId="0" xfId="111" applyFont="1"/>
    <xf numFmtId="0" fontId="23" fillId="4" borderId="29" xfId="111" applyFont="1" applyFill="1" applyBorder="1" applyAlignment="1">
      <alignment horizontal="center" wrapText="1"/>
    </xf>
    <xf numFmtId="0" fontId="39" fillId="0" borderId="0" xfId="111" applyFont="1"/>
    <xf numFmtId="0" fontId="41" fillId="5" borderId="25" xfId="111" applyFont="1" applyFill="1" applyBorder="1" applyAlignment="1">
      <alignment horizontal="right" vertical="center" wrapText="1" indent="1" readingOrder="2"/>
    </xf>
    <xf numFmtId="3" fontId="16" fillId="5" borderId="29" xfId="0" applyNumberFormat="1" applyFont="1" applyFill="1" applyBorder="1" applyAlignment="1">
      <alignment horizontal="right" vertical="center" readingOrder="1"/>
    </xf>
    <xf numFmtId="0" fontId="41" fillId="4" borderId="39" xfId="111" applyFont="1" applyFill="1" applyBorder="1" applyAlignment="1">
      <alignment horizontal="right" vertical="center" wrapText="1" indent="1" readingOrder="2"/>
    </xf>
    <xf numFmtId="3" fontId="16" fillId="4" borderId="12" xfId="0" applyNumberFormat="1" applyFont="1" applyFill="1" applyBorder="1" applyAlignment="1">
      <alignment horizontal="right" vertical="center" readingOrder="1"/>
    </xf>
    <xf numFmtId="0" fontId="37" fillId="5" borderId="0" xfId="111" applyFont="1" applyFill="1"/>
    <xf numFmtId="0" fontId="41" fillId="5" borderId="8"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readingOrder="1"/>
    </xf>
    <xf numFmtId="0" fontId="37" fillId="4" borderId="0" xfId="111" applyFont="1" applyFill="1"/>
    <xf numFmtId="0" fontId="41" fillId="4" borderId="8" xfId="111" applyFont="1" applyFill="1" applyBorder="1" applyAlignment="1">
      <alignment horizontal="right" vertical="center" wrapText="1" indent="1" readingOrder="2"/>
    </xf>
    <xf numFmtId="0" fontId="41" fillId="5" borderId="10"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xf>
    <xf numFmtId="0" fontId="61" fillId="4" borderId="37" xfId="111" applyFont="1" applyFill="1" applyBorder="1" applyAlignment="1">
      <alignment horizontal="right" vertical="center" wrapText="1" indent="1" readingOrder="2"/>
    </xf>
    <xf numFmtId="0" fontId="67" fillId="4" borderId="42" xfId="111" applyFont="1" applyFill="1" applyBorder="1" applyAlignment="1">
      <alignment horizontal="left" vertical="center" wrapText="1" indent="1" readingOrder="1"/>
    </xf>
    <xf numFmtId="0" fontId="53" fillId="0" borderId="0" xfId="112" applyFont="1" applyBorder="1" applyAlignment="1">
      <alignment horizontal="right" vertical="center" wrapText="1"/>
    </xf>
    <xf numFmtId="0" fontId="54" fillId="0" borderId="0" xfId="113" applyFont="1" applyBorder="1" applyAlignment="1">
      <alignment horizontal="left" vertical="center" wrapText="1"/>
    </xf>
    <xf numFmtId="0" fontId="37" fillId="0" borderId="0" xfId="113" applyFont="1"/>
    <xf numFmtId="0" fontId="16" fillId="0" borderId="0" xfId="111" applyFont="1"/>
    <xf numFmtId="0" fontId="16" fillId="0" borderId="0" xfId="22" applyFont="1" applyAlignment="1">
      <alignment vertical="center"/>
    </xf>
    <xf numFmtId="0" fontId="37" fillId="0" borderId="0" xfId="114" applyFont="1" applyAlignment="1">
      <alignment horizontal="center" vertical="center"/>
    </xf>
    <xf numFmtId="0" fontId="37" fillId="0" borderId="0" xfId="114" applyFont="1" applyAlignment="1">
      <alignment vertical="center"/>
    </xf>
    <xf numFmtId="0" fontId="34" fillId="5" borderId="0" xfId="114" applyFont="1" applyFill="1" applyBorder="1" applyAlignment="1">
      <alignment horizontal="center"/>
    </xf>
    <xf numFmtId="0" fontId="34" fillId="5" borderId="0" xfId="114" applyFont="1" applyFill="1" applyBorder="1" applyAlignment="1">
      <alignment horizontal="center" wrapText="1"/>
    </xf>
    <xf numFmtId="0" fontId="16" fillId="0" borderId="0" xfId="22" applyFont="1"/>
    <xf numFmtId="0" fontId="37" fillId="0" borderId="0" xfId="114" applyFont="1" applyAlignment="1">
      <alignment horizontal="center"/>
    </xf>
    <xf numFmtId="0" fontId="37" fillId="0" borderId="0" xfId="114" applyFont="1"/>
    <xf numFmtId="0" fontId="21" fillId="4" borderId="30" xfId="114" applyFont="1" applyFill="1" applyBorder="1" applyAlignment="1">
      <alignment horizontal="center" wrapText="1"/>
    </xf>
    <xf numFmtId="0" fontId="21" fillId="4" borderId="32" xfId="114" applyFont="1" applyFill="1" applyBorder="1" applyAlignment="1">
      <alignment horizontal="center" wrapText="1"/>
    </xf>
    <xf numFmtId="0" fontId="60" fillId="4" borderId="32" xfId="114" applyFont="1" applyFill="1" applyBorder="1" applyAlignment="1">
      <alignment horizontal="center" wrapText="1" readingOrder="2"/>
    </xf>
    <xf numFmtId="0" fontId="50" fillId="4" borderId="13" xfId="114" applyFont="1" applyFill="1" applyBorder="1" applyAlignment="1">
      <alignment horizontal="center" vertical="top" wrapText="1"/>
    </xf>
    <xf numFmtId="0" fontId="50" fillId="4" borderId="12" xfId="114" applyFont="1" applyFill="1" applyBorder="1" applyAlignment="1">
      <alignment horizontal="center" vertical="top" wrapText="1"/>
    </xf>
    <xf numFmtId="0" fontId="61" fillId="4" borderId="12" xfId="114" applyFont="1" applyFill="1" applyBorder="1" applyAlignment="1">
      <alignment horizontal="center" vertical="top" wrapText="1" readingOrder="2"/>
    </xf>
    <xf numFmtId="0" fontId="61" fillId="4" borderId="12" xfId="114" applyFont="1" applyFill="1" applyBorder="1" applyAlignment="1">
      <alignment horizontal="center" vertical="top" shrinkToFit="1" readingOrder="2"/>
    </xf>
    <xf numFmtId="0" fontId="23" fillId="0" borderId="0" xfId="114" applyFont="1"/>
    <xf numFmtId="0" fontId="60" fillId="5" borderId="21" xfId="114" applyFont="1" applyFill="1" applyBorder="1" applyAlignment="1">
      <alignment horizontal="right" vertical="center" wrapText="1" indent="1" readingOrder="2"/>
    </xf>
    <xf numFmtId="0" fontId="39" fillId="5" borderId="6" xfId="115" applyFont="1" applyFill="1" applyBorder="1" applyAlignment="1">
      <alignment horizontal="right" vertical="center" indent="1"/>
    </xf>
    <xf numFmtId="0" fontId="23" fillId="5" borderId="6" xfId="114" applyFont="1" applyFill="1" applyBorder="1" applyAlignment="1">
      <alignment horizontal="right" vertical="center" indent="1"/>
    </xf>
    <xf numFmtId="0" fontId="23" fillId="5" borderId="6" xfId="115" applyFont="1" applyFill="1" applyBorder="1" applyAlignment="1">
      <alignment horizontal="right" vertical="center" indent="1"/>
    </xf>
    <xf numFmtId="0" fontId="25" fillId="5" borderId="38" xfId="114" applyFont="1" applyFill="1" applyBorder="1" applyAlignment="1">
      <alignment horizontal="left" vertical="center" indent="1"/>
    </xf>
    <xf numFmtId="0" fontId="37" fillId="5" borderId="0" xfId="114" applyFont="1" applyFill="1"/>
    <xf numFmtId="0" fontId="60" fillId="4" borderId="8" xfId="114" applyFont="1" applyFill="1" applyBorder="1" applyAlignment="1">
      <alignment horizontal="right" vertical="center" wrapText="1" indent="1" readingOrder="2"/>
    </xf>
    <xf numFmtId="0" fontId="39" fillId="4" borderId="3" xfId="115" applyFont="1" applyFill="1" applyBorder="1" applyAlignment="1">
      <alignment horizontal="right" vertical="center" indent="1"/>
    </xf>
    <xf numFmtId="0" fontId="23" fillId="4" borderId="6" xfId="114" applyFont="1" applyFill="1" applyBorder="1" applyAlignment="1">
      <alignment horizontal="right" vertical="center" indent="1"/>
    </xf>
    <xf numFmtId="0" fontId="23" fillId="4" borderId="3" xfId="114" applyFont="1" applyFill="1" applyBorder="1" applyAlignment="1">
      <alignment horizontal="right" vertical="center" indent="1"/>
    </xf>
    <xf numFmtId="0" fontId="23" fillId="4" borderId="3" xfId="115" applyFont="1" applyFill="1" applyBorder="1" applyAlignment="1">
      <alignment horizontal="right" vertical="center" indent="1"/>
    </xf>
    <xf numFmtId="0" fontId="25" fillId="4" borderId="7" xfId="114" applyFont="1" applyFill="1" applyBorder="1" applyAlignment="1">
      <alignment horizontal="left" vertical="center" indent="1"/>
    </xf>
    <xf numFmtId="0" fontId="37" fillId="4" borderId="0" xfId="114" applyFont="1" applyFill="1"/>
    <xf numFmtId="0" fontId="60" fillId="5" borderId="8" xfId="114" applyFont="1" applyFill="1" applyBorder="1" applyAlignment="1">
      <alignment horizontal="right" vertical="center" wrapText="1" indent="1" readingOrder="2"/>
    </xf>
    <xf numFmtId="0" fontId="39" fillId="5" borderId="3" xfId="115" applyFont="1" applyFill="1" applyBorder="1" applyAlignment="1">
      <alignment horizontal="right" vertical="center" indent="1"/>
    </xf>
    <xf numFmtId="0" fontId="23" fillId="5" borderId="3" xfId="114" applyFont="1" applyFill="1" applyBorder="1" applyAlignment="1">
      <alignment horizontal="right" vertical="center" indent="1"/>
    </xf>
    <xf numFmtId="0" fontId="23" fillId="5" borderId="3" xfId="115" applyFont="1" applyFill="1" applyBorder="1" applyAlignment="1">
      <alignment horizontal="right" vertical="center" indent="1"/>
    </xf>
    <xf numFmtId="0" fontId="25" fillId="5" borderId="7" xfId="114" applyFont="1" applyFill="1" applyBorder="1" applyAlignment="1">
      <alignment horizontal="left" vertical="center" indent="1"/>
    </xf>
    <xf numFmtId="0" fontId="60" fillId="5" borderId="10" xfId="114" applyFont="1" applyFill="1" applyBorder="1" applyAlignment="1">
      <alignment horizontal="right" vertical="center" wrapText="1" indent="1" readingOrder="2"/>
    </xf>
    <xf numFmtId="0" fontId="39" fillId="5" borderId="9" xfId="115" applyFont="1" applyFill="1" applyBorder="1" applyAlignment="1">
      <alignment horizontal="right" vertical="center" indent="1"/>
    </xf>
    <xf numFmtId="0" fontId="23" fillId="5" borderId="29" xfId="114" applyFont="1" applyFill="1" applyBorder="1" applyAlignment="1">
      <alignment horizontal="right" vertical="center" indent="1"/>
    </xf>
    <xf numFmtId="0" fontId="23" fillId="5" borderId="9" xfId="114" applyFont="1" applyFill="1" applyBorder="1" applyAlignment="1">
      <alignment horizontal="right" vertical="center" indent="1"/>
    </xf>
    <xf numFmtId="0" fontId="23" fillId="5" borderId="9" xfId="115" applyFont="1" applyFill="1" applyBorder="1" applyAlignment="1">
      <alignment horizontal="right" vertical="center" indent="1"/>
    </xf>
    <xf numFmtId="0" fontId="25" fillId="5" borderId="28" xfId="114" applyFont="1" applyFill="1" applyBorder="1" applyAlignment="1">
      <alignment horizontal="left" vertical="center" indent="1"/>
    </xf>
    <xf numFmtId="0" fontId="60" fillId="4" borderId="37" xfId="114" applyFont="1" applyFill="1" applyBorder="1" applyAlignment="1">
      <alignment horizontal="right" vertical="top" wrapText="1" indent="1" readingOrder="2"/>
    </xf>
    <xf numFmtId="0" fontId="23" fillId="4" borderId="23" xfId="114" applyFont="1" applyFill="1" applyBorder="1" applyAlignment="1">
      <alignment horizontal="right" vertical="center" indent="1"/>
    </xf>
    <xf numFmtId="0" fontId="25" fillId="4" borderId="42" xfId="114" applyFont="1" applyFill="1" applyBorder="1" applyAlignment="1">
      <alignment horizontal="left" vertical="center" indent="1"/>
    </xf>
    <xf numFmtId="0" fontId="64" fillId="5" borderId="0" xfId="22" applyFont="1" applyFill="1" applyBorder="1" applyAlignment="1">
      <alignment horizontal="right" readingOrder="2"/>
    </xf>
    <xf numFmtId="0" fontId="48" fillId="5" borderId="0" xfId="22" applyFont="1" applyFill="1"/>
    <xf numFmtId="0" fontId="16" fillId="0" borderId="0" xfId="114" applyFont="1"/>
    <xf numFmtId="0" fontId="50" fillId="4" borderId="12" xfId="114" applyFont="1" applyFill="1" applyBorder="1" applyAlignment="1">
      <alignment horizontal="center" vertical="top" wrapText="1" shrinkToFit="1"/>
    </xf>
    <xf numFmtId="0" fontId="17" fillId="5" borderId="42" xfId="48" applyFont="1" applyFill="1" applyBorder="1" applyAlignment="1">
      <alignment horizontal="left" vertical="center" wrapText="1" indent="1" readingOrder="2"/>
    </xf>
    <xf numFmtId="0" fontId="74" fillId="5" borderId="0" xfId="72" applyFont="1" applyFill="1" applyBorder="1" applyAlignment="1">
      <alignment horizontal="center" vertical="center" wrapText="1" readingOrder="2"/>
    </xf>
    <xf numFmtId="0" fontId="75" fillId="0" borderId="0" xfId="38" applyFont="1" applyAlignment="1">
      <alignment horizontal="right" vertical="top" wrapText="1" indent="1" readingOrder="2"/>
    </xf>
    <xf numFmtId="0" fontId="75" fillId="0" borderId="0" xfId="38" applyFont="1" applyBorder="1" applyAlignment="1">
      <alignment horizontal="right" vertical="top" wrapText="1" indent="1" readingOrder="2"/>
    </xf>
    <xf numFmtId="0" fontId="75" fillId="0" borderId="0" xfId="38" applyFont="1" applyBorder="1" applyAlignment="1">
      <alignment horizontal="right" vertical="center" wrapText="1" indent="2" readingOrder="2"/>
    </xf>
    <xf numFmtId="0" fontId="76" fillId="5" borderId="0" xfId="72" applyFont="1" applyFill="1" applyBorder="1" applyAlignment="1">
      <alignment horizontal="center" vertical="center" wrapText="1" readingOrder="1"/>
    </xf>
    <xf numFmtId="166" fontId="39" fillId="4" borderId="3" xfId="57" quotePrefix="1" applyNumberFormat="1" applyFont="1" applyFill="1" applyBorder="1" applyAlignment="1">
      <alignment horizontal="center" vertical="center" wrapText="1"/>
    </xf>
    <xf numFmtId="0" fontId="37" fillId="0" borderId="0" xfId="0" applyFont="1" applyAlignment="1">
      <alignment wrapText="1"/>
    </xf>
    <xf numFmtId="0" fontId="37" fillId="5" borderId="0" xfId="0" applyFont="1" applyFill="1" applyAlignment="1">
      <alignment wrapText="1"/>
    </xf>
    <xf numFmtId="0" fontId="23" fillId="5" borderId="0" xfId="0" applyFont="1" applyFill="1" applyAlignment="1">
      <alignment wrapText="1"/>
    </xf>
    <xf numFmtId="166" fontId="39" fillId="4" borderId="3" xfId="57" applyNumberFormat="1" applyFont="1" applyFill="1" applyBorder="1" applyAlignment="1">
      <alignment horizontal="right" vertical="center" wrapText="1" indent="1"/>
    </xf>
    <xf numFmtId="166" fontId="39" fillId="4" borderId="3" xfId="57" applyNumberFormat="1" applyFont="1" applyFill="1" applyBorder="1" applyAlignment="1">
      <alignment vertical="center" wrapText="1"/>
    </xf>
    <xf numFmtId="166" fontId="39" fillId="0" borderId="3" xfId="57" applyNumberFormat="1" applyFont="1" applyBorder="1" applyAlignment="1">
      <alignment horizontal="right" vertical="center" wrapText="1" indent="1"/>
    </xf>
    <xf numFmtId="166" fontId="39" fillId="0" borderId="3" xfId="57" applyNumberFormat="1" applyFont="1" applyBorder="1" applyAlignment="1">
      <alignment vertical="center" wrapText="1"/>
    </xf>
    <xf numFmtId="166" fontId="39" fillId="0" borderId="3" xfId="57" applyNumberFormat="1" applyFont="1" applyBorder="1" applyAlignment="1">
      <alignment horizontal="right" vertical="center" wrapText="1"/>
    </xf>
    <xf numFmtId="166" fontId="39" fillId="0" borderId="14" xfId="57" applyNumberFormat="1" applyFont="1" applyBorder="1" applyAlignment="1">
      <alignment horizontal="right" vertical="center" wrapText="1" indent="1"/>
    </xf>
    <xf numFmtId="166" fontId="39" fillId="0" borderId="14" xfId="57" applyNumberFormat="1" applyFont="1" applyBorder="1" applyAlignment="1">
      <alignment vertical="center" wrapText="1"/>
    </xf>
    <xf numFmtId="166" fontId="39" fillId="4" borderId="5" xfId="57" applyNumberFormat="1" applyFont="1" applyFill="1" applyBorder="1" applyAlignment="1">
      <alignment horizontal="right" vertical="center" wrapText="1" indent="1"/>
    </xf>
    <xf numFmtId="166" fontId="39" fillId="4" borderId="5" xfId="57" applyNumberFormat="1" applyFont="1" applyFill="1" applyBorder="1" applyAlignment="1">
      <alignment vertical="center" wrapText="1"/>
    </xf>
    <xf numFmtId="166" fontId="70" fillId="0" borderId="3" xfId="57" applyNumberFormat="1" applyFont="1" applyBorder="1" applyAlignment="1">
      <alignment horizontal="right" vertical="center" wrapText="1" indent="1"/>
    </xf>
    <xf numFmtId="0" fontId="16" fillId="0" borderId="3" xfId="65" applyFont="1" applyBorder="1" applyAlignment="1">
      <alignment horizontal="center" vertical="center"/>
    </xf>
    <xf numFmtId="166" fontId="16" fillId="0" borderId="3" xfId="83" applyNumberFormat="1" applyFont="1" applyBorder="1" applyAlignment="1">
      <alignment horizontal="center" vertical="center"/>
    </xf>
    <xf numFmtId="166" fontId="39" fillId="0" borderId="3" xfId="57" applyNumberFormat="1" applyFont="1" applyBorder="1" applyAlignment="1">
      <alignment horizontal="right" wrapText="1" indent="1"/>
    </xf>
    <xf numFmtId="166" fontId="39" fillId="4" borderId="3" xfId="57" applyNumberFormat="1" applyFont="1" applyFill="1" applyBorder="1" applyAlignment="1">
      <alignment horizontal="right" vertical="center" wrapText="1"/>
    </xf>
    <xf numFmtId="166" fontId="39" fillId="0" borderId="5" xfId="57" applyNumberFormat="1" applyFont="1" applyBorder="1" applyAlignment="1">
      <alignment horizontal="right" wrapText="1" indent="1"/>
    </xf>
    <xf numFmtId="166" fontId="39" fillId="0" borderId="5" xfId="57" applyNumberFormat="1" applyFont="1" applyBorder="1" applyAlignment="1">
      <alignment vertical="center" wrapText="1"/>
    </xf>
    <xf numFmtId="0" fontId="37" fillId="0" borderId="0" xfId="0" applyFont="1" applyAlignment="1">
      <alignment horizontal="center" vertical="center" wrapText="1"/>
    </xf>
    <xf numFmtId="0" fontId="13" fillId="4" borderId="8" xfId="0" applyFont="1" applyFill="1" applyBorder="1" applyAlignment="1">
      <alignment horizontal="right" vertical="center" wrapText="1" indent="1" readingOrder="2"/>
    </xf>
    <xf numFmtId="0" fontId="25" fillId="4" borderId="7" xfId="5" applyFont="1" applyFill="1" applyBorder="1" applyAlignment="1">
      <alignment horizontal="left" vertical="center" wrapText="1" indent="1"/>
    </xf>
    <xf numFmtId="3" fontId="16" fillId="0" borderId="6" xfId="0" applyNumberFormat="1" applyFont="1" applyBorder="1" applyAlignment="1">
      <alignment horizontal="right" vertical="center" indent="1"/>
    </xf>
    <xf numFmtId="3" fontId="39" fillId="4" borderId="3" xfId="115" applyNumberFormat="1" applyFont="1" applyFill="1" applyBorder="1" applyAlignment="1">
      <alignment horizontal="right" vertical="center" indent="1"/>
    </xf>
    <xf numFmtId="3" fontId="39" fillId="0" borderId="3" xfId="0" applyNumberFormat="1" applyFont="1" applyBorder="1" applyAlignment="1">
      <alignment horizontal="right" vertical="center" indent="1"/>
    </xf>
    <xf numFmtId="3" fontId="16" fillId="0" borderId="3" xfId="0" applyNumberFormat="1" applyFont="1" applyBorder="1" applyAlignment="1">
      <alignment horizontal="right" vertical="center" indent="1"/>
    </xf>
    <xf numFmtId="3" fontId="39" fillId="5" borderId="3" xfId="115" applyNumberFormat="1" applyFont="1" applyFill="1" applyBorder="1" applyAlignment="1">
      <alignment horizontal="right" vertical="center" indent="1"/>
    </xf>
    <xf numFmtId="0" fontId="13" fillId="0" borderId="3" xfId="0" applyFont="1" applyBorder="1" applyAlignment="1">
      <alignment horizontal="right" vertical="center" indent="1" readingOrder="2"/>
    </xf>
    <xf numFmtId="0" fontId="13" fillId="0" borderId="23" xfId="0" applyFont="1" applyBorder="1" applyAlignment="1">
      <alignment horizontal="right" vertical="center" indent="1" readingOrder="2"/>
    </xf>
    <xf numFmtId="0" fontId="25" fillId="3" borderId="23" xfId="5" applyFont="1" applyFill="1" applyBorder="1" applyAlignment="1">
      <alignment horizontal="left" vertical="center" wrapText="1" indent="1"/>
    </xf>
    <xf numFmtId="0" fontId="50" fillId="4" borderId="23" xfId="22" applyFont="1" applyFill="1" applyBorder="1" applyAlignment="1">
      <alignment horizontal="center" vertical="center" wrapText="1"/>
    </xf>
    <xf numFmtId="0" fontId="23" fillId="4" borderId="23" xfId="22" applyFont="1" applyFill="1" applyBorder="1" applyAlignment="1">
      <alignment horizontal="center" vertical="center" wrapText="1"/>
    </xf>
    <xf numFmtId="0" fontId="46" fillId="4" borderId="3" xfId="0" applyFont="1" applyFill="1" applyBorder="1" applyAlignment="1">
      <alignment horizontal="center" vertical="center" wrapText="1"/>
    </xf>
    <xf numFmtId="0" fontId="78" fillId="8" borderId="81" xfId="0" applyFont="1" applyFill="1" applyBorder="1" applyAlignment="1">
      <alignment horizontal="left" vertical="center" wrapText="1" indent="1" readingOrder="1"/>
    </xf>
    <xf numFmtId="0" fontId="46" fillId="0" borderId="3" xfId="0" applyFont="1" applyBorder="1" applyAlignment="1">
      <alignment horizontal="center" vertical="center" wrapText="1"/>
    </xf>
    <xf numFmtId="0" fontId="78" fillId="0" borderId="81" xfId="0" applyFont="1" applyBorder="1" applyAlignment="1">
      <alignment horizontal="left" vertical="center" wrapText="1" indent="1" readingOrder="1"/>
    </xf>
    <xf numFmtId="166" fontId="39" fillId="0" borderId="3" xfId="57" applyNumberFormat="1" applyFont="1" applyBorder="1" applyAlignment="1">
      <alignment horizontal="center" vertical="center" wrapText="1"/>
    </xf>
    <xf numFmtId="0" fontId="46" fillId="0" borderId="14" xfId="0" applyFont="1" applyBorder="1" applyAlignment="1">
      <alignment horizontal="center" vertical="center" wrapText="1"/>
    </xf>
    <xf numFmtId="166" fontId="39" fillId="0" borderId="3" xfId="57" applyNumberFormat="1" applyFont="1" applyFill="1" applyBorder="1" applyAlignment="1">
      <alignment vertical="center" wrapText="1"/>
    </xf>
    <xf numFmtId="0" fontId="46" fillId="4" borderId="5" xfId="0" applyFont="1" applyFill="1" applyBorder="1" applyAlignment="1">
      <alignment horizontal="center" vertical="center" wrapText="1"/>
    </xf>
    <xf numFmtId="0" fontId="46" fillId="0" borderId="5" xfId="0" applyFont="1" applyBorder="1" applyAlignment="1">
      <alignment horizontal="center" vertical="center" wrapText="1"/>
    </xf>
    <xf numFmtId="0" fontId="78" fillId="8" borderId="82" xfId="0" applyFont="1" applyFill="1" applyBorder="1" applyAlignment="1">
      <alignment horizontal="left" vertical="center" wrapText="1" indent="1" readingOrder="1"/>
    </xf>
    <xf numFmtId="166" fontId="39" fillId="4" borderId="5" xfId="57" quotePrefix="1" applyNumberFormat="1" applyFont="1" applyFill="1" applyBorder="1" applyAlignment="1">
      <alignment horizontal="center" vertical="center" wrapText="1"/>
    </xf>
    <xf numFmtId="0" fontId="78" fillId="8" borderId="11" xfId="0" applyFont="1" applyFill="1" applyBorder="1" applyAlignment="1">
      <alignment horizontal="left" vertical="center" wrapText="1" indent="1" readingOrder="1"/>
    </xf>
    <xf numFmtId="0" fontId="39" fillId="5" borderId="31" xfId="64" applyFont="1" applyFill="1" applyBorder="1" applyAlignment="1">
      <alignment horizontal="right" vertical="center" readingOrder="2"/>
    </xf>
    <xf numFmtId="0" fontId="39" fillId="5" borderId="0" xfId="64" applyFont="1" applyFill="1" applyAlignment="1">
      <alignment horizontal="right"/>
    </xf>
    <xf numFmtId="0" fontId="13" fillId="0" borderId="6" xfId="0" applyFont="1" applyBorder="1" applyAlignment="1">
      <alignment horizontal="right" vertical="center" indent="1" readingOrder="2"/>
    </xf>
    <xf numFmtId="0" fontId="39" fillId="5" borderId="6" xfId="0" applyFont="1" applyFill="1" applyBorder="1" applyAlignment="1">
      <alignment horizontal="right" vertical="center" indent="1"/>
    </xf>
    <xf numFmtId="0" fontId="50" fillId="3" borderId="6" xfId="5" applyFont="1" applyFill="1" applyBorder="1" applyAlignment="1">
      <alignment horizontal="left" vertical="center" wrapText="1" indent="1"/>
    </xf>
    <xf numFmtId="0" fontId="13" fillId="4" borderId="3" xfId="0" applyFont="1" applyFill="1" applyBorder="1" applyAlignment="1">
      <alignment horizontal="right" vertical="center" indent="1" readingOrder="2"/>
    </xf>
    <xf numFmtId="0" fontId="39" fillId="4" borderId="3" xfId="0" applyFont="1" applyFill="1" applyBorder="1" applyAlignment="1">
      <alignment horizontal="right" vertical="center" indent="1"/>
    </xf>
    <xf numFmtId="0" fontId="50" fillId="4" borderId="3" xfId="5" applyFont="1" applyFill="1" applyBorder="1" applyAlignment="1">
      <alignment horizontal="left" vertical="center" wrapText="1" indent="1"/>
    </xf>
    <xf numFmtId="0" fontId="39" fillId="5" borderId="3" xfId="0" applyFont="1" applyFill="1" applyBorder="1" applyAlignment="1">
      <alignment horizontal="right" vertical="center" indent="1"/>
    </xf>
    <xf numFmtId="0" fontId="50" fillId="3" borderId="3" xfId="5" applyFont="1" applyFill="1" applyBorder="1" applyAlignment="1">
      <alignment horizontal="left" vertical="center" wrapText="1" indent="1"/>
    </xf>
    <xf numFmtId="0" fontId="13" fillId="4" borderId="5" xfId="0" applyFont="1" applyFill="1" applyBorder="1" applyAlignment="1">
      <alignment horizontal="right" vertical="center" indent="1" readingOrder="2"/>
    </xf>
    <xf numFmtId="0" fontId="39" fillId="4" borderId="5" xfId="0" applyFont="1" applyFill="1" applyBorder="1" applyAlignment="1">
      <alignment horizontal="right" vertical="center" indent="1"/>
    </xf>
    <xf numFmtId="0" fontId="17" fillId="4" borderId="5" xfId="0" applyFont="1" applyFill="1" applyBorder="1" applyAlignment="1">
      <alignment horizontal="right" vertical="center" indent="1"/>
    </xf>
    <xf numFmtId="0" fontId="50" fillId="4" borderId="5" xfId="5" applyFont="1" applyFill="1" applyBorder="1" applyAlignment="1">
      <alignment horizontal="left" vertical="center" wrapText="1" indent="1"/>
    </xf>
    <xf numFmtId="167" fontId="16" fillId="5" borderId="83" xfId="83" applyNumberFormat="1" applyFont="1" applyFill="1" applyBorder="1" applyAlignment="1">
      <alignment horizontal="right" vertical="center" indent="1" readingOrder="1"/>
    </xf>
    <xf numFmtId="167" fontId="16" fillId="0" borderId="83" xfId="83" applyNumberFormat="1" applyFont="1" applyBorder="1" applyAlignment="1">
      <alignment horizontal="right" vertical="center" indent="1" readingOrder="1"/>
    </xf>
    <xf numFmtId="167" fontId="16" fillId="0" borderId="21" xfId="83" applyNumberFormat="1" applyFont="1" applyBorder="1" applyAlignment="1">
      <alignment horizontal="right" vertical="center" indent="1" readingOrder="1"/>
    </xf>
    <xf numFmtId="0" fontId="25" fillId="4" borderId="40" xfId="22" applyFont="1" applyFill="1" applyBorder="1" applyAlignment="1">
      <alignment horizontal="left" vertical="center" wrapText="1" indent="1"/>
    </xf>
    <xf numFmtId="0" fontId="13" fillId="0" borderId="21" xfId="0" applyFont="1" applyBorder="1" applyAlignment="1">
      <alignment horizontal="right" vertical="center" wrapText="1" indent="1"/>
    </xf>
    <xf numFmtId="167" fontId="16" fillId="5" borderId="6" xfId="83" applyNumberFormat="1" applyFont="1" applyFill="1" applyBorder="1" applyAlignment="1">
      <alignment horizontal="right" vertical="center" indent="1" readingOrder="1"/>
    </xf>
    <xf numFmtId="167" fontId="17" fillId="0" borderId="6" xfId="83" applyNumberFormat="1" applyFont="1" applyBorder="1" applyAlignment="1">
      <alignment horizontal="right" vertical="center" indent="1"/>
    </xf>
    <xf numFmtId="0" fontId="13" fillId="4" borderId="84" xfId="0" applyFont="1" applyFill="1" applyBorder="1" applyAlignment="1">
      <alignment horizontal="right" vertical="center" wrapText="1" indent="1"/>
    </xf>
    <xf numFmtId="167" fontId="16" fillId="4" borderId="85" xfId="83" applyNumberFormat="1" applyFont="1" applyFill="1" applyBorder="1" applyAlignment="1">
      <alignment horizontal="right" vertical="center" indent="1" readingOrder="1"/>
    </xf>
    <xf numFmtId="167" fontId="17" fillId="4" borderId="85" xfId="83" applyNumberFormat="1" applyFont="1" applyFill="1" applyBorder="1" applyAlignment="1">
      <alignment horizontal="right" vertical="center" indent="1"/>
    </xf>
    <xf numFmtId="0" fontId="25" fillId="4" borderId="86" xfId="22" applyFont="1" applyFill="1" applyBorder="1" applyAlignment="1">
      <alignment horizontal="left" vertical="center" wrapText="1" indent="1"/>
    </xf>
    <xf numFmtId="0" fontId="25" fillId="0" borderId="83" xfId="0" applyFont="1" applyBorder="1" applyAlignment="1">
      <alignment horizontal="left" vertical="center" wrapText="1" indent="1" readingOrder="1"/>
    </xf>
    <xf numFmtId="0" fontId="13" fillId="4" borderId="8" xfId="0" applyFont="1" applyFill="1" applyBorder="1" applyAlignment="1">
      <alignment horizontal="right" vertical="center" wrapText="1" indent="1"/>
    </xf>
    <xf numFmtId="0" fontId="25" fillId="8" borderId="87" xfId="0" applyFont="1" applyFill="1" applyBorder="1" applyAlignment="1">
      <alignment horizontal="left" vertical="center" wrapText="1" indent="1" readingOrder="1"/>
    </xf>
    <xf numFmtId="0" fontId="13" fillId="0" borderId="8" xfId="0" applyFont="1" applyBorder="1" applyAlignment="1">
      <alignment horizontal="right" vertical="center" wrapText="1" indent="1"/>
    </xf>
    <xf numFmtId="0" fontId="25" fillId="0" borderId="87" xfId="0" applyFont="1" applyBorder="1" applyAlignment="1">
      <alignment horizontal="left" vertical="center" wrapText="1" indent="1" readingOrder="1"/>
    </xf>
    <xf numFmtId="0" fontId="13" fillId="4" borderId="41" xfId="0" applyFont="1" applyFill="1" applyBorder="1" applyAlignment="1">
      <alignment horizontal="right" vertical="center" wrapText="1" indent="1"/>
    </xf>
    <xf numFmtId="0" fontId="25" fillId="8" borderId="88" xfId="0" applyFont="1" applyFill="1" applyBorder="1" applyAlignment="1">
      <alignment horizontal="left" vertical="center" wrapText="1" indent="1" readingOrder="1"/>
    </xf>
    <xf numFmtId="0" fontId="38" fillId="5" borderId="21" xfId="0" applyFont="1" applyFill="1" applyBorder="1" applyAlignment="1">
      <alignment horizontal="right" vertical="center" wrapText="1" indent="1" readingOrder="2"/>
    </xf>
    <xf numFmtId="0" fontId="38" fillId="4" borderId="8" xfId="0" applyFont="1" applyFill="1" applyBorder="1" applyAlignment="1">
      <alignment horizontal="right" vertical="center" wrapText="1" indent="1" readingOrder="2"/>
    </xf>
    <xf numFmtId="0" fontId="37" fillId="4" borderId="3" xfId="0" applyFont="1" applyFill="1" applyBorder="1" applyAlignment="1">
      <alignment horizontal="right" vertical="center" indent="1"/>
    </xf>
    <xf numFmtId="0" fontId="10" fillId="5" borderId="8" xfId="0" applyFont="1" applyFill="1" applyBorder="1" applyAlignment="1">
      <alignment horizontal="right" vertical="center" wrapText="1" indent="1"/>
    </xf>
    <xf numFmtId="0" fontId="14" fillId="5" borderId="3" xfId="0" applyNumberFormat="1" applyFont="1" applyFill="1" applyBorder="1" applyAlignment="1">
      <alignment horizontal="right" vertical="center" indent="1"/>
    </xf>
    <xf numFmtId="0" fontId="21" fillId="5" borderId="21" xfId="0" applyFont="1" applyFill="1" applyBorder="1" applyAlignment="1">
      <alignment horizontal="right" vertical="center" indent="1"/>
    </xf>
    <xf numFmtId="167" fontId="16" fillId="5" borderId="6" xfId="83" applyNumberFormat="1" applyFont="1" applyFill="1" applyBorder="1" applyAlignment="1">
      <alignment horizontal="right" vertical="center" indent="1"/>
    </xf>
    <xf numFmtId="167" fontId="17" fillId="5" borderId="6" xfId="83" applyNumberFormat="1" applyFont="1" applyFill="1" applyBorder="1" applyAlignment="1">
      <alignment horizontal="right" vertical="center" indent="1"/>
    </xf>
    <xf numFmtId="0" fontId="50" fillId="5" borderId="89" xfId="0" applyFont="1" applyFill="1" applyBorder="1" applyAlignment="1">
      <alignment horizontal="left" vertical="center" wrapText="1" indent="1"/>
    </xf>
    <xf numFmtId="0" fontId="21" fillId="4" borderId="8" xfId="0" applyFont="1" applyFill="1" applyBorder="1" applyAlignment="1">
      <alignment horizontal="right" vertical="center" indent="1"/>
    </xf>
    <xf numFmtId="167" fontId="16" fillId="4" borderId="3" xfId="83" applyNumberFormat="1" applyFont="1" applyFill="1" applyBorder="1" applyAlignment="1">
      <alignment horizontal="right" vertical="center" indent="1"/>
    </xf>
    <xf numFmtId="167" fontId="17" fillId="4" borderId="3" xfId="83" applyNumberFormat="1" applyFont="1" applyFill="1" applyBorder="1" applyAlignment="1">
      <alignment horizontal="right" vertical="center" indent="1"/>
    </xf>
    <xf numFmtId="0" fontId="50" fillId="4" borderId="90" xfId="0" applyFont="1" applyFill="1" applyBorder="1" applyAlignment="1">
      <alignment horizontal="left" vertical="center" indent="1"/>
    </xf>
    <xf numFmtId="0" fontId="21" fillId="5" borderId="8" xfId="0" applyFont="1" applyFill="1" applyBorder="1" applyAlignment="1">
      <alignment horizontal="right" vertical="center" indent="1"/>
    </xf>
    <xf numFmtId="167" fontId="16" fillId="5" borderId="3" xfId="83" applyNumberFormat="1" applyFont="1" applyFill="1" applyBorder="1" applyAlignment="1">
      <alignment horizontal="right" vertical="center" indent="1"/>
    </xf>
    <xf numFmtId="167" fontId="17" fillId="5" borderId="3" xfId="83" applyNumberFormat="1" applyFont="1" applyFill="1" applyBorder="1" applyAlignment="1">
      <alignment horizontal="right" vertical="center" indent="1"/>
    </xf>
    <xf numFmtId="0" fontId="50" fillId="5" borderId="90" xfId="0" applyFont="1" applyFill="1" applyBorder="1" applyAlignment="1">
      <alignment horizontal="left" vertical="center" indent="1"/>
    </xf>
    <xf numFmtId="0" fontId="50" fillId="4" borderId="91" xfId="0" applyFont="1" applyFill="1" applyBorder="1" applyAlignment="1">
      <alignment horizontal="left" vertical="center" indent="1"/>
    </xf>
    <xf numFmtId="0" fontId="50" fillId="5" borderId="91" xfId="0" applyFont="1" applyFill="1" applyBorder="1" applyAlignment="1">
      <alignment horizontal="left" vertical="center" indent="1"/>
    </xf>
    <xf numFmtId="3" fontId="16" fillId="5" borderId="3" xfId="83" applyNumberFormat="1" applyFont="1" applyFill="1" applyBorder="1" applyAlignment="1">
      <alignment horizontal="right" vertical="center" indent="1"/>
    </xf>
    <xf numFmtId="0" fontId="50" fillId="5" borderId="91" xfId="0" applyFont="1" applyFill="1" applyBorder="1" applyAlignment="1">
      <alignment horizontal="left" vertical="center" wrapText="1" indent="1"/>
    </xf>
    <xf numFmtId="0" fontId="21" fillId="4" borderId="41" xfId="0" applyFont="1" applyFill="1" applyBorder="1" applyAlignment="1">
      <alignment horizontal="right" vertical="center" indent="1"/>
    </xf>
    <xf numFmtId="167" fontId="16" fillId="4" borderId="5" xfId="83" applyNumberFormat="1" applyFont="1" applyFill="1" applyBorder="1" applyAlignment="1">
      <alignment horizontal="right" vertical="center" indent="1"/>
    </xf>
    <xf numFmtId="167" fontId="17" fillId="4" borderId="5" xfId="83" applyNumberFormat="1" applyFont="1" applyFill="1" applyBorder="1" applyAlignment="1">
      <alignment horizontal="right" vertical="center" indent="1"/>
    </xf>
    <xf numFmtId="0" fontId="50" fillId="4" borderId="92" xfId="0" applyFont="1" applyFill="1" applyBorder="1" applyAlignment="1">
      <alignment horizontal="left" vertical="center" indent="1"/>
    </xf>
    <xf numFmtId="0" fontId="60" fillId="5" borderId="93" xfId="22" applyFont="1" applyFill="1" applyBorder="1" applyAlignment="1">
      <alignment horizontal="right" vertical="center" wrapText="1" indent="1" readingOrder="2"/>
    </xf>
    <xf numFmtId="0" fontId="16" fillId="5" borderId="94" xfId="22" applyFont="1" applyFill="1" applyBorder="1" applyAlignment="1">
      <alignment horizontal="right" vertical="center" indent="1"/>
    </xf>
    <xf numFmtId="0" fontId="61" fillId="7" borderId="95" xfId="22" applyFont="1" applyFill="1" applyBorder="1" applyAlignment="1">
      <alignment horizontal="left" vertical="center" wrapText="1" indent="1" readingOrder="1"/>
    </xf>
    <xf numFmtId="0" fontId="60" fillId="4" borderId="96" xfId="22" applyFont="1" applyFill="1" applyBorder="1" applyAlignment="1">
      <alignment horizontal="right" vertical="center" wrapText="1" indent="1" readingOrder="2"/>
    </xf>
    <xf numFmtId="0" fontId="16" fillId="4" borderId="97" xfId="22" applyFont="1" applyFill="1" applyBorder="1" applyAlignment="1">
      <alignment horizontal="right" vertical="center" indent="1"/>
    </xf>
    <xf numFmtId="0" fontId="61" fillId="8" borderId="98" xfId="22" applyFont="1" applyFill="1" applyBorder="1" applyAlignment="1">
      <alignment horizontal="left" vertical="center" wrapText="1" indent="1" readingOrder="1"/>
    </xf>
    <xf numFmtId="0" fontId="60" fillId="5" borderId="96" xfId="22" applyFont="1" applyFill="1" applyBorder="1" applyAlignment="1">
      <alignment horizontal="right" vertical="center" wrapText="1" indent="1" readingOrder="2"/>
    </xf>
    <xf numFmtId="0" fontId="16" fillId="5" borderId="97" xfId="22" applyFont="1" applyFill="1" applyBorder="1" applyAlignment="1">
      <alignment horizontal="right" vertical="center" indent="1"/>
    </xf>
    <xf numFmtId="0" fontId="61" fillId="7" borderId="98" xfId="22" applyFont="1" applyFill="1" applyBorder="1" applyAlignment="1">
      <alignment horizontal="left" vertical="center" wrapText="1" indent="1" readingOrder="1"/>
    </xf>
    <xf numFmtId="0" fontId="60" fillId="4" borderId="99" xfId="22" applyFont="1" applyFill="1" applyBorder="1" applyAlignment="1">
      <alignment horizontal="right" vertical="center" wrapText="1" indent="1" readingOrder="2"/>
    </xf>
    <xf numFmtId="0" fontId="16" fillId="4" borderId="82" xfId="22" applyFont="1" applyFill="1" applyBorder="1" applyAlignment="1">
      <alignment horizontal="right" vertical="center" indent="1"/>
    </xf>
    <xf numFmtId="0" fontId="61" fillId="8" borderId="100" xfId="22" applyFont="1" applyFill="1" applyBorder="1" applyAlignment="1">
      <alignment horizontal="left" vertical="center" wrapText="1" indent="1" readingOrder="1"/>
    </xf>
    <xf numFmtId="0" fontId="13" fillId="5" borderId="21" xfId="48" applyFont="1" applyFill="1" applyBorder="1" applyAlignment="1">
      <alignment horizontal="right" vertical="center" wrapText="1" indent="1" readingOrder="2"/>
    </xf>
    <xf numFmtId="41" fontId="16" fillId="5" borderId="6" xfId="50" applyNumberFormat="1" applyFont="1" applyFill="1" applyBorder="1" applyAlignment="1">
      <alignment horizontal="center" vertical="center"/>
    </xf>
    <xf numFmtId="0" fontId="25" fillId="5" borderId="83" xfId="48" applyFont="1" applyFill="1" applyBorder="1" applyAlignment="1">
      <alignment horizontal="left" vertical="center" wrapText="1" indent="1" readingOrder="2"/>
    </xf>
    <xf numFmtId="0" fontId="13" fillId="4" borderId="8" xfId="48" applyFont="1" applyFill="1" applyBorder="1" applyAlignment="1">
      <alignment horizontal="right" vertical="center" wrapText="1" indent="1" readingOrder="2"/>
    </xf>
    <xf numFmtId="41" fontId="16" fillId="4" borderId="3" xfId="50" applyNumberFormat="1" applyFont="1" applyFill="1" applyBorder="1" applyAlignment="1">
      <alignment horizontal="center" vertical="center"/>
    </xf>
    <xf numFmtId="0" fontId="25" fillId="4" borderId="87" xfId="48" applyFont="1" applyFill="1" applyBorder="1" applyAlignment="1">
      <alignment horizontal="left" vertical="center" wrapText="1" indent="1" readingOrder="2"/>
    </xf>
    <xf numFmtId="0" fontId="13" fillId="5" borderId="8" xfId="48" applyFont="1" applyFill="1" applyBorder="1" applyAlignment="1">
      <alignment horizontal="right" vertical="center" wrapText="1" indent="1" readingOrder="2"/>
    </xf>
    <xf numFmtId="41" fontId="16" fillId="5" borderId="3" xfId="50" applyNumberFormat="1" applyFont="1" applyFill="1" applyBorder="1" applyAlignment="1">
      <alignment horizontal="center" vertical="center"/>
    </xf>
    <xf numFmtId="0" fontId="25" fillId="5" borderId="87" xfId="48" applyFont="1" applyFill="1" applyBorder="1" applyAlignment="1">
      <alignment horizontal="left" vertical="center" wrapText="1" indent="1" readingOrder="2"/>
    </xf>
    <xf numFmtId="0" fontId="13" fillId="4" borderId="41" xfId="48" applyFont="1" applyFill="1" applyBorder="1" applyAlignment="1">
      <alignment horizontal="right" vertical="center" wrapText="1" indent="1" readingOrder="2"/>
    </xf>
    <xf numFmtId="41" fontId="16" fillId="4" borderId="5" xfId="50" applyNumberFormat="1" applyFont="1" applyFill="1" applyBorder="1" applyAlignment="1">
      <alignment horizontal="center" vertical="center"/>
    </xf>
    <xf numFmtId="0" fontId="25" fillId="4" borderId="88" xfId="48" applyFont="1" applyFill="1" applyBorder="1" applyAlignment="1">
      <alignment horizontal="left" vertical="center" wrapText="1" indent="1" readingOrder="2"/>
    </xf>
    <xf numFmtId="0" fontId="10" fillId="4" borderId="25" xfId="0" applyFont="1" applyFill="1" applyBorder="1" applyAlignment="1">
      <alignment horizontal="center" vertical="center" wrapText="1" readingOrder="1"/>
    </xf>
    <xf numFmtId="0" fontId="10" fillId="4" borderId="23" xfId="0" applyFont="1" applyFill="1" applyBorder="1" applyAlignment="1">
      <alignment horizontal="center" vertical="center" wrapText="1" readingOrder="1"/>
    </xf>
    <xf numFmtId="0" fontId="13" fillId="0" borderId="10" xfId="0" applyFont="1" applyBorder="1" applyAlignment="1">
      <alignment horizontal="right" vertical="center" wrapText="1" indent="1" readingOrder="2"/>
    </xf>
    <xf numFmtId="0" fontId="78" fillId="0" borderId="82" xfId="0" applyFont="1" applyBorder="1" applyAlignment="1">
      <alignment horizontal="left" vertical="center" wrapText="1" indent="1" readingOrder="1"/>
    </xf>
    <xf numFmtId="0" fontId="21" fillId="4" borderId="23" xfId="0" applyFont="1" applyFill="1" applyBorder="1" applyAlignment="1">
      <alignment horizontal="center" vertical="center" wrapText="1" readingOrder="1"/>
    </xf>
    <xf numFmtId="0" fontId="14" fillId="5" borderId="14" xfId="0" applyNumberFormat="1" applyFont="1" applyFill="1" applyBorder="1" applyAlignment="1">
      <alignment horizontal="right" vertical="center" indent="1"/>
    </xf>
    <xf numFmtId="0" fontId="38" fillId="4" borderId="23" xfId="0" applyFont="1" applyFill="1" applyBorder="1" applyAlignment="1">
      <alignment horizontal="center" vertical="center" readingOrder="1"/>
    </xf>
    <xf numFmtId="0" fontId="38" fillId="4" borderId="10" xfId="0" applyFont="1" applyFill="1" applyBorder="1" applyAlignment="1">
      <alignment horizontal="right" vertical="center" wrapText="1" indent="1" readingOrder="2"/>
    </xf>
    <xf numFmtId="0" fontId="37" fillId="4" borderId="9" xfId="0" applyFont="1" applyFill="1" applyBorder="1" applyAlignment="1">
      <alignment horizontal="right" vertical="center" indent="1"/>
    </xf>
    <xf numFmtId="0" fontId="25" fillId="4" borderId="28" xfId="5" applyFont="1" applyFill="1" applyBorder="1" applyAlignment="1">
      <alignment horizontal="left" vertical="center" wrapText="1" indent="1"/>
    </xf>
    <xf numFmtId="0" fontId="13" fillId="4" borderId="37" xfId="0" applyFont="1" applyFill="1" applyBorder="1" applyAlignment="1">
      <alignment horizontal="right" vertical="center" wrapText="1" indent="1" readingOrder="2"/>
    </xf>
    <xf numFmtId="3" fontId="17" fillId="4" borderId="42" xfId="0" applyNumberFormat="1" applyFont="1" applyFill="1" applyBorder="1" applyAlignment="1">
      <alignment horizontal="right" vertical="center" indent="1"/>
    </xf>
    <xf numFmtId="0" fontId="17" fillId="4" borderId="42" xfId="0" applyFont="1" applyFill="1" applyBorder="1" applyAlignment="1">
      <alignment horizontal="left" vertical="center" indent="1"/>
    </xf>
    <xf numFmtId="3" fontId="16" fillId="0" borderId="29" xfId="0" applyNumberFormat="1" applyFont="1" applyBorder="1" applyAlignment="1">
      <alignment horizontal="right" vertical="center" indent="1"/>
    </xf>
    <xf numFmtId="3" fontId="39" fillId="5" borderId="9" xfId="115" applyNumberFormat="1" applyFont="1" applyFill="1" applyBorder="1" applyAlignment="1">
      <alignment horizontal="right" vertical="center" indent="1"/>
    </xf>
    <xf numFmtId="0" fontId="25" fillId="3" borderId="28" xfId="5" applyFont="1" applyFill="1" applyBorder="1" applyAlignment="1">
      <alignment horizontal="left" vertical="center" wrapText="1" indent="1"/>
    </xf>
    <xf numFmtId="0" fontId="79" fillId="0" borderId="0" xfId="38" applyFont="1" applyBorder="1" applyAlignment="1">
      <alignment horizontal="left" vertical="top" wrapText="1" indent="1"/>
    </xf>
    <xf numFmtId="0" fontId="80" fillId="0" borderId="0" xfId="78" applyFont="1" applyBorder="1" applyAlignment="1">
      <alignment horizontal="left" vertical="top" wrapText="1" indent="1"/>
    </xf>
    <xf numFmtId="0" fontId="79" fillId="0" borderId="0" xfId="38" applyFont="1" applyBorder="1" applyAlignment="1">
      <alignment horizontal="left" vertical="center" wrapText="1" indent="2" readingOrder="1"/>
    </xf>
    <xf numFmtId="0" fontId="79" fillId="0" borderId="0" xfId="38" applyFont="1" applyBorder="1" applyAlignment="1">
      <alignment horizontal="left" vertical="center" wrapText="1" indent="2"/>
    </xf>
    <xf numFmtId="0" fontId="16" fillId="0" borderId="6" xfId="73" applyFont="1" applyBorder="1" applyAlignment="1">
      <alignment horizontal="right" vertical="center" indent="1"/>
    </xf>
    <xf numFmtId="0" fontId="16" fillId="0" borderId="3" xfId="73" applyFont="1" applyBorder="1" applyAlignment="1">
      <alignment horizontal="right" vertical="center" indent="1"/>
    </xf>
    <xf numFmtId="0" fontId="16" fillId="0" borderId="9" xfId="73" applyFont="1" applyBorder="1" applyAlignment="1">
      <alignment horizontal="right" vertical="center" indent="1"/>
    </xf>
    <xf numFmtId="0" fontId="39" fillId="0" borderId="6" xfId="76" applyFont="1" applyBorder="1" applyAlignment="1">
      <alignment horizontal="right" vertical="center" indent="1"/>
    </xf>
    <xf numFmtId="0" fontId="39" fillId="4" borderId="3" xfId="76" applyFont="1" applyFill="1" applyBorder="1" applyAlignment="1">
      <alignment horizontal="right" vertical="center" indent="1"/>
    </xf>
    <xf numFmtId="0" fontId="39" fillId="0" borderId="3" xfId="76" applyFont="1" applyBorder="1" applyAlignment="1">
      <alignment horizontal="right" vertical="center" indent="1"/>
    </xf>
    <xf numFmtId="0" fontId="16" fillId="5" borderId="3" xfId="76" applyFont="1" applyFill="1" applyBorder="1" applyAlignment="1">
      <alignment horizontal="right" vertical="center" indent="1"/>
    </xf>
    <xf numFmtId="0" fontId="39" fillId="5" borderId="3" xfId="76" applyFont="1" applyFill="1" applyBorder="1" applyAlignment="1">
      <alignment horizontal="right" vertical="center" indent="1"/>
    </xf>
    <xf numFmtId="0" fontId="39" fillId="5" borderId="9" xfId="76" applyFont="1" applyFill="1" applyBorder="1" applyAlignment="1">
      <alignment horizontal="right" vertical="center" indent="1"/>
    </xf>
    <xf numFmtId="0" fontId="21" fillId="5" borderId="10" xfId="2" applyFont="1" applyFill="1" applyBorder="1" applyAlignment="1">
      <alignment horizontal="right" vertical="center" indent="1" readingOrder="2"/>
    </xf>
    <xf numFmtId="0" fontId="50" fillId="5" borderId="28" xfId="76" applyFont="1" applyFill="1" applyBorder="1" applyAlignment="1">
      <alignment horizontal="left" vertical="center" indent="1"/>
    </xf>
    <xf numFmtId="0" fontId="13" fillId="4" borderId="37" xfId="2" applyFont="1" applyFill="1" applyBorder="1" applyAlignment="1">
      <alignment horizontal="right" vertical="center" indent="1" readingOrder="2"/>
    </xf>
    <xf numFmtId="0" fontId="17" fillId="4" borderId="23" xfId="2" applyFont="1" applyFill="1" applyBorder="1" applyAlignment="1">
      <alignment horizontal="right" vertical="center" indent="1"/>
    </xf>
    <xf numFmtId="0" fontId="17" fillId="4" borderId="42" xfId="2" applyFont="1" applyFill="1" applyBorder="1" applyAlignment="1">
      <alignment horizontal="left" vertical="center" indent="1"/>
    </xf>
    <xf numFmtId="0" fontId="16" fillId="5" borderId="12" xfId="0" applyNumberFormat="1" applyFont="1" applyFill="1" applyBorder="1" applyAlignment="1">
      <alignment horizontal="right" vertical="center" indent="1"/>
    </xf>
    <xf numFmtId="0" fontId="16" fillId="5" borderId="12" xfId="0" applyFont="1" applyFill="1" applyBorder="1" applyAlignment="1">
      <alignment horizontal="right" vertical="center" indent="1"/>
    </xf>
    <xf numFmtId="49" fontId="16" fillId="4" borderId="12" xfId="0" quotePrefix="1" applyNumberFormat="1" applyFont="1" applyFill="1" applyBorder="1" applyAlignment="1">
      <alignment horizontal="right" vertical="center" indent="1"/>
    </xf>
    <xf numFmtId="0" fontId="37" fillId="5" borderId="12" xfId="0" applyFont="1" applyFill="1" applyBorder="1" applyAlignment="1">
      <alignment horizontal="right" vertical="center" indent="1" readingOrder="1"/>
    </xf>
    <xf numFmtId="0" fontId="37" fillId="4" borderId="12" xfId="0" applyFont="1" applyFill="1" applyBorder="1" applyAlignment="1">
      <alignment horizontal="right" vertical="center" indent="1"/>
    </xf>
    <xf numFmtId="0" fontId="14" fillId="5" borderId="12" xfId="0" applyNumberFormat="1" applyFont="1" applyFill="1" applyBorder="1" applyAlignment="1">
      <alignment horizontal="right" vertical="center" indent="1"/>
    </xf>
    <xf numFmtId="0" fontId="14" fillId="5" borderId="12" xfId="0" applyFont="1" applyFill="1" applyBorder="1" applyAlignment="1">
      <alignment horizontal="right" vertical="center" indent="1"/>
    </xf>
    <xf numFmtId="0" fontId="14" fillId="5" borderId="12" xfId="0" applyFont="1" applyFill="1" applyBorder="1" applyAlignment="1">
      <alignment horizontal="right" indent="1"/>
    </xf>
    <xf numFmtId="0" fontId="37" fillId="4" borderId="11" xfId="0" applyFont="1" applyFill="1" applyBorder="1" applyAlignment="1">
      <alignment horizontal="right" vertical="center" indent="1"/>
    </xf>
    <xf numFmtId="0" fontId="53" fillId="0" borderId="31" xfId="4" applyFont="1" applyBorder="1" applyAlignment="1">
      <alignment horizontal="right" vertical="center" wrapText="1"/>
    </xf>
    <xf numFmtId="0" fontId="54" fillId="0" borderId="31" xfId="4" applyFont="1" applyBorder="1" applyAlignment="1">
      <alignment horizontal="left" vertical="center" wrapText="1"/>
    </xf>
    <xf numFmtId="0" fontId="14" fillId="0" borderId="0" xfId="4" applyFont="1" applyAlignment="1">
      <alignment horizontal="center"/>
    </xf>
    <xf numFmtId="49" fontId="19"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2"/>
    </xf>
    <xf numFmtId="49" fontId="51"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1"/>
    </xf>
    <xf numFmtId="0" fontId="19" fillId="3" borderId="0" xfId="0" applyNumberFormat="1" applyFont="1" applyFill="1" applyBorder="1" applyAlignment="1">
      <alignment horizontal="center" vertical="center" wrapText="1" readingOrder="2"/>
    </xf>
    <xf numFmtId="0" fontId="23" fillId="4" borderId="6" xfId="76" applyFont="1" applyFill="1" applyBorder="1" applyAlignment="1">
      <alignment horizontal="center" vertical="center"/>
    </xf>
    <xf numFmtId="0" fontId="23" fillId="4" borderId="9" xfId="76" applyFont="1" applyFill="1" applyBorder="1" applyAlignment="1">
      <alignment horizontal="center" vertical="center"/>
    </xf>
    <xf numFmtId="0" fontId="34" fillId="5" borderId="0" xfId="2" applyFont="1" applyFill="1" applyBorder="1" applyAlignment="1">
      <alignment horizontal="center" vertical="center" wrapText="1"/>
    </xf>
    <xf numFmtId="0" fontId="34" fillId="5" borderId="0" xfId="2" applyFont="1" applyFill="1" applyBorder="1" applyAlignment="1">
      <alignment horizontal="center" vertical="center"/>
    </xf>
    <xf numFmtId="0" fontId="37" fillId="5" borderId="0" xfId="2" applyFont="1" applyFill="1" applyBorder="1" applyAlignment="1">
      <alignment horizontal="center"/>
    </xf>
    <xf numFmtId="0" fontId="37" fillId="5" borderId="34" xfId="2" applyFont="1" applyFill="1" applyBorder="1" applyAlignment="1">
      <alignment horizontal="center"/>
    </xf>
    <xf numFmtId="0" fontId="38" fillId="4" borderId="62" xfId="76" applyFont="1" applyFill="1" applyBorder="1" applyAlignment="1">
      <alignment horizontal="right" vertical="center" wrapText="1" readingOrder="2"/>
    </xf>
    <xf numFmtId="0" fontId="38" fillId="4" borderId="64" xfId="76" applyFont="1" applyFill="1" applyBorder="1" applyAlignment="1">
      <alignment horizontal="right" vertical="center" readingOrder="2"/>
    </xf>
    <xf numFmtId="0" fontId="23" fillId="4" borderId="63" xfId="76" applyFont="1" applyFill="1" applyBorder="1" applyAlignment="1">
      <alignment horizontal="left" vertical="center" wrapText="1"/>
    </xf>
    <xf numFmtId="0" fontId="23" fillId="4" borderId="65" xfId="76" applyFont="1" applyFill="1" applyBorder="1" applyAlignment="1">
      <alignment horizontal="left" vertical="center"/>
    </xf>
    <xf numFmtId="0" fontId="36" fillId="5" borderId="0" xfId="2" applyFont="1" applyFill="1" applyBorder="1" applyAlignment="1">
      <alignment horizontal="center" vertical="center" wrapText="1" readingOrder="2"/>
    </xf>
    <xf numFmtId="0" fontId="10" fillId="5" borderId="0" xfId="2" applyFont="1" applyFill="1" applyBorder="1" applyAlignment="1">
      <alignment horizontal="center" vertical="center" wrapText="1"/>
    </xf>
    <xf numFmtId="0" fontId="23" fillId="4" borderId="29" xfId="76" applyFont="1" applyFill="1" applyBorder="1" applyAlignment="1">
      <alignment horizontal="center" vertical="center"/>
    </xf>
    <xf numFmtId="0" fontId="23" fillId="4" borderId="11" xfId="76" applyFont="1" applyFill="1" applyBorder="1" applyAlignment="1">
      <alignment horizontal="center" vertical="center"/>
    </xf>
    <xf numFmtId="0" fontId="38" fillId="5" borderId="0" xfId="2" applyFont="1" applyFill="1" applyBorder="1" applyAlignment="1">
      <alignment horizontal="center" vertical="center" wrapText="1"/>
    </xf>
    <xf numFmtId="0" fontId="36" fillId="5" borderId="0" xfId="0" applyFont="1" applyFill="1" applyAlignment="1">
      <alignment horizontal="center" vertical="center"/>
    </xf>
    <xf numFmtId="0" fontId="19" fillId="5" borderId="0" xfId="0" applyFont="1" applyFill="1" applyBorder="1" applyAlignment="1">
      <alignment horizontal="center" vertical="center" readingOrder="2"/>
    </xf>
    <xf numFmtId="0" fontId="38" fillId="5" borderId="0" xfId="0" applyFont="1" applyFill="1" applyBorder="1" applyAlignment="1">
      <alignment horizontal="center" vertical="center" wrapText="1"/>
    </xf>
    <xf numFmtId="0" fontId="38"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73" fillId="5" borderId="31" xfId="0" applyFont="1" applyFill="1" applyBorder="1" applyAlignment="1">
      <alignment horizontal="left" vertical="center" wrapText="1"/>
    </xf>
    <xf numFmtId="0" fontId="16" fillId="5" borderId="31" xfId="0" applyFont="1" applyFill="1" applyBorder="1" applyAlignment="1">
      <alignment horizontal="right" vertical="center" wrapText="1" readingOrder="2"/>
    </xf>
    <xf numFmtId="0" fontId="0" fillId="5" borderId="31" xfId="0" applyFill="1" applyBorder="1" applyAlignment="1">
      <alignment horizontal="right" vertical="center" wrapText="1" readingOrder="2"/>
    </xf>
    <xf numFmtId="0" fontId="72" fillId="5" borderId="31" xfId="22" applyFont="1" applyFill="1" applyBorder="1" applyAlignment="1">
      <alignment horizontal="right" readingOrder="2"/>
    </xf>
    <xf numFmtId="0" fontId="64" fillId="5" borderId="31" xfId="22" applyFont="1" applyFill="1" applyBorder="1" applyAlignment="1">
      <alignment horizontal="right" readingOrder="2"/>
    </xf>
    <xf numFmtId="0" fontId="66" fillId="5" borderId="31" xfId="22" applyFont="1" applyFill="1" applyBorder="1" applyAlignment="1">
      <alignment horizontal="left" vertical="center" readingOrder="1"/>
    </xf>
    <xf numFmtId="0" fontId="36" fillId="5" borderId="0" xfId="114" applyFont="1" applyFill="1" applyBorder="1" applyAlignment="1">
      <alignment horizontal="center" vertical="center" wrapText="1"/>
    </xf>
    <xf numFmtId="0" fontId="19" fillId="5" borderId="0" xfId="22" applyFont="1" applyFill="1" applyAlignment="1">
      <alignment horizontal="center" vertical="center" readingOrder="2"/>
    </xf>
    <xf numFmtId="0" fontId="10" fillId="5" borderId="0" xfId="22" applyFont="1" applyFill="1" applyAlignment="1">
      <alignment horizontal="center" vertical="center"/>
    </xf>
    <xf numFmtId="0" fontId="10" fillId="5" borderId="0" xfId="22" applyFont="1" applyFill="1" applyAlignment="1">
      <alignment horizontal="center" vertical="center" readingOrder="1"/>
    </xf>
    <xf numFmtId="0" fontId="38" fillId="4" borderId="54" xfId="114" applyFont="1" applyFill="1" applyBorder="1" applyAlignment="1">
      <alignment horizontal="right" vertical="center" wrapText="1"/>
    </xf>
    <xf numFmtId="0" fontId="38" fillId="4" borderId="55" xfId="114" applyFont="1" applyFill="1" applyBorder="1" applyAlignment="1">
      <alignment horizontal="right" vertical="center" wrapText="1"/>
    </xf>
    <xf numFmtId="0" fontId="38" fillId="4" borderId="56" xfId="114" applyFont="1" applyFill="1" applyBorder="1" applyAlignment="1">
      <alignment horizontal="right" vertical="center" wrapText="1"/>
    </xf>
    <xf numFmtId="0" fontId="38" fillId="4" borderId="35" xfId="114" applyFont="1" applyFill="1" applyBorder="1" applyAlignment="1">
      <alignment horizontal="center" vertical="center" wrapText="1" readingOrder="1"/>
    </xf>
    <xf numFmtId="0" fontId="38" fillId="4" borderId="36" xfId="114" applyFont="1" applyFill="1" applyBorder="1" applyAlignment="1">
      <alignment horizontal="center" vertical="center" wrapText="1" readingOrder="1"/>
    </xf>
    <xf numFmtId="0" fontId="22" fillId="4" borderId="22" xfId="114" applyFont="1" applyFill="1" applyBorder="1" applyAlignment="1">
      <alignment horizontal="center" vertical="center" wrapText="1" readingOrder="1"/>
    </xf>
    <xf numFmtId="0" fontId="22" fillId="4" borderId="35" xfId="114" applyFont="1" applyFill="1" applyBorder="1" applyAlignment="1">
      <alignment horizontal="center" vertical="center" wrapText="1" readingOrder="1"/>
    </xf>
    <xf numFmtId="0" fontId="22" fillId="4" borderId="36" xfId="114" applyFont="1" applyFill="1" applyBorder="1" applyAlignment="1">
      <alignment horizontal="center" vertical="center" wrapText="1" readingOrder="1"/>
    </xf>
    <xf numFmtId="0" fontId="21" fillId="4" borderId="29" xfId="114" applyFont="1" applyFill="1" applyBorder="1" applyAlignment="1">
      <alignment horizontal="center" vertical="center" wrapText="1"/>
    </xf>
    <xf numFmtId="0" fontId="21" fillId="4" borderId="12" xfId="114" applyFont="1" applyFill="1" applyBorder="1" applyAlignment="1">
      <alignment horizontal="center" vertical="center" wrapText="1"/>
    </xf>
    <xf numFmtId="0" fontId="17" fillId="4" borderId="63" xfId="114" applyFont="1" applyFill="1" applyBorder="1" applyAlignment="1">
      <alignment horizontal="left" vertical="center" wrapText="1"/>
    </xf>
    <xf numFmtId="0" fontId="17" fillId="4" borderId="66" xfId="114" applyFont="1" applyFill="1" applyBorder="1" applyAlignment="1">
      <alignment horizontal="left" vertical="center"/>
    </xf>
    <xf numFmtId="0" fontId="17" fillId="4" borderId="65" xfId="114" applyFont="1" applyFill="1" applyBorder="1" applyAlignment="1">
      <alignment horizontal="left" vertical="center"/>
    </xf>
    <xf numFmtId="0" fontId="19" fillId="5" borderId="0" xfId="22" applyFont="1" applyFill="1" applyAlignment="1">
      <alignment horizontal="center" vertical="center"/>
    </xf>
    <xf numFmtId="0" fontId="19" fillId="5" borderId="0" xfId="22" applyFont="1" applyFill="1" applyBorder="1" applyAlignment="1">
      <alignment horizontal="center" vertical="center" readingOrder="2"/>
    </xf>
    <xf numFmtId="0" fontId="38" fillId="5" borderId="0" xfId="22" applyFont="1" applyFill="1" applyBorder="1" applyAlignment="1">
      <alignment horizontal="center" vertical="center" wrapText="1"/>
    </xf>
    <xf numFmtId="0" fontId="38" fillId="5" borderId="0" xfId="22" applyFont="1" applyFill="1" applyBorder="1" applyAlignment="1">
      <alignment horizontal="center" vertical="center"/>
    </xf>
    <xf numFmtId="0" fontId="10" fillId="5" borderId="0" xfId="22" applyFont="1" applyFill="1" applyBorder="1" applyAlignment="1">
      <alignment horizontal="center" vertical="center"/>
    </xf>
    <xf numFmtId="0" fontId="10" fillId="4" borderId="25" xfId="22" applyFont="1" applyFill="1" applyBorder="1" applyAlignment="1">
      <alignment horizontal="center" vertical="center" wrapText="1" readingOrder="2"/>
    </xf>
    <xf numFmtId="0" fontId="10" fillId="4" borderId="13" xfId="22" applyFont="1" applyFill="1" applyBorder="1" applyAlignment="1">
      <alignment horizontal="center" vertical="center" wrapText="1" readingOrder="2"/>
    </xf>
    <xf numFmtId="0" fontId="10" fillId="4" borderId="4" xfId="22" applyFont="1" applyFill="1" applyBorder="1" applyAlignment="1">
      <alignment horizontal="center" vertical="center" wrapText="1" readingOrder="2"/>
    </xf>
    <xf numFmtId="0" fontId="13" fillId="4" borderId="42" xfId="22" applyFont="1" applyFill="1" applyBorder="1" applyAlignment="1">
      <alignment horizontal="center" vertical="center" wrapText="1" readingOrder="2"/>
    </xf>
    <xf numFmtId="0" fontId="17" fillId="4" borderId="24" xfId="22" applyFont="1" applyFill="1" applyBorder="1" applyAlignment="1">
      <alignment horizontal="center" vertical="center" wrapText="1" readingOrder="2"/>
    </xf>
    <xf numFmtId="0" fontId="17" fillId="4" borderId="37" xfId="22" applyFont="1" applyFill="1" applyBorder="1" applyAlignment="1">
      <alignment horizontal="center" vertical="center" wrapText="1" readingOrder="2"/>
    </xf>
    <xf numFmtId="0" fontId="17" fillId="4" borderId="25" xfId="22" applyFont="1" applyFill="1" applyBorder="1" applyAlignment="1">
      <alignment horizontal="center" vertical="center" wrapText="1" readingOrder="1"/>
    </xf>
    <xf numFmtId="0" fontId="17" fillId="4" borderId="13" xfId="22" applyFont="1" applyFill="1" applyBorder="1" applyAlignment="1">
      <alignment horizontal="center" vertical="center" wrapText="1" readingOrder="1"/>
    </xf>
    <xf numFmtId="0" fontId="17" fillId="4" borderId="4" xfId="22" applyFont="1" applyFill="1" applyBorder="1" applyAlignment="1">
      <alignment horizontal="center" vertical="center" wrapText="1" readingOrder="1"/>
    </xf>
    <xf numFmtId="0" fontId="17" fillId="4" borderId="29"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1"/>
    </xf>
    <xf numFmtId="0" fontId="17" fillId="4" borderId="11" xfId="22" applyFont="1" applyFill="1" applyBorder="1" applyAlignment="1">
      <alignment horizontal="center" vertical="center" wrapText="1" readingOrder="1"/>
    </xf>
    <xf numFmtId="0" fontId="10" fillId="4" borderId="29" xfId="22" applyFont="1" applyFill="1" applyBorder="1" applyAlignment="1">
      <alignment horizontal="center" vertical="center" wrapText="1" readingOrder="2"/>
    </xf>
    <xf numFmtId="0" fontId="10" fillId="4" borderId="12" xfId="22" applyFont="1" applyFill="1" applyBorder="1" applyAlignment="1">
      <alignment horizontal="center" vertical="center" wrapText="1" readingOrder="2"/>
    </xf>
    <xf numFmtId="0" fontId="10" fillId="4" borderId="11" xfId="22" applyFont="1" applyFill="1" applyBorder="1" applyAlignment="1">
      <alignment horizontal="center" vertical="center" wrapText="1" readingOrder="2"/>
    </xf>
    <xf numFmtId="0" fontId="17" fillId="4" borderId="23" xfId="22" applyFont="1" applyFill="1" applyBorder="1" applyAlignment="1">
      <alignment horizontal="center" vertical="center" wrapText="1" readingOrder="2"/>
    </xf>
    <xf numFmtId="0" fontId="0" fillId="0" borderId="0" xfId="0" applyAlignment="1">
      <alignment horizontal="center" wrapText="1"/>
    </xf>
    <xf numFmtId="0" fontId="10" fillId="5" borderId="0" xfId="22" applyFont="1" applyFill="1" applyBorder="1" applyAlignment="1">
      <alignment horizontal="center" vertical="center" wrapText="1"/>
    </xf>
    <xf numFmtId="0" fontId="19" fillId="5" borderId="0" xfId="22" applyFont="1" applyFill="1" applyBorder="1" applyAlignment="1">
      <alignment horizontal="center" vertical="center" wrapText="1" readingOrder="2"/>
    </xf>
    <xf numFmtId="0" fontId="19" fillId="5" borderId="0" xfId="22" applyFont="1" applyFill="1" applyAlignment="1">
      <alignment horizontal="center" vertical="center" wrapText="1"/>
    </xf>
    <xf numFmtId="0" fontId="13" fillId="4" borderId="24" xfId="22" applyFont="1" applyFill="1" applyBorder="1" applyAlignment="1">
      <alignment horizontal="center" vertical="center" wrapText="1" readingOrder="2"/>
    </xf>
    <xf numFmtId="0" fontId="13" fillId="4" borderId="37" xfId="22" applyFont="1" applyFill="1" applyBorder="1" applyAlignment="1">
      <alignment horizontal="center" vertical="center" wrapText="1" readingOrder="2"/>
    </xf>
    <xf numFmtId="0" fontId="13" fillId="4" borderId="24" xfId="22" applyFont="1" applyFill="1" applyBorder="1" applyAlignment="1">
      <alignment horizontal="center" vertical="center" readingOrder="2"/>
    </xf>
    <xf numFmtId="0" fontId="13" fillId="4" borderId="37" xfId="22" applyFont="1" applyFill="1" applyBorder="1" applyAlignment="1">
      <alignment horizontal="center" vertical="center" readingOrder="2"/>
    </xf>
    <xf numFmtId="0" fontId="13" fillId="4" borderId="26" xfId="22" applyFont="1" applyFill="1" applyBorder="1" applyAlignment="1">
      <alignment horizontal="center" vertical="center" wrapText="1" readingOrder="2"/>
    </xf>
    <xf numFmtId="0" fontId="13" fillId="4" borderId="31" xfId="22" applyFont="1" applyFill="1" applyBorder="1" applyAlignment="1">
      <alignment horizontal="center" vertical="center" wrapText="1" readingOrder="2"/>
    </xf>
    <xf numFmtId="0" fontId="13" fillId="4" borderId="25" xfId="22" applyFont="1" applyFill="1" applyBorder="1" applyAlignment="1">
      <alignment horizontal="center" vertical="center" wrapText="1" readingOrder="2"/>
    </xf>
    <xf numFmtId="0" fontId="17" fillId="4" borderId="29" xfId="22" applyFont="1" applyFill="1" applyBorder="1" applyAlignment="1">
      <alignment horizontal="center" vertical="center" wrapText="1" readingOrder="2"/>
    </xf>
    <xf numFmtId="0" fontId="17" fillId="4" borderId="12" xfId="22" applyFont="1" applyFill="1" applyBorder="1" applyAlignment="1">
      <alignment horizontal="center" vertical="center" wrapText="1" readingOrder="2"/>
    </xf>
    <xf numFmtId="0" fontId="10" fillId="4" borderId="26" xfId="22" applyFont="1" applyFill="1" applyBorder="1" applyAlignment="1">
      <alignment horizontal="center" wrapText="1" readingOrder="2"/>
    </xf>
    <xf numFmtId="0" fontId="10" fillId="4" borderId="31" xfId="22" applyFont="1" applyFill="1" applyBorder="1" applyAlignment="1">
      <alignment horizontal="center" wrapText="1" readingOrder="2"/>
    </xf>
    <xf numFmtId="0" fontId="10" fillId="4" borderId="25" xfId="22" applyFont="1" applyFill="1" applyBorder="1" applyAlignment="1">
      <alignment horizontal="center" wrapText="1" readingOrder="2"/>
    </xf>
    <xf numFmtId="0" fontId="17" fillId="4" borderId="27" xfId="22" applyFont="1" applyFill="1" applyBorder="1" applyAlignment="1">
      <alignment horizontal="center" vertical="top" wrapText="1" readingOrder="2"/>
    </xf>
    <xf numFmtId="0" fontId="17" fillId="4" borderId="15" xfId="22" applyFont="1" applyFill="1" applyBorder="1" applyAlignment="1">
      <alignment horizontal="center" vertical="top" wrapText="1" readingOrder="2"/>
    </xf>
    <xf numFmtId="0" fontId="17" fillId="4" borderId="4" xfId="22" applyFont="1" applyFill="1" applyBorder="1" applyAlignment="1">
      <alignment horizontal="center" vertical="top" wrapText="1" readingOrder="2"/>
    </xf>
    <xf numFmtId="0" fontId="10" fillId="4" borderId="67" xfId="22" applyFont="1" applyFill="1" applyBorder="1" applyAlignment="1">
      <alignment horizontal="right" vertical="center" wrapText="1" indent="1" readingOrder="2"/>
    </xf>
    <xf numFmtId="0" fontId="10" fillId="4" borderId="69" xfId="22" applyFont="1" applyFill="1" applyBorder="1" applyAlignment="1">
      <alignment horizontal="right" vertical="center" wrapText="1" indent="1" readingOrder="2"/>
    </xf>
    <xf numFmtId="0" fontId="17" fillId="4" borderId="68" xfId="45" applyFont="1" applyFill="1" applyBorder="1" applyAlignment="1">
      <alignment horizontal="left" vertical="center" wrapText="1" indent="1" readingOrder="1"/>
    </xf>
    <xf numFmtId="0" fontId="17" fillId="4" borderId="70" xfId="45" applyFont="1" applyFill="1" applyBorder="1" applyAlignment="1">
      <alignment horizontal="left" vertical="center" wrapText="1" indent="1" readingOrder="1"/>
    </xf>
    <xf numFmtId="0" fontId="23" fillId="4" borderId="29"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36" fillId="5" borderId="0" xfId="0" applyFont="1" applyFill="1" applyAlignment="1">
      <alignment horizontal="center" wrapText="1"/>
    </xf>
    <xf numFmtId="0" fontId="36" fillId="5" borderId="0" xfId="0" applyFont="1" applyFill="1" applyAlignment="1">
      <alignment horizontal="center" wrapText="1" readingOrder="2"/>
    </xf>
    <xf numFmtId="0" fontId="38" fillId="5" borderId="0" xfId="0" applyFont="1" applyFill="1" applyBorder="1" applyAlignment="1">
      <alignment horizontal="center" wrapText="1"/>
    </xf>
    <xf numFmtId="0" fontId="10" fillId="5" borderId="15" xfId="45" applyFont="1" applyFill="1" applyBorder="1" applyAlignment="1">
      <alignment horizontal="right" vertical="center" wrapText="1" readingOrder="2"/>
    </xf>
    <xf numFmtId="0" fontId="23" fillId="4" borderId="11" xfId="0" applyFont="1" applyFill="1" applyBorder="1" applyAlignment="1">
      <alignment horizontal="center" vertical="center" wrapText="1"/>
    </xf>
    <xf numFmtId="0" fontId="38" fillId="4" borderId="29" xfId="0" applyFont="1" applyFill="1" applyBorder="1" applyAlignment="1">
      <alignment horizontal="center" vertical="center" wrapText="1"/>
    </xf>
    <xf numFmtId="0" fontId="38" fillId="4" borderId="11" xfId="0" applyFont="1" applyFill="1" applyBorder="1" applyAlignment="1">
      <alignment horizontal="center" vertical="center" wrapText="1"/>
    </xf>
    <xf numFmtId="0" fontId="23" fillId="4" borderId="23" xfId="0" applyFont="1" applyFill="1" applyBorder="1" applyAlignment="1">
      <alignment horizontal="center" vertical="center" wrapText="1"/>
    </xf>
    <xf numFmtId="0" fontId="16" fillId="0" borderId="31" xfId="0" applyFont="1" applyBorder="1" applyAlignment="1">
      <alignment horizontal="right" wrapText="1" readingOrder="2"/>
    </xf>
    <xf numFmtId="0" fontId="73" fillId="0" borderId="31" xfId="0" applyFont="1" applyBorder="1" applyAlignment="1">
      <alignment horizontal="left" vertical="center" wrapText="1" readingOrder="1"/>
    </xf>
    <xf numFmtId="0" fontId="19" fillId="5" borderId="0" xfId="3" applyFont="1" applyFill="1" applyBorder="1" applyAlignment="1">
      <alignment horizontal="center" vertical="center" readingOrder="2"/>
    </xf>
    <xf numFmtId="0" fontId="19" fillId="5" borderId="0" xfId="0" applyFont="1" applyFill="1" applyAlignment="1">
      <alignment horizontal="center" vertical="center"/>
    </xf>
    <xf numFmtId="0" fontId="10" fillId="5" borderId="0" xfId="3" applyFont="1" applyFill="1" applyBorder="1" applyAlignment="1">
      <alignment horizontal="center" vertical="center" readingOrder="2"/>
    </xf>
    <xf numFmtId="0" fontId="10" fillId="5" borderId="15" xfId="3" applyFont="1" applyFill="1" applyBorder="1" applyAlignment="1">
      <alignment horizontal="right" vertical="center" wrapText="1" readingOrder="2"/>
    </xf>
    <xf numFmtId="0" fontId="10" fillId="5" borderId="0" xfId="3" applyFont="1" applyFill="1" applyBorder="1" applyAlignment="1">
      <alignment horizontal="center" vertical="center"/>
    </xf>
    <xf numFmtId="0" fontId="10" fillId="5" borderId="0" xfId="3" applyFont="1" applyFill="1" applyBorder="1" applyAlignment="1">
      <alignment horizontal="center" wrapText="1"/>
    </xf>
    <xf numFmtId="0" fontId="10" fillId="5" borderId="0" xfId="3" applyFont="1" applyFill="1" applyBorder="1" applyAlignment="1">
      <alignment horizontal="right" vertical="center" wrapText="1" readingOrder="2"/>
    </xf>
    <xf numFmtId="0" fontId="21" fillId="4" borderId="29" xfId="111" applyFont="1" applyFill="1" applyBorder="1" applyAlignment="1">
      <alignment horizontal="center" readingOrder="1"/>
    </xf>
    <xf numFmtId="0" fontId="50" fillId="4" borderId="27" xfId="111" applyFont="1" applyFill="1" applyBorder="1" applyAlignment="1">
      <alignment horizontal="center" vertical="top" readingOrder="1"/>
    </xf>
    <xf numFmtId="0" fontId="50" fillId="4" borderId="15" xfId="111" applyFont="1" applyFill="1" applyBorder="1" applyAlignment="1">
      <alignment horizontal="center" vertical="top" readingOrder="1"/>
    </xf>
    <xf numFmtId="0" fontId="50" fillId="4" borderId="4" xfId="111" applyFont="1" applyFill="1" applyBorder="1" applyAlignment="1">
      <alignment horizontal="center" vertical="top" readingOrder="1"/>
    </xf>
    <xf numFmtId="0" fontId="50" fillId="4" borderId="11" xfId="111" applyFont="1" applyFill="1" applyBorder="1" applyAlignment="1">
      <alignment horizontal="center" vertical="top"/>
    </xf>
    <xf numFmtId="0" fontId="53" fillId="0" borderId="0" xfId="112" applyFont="1" applyBorder="1" applyAlignment="1">
      <alignment horizontal="right" vertical="center" wrapText="1"/>
    </xf>
    <xf numFmtId="0" fontId="50" fillId="4" borderId="11" xfId="111" applyFont="1" applyFill="1" applyBorder="1" applyAlignment="1">
      <alignment horizontal="center" vertical="top" readingOrder="1"/>
    </xf>
    <xf numFmtId="0" fontId="21" fillId="4" borderId="29" xfId="111" applyFont="1" applyFill="1" applyBorder="1" applyAlignment="1">
      <alignment horizontal="center"/>
    </xf>
    <xf numFmtId="0" fontId="35" fillId="5" borderId="0" xfId="111" applyFont="1" applyFill="1" applyBorder="1" applyAlignment="1">
      <alignment horizontal="center" vertical="center" wrapText="1"/>
    </xf>
    <xf numFmtId="0" fontId="19" fillId="5" borderId="0" xfId="0" applyFont="1" applyFill="1" applyAlignment="1">
      <alignment horizontal="center" vertical="center" readingOrder="2"/>
    </xf>
    <xf numFmtId="0" fontId="10"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38" fillId="4" borderId="60" xfId="111" applyFont="1" applyFill="1" applyBorder="1" applyAlignment="1">
      <alignment horizontal="right" vertical="center" wrapText="1"/>
    </xf>
    <xf numFmtId="0" fontId="38" fillId="4" borderId="60" xfId="111" applyFont="1" applyFill="1" applyBorder="1" applyAlignment="1">
      <alignment horizontal="right" vertical="center"/>
    </xf>
    <xf numFmtId="0" fontId="21" fillId="4" borderId="26" xfId="111" applyFont="1" applyFill="1" applyBorder="1" applyAlignment="1">
      <alignment horizontal="center" readingOrder="2"/>
    </xf>
    <xf numFmtId="0" fontId="21" fillId="4" borderId="31" xfId="111" applyFont="1" applyFill="1" applyBorder="1" applyAlignment="1">
      <alignment horizontal="center" readingOrder="2"/>
    </xf>
    <xf numFmtId="0" fontId="21" fillId="4" borderId="25" xfId="111" applyFont="1" applyFill="1" applyBorder="1" applyAlignment="1">
      <alignment horizontal="center" readingOrder="2"/>
    </xf>
    <xf numFmtId="0" fontId="23" fillId="4" borderId="42" xfId="111" applyFont="1" applyFill="1" applyBorder="1" applyAlignment="1">
      <alignment horizontal="center" vertical="center" readingOrder="1"/>
    </xf>
    <xf numFmtId="0" fontId="23" fillId="4" borderId="24" xfId="111" applyFont="1" applyFill="1" applyBorder="1" applyAlignment="1">
      <alignment horizontal="center" vertical="center" readingOrder="1"/>
    </xf>
    <xf numFmtId="0" fontId="23" fillId="4" borderId="37" xfId="111" applyFont="1" applyFill="1" applyBorder="1" applyAlignment="1">
      <alignment horizontal="center" vertical="center" readingOrder="1"/>
    </xf>
    <xf numFmtId="0" fontId="21" fillId="4" borderId="26" xfId="111" applyFont="1" applyFill="1" applyBorder="1" applyAlignment="1">
      <alignment horizontal="center" readingOrder="1"/>
    </xf>
    <xf numFmtId="0" fontId="21" fillId="4" borderId="31" xfId="111" applyFont="1" applyFill="1" applyBorder="1" applyAlignment="1">
      <alignment horizontal="center" readingOrder="1"/>
    </xf>
    <xf numFmtId="0" fontId="21" fillId="4" borderId="25" xfId="111" applyFont="1" applyFill="1" applyBorder="1" applyAlignment="1">
      <alignment horizontal="center" readingOrder="1"/>
    </xf>
    <xf numFmtId="0" fontId="23" fillId="4" borderId="49" xfId="111" applyFont="1" applyFill="1" applyBorder="1" applyAlignment="1">
      <alignment horizontal="left" vertical="center" wrapText="1" readingOrder="1"/>
    </xf>
    <xf numFmtId="0" fontId="23" fillId="4" borderId="50" xfId="111" applyFont="1" applyFill="1" applyBorder="1" applyAlignment="1">
      <alignment horizontal="left" vertical="center" wrapText="1" readingOrder="1"/>
    </xf>
    <xf numFmtId="0" fontId="23" fillId="4" borderId="51" xfId="111" applyFont="1" applyFill="1" applyBorder="1" applyAlignment="1">
      <alignment horizontal="left" vertical="center" wrapText="1" readingOrder="1"/>
    </xf>
    <xf numFmtId="0" fontId="50" fillId="4" borderId="27" xfId="111" applyFont="1" applyFill="1" applyBorder="1" applyAlignment="1">
      <alignment horizontal="center" vertical="top" readingOrder="2"/>
    </xf>
    <xf numFmtId="0" fontId="50" fillId="4" borderId="15" xfId="111" applyFont="1" applyFill="1" applyBorder="1" applyAlignment="1">
      <alignment horizontal="center" vertical="top" readingOrder="2"/>
    </xf>
    <xf numFmtId="0" fontId="50" fillId="4" borderId="4" xfId="111" applyFont="1" applyFill="1" applyBorder="1" applyAlignment="1">
      <alignment horizontal="center" vertical="top" readingOrder="2"/>
    </xf>
    <xf numFmtId="0" fontId="17" fillId="4" borderId="68" xfId="0" applyFont="1" applyFill="1" applyBorder="1" applyAlignment="1">
      <alignment horizontal="left" vertical="center" wrapText="1" indent="1" readingOrder="2"/>
    </xf>
    <xf numFmtId="0" fontId="17" fillId="4" borderId="70" xfId="0" applyFont="1" applyFill="1" applyBorder="1" applyAlignment="1">
      <alignment horizontal="left" vertical="center" wrapText="1" indent="1" readingOrder="2"/>
    </xf>
    <xf numFmtId="0" fontId="10" fillId="5" borderId="0" xfId="3" applyFont="1" applyFill="1" applyBorder="1" applyAlignment="1">
      <alignment horizontal="center" vertical="center" wrapText="1" readingOrder="2"/>
    </xf>
    <xf numFmtId="0" fontId="10" fillId="4" borderId="62" xfId="0" applyFont="1" applyFill="1" applyBorder="1" applyAlignment="1">
      <alignment horizontal="right" vertical="center" wrapText="1" indent="1" readingOrder="2"/>
    </xf>
    <xf numFmtId="0" fontId="10" fillId="4" borderId="64" xfId="0" applyFont="1" applyFill="1" applyBorder="1" applyAlignment="1">
      <alignment horizontal="right" vertical="center" wrapText="1" indent="1" readingOrder="2"/>
    </xf>
    <xf numFmtId="0" fontId="23" fillId="4" borderId="74" xfId="64" applyFont="1" applyFill="1" applyBorder="1" applyAlignment="1">
      <alignment horizontal="left" vertical="center" wrapText="1" indent="1" readingOrder="1"/>
    </xf>
    <xf numFmtId="0" fontId="23" fillId="4" borderId="76" xfId="64" applyFont="1" applyFill="1" applyBorder="1" applyAlignment="1">
      <alignment horizontal="left" vertical="center" indent="1" readingOrder="1"/>
    </xf>
    <xf numFmtId="0" fontId="23" fillId="4" borderId="77" xfId="64" applyFont="1" applyFill="1" applyBorder="1" applyAlignment="1">
      <alignment horizontal="left" vertical="center" indent="1" readingOrder="1"/>
    </xf>
    <xf numFmtId="0" fontId="62" fillId="5" borderId="0" xfId="64" applyFont="1" applyFill="1" applyBorder="1" applyAlignment="1">
      <alignment horizontal="center" vertical="center" wrapText="1"/>
    </xf>
    <xf numFmtId="0" fontId="21" fillId="4" borderId="29" xfId="64" applyFont="1" applyFill="1" applyBorder="1" applyAlignment="1">
      <alignment horizontal="center"/>
    </xf>
    <xf numFmtId="0" fontId="21" fillId="4" borderId="29" xfId="64" applyFont="1" applyFill="1" applyBorder="1" applyAlignment="1">
      <alignment horizontal="center" readingOrder="1"/>
    </xf>
    <xf numFmtId="0" fontId="21" fillId="4" borderId="26" xfId="64" applyFont="1" applyFill="1" applyBorder="1" applyAlignment="1">
      <alignment horizontal="center" readingOrder="1"/>
    </xf>
    <xf numFmtId="0" fontId="21" fillId="4" borderId="31" xfId="64" applyFont="1" applyFill="1" applyBorder="1" applyAlignment="1">
      <alignment horizontal="center" readingOrder="1"/>
    </xf>
    <xf numFmtId="0" fontId="21" fillId="4" borderId="25" xfId="64" applyFont="1" applyFill="1" applyBorder="1" applyAlignment="1">
      <alignment horizontal="center" readingOrder="1"/>
    </xf>
    <xf numFmtId="0" fontId="38" fillId="4" borderId="53" xfId="64" applyFont="1" applyFill="1" applyBorder="1" applyAlignment="1">
      <alignment horizontal="center" vertical="center" readingOrder="1"/>
    </xf>
    <xf numFmtId="0" fontId="38" fillId="4" borderId="31" xfId="64" applyFont="1" applyFill="1" applyBorder="1" applyAlignment="1">
      <alignment horizontal="center" vertical="center" readingOrder="1"/>
    </xf>
    <xf numFmtId="0" fontId="38" fillId="4" borderId="25" xfId="64" applyFont="1" applyFill="1" applyBorder="1" applyAlignment="1">
      <alignment horizontal="center" vertical="center" readingOrder="1"/>
    </xf>
    <xf numFmtId="0" fontId="23" fillId="4" borderId="52" xfId="64" applyFont="1" applyFill="1" applyBorder="1" applyAlignment="1">
      <alignment horizontal="center" vertical="center" readingOrder="1"/>
    </xf>
    <xf numFmtId="0" fontId="23" fillId="4" borderId="0" xfId="64" applyFont="1" applyFill="1" applyBorder="1" applyAlignment="1">
      <alignment horizontal="center" vertical="center" readingOrder="1"/>
    </xf>
    <xf numFmtId="0" fontId="23" fillId="4" borderId="13" xfId="64" applyFont="1" applyFill="1" applyBorder="1" applyAlignment="1">
      <alignment horizontal="center" vertical="center" readingOrder="1"/>
    </xf>
    <xf numFmtId="0" fontId="53" fillId="0" borderId="0" xfId="4" applyFont="1" applyBorder="1" applyAlignment="1">
      <alignment horizontal="right" vertical="center" wrapText="1"/>
    </xf>
    <xf numFmtId="0" fontId="50" fillId="4" borderId="11" xfId="64" applyFont="1" applyFill="1" applyBorder="1" applyAlignment="1">
      <alignment horizontal="center" vertical="top"/>
    </xf>
    <xf numFmtId="0" fontId="50" fillId="4" borderId="11" xfId="64" applyFont="1" applyFill="1" applyBorder="1" applyAlignment="1">
      <alignment horizontal="center" vertical="top" readingOrder="1"/>
    </xf>
    <xf numFmtId="0" fontId="50" fillId="4" borderId="27" xfId="64" applyFont="1" applyFill="1" applyBorder="1" applyAlignment="1">
      <alignment horizontal="center" vertical="top"/>
    </xf>
    <xf numFmtId="0" fontId="50" fillId="4" borderId="4" xfId="64" applyFont="1" applyFill="1" applyBorder="1" applyAlignment="1">
      <alignment horizontal="center" vertical="top"/>
    </xf>
    <xf numFmtId="0" fontId="38" fillId="4" borderId="62" xfId="64" applyFont="1" applyFill="1" applyBorder="1" applyAlignment="1">
      <alignment horizontal="right" vertical="center" wrapText="1" indent="1"/>
    </xf>
    <xf numFmtId="0" fontId="38" fillId="4" borderId="75" xfId="64" applyFont="1" applyFill="1" applyBorder="1" applyAlignment="1">
      <alignment horizontal="right" vertical="center" indent="1"/>
    </xf>
    <xf numFmtId="0" fontId="38" fillId="4" borderId="64" xfId="64" applyFont="1" applyFill="1" applyBorder="1" applyAlignment="1">
      <alignment horizontal="right" vertical="center" indent="1"/>
    </xf>
    <xf numFmtId="0" fontId="38" fillId="4" borderId="29" xfId="64" applyFont="1" applyFill="1" applyBorder="1" applyAlignment="1">
      <alignment horizontal="center" vertical="center" readingOrder="2"/>
    </xf>
    <xf numFmtId="0" fontId="38" fillId="4" borderId="26" xfId="64" applyFont="1" applyFill="1" applyBorder="1" applyAlignment="1">
      <alignment horizontal="center" vertical="center" readingOrder="1"/>
    </xf>
    <xf numFmtId="0" fontId="23" fillId="4" borderId="12" xfId="64" applyFont="1" applyFill="1" applyBorder="1" applyAlignment="1">
      <alignment horizontal="center" vertical="center" readingOrder="2"/>
    </xf>
    <xf numFmtId="0" fontId="23" fillId="4" borderId="33" xfId="64" applyFont="1" applyFill="1" applyBorder="1" applyAlignment="1">
      <alignment horizontal="center" vertical="center" readingOrder="1"/>
    </xf>
    <xf numFmtId="0" fontId="50" fillId="4" borderId="27" xfId="64" applyFont="1" applyFill="1" applyBorder="1" applyAlignment="1">
      <alignment horizontal="center" vertical="top" readingOrder="1"/>
    </xf>
    <xf numFmtId="0" fontId="50" fillId="4" borderId="4" xfId="64" applyFont="1" applyFill="1" applyBorder="1" applyAlignment="1">
      <alignment horizontal="center" vertical="top" readingOrder="1"/>
    </xf>
    <xf numFmtId="0" fontId="50" fillId="4" borderId="47" xfId="64" applyFont="1" applyFill="1" applyBorder="1" applyAlignment="1">
      <alignment horizontal="center" vertical="top"/>
    </xf>
    <xf numFmtId="0" fontId="50" fillId="4" borderId="15" xfId="64" applyFont="1" applyFill="1" applyBorder="1" applyAlignment="1">
      <alignment horizontal="center" vertical="top"/>
    </xf>
    <xf numFmtId="0" fontId="50" fillId="4" borderId="15" xfId="64" applyFont="1" applyFill="1" applyBorder="1" applyAlignment="1">
      <alignment horizontal="center" vertical="top" readingOrder="1"/>
    </xf>
    <xf numFmtId="0" fontId="46" fillId="5" borderId="31" xfId="64" applyFont="1" applyFill="1" applyBorder="1" applyAlignment="1">
      <alignment horizontal="left" vertical="center"/>
    </xf>
    <xf numFmtId="0" fontId="38" fillId="4" borderId="54" xfId="64" applyFont="1" applyFill="1" applyBorder="1" applyAlignment="1">
      <alignment horizontal="right" vertical="center" wrapText="1"/>
    </xf>
    <xf numFmtId="0" fontId="38" fillId="4" borderId="55" xfId="64" applyFont="1" applyFill="1" applyBorder="1" applyAlignment="1">
      <alignment horizontal="right" vertical="center" wrapText="1"/>
    </xf>
    <xf numFmtId="0" fontId="38" fillId="4" borderId="56" xfId="64" applyFont="1" applyFill="1" applyBorder="1" applyAlignment="1">
      <alignment horizontal="right" vertical="center" wrapText="1"/>
    </xf>
    <xf numFmtId="0" fontId="23" fillId="4" borderId="49" xfId="64" applyFont="1" applyFill="1" applyBorder="1" applyAlignment="1">
      <alignment horizontal="left" vertical="center" wrapText="1"/>
    </xf>
    <xf numFmtId="0" fontId="23" fillId="4" borderId="50" xfId="64" applyFont="1" applyFill="1" applyBorder="1" applyAlignment="1">
      <alignment horizontal="left" vertical="center" wrapText="1"/>
    </xf>
    <xf numFmtId="0" fontId="23" fillId="4" borderId="51" xfId="64" applyFont="1" applyFill="1" applyBorder="1" applyAlignment="1">
      <alignment horizontal="left" vertical="center" wrapText="1"/>
    </xf>
    <xf numFmtId="0" fontId="35" fillId="5" borderId="0" xfId="64" applyFont="1" applyFill="1" applyBorder="1" applyAlignment="1">
      <alignment horizontal="center" vertical="center" wrapText="1"/>
    </xf>
    <xf numFmtId="0" fontId="10" fillId="5" borderId="0" xfId="0" applyFont="1" applyFill="1" applyAlignment="1">
      <alignment horizontal="center" vertical="center" wrapText="1" readingOrder="2"/>
    </xf>
    <xf numFmtId="0" fontId="10" fillId="5" borderId="0" xfId="0" applyFont="1" applyFill="1" applyAlignment="1">
      <alignment horizontal="center" vertical="center" readingOrder="2"/>
    </xf>
    <xf numFmtId="0" fontId="17" fillId="5" borderId="15" xfId="0" applyFont="1" applyFill="1" applyBorder="1" applyAlignment="1">
      <alignment horizontal="left" vertical="center"/>
    </xf>
    <xf numFmtId="0" fontId="38" fillId="4" borderId="29" xfId="64" applyFont="1" applyFill="1" applyBorder="1" applyAlignment="1">
      <alignment horizontal="center" vertical="center"/>
    </xf>
    <xf numFmtId="0" fontId="38" fillId="4" borderId="29" xfId="64" applyFont="1" applyFill="1" applyBorder="1" applyAlignment="1">
      <alignment horizontal="center" vertical="center" readingOrder="1"/>
    </xf>
    <xf numFmtId="0" fontId="23" fillId="4" borderId="12" xfId="64" applyFont="1" applyFill="1" applyBorder="1" applyAlignment="1">
      <alignment horizontal="center" vertical="center"/>
    </xf>
    <xf numFmtId="0" fontId="23" fillId="4" borderId="12" xfId="64" applyFont="1" applyFill="1" applyBorder="1" applyAlignment="1">
      <alignment horizontal="center" vertical="center" readingOrder="1"/>
    </xf>
    <xf numFmtId="0" fontId="55" fillId="0" borderId="15" xfId="0" applyFont="1" applyBorder="1" applyAlignment="1">
      <alignment horizontal="center"/>
    </xf>
    <xf numFmtId="0" fontId="19" fillId="4" borderId="46" xfId="0" applyFont="1" applyFill="1" applyBorder="1" applyAlignment="1">
      <alignment horizontal="center" vertical="center" readingOrder="2"/>
    </xf>
    <xf numFmtId="0" fontId="19" fillId="4" borderId="46" xfId="0" applyFont="1" applyFill="1" applyBorder="1" applyAlignment="1">
      <alignment horizontal="center" readingOrder="2"/>
    </xf>
    <xf numFmtId="0" fontId="58" fillId="0" borderId="46" xfId="0" applyFont="1" applyBorder="1" applyAlignment="1">
      <alignment horizontal="center"/>
    </xf>
    <xf numFmtId="0" fontId="10" fillId="4" borderId="21" xfId="22" applyFont="1" applyFill="1" applyBorder="1" applyAlignment="1">
      <alignment horizontal="center" vertical="center" wrapText="1" readingOrder="2"/>
    </xf>
    <xf numFmtId="0" fontId="10" fillId="4" borderId="41" xfId="22" applyFont="1" applyFill="1" applyBorder="1" applyAlignment="1">
      <alignment horizontal="center" vertical="center" wrapText="1" readingOrder="2"/>
    </xf>
    <xf numFmtId="0" fontId="17" fillId="4" borderId="38" xfId="22" applyFont="1" applyFill="1" applyBorder="1" applyAlignment="1">
      <alignment horizontal="center" vertical="center" wrapText="1" readingOrder="1"/>
    </xf>
    <xf numFmtId="0" fontId="17" fillId="4" borderId="40" xfId="22" applyFont="1" applyFill="1" applyBorder="1" applyAlignment="1">
      <alignment horizontal="center" vertical="center" wrapText="1" readingOrder="1"/>
    </xf>
    <xf numFmtId="0" fontId="19" fillId="5" borderId="0" xfId="45" applyFont="1" applyFill="1" applyBorder="1" applyAlignment="1">
      <alignment horizontal="center" vertical="center" readingOrder="2"/>
    </xf>
    <xf numFmtId="0" fontId="10" fillId="5" borderId="0" xfId="45" applyFont="1" applyFill="1" applyBorder="1" applyAlignment="1">
      <alignment horizontal="center" vertical="center" wrapText="1" readingOrder="2"/>
    </xf>
    <xf numFmtId="0" fontId="16" fillId="0" borderId="0" xfId="22" applyAlignment="1">
      <alignment wrapText="1"/>
    </xf>
    <xf numFmtId="0" fontId="10" fillId="5" borderId="0" xfId="45" applyFont="1" applyFill="1" applyBorder="1" applyAlignment="1">
      <alignment horizontal="center" vertical="center"/>
    </xf>
    <xf numFmtId="0" fontId="10" fillId="5" borderId="0" xfId="45" applyFont="1" applyFill="1" applyBorder="1" applyAlignment="1">
      <alignment horizontal="center" vertical="center" readingOrder="2"/>
    </xf>
    <xf numFmtId="0" fontId="23" fillId="5" borderId="15" xfId="22" applyFont="1" applyFill="1" applyBorder="1" applyAlignment="1">
      <alignment horizontal="left" vertical="center" wrapText="1"/>
    </xf>
    <xf numFmtId="0" fontId="66" fillId="5" borderId="31" xfId="22" applyFont="1" applyFill="1" applyBorder="1" applyAlignment="1">
      <alignment vertical="center" readingOrder="1"/>
    </xf>
  </cellXfs>
  <cellStyles count="116">
    <cellStyle name="Comma" xfId="83" builtinId="3"/>
    <cellStyle name="Comma 2" xfId="40"/>
    <cellStyle name="Comma 2 2" xfId="52"/>
    <cellStyle name="Comma 2 2 2" xfId="56"/>
    <cellStyle name="Comma 2 2 2 2" xfId="85"/>
    <cellStyle name="Comma 2 2 3" xfId="74"/>
    <cellStyle name="Comma 2 3" xfId="55"/>
    <cellStyle name="Comma 2 4" xfId="66"/>
    <cellStyle name="Comma 3" xfId="54"/>
    <cellStyle name="Comma 3 2" xfId="57"/>
    <cellStyle name="Comma 3 2 2" xfId="84"/>
    <cellStyle name="Comma 3 2 2 2" xfId="86"/>
    <cellStyle name="Comma 3 2 3" xfId="87"/>
    <cellStyle name="Comma 3 3" xfId="75"/>
    <cellStyle name="Comma 3 4" xfId="88"/>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89"/>
    <cellStyle name="Normal 2 4 3" xfId="76"/>
    <cellStyle name="Normal 2 4 3 2" xfId="90"/>
    <cellStyle name="Normal 2 4 3 3" xfId="110"/>
    <cellStyle name="Normal 2 4 3 4" xfId="113"/>
    <cellStyle name="Normal 2 4 4" xfId="91"/>
    <cellStyle name="Normal 2 5" xfId="58"/>
    <cellStyle name="Normal 2 5 2" xfId="80"/>
    <cellStyle name="Normal 2 5 3" xfId="92"/>
    <cellStyle name="Normal 2 6" xfId="64"/>
    <cellStyle name="Normal 2 6 2" xfId="82"/>
    <cellStyle name="Normal 2 6 2 2" xfId="93"/>
    <cellStyle name="Normal 2 6 2 3" xfId="115"/>
    <cellStyle name="Normal 2 6 3" xfId="94"/>
    <cellStyle name="Normal 2 6 4" xfId="108"/>
    <cellStyle name="Normal 2 6 5" xfId="111"/>
    <cellStyle name="Normal 2 6 6" xfId="114"/>
    <cellStyle name="Normal 2 7" xfId="95"/>
    <cellStyle name="Normal 3" xfId="3"/>
    <cellStyle name="Normal 3 2" xfId="45"/>
    <cellStyle name="Normal 3 2 2" xfId="67"/>
    <cellStyle name="Normal 3 2 2 2" xfId="96"/>
    <cellStyle name="Normal 3 3" xfId="70"/>
    <cellStyle name="Normal 4" xfId="4"/>
    <cellStyle name="Normal 4 2" xfId="60"/>
    <cellStyle name="Normal 4 2 2" xfId="73"/>
    <cellStyle name="Normal 4 2 2 2" xfId="97"/>
    <cellStyle name="Normal 4 2 2 3" xfId="109"/>
    <cellStyle name="Normal 4 2 2 4" xfId="112"/>
    <cellStyle name="Normal 4 2 3" xfId="77"/>
    <cellStyle name="Normal 4 2 3 2" xfId="98"/>
    <cellStyle name="Normal 4 2 4" xfId="69"/>
    <cellStyle name="Normal 4 2 4 2" xfId="99"/>
    <cellStyle name="Normal 4 2 5" xfId="100"/>
    <cellStyle name="Normal 4 3" xfId="72"/>
    <cellStyle name="Normal 4 3 2" xfId="81"/>
    <cellStyle name="Normal 4 4" xfId="68"/>
    <cellStyle name="Normal 4 5" xfId="101"/>
    <cellStyle name="Normal 5" xfId="6"/>
    <cellStyle name="Normal 6" xfId="39"/>
    <cellStyle name="Normal 6 2" xfId="51"/>
    <cellStyle name="Normal 6 2 2" xfId="62"/>
    <cellStyle name="Normal 6 2 2 2" xfId="102"/>
    <cellStyle name="Normal 6 2 3" xfId="78"/>
    <cellStyle name="Normal 6 3" xfId="61"/>
    <cellStyle name="Normal 7" xfId="53"/>
    <cellStyle name="Normal 7 2" xfId="63"/>
    <cellStyle name="Normal 7 2 2" xfId="103"/>
    <cellStyle name="Normal 7 3" xfId="79"/>
    <cellStyle name="Normal 7 3 2" xfId="104"/>
    <cellStyle name="Normal 7 4" xfId="105"/>
    <cellStyle name="Normal 8" xfId="65"/>
    <cellStyle name="Normal 8 2" xfId="106"/>
    <cellStyle name="Normal_JUDICIAL2007" xfId="38"/>
    <cellStyle name="NotA" xfId="23"/>
    <cellStyle name="Note 2" xfId="24"/>
    <cellStyle name="Percent 2" xfId="107"/>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F5F8EE"/>
      <color rgb="FFFAF0F0"/>
      <color rgb="FFF5E4E3"/>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18.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ustomXml" Target="../customXml/item2.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customXml" Target="../customXml/item1.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a:latin typeface="Arial" pitchFamily="34" charset="0"/>
                <a:cs typeface="Arial" pitchFamily="34" charset="0"/>
              </a:rPr>
              <a:t>SPORT INSTITUTIONS BY TYPE</a:t>
            </a:r>
          </a:p>
          <a:p>
            <a:pPr rtl="0">
              <a:defRPr>
                <a:cs typeface="+mn-cs"/>
              </a:defRPr>
            </a:pPr>
            <a:r>
              <a:rPr lang="en-US" sz="1200">
                <a:latin typeface="Arial" pitchFamily="34" charset="0"/>
                <a:cs typeface="Arial" pitchFamily="34" charset="0"/>
              </a:rPr>
              <a:t>2015/2016 - 2018/2019</a:t>
            </a:r>
          </a:p>
        </c:rich>
      </c:tx>
      <c:overlay val="1"/>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'252'!$B$25</c:f>
              <c:strCache>
                <c:ptCount val="1"/>
                <c:pt idx="0">
                  <c:v>2015/2016</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'252'!$B$26:$B$30</c:f>
              <c:numCache>
                <c:formatCode>#,##0_ ;\-#,##0\ </c:formatCode>
                <c:ptCount val="5"/>
                <c:pt idx="0">
                  <c:v>9</c:v>
                </c:pt>
                <c:pt idx="1">
                  <c:v>7</c:v>
                </c:pt>
                <c:pt idx="2" formatCode="General">
                  <c:v>11</c:v>
                </c:pt>
                <c:pt idx="3">
                  <c:v>5</c:v>
                </c:pt>
                <c:pt idx="4" formatCode="General">
                  <c:v>28</c:v>
                </c:pt>
              </c:numCache>
            </c:numRef>
          </c:val>
        </c:ser>
        <c:ser>
          <c:idx val="1"/>
          <c:order val="1"/>
          <c:tx>
            <c:strRef>
              <c:f>'252'!$C$25</c:f>
              <c:strCache>
                <c:ptCount val="1"/>
                <c:pt idx="0">
                  <c:v>2016/2017</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'252'!$C$26:$C$30</c:f>
              <c:numCache>
                <c:formatCode>#,##0_ ;\-#,##0\ </c:formatCode>
                <c:ptCount val="5"/>
                <c:pt idx="0">
                  <c:v>8</c:v>
                </c:pt>
                <c:pt idx="1">
                  <c:v>7</c:v>
                </c:pt>
                <c:pt idx="2" formatCode="General">
                  <c:v>11</c:v>
                </c:pt>
                <c:pt idx="3">
                  <c:v>10</c:v>
                </c:pt>
                <c:pt idx="4" formatCode="General">
                  <c:v>24</c:v>
                </c:pt>
              </c:numCache>
            </c:numRef>
          </c:val>
        </c:ser>
        <c:ser>
          <c:idx val="2"/>
          <c:order val="2"/>
          <c:tx>
            <c:strRef>
              <c:f>'252'!$D$25</c:f>
              <c:strCache>
                <c:ptCount val="1"/>
                <c:pt idx="0">
                  <c:v>2017/2018</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'252'!$D$26:$D$30</c:f>
              <c:numCache>
                <c:formatCode>#,##0_ ;\-#,##0\ </c:formatCode>
                <c:ptCount val="5"/>
                <c:pt idx="0">
                  <c:v>8</c:v>
                </c:pt>
                <c:pt idx="1">
                  <c:v>7</c:v>
                </c:pt>
                <c:pt idx="2" formatCode="General">
                  <c:v>10</c:v>
                </c:pt>
                <c:pt idx="3">
                  <c:v>10</c:v>
                </c:pt>
                <c:pt idx="4" formatCode="General">
                  <c:v>24</c:v>
                </c:pt>
              </c:numCache>
            </c:numRef>
          </c:val>
        </c:ser>
        <c:ser>
          <c:idx val="3"/>
          <c:order val="3"/>
          <c:tx>
            <c:strRef>
              <c:f>'252'!$E$25</c:f>
              <c:strCache>
                <c:ptCount val="1"/>
                <c:pt idx="0">
                  <c:v>2018/2019</c:v>
                </c:pt>
              </c:strCache>
            </c:strRef>
          </c:tx>
          <c:invertIfNegative val="0"/>
          <c:cat>
            <c:strRef>
              <c:f>'252'!$A$26:$A$30</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'252'!$E$26:$E$30</c:f>
              <c:numCache>
                <c:formatCode>#,##0_ ;\-#,##0\ </c:formatCode>
                <c:ptCount val="5"/>
                <c:pt idx="0">
                  <c:v>8</c:v>
                </c:pt>
                <c:pt idx="1">
                  <c:v>7</c:v>
                </c:pt>
                <c:pt idx="2" formatCode="General">
                  <c:v>10</c:v>
                </c:pt>
                <c:pt idx="3">
                  <c:v>10</c:v>
                </c:pt>
                <c:pt idx="4" formatCode="General">
                  <c:v>26</c:v>
                </c:pt>
              </c:numCache>
            </c:numRef>
          </c:val>
        </c:ser>
        <c:dLbls>
          <c:showLegendKey val="0"/>
          <c:showVal val="1"/>
          <c:showCatName val="0"/>
          <c:showSerName val="0"/>
          <c:showPercent val="0"/>
          <c:showBubbleSize val="0"/>
        </c:dLbls>
        <c:gapWidth val="150"/>
        <c:axId val="108128896"/>
        <c:axId val="111157632"/>
      </c:barChart>
      <c:catAx>
        <c:axId val="10812889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11157632"/>
        <c:crosses val="autoZero"/>
        <c:auto val="1"/>
        <c:lblAlgn val="ctr"/>
        <c:lblOffset val="100"/>
        <c:noMultiLvlLbl val="0"/>
      </c:catAx>
      <c:valAx>
        <c:axId val="11115763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08128896"/>
        <c:crosses val="autoZero"/>
        <c:crossBetween val="between"/>
      </c:valAx>
    </c:plotArea>
    <c:legend>
      <c:legendPos val="tr"/>
      <c:layout>
        <c:manualLayout>
          <c:xMode val="edge"/>
          <c:yMode val="edge"/>
          <c:x val="0.1106507963438306"/>
          <c:y val="0.17082299868766404"/>
          <c:w val="0.12080295180607604"/>
          <c:h val="0.17578871391076115"/>
        </c:manualLayout>
      </c:layout>
      <c:overlay val="0"/>
      <c:txPr>
        <a:bodyPr/>
        <a:lstStyle/>
        <a:p>
          <a:pPr rtl="0">
            <a:defRPr sz="12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2018/2019</a:t>
            </a:r>
          </a:p>
        </c:rich>
      </c:tx>
      <c:overlay val="1"/>
    </c:title>
    <c:autoTitleDeleted val="0"/>
    <c:plotArea>
      <c:layout>
        <c:manualLayout>
          <c:layoutTarget val="inner"/>
          <c:xMode val="edge"/>
          <c:yMode val="edge"/>
          <c:x val="0.29802291868663638"/>
          <c:y val="0.16708579396325457"/>
          <c:w val="0.68149300249159162"/>
          <c:h val="0.78487121034753282"/>
        </c:manualLayout>
      </c:layout>
      <c:barChart>
        <c:barDir val="bar"/>
        <c:grouping val="clustered"/>
        <c:varyColors val="0"/>
        <c:ser>
          <c:idx val="3"/>
          <c:order val="0"/>
          <c:spPr>
            <a:solidFill>
              <a:schemeClr val="accent2"/>
            </a:solidFill>
          </c:spPr>
          <c:invertIfNegative val="0"/>
          <c:dLbls>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'253'!$A$34:$A$56</c:f>
              <c:strCache>
                <c:ptCount val="23"/>
                <c:pt idx="0">
                  <c:v>قاعة شطرنج Chess Hall</c:v>
                </c:pt>
                <c:pt idx="1">
                  <c:v>ملعب هوكي Hockey Field</c:v>
                </c:pt>
                <c:pt idx="2">
                  <c:v>ملعب جولف Golf Course</c:v>
                </c:pt>
                <c:pt idx="3">
                  <c:v>نادي الشراع Sailing Club</c:v>
                </c:pt>
                <c:pt idx="4">
                  <c:v>مركز البولينج Bowling Centre</c:v>
                </c:pt>
                <c:pt idx="5">
                  <c:v>مضمار سباق الخيل Horse Race Field</c:v>
                </c:pt>
                <c:pt idx="6">
                  <c:v>ملعب كرة شاطئية Beach Ball Pitch</c:v>
                </c:pt>
                <c:pt idx="7">
                  <c:v>حلبة سباق سيارات Car Race Ring</c:v>
                </c:pt>
                <c:pt idx="8">
                  <c:v>صالة بلياردو Billiard Hall</c:v>
                </c:pt>
                <c:pt idx="9">
                  <c:v>مضمار سباق الهجن Camel Race Field</c:v>
                </c:pt>
                <c:pt idx="10">
                  <c:v>ميدان للرماية Shooting Gallery</c:v>
                </c:pt>
                <c:pt idx="11">
                  <c:v>ملعب كرة يد Handball Court</c:v>
                </c:pt>
                <c:pt idx="12">
                  <c:v>ميدان للفروسية Eqestrian Field</c:v>
                </c:pt>
                <c:pt idx="13">
                  <c:v>استاد رياضي Staduim</c:v>
                </c:pt>
                <c:pt idx="14">
                  <c:v>مضمار ألعاب القوى  Athletics  Track</c:v>
                </c:pt>
                <c:pt idx="15">
                  <c:v>ملعب كرة طائرة Volleyball Court</c:v>
                </c:pt>
                <c:pt idx="16">
                  <c:v>ملعب إسكواش Squash Court</c:v>
                </c:pt>
                <c:pt idx="17">
                  <c:v>قاعة كرة طاولة Table Tennis Hall</c:v>
                </c:pt>
                <c:pt idx="18">
                  <c:v>ملعب كرة سلة Basketball Court</c:v>
                </c:pt>
                <c:pt idx="19">
                  <c:v>ملعب  تنس Tennis Court</c:v>
                </c:pt>
                <c:pt idx="20">
                  <c:v>بركة سباحة Swimming Pool</c:v>
                </c:pt>
                <c:pt idx="21">
                  <c:v>صالة مغطاة لممارسة التمارين  Gymnasuim</c:v>
                </c:pt>
                <c:pt idx="22">
                  <c:v>ملعب كرة قدم Pitch</c:v>
                </c:pt>
              </c:strCache>
            </c:strRef>
          </c:cat>
          <c:val>
            <c:numRef>
              <c:f>'253'!$B$34:$B$56</c:f>
              <c:numCache>
                <c:formatCode>General</c:formatCode>
                <c:ptCount val="23"/>
                <c:pt idx="0">
                  <c:v>0</c:v>
                </c:pt>
                <c:pt idx="1">
                  <c:v>0</c:v>
                </c:pt>
                <c:pt idx="2">
                  <c:v>1</c:v>
                </c:pt>
                <c:pt idx="3">
                  <c:v>0</c:v>
                </c:pt>
                <c:pt idx="4">
                  <c:v>1</c:v>
                </c:pt>
                <c:pt idx="5">
                  <c:v>2</c:v>
                </c:pt>
                <c:pt idx="6">
                  <c:v>4</c:v>
                </c:pt>
                <c:pt idx="7">
                  <c:v>5</c:v>
                </c:pt>
                <c:pt idx="8">
                  <c:v>6</c:v>
                </c:pt>
                <c:pt idx="9">
                  <c:v>6</c:v>
                </c:pt>
                <c:pt idx="10">
                  <c:v>6</c:v>
                </c:pt>
                <c:pt idx="11">
                  <c:v>9</c:v>
                </c:pt>
                <c:pt idx="12">
                  <c:v>10</c:v>
                </c:pt>
                <c:pt idx="13">
                  <c:v>10</c:v>
                </c:pt>
                <c:pt idx="14">
                  <c:v>10</c:v>
                </c:pt>
                <c:pt idx="15">
                  <c:v>11</c:v>
                </c:pt>
                <c:pt idx="16">
                  <c:v>11</c:v>
                </c:pt>
                <c:pt idx="17">
                  <c:v>13</c:v>
                </c:pt>
                <c:pt idx="18">
                  <c:v>15</c:v>
                </c:pt>
                <c:pt idx="19">
                  <c:v>19</c:v>
                </c:pt>
                <c:pt idx="20">
                  <c:v>20</c:v>
                </c:pt>
                <c:pt idx="21">
                  <c:v>37</c:v>
                </c:pt>
                <c:pt idx="22">
                  <c:v>86</c:v>
                </c:pt>
              </c:numCache>
            </c:numRef>
          </c:val>
        </c:ser>
        <c:dLbls>
          <c:showLegendKey val="0"/>
          <c:showVal val="1"/>
          <c:showCatName val="0"/>
          <c:showSerName val="0"/>
          <c:showPercent val="0"/>
          <c:showBubbleSize val="0"/>
        </c:dLbls>
        <c:gapWidth val="150"/>
        <c:axId val="112870144"/>
        <c:axId val="112872832"/>
      </c:barChart>
      <c:catAx>
        <c:axId val="112870144"/>
        <c:scaling>
          <c:orientation val="minMax"/>
        </c:scaling>
        <c:delete val="0"/>
        <c:axPos val="l"/>
        <c:majorGridlines>
          <c:spPr>
            <a:ln w="15875">
              <a:solidFill>
                <a:schemeClr val="bg1"/>
              </a:solidFill>
            </a:ln>
          </c:spPr>
        </c:majorGridlines>
        <c:numFmt formatCode="General" sourceLinked="1"/>
        <c:majorTickMark val="out"/>
        <c:minorTickMark val="none"/>
        <c:tickLblPos val="nextTo"/>
        <c:txPr>
          <a:bodyPr/>
          <a:lstStyle/>
          <a:p>
            <a:pPr>
              <a:defRPr sz="1000" b="0">
                <a:latin typeface="Arial" pitchFamily="34" charset="0"/>
                <a:cs typeface="Arial" pitchFamily="34" charset="0"/>
              </a:defRPr>
            </a:pPr>
            <a:endParaRPr lang="en-US"/>
          </a:p>
        </c:txPr>
        <c:crossAx val="112872832"/>
        <c:crosses val="autoZero"/>
        <c:auto val="1"/>
        <c:lblAlgn val="ctr"/>
        <c:lblOffset val="100"/>
        <c:noMultiLvlLbl val="0"/>
      </c:catAx>
      <c:valAx>
        <c:axId val="112872832"/>
        <c:scaling>
          <c:orientation val="minMax"/>
        </c:scaling>
        <c:delete val="0"/>
        <c:axPos val="b"/>
        <c:majorGridlines>
          <c:spPr>
            <a:ln w="15875">
              <a:solidFill>
                <a:schemeClr val="bg1"/>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12870144"/>
        <c:crosses val="autoZero"/>
        <c:crossBetween val="between"/>
      </c:valAx>
      <c:spPr>
        <a:solidFill>
          <a:srgbClr val="FAF0F0"/>
        </a:solidFill>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cs typeface="+mn-cs"/>
              </a:rPr>
              <a:t>المعدل الشهري لممارسي النشاط الرياضي بملاعب الفرجان</a:t>
            </a:r>
            <a:r>
              <a:rPr lang="en-US" sz="1500">
                <a:cs typeface="+mn-cs"/>
              </a:rPr>
              <a:t/>
            </a:r>
            <a:br>
              <a:rPr lang="en-US" sz="1500">
                <a:cs typeface="+mn-cs"/>
              </a:rPr>
            </a:br>
            <a:r>
              <a:rPr lang="en-US" sz="1200" b="1" i="0" baseline="0">
                <a:effectLst/>
                <a:latin typeface="Arial" panose="020B0604020202020204" pitchFamily="34" charset="0"/>
                <a:cs typeface="Arial" panose="020B0604020202020204" pitchFamily="34" charset="0"/>
              </a:rPr>
              <a:t>MONTHLY AVERAGE OF SPORT PRACTITIONERS </a:t>
            </a:r>
            <a:endParaRPr lang="ar-QA" sz="1200">
              <a:effectLst/>
              <a:latin typeface="Arial" panose="020B0604020202020204" pitchFamily="34" charset="0"/>
              <a:cs typeface="Arial" panose="020B0604020202020204" pitchFamily="34" charset="0"/>
            </a:endParaRPr>
          </a:p>
          <a:p>
            <a:pPr>
              <a:defRPr/>
            </a:pPr>
            <a:r>
              <a:rPr lang="en-US" sz="1200" b="1" i="0" baseline="0">
                <a:effectLst/>
                <a:latin typeface="Arial" panose="020B0604020202020204" pitchFamily="34" charset="0"/>
                <a:cs typeface="Arial" panose="020B0604020202020204" pitchFamily="34" charset="0"/>
              </a:rPr>
              <a:t>AT FERJAN PLAYGROUNDS</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2018</a:t>
            </a:r>
          </a:p>
        </c:rich>
      </c:tx>
      <c:overlay val="0"/>
    </c:title>
    <c:autoTitleDeleted val="0"/>
    <c:plotArea>
      <c:layout>
        <c:manualLayout>
          <c:layoutTarget val="inner"/>
          <c:xMode val="edge"/>
          <c:yMode val="edge"/>
          <c:x val="8.497817733845027E-2"/>
          <c:y val="0.15263218858206115"/>
          <c:w val="0.89742553448156848"/>
          <c:h val="0.53185137795275594"/>
        </c:manualLayout>
      </c:layout>
      <c:barChart>
        <c:barDir val="col"/>
        <c:grouping val="clustered"/>
        <c:varyColors val="0"/>
        <c:ser>
          <c:idx val="0"/>
          <c:order val="0"/>
          <c:spPr>
            <a:solidFill>
              <a:schemeClr val="accent3"/>
            </a:solidFill>
          </c:spPr>
          <c:invertIfNegative val="0"/>
          <c:dLbls>
            <c:numFmt formatCode="#,##0" sourceLinked="0"/>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'254'!$A$55:$A$69</c:f>
              <c:strCache>
                <c:ptCount val="15"/>
                <c:pt idx="0">
                  <c:v>فريج الذخيرةAl Thakira </c:v>
                </c:pt>
                <c:pt idx="1">
                  <c:v>فريج جبل الوكرةJabal Al Wakra </c:v>
                </c:pt>
                <c:pt idx="2">
                  <c:v>فريج الثمامةAl Thumama </c:v>
                </c:pt>
                <c:pt idx="3">
                  <c:v>فريج بو هامورAbu Hamour </c:v>
                </c:pt>
                <c:pt idx="4">
                  <c:v>فريج جنوب دحيلSouth Duhail </c:v>
                </c:pt>
                <c:pt idx="5">
                  <c:v>فريج العزيزيةAl Azizya </c:v>
                </c:pt>
                <c:pt idx="6">
                  <c:v>فريج غرب نعيجةWest Nuaija </c:v>
                </c:pt>
                <c:pt idx="7">
                  <c:v>فريج عين خالدAin Khalid</c:v>
                </c:pt>
                <c:pt idx="8">
                  <c:v>فريج أم صلالUm Salal </c:v>
                </c:pt>
                <c:pt idx="9">
                  <c:v>فريج شرق نعيجةEast Nuaija </c:v>
                </c:pt>
                <c:pt idx="10">
                  <c:v>فريج شمال دحيلNorth Duhail </c:v>
                </c:pt>
                <c:pt idx="11">
                  <c:v>فريج المرخيةAl Markhiya  </c:v>
                </c:pt>
                <c:pt idx="12">
                  <c:v>فريج الوكيرAl Wakra</c:v>
                </c:pt>
                <c:pt idx="13">
                  <c:v>فريج مدينة خليفة الشماليةNorth Madinat Khalifa   </c:v>
                </c:pt>
                <c:pt idx="14">
                  <c:v>فريج الخور Al Khor</c:v>
                </c:pt>
              </c:strCache>
            </c:strRef>
          </c:cat>
          <c:val>
            <c:numRef>
              <c:f>'254'!$B$55:$B$69</c:f>
              <c:numCache>
                <c:formatCode>General</c:formatCode>
                <c:ptCount val="15"/>
                <c:pt idx="0">
                  <c:v>102</c:v>
                </c:pt>
                <c:pt idx="1">
                  <c:v>412</c:v>
                </c:pt>
                <c:pt idx="2">
                  <c:v>433</c:v>
                </c:pt>
                <c:pt idx="3">
                  <c:v>471</c:v>
                </c:pt>
                <c:pt idx="4">
                  <c:v>477</c:v>
                </c:pt>
                <c:pt idx="5">
                  <c:v>575</c:v>
                </c:pt>
                <c:pt idx="6">
                  <c:v>597</c:v>
                </c:pt>
                <c:pt idx="7">
                  <c:v>701</c:v>
                </c:pt>
                <c:pt idx="8">
                  <c:v>836</c:v>
                </c:pt>
                <c:pt idx="9">
                  <c:v>1074</c:v>
                </c:pt>
                <c:pt idx="10">
                  <c:v>1224</c:v>
                </c:pt>
                <c:pt idx="11">
                  <c:v>1254</c:v>
                </c:pt>
                <c:pt idx="12">
                  <c:v>1853</c:v>
                </c:pt>
                <c:pt idx="13">
                  <c:v>1854</c:v>
                </c:pt>
                <c:pt idx="14">
                  <c:v>3732</c:v>
                </c:pt>
              </c:numCache>
            </c:numRef>
          </c:val>
        </c:ser>
        <c:dLbls>
          <c:showLegendKey val="0"/>
          <c:showVal val="1"/>
          <c:showCatName val="0"/>
          <c:showSerName val="0"/>
          <c:showPercent val="0"/>
          <c:showBubbleSize val="0"/>
        </c:dLbls>
        <c:gapWidth val="150"/>
        <c:axId val="112814720"/>
        <c:axId val="112834048"/>
      </c:barChart>
      <c:catAx>
        <c:axId val="112814720"/>
        <c:scaling>
          <c:orientation val="minMax"/>
        </c:scaling>
        <c:delete val="0"/>
        <c:axPos val="b"/>
        <c:majorGridlines>
          <c:spPr>
            <a:ln w="19050">
              <a:solidFill>
                <a:schemeClr val="bg1"/>
              </a:solidFill>
            </a:ln>
          </c:spPr>
        </c:majorGridlines>
        <c:majorTickMark val="out"/>
        <c:minorTickMark val="none"/>
        <c:tickLblPos val="nextTo"/>
        <c:txPr>
          <a:bodyPr rot="-2700000"/>
          <a:lstStyle/>
          <a:p>
            <a:pPr>
              <a:defRPr sz="1000">
                <a:latin typeface="Arial" pitchFamily="34" charset="0"/>
                <a:cs typeface="Arial" pitchFamily="34" charset="0"/>
              </a:defRPr>
            </a:pPr>
            <a:endParaRPr lang="en-US"/>
          </a:p>
        </c:txPr>
        <c:crossAx val="112834048"/>
        <c:crosses val="autoZero"/>
        <c:auto val="1"/>
        <c:lblAlgn val="ctr"/>
        <c:lblOffset val="100"/>
        <c:noMultiLvlLbl val="0"/>
      </c:catAx>
      <c:valAx>
        <c:axId val="112834048"/>
        <c:scaling>
          <c:orientation val="minMax"/>
        </c:scaling>
        <c:delete val="0"/>
        <c:axPos val="l"/>
        <c:majorGridlines>
          <c:spPr>
            <a:ln w="19050">
              <a:solidFill>
                <a:schemeClr val="bg1"/>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12814720"/>
        <c:crosses val="autoZero"/>
        <c:crossBetween val="between"/>
      </c:valAx>
      <c:spPr>
        <a:solidFill>
          <a:srgbClr val="F5F8EE"/>
        </a:solidFill>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123823</xdr:colOff>
      <xdr:row>0</xdr:row>
      <xdr:rowOff>66674</xdr:rowOff>
    </xdr:from>
    <xdr:to>
      <xdr:col>0</xdr:col>
      <xdr:colOff>4724397</xdr:colOff>
      <xdr:row>16</xdr:row>
      <xdr:rowOff>133349</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50377" y="-90487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866775</xdr:colOff>
      <xdr:row>0</xdr:row>
      <xdr:rowOff>47625</xdr:rowOff>
    </xdr:from>
    <xdr:to>
      <xdr:col>11</xdr:col>
      <xdr:colOff>1550775</xdr:colOff>
      <xdr:row>2</xdr:row>
      <xdr:rowOff>236325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9675" y="47625"/>
          <a:ext cx="684000" cy="684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676275</xdr:colOff>
      <xdr:row>0</xdr:row>
      <xdr:rowOff>66675</xdr:rowOff>
    </xdr:from>
    <xdr:to>
      <xdr:col>10</xdr:col>
      <xdr:colOff>1360275</xdr:colOff>
      <xdr:row>2</xdr:row>
      <xdr:rowOff>188700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8450" y="66675"/>
          <a:ext cx="684000" cy="68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514350</xdr:colOff>
      <xdr:row>0</xdr:row>
      <xdr:rowOff>66675</xdr:rowOff>
    </xdr:from>
    <xdr:to>
      <xdr:col>10</xdr:col>
      <xdr:colOff>1198350</xdr:colOff>
      <xdr:row>3</xdr:row>
      <xdr:rowOff>64875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77975" y="6667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904875</xdr:colOff>
      <xdr:row>0</xdr:row>
      <xdr:rowOff>85725</xdr:rowOff>
    </xdr:from>
    <xdr:to>
      <xdr:col>10</xdr:col>
      <xdr:colOff>1588875</xdr:colOff>
      <xdr:row>2</xdr:row>
      <xdr:rowOff>188700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8450" y="85725"/>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276225</xdr:colOff>
      <xdr:row>0</xdr:row>
      <xdr:rowOff>57150</xdr:rowOff>
    </xdr:from>
    <xdr:to>
      <xdr:col>9</xdr:col>
      <xdr:colOff>960225</xdr:colOff>
      <xdr:row>2</xdr:row>
      <xdr:rowOff>179175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697100" y="57150"/>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723900</xdr:colOff>
      <xdr:row>0</xdr:row>
      <xdr:rowOff>57150</xdr:rowOff>
    </xdr:from>
    <xdr:to>
      <xdr:col>4</xdr:col>
      <xdr:colOff>1407900</xdr:colOff>
      <xdr:row>1</xdr:row>
      <xdr:rowOff>207750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26050" y="5715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1247775</xdr:colOff>
      <xdr:row>0</xdr:row>
      <xdr:rowOff>66675</xdr:rowOff>
    </xdr:from>
    <xdr:to>
      <xdr:col>10</xdr:col>
      <xdr:colOff>1931775</xdr:colOff>
      <xdr:row>3</xdr:row>
      <xdr:rowOff>93450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9750" y="66675"/>
          <a:ext cx="684000" cy="684000"/>
        </a:xfrm>
        <a:prstGeom prst="rect">
          <a:avLst/>
        </a:prstGeom>
      </xdr:spPr>
    </xdr:pic>
    <xdr:clientData/>
  </xdr:twoCellAnchor>
  <xdr:twoCellAnchor editAs="oneCell">
    <xdr:from>
      <xdr:col>10</xdr:col>
      <xdr:colOff>1076325</xdr:colOff>
      <xdr:row>0</xdr:row>
      <xdr:rowOff>66675</xdr:rowOff>
    </xdr:from>
    <xdr:to>
      <xdr:col>10</xdr:col>
      <xdr:colOff>1077088</xdr:colOff>
      <xdr:row>3</xdr:row>
      <xdr:rowOff>134217</xdr:rowOff>
    </xdr:to>
    <xdr:pic>
      <xdr:nvPicPr>
        <xdr:cNvPr id="4" name="Picture 3"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1894437" y="66675"/>
          <a:ext cx="763" cy="724767"/>
        </a:xfrm>
        <a:prstGeom prst="rect">
          <a:avLst/>
        </a:prstGeom>
      </xdr:spPr>
    </xdr:pic>
    <xdr:clientData/>
  </xdr:twoCellAnchor>
  <xdr:twoCellAnchor editAs="oneCell">
    <xdr:from>
      <xdr:col>10</xdr:col>
      <xdr:colOff>1238250</xdr:colOff>
      <xdr:row>0</xdr:row>
      <xdr:rowOff>76200</xdr:rowOff>
    </xdr:from>
    <xdr:to>
      <xdr:col>10</xdr:col>
      <xdr:colOff>1922250</xdr:colOff>
      <xdr:row>3</xdr:row>
      <xdr:rowOff>102975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9275" y="76200"/>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1676400</xdr:colOff>
      <xdr:row>0</xdr:row>
      <xdr:rowOff>57150</xdr:rowOff>
    </xdr:from>
    <xdr:to>
      <xdr:col>3</xdr:col>
      <xdr:colOff>2360400</xdr:colOff>
      <xdr:row>3</xdr:row>
      <xdr:rowOff>83925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678550" y="57150"/>
          <a:ext cx="684000" cy="68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2649750</xdr:colOff>
      <xdr:row>1</xdr:row>
      <xdr:rowOff>95249</xdr:rowOff>
    </xdr:from>
    <xdr:to>
      <xdr:col>2</xdr:col>
      <xdr:colOff>258975</xdr:colOff>
      <xdr:row>1</xdr:row>
      <xdr:rowOff>904874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627575" y="714374"/>
          <a:ext cx="809625" cy="8096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962025</xdr:colOff>
      <xdr:row>0</xdr:row>
      <xdr:rowOff>57150</xdr:rowOff>
    </xdr:from>
    <xdr:to>
      <xdr:col>3</xdr:col>
      <xdr:colOff>1646025</xdr:colOff>
      <xdr:row>2</xdr:row>
      <xdr:rowOff>131550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07225" y="57150"/>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21</xdr:col>
      <xdr:colOff>638175</xdr:colOff>
      <xdr:row>0</xdr:row>
      <xdr:rowOff>76200</xdr:rowOff>
    </xdr:from>
    <xdr:to>
      <xdr:col>21</xdr:col>
      <xdr:colOff>1322175</xdr:colOff>
      <xdr:row>2</xdr:row>
      <xdr:rowOff>322050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334150" y="76200"/>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800100</xdr:colOff>
      <xdr:row>0</xdr:row>
      <xdr:rowOff>57150</xdr:rowOff>
    </xdr:from>
    <xdr:to>
      <xdr:col>4</xdr:col>
      <xdr:colOff>1484100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326125" y="57150"/>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17</xdr:col>
      <xdr:colOff>1257300</xdr:colOff>
      <xdr:row>0</xdr:row>
      <xdr:rowOff>57150</xdr:rowOff>
    </xdr:from>
    <xdr:to>
      <xdr:col>17</xdr:col>
      <xdr:colOff>1941300</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763025" y="57150"/>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1598400</xdr:colOff>
      <xdr:row>2</xdr:row>
      <xdr:rowOff>303000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8325" y="66675"/>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1905000</xdr:colOff>
      <xdr:row>0</xdr:row>
      <xdr:rowOff>85725</xdr:rowOff>
    </xdr:from>
    <xdr:to>
      <xdr:col>2</xdr:col>
      <xdr:colOff>2589000</xdr:colOff>
      <xdr:row>2</xdr:row>
      <xdr:rowOff>312525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640700" y="85725"/>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1276350</xdr:colOff>
      <xdr:row>0</xdr:row>
      <xdr:rowOff>47625</xdr:rowOff>
    </xdr:from>
    <xdr:to>
      <xdr:col>3</xdr:col>
      <xdr:colOff>1960350</xdr:colOff>
      <xdr:row>2</xdr:row>
      <xdr:rowOff>264900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916675" y="47625"/>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1419225</xdr:colOff>
      <xdr:row>1</xdr:row>
      <xdr:rowOff>38100</xdr:rowOff>
    </xdr:from>
    <xdr:to>
      <xdr:col>5</xdr:col>
      <xdr:colOff>2103225</xdr:colOff>
      <xdr:row>4</xdr:row>
      <xdr:rowOff>74400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06800" y="38100"/>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914400</xdr:colOff>
      <xdr:row>0</xdr:row>
      <xdr:rowOff>47625</xdr:rowOff>
    </xdr:from>
    <xdr:to>
      <xdr:col>5</xdr:col>
      <xdr:colOff>1598400</xdr:colOff>
      <xdr:row>3</xdr:row>
      <xdr:rowOff>74400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640325" y="47625"/>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3</xdr:col>
      <xdr:colOff>1409700</xdr:colOff>
      <xdr:row>0</xdr:row>
      <xdr:rowOff>66675</xdr:rowOff>
    </xdr:from>
    <xdr:to>
      <xdr:col>3</xdr:col>
      <xdr:colOff>2093700</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4850" y="66675"/>
          <a:ext cx="684000" cy="68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F10" sqref="F10"/>
    </sheetView>
  </sheetViews>
  <sheetFormatPr defaultRowHeight="12.75"/>
  <cols>
    <col min="1" max="1" width="71.5703125" style="20" customWidth="1"/>
    <col min="2" max="7" width="9.140625" style="20"/>
    <col min="8" max="8" width="4" style="20" customWidth="1"/>
    <col min="9" max="263" width="9.140625" style="20"/>
    <col min="264" max="264" width="4" style="20" customWidth="1"/>
    <col min="265" max="519" width="9.140625" style="20"/>
    <col min="520" max="520" width="4" style="20" customWidth="1"/>
    <col min="521" max="775" width="9.140625" style="20"/>
    <col min="776" max="776" width="4" style="20" customWidth="1"/>
    <col min="777" max="1031" width="9.140625" style="20"/>
    <col min="1032" max="1032" width="4" style="20" customWidth="1"/>
    <col min="1033" max="1287" width="9.140625" style="20"/>
    <col min="1288" max="1288" width="4" style="20" customWidth="1"/>
    <col min="1289" max="1543" width="9.140625" style="20"/>
    <col min="1544" max="1544" width="4" style="20" customWidth="1"/>
    <col min="1545" max="1799" width="9.140625" style="20"/>
    <col min="1800" max="1800" width="4" style="20" customWidth="1"/>
    <col min="1801" max="2055" width="9.140625" style="20"/>
    <col min="2056" max="2056" width="4" style="20" customWidth="1"/>
    <col min="2057" max="2311" width="9.140625" style="20"/>
    <col min="2312" max="2312" width="4" style="20" customWidth="1"/>
    <col min="2313" max="2567" width="9.140625" style="20"/>
    <col min="2568" max="2568" width="4" style="20" customWidth="1"/>
    <col min="2569" max="2823" width="9.140625" style="20"/>
    <col min="2824" max="2824" width="4" style="20" customWidth="1"/>
    <col min="2825" max="3079" width="9.140625" style="20"/>
    <col min="3080" max="3080" width="4" style="20" customWidth="1"/>
    <col min="3081" max="3335" width="9.140625" style="20"/>
    <col min="3336" max="3336" width="4" style="20" customWidth="1"/>
    <col min="3337" max="3591" width="9.140625" style="20"/>
    <col min="3592" max="3592" width="4" style="20" customWidth="1"/>
    <col min="3593" max="3847" width="9.140625" style="20"/>
    <col min="3848" max="3848" width="4" style="20" customWidth="1"/>
    <col min="3849" max="4103" width="9.140625" style="20"/>
    <col min="4104" max="4104" width="4" style="20" customWidth="1"/>
    <col min="4105" max="4359" width="9.140625" style="20"/>
    <col min="4360" max="4360" width="4" style="20" customWidth="1"/>
    <col min="4361" max="4615" width="9.140625" style="20"/>
    <col min="4616" max="4616" width="4" style="20" customWidth="1"/>
    <col min="4617" max="4871" width="9.140625" style="20"/>
    <col min="4872" max="4872" width="4" style="20" customWidth="1"/>
    <col min="4873" max="5127" width="9.140625" style="20"/>
    <col min="5128" max="5128" width="4" style="20" customWidth="1"/>
    <col min="5129" max="5383" width="9.140625" style="20"/>
    <col min="5384" max="5384" width="4" style="20" customWidth="1"/>
    <col min="5385" max="5639" width="9.140625" style="20"/>
    <col min="5640" max="5640" width="4" style="20" customWidth="1"/>
    <col min="5641" max="5895" width="9.140625" style="20"/>
    <col min="5896" max="5896" width="4" style="20" customWidth="1"/>
    <col min="5897" max="6151" width="9.140625" style="20"/>
    <col min="6152" max="6152" width="4" style="20" customWidth="1"/>
    <col min="6153" max="6407" width="9.140625" style="20"/>
    <col min="6408" max="6408" width="4" style="20" customWidth="1"/>
    <col min="6409" max="6663" width="9.140625" style="20"/>
    <col min="6664" max="6664" width="4" style="20" customWidth="1"/>
    <col min="6665" max="6919" width="9.140625" style="20"/>
    <col min="6920" max="6920" width="4" style="20" customWidth="1"/>
    <col min="6921" max="7175" width="9.140625" style="20"/>
    <col min="7176" max="7176" width="4" style="20" customWidth="1"/>
    <col min="7177" max="7431" width="9.140625" style="20"/>
    <col min="7432" max="7432" width="4" style="20" customWidth="1"/>
    <col min="7433" max="7687" width="9.140625" style="20"/>
    <col min="7688" max="7688" width="4" style="20" customWidth="1"/>
    <col min="7689" max="7943" width="9.140625" style="20"/>
    <col min="7944" max="7944" width="4" style="20" customWidth="1"/>
    <col min="7945" max="8199" width="9.140625" style="20"/>
    <col min="8200" max="8200" width="4" style="20" customWidth="1"/>
    <col min="8201" max="8455" width="9.140625" style="20"/>
    <col min="8456" max="8456" width="4" style="20" customWidth="1"/>
    <col min="8457" max="8711" width="9.140625" style="20"/>
    <col min="8712" max="8712" width="4" style="20" customWidth="1"/>
    <col min="8713" max="8967" width="9.140625" style="20"/>
    <col min="8968" max="8968" width="4" style="20" customWidth="1"/>
    <col min="8969" max="9223" width="9.140625" style="20"/>
    <col min="9224" max="9224" width="4" style="20" customWidth="1"/>
    <col min="9225" max="9479" width="9.140625" style="20"/>
    <col min="9480" max="9480" width="4" style="20" customWidth="1"/>
    <col min="9481" max="9735" width="9.140625" style="20"/>
    <col min="9736" max="9736" width="4" style="20" customWidth="1"/>
    <col min="9737" max="9991" width="9.140625" style="20"/>
    <col min="9992" max="9992" width="4" style="20" customWidth="1"/>
    <col min="9993" max="10247" width="9.140625" style="20"/>
    <col min="10248" max="10248" width="4" style="20" customWidth="1"/>
    <col min="10249" max="10503" width="9.140625" style="20"/>
    <col min="10504" max="10504" width="4" style="20" customWidth="1"/>
    <col min="10505" max="10759" width="9.140625" style="20"/>
    <col min="10760" max="10760" width="4" style="20" customWidth="1"/>
    <col min="10761" max="11015" width="9.140625" style="20"/>
    <col min="11016" max="11016" width="4" style="20" customWidth="1"/>
    <col min="11017" max="11271" width="9.140625" style="20"/>
    <col min="11272" max="11272" width="4" style="20" customWidth="1"/>
    <col min="11273" max="11527" width="9.140625" style="20"/>
    <col min="11528" max="11528" width="4" style="20" customWidth="1"/>
    <col min="11529" max="11783" width="9.140625" style="20"/>
    <col min="11784" max="11784" width="4" style="20" customWidth="1"/>
    <col min="11785" max="12039" width="9.140625" style="20"/>
    <col min="12040" max="12040" width="4" style="20" customWidth="1"/>
    <col min="12041" max="12295" width="9.140625" style="20"/>
    <col min="12296" max="12296" width="4" style="20" customWidth="1"/>
    <col min="12297" max="12551" width="9.140625" style="20"/>
    <col min="12552" max="12552" width="4" style="20" customWidth="1"/>
    <col min="12553" max="12807" width="9.140625" style="20"/>
    <col min="12808" max="12808" width="4" style="20" customWidth="1"/>
    <col min="12809" max="13063" width="9.140625" style="20"/>
    <col min="13064" max="13064" width="4" style="20" customWidth="1"/>
    <col min="13065" max="13319" width="9.140625" style="20"/>
    <col min="13320" max="13320" width="4" style="20" customWidth="1"/>
    <col min="13321" max="13575" width="9.140625" style="20"/>
    <col min="13576" max="13576" width="4" style="20" customWidth="1"/>
    <col min="13577" max="13831" width="9.140625" style="20"/>
    <col min="13832" max="13832" width="4" style="20" customWidth="1"/>
    <col min="13833" max="14087" width="9.140625" style="20"/>
    <col min="14088" max="14088" width="4" style="20" customWidth="1"/>
    <col min="14089" max="14343" width="9.140625" style="20"/>
    <col min="14344" max="14344" width="4" style="20" customWidth="1"/>
    <col min="14345" max="14599" width="9.140625" style="20"/>
    <col min="14600" max="14600" width="4" style="20" customWidth="1"/>
    <col min="14601" max="14855" width="9.140625" style="20"/>
    <col min="14856" max="14856" width="4" style="20" customWidth="1"/>
    <col min="14857" max="15111" width="9.140625" style="20"/>
    <col min="15112" max="15112" width="4" style="20" customWidth="1"/>
    <col min="15113" max="15367" width="9.140625" style="20"/>
    <col min="15368" max="15368" width="4" style="20" customWidth="1"/>
    <col min="15369" max="15623" width="9.140625" style="20"/>
    <col min="15624" max="15624" width="4" style="20" customWidth="1"/>
    <col min="15625" max="15879" width="9.140625" style="20"/>
    <col min="15880" max="15880" width="4" style="20" customWidth="1"/>
    <col min="15881" max="16135" width="9.140625" style="20"/>
    <col min="16136" max="16136" width="4" style="20" customWidth="1"/>
    <col min="16137" max="16384" width="9.140625" style="20"/>
  </cols>
  <sheetData>
    <row r="18" spans="1:1" ht="6.75" customHeight="1"/>
    <row r="19" spans="1:1" ht="20.25">
      <c r="A19" s="21"/>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view="pageBreakPreview" zoomScaleNormal="100" zoomScaleSheetLayoutView="100" workbookViewId="0">
      <selection activeCell="A3" sqref="A3:J3"/>
    </sheetView>
  </sheetViews>
  <sheetFormatPr defaultColWidth="9.140625" defaultRowHeight="12.75"/>
  <cols>
    <col min="1" max="1" width="17" style="40" customWidth="1"/>
    <col min="2" max="2" width="11.28515625" style="40" customWidth="1"/>
    <col min="3" max="3" width="10.85546875" style="40" customWidth="1"/>
    <col min="4" max="4" width="12" style="40" customWidth="1"/>
    <col min="5" max="5" width="11.28515625" style="40" customWidth="1"/>
    <col min="6" max="8" width="12" style="40" customWidth="1"/>
    <col min="9" max="9" width="10.28515625" style="40" customWidth="1"/>
    <col min="10" max="10" width="15.5703125" style="40" customWidth="1"/>
    <col min="11" max="16" width="9.140625" style="40"/>
    <col min="17" max="17" width="0.42578125" style="40" customWidth="1"/>
    <col min="18" max="19" width="9.140625" style="40" customWidth="1"/>
    <col min="20" max="24" width="9.140625" style="40"/>
    <col min="25" max="25" width="37.42578125" style="40" customWidth="1"/>
    <col min="26" max="26" width="5" style="41" customWidth="1"/>
    <col min="27" max="16384" width="9.140625" style="40"/>
  </cols>
  <sheetData>
    <row r="1" spans="1:26" ht="26.25" customHeight="1">
      <c r="A1" s="599" t="s">
        <v>742</v>
      </c>
      <c r="B1" s="599"/>
      <c r="C1" s="599"/>
      <c r="D1" s="599"/>
      <c r="E1" s="599"/>
      <c r="F1" s="599"/>
      <c r="G1" s="599"/>
      <c r="H1" s="599"/>
      <c r="I1" s="599"/>
      <c r="J1" s="599"/>
      <c r="K1" s="43"/>
      <c r="L1" s="43"/>
      <c r="M1" s="43"/>
    </row>
    <row r="2" spans="1:26" s="45" customFormat="1" ht="18">
      <c r="A2" s="598">
        <v>2018</v>
      </c>
      <c r="B2" s="598"/>
      <c r="C2" s="598"/>
      <c r="D2" s="598"/>
      <c r="E2" s="598"/>
      <c r="F2" s="598"/>
      <c r="G2" s="598"/>
      <c r="H2" s="598"/>
      <c r="I2" s="598"/>
      <c r="J2" s="598"/>
      <c r="K2" s="44"/>
      <c r="L2" s="44"/>
      <c r="M2" s="44"/>
      <c r="Z2" s="46"/>
    </row>
    <row r="3" spans="1:26" s="45" customFormat="1" ht="15.6" customHeight="1">
      <c r="A3" s="577" t="s">
        <v>737</v>
      </c>
      <c r="B3" s="577"/>
      <c r="C3" s="577"/>
      <c r="D3" s="577"/>
      <c r="E3" s="577"/>
      <c r="F3" s="577"/>
      <c r="G3" s="577"/>
      <c r="H3" s="577"/>
      <c r="I3" s="577"/>
      <c r="J3" s="577"/>
      <c r="K3" s="44"/>
      <c r="L3" s="44"/>
      <c r="M3" s="44"/>
      <c r="Z3" s="46"/>
    </row>
    <row r="4" spans="1:26" s="45" customFormat="1" ht="15.75">
      <c r="A4" s="597">
        <v>2018</v>
      </c>
      <c r="B4" s="597"/>
      <c r="C4" s="597"/>
      <c r="D4" s="597"/>
      <c r="E4" s="597"/>
      <c r="F4" s="597"/>
      <c r="G4" s="597"/>
      <c r="H4" s="597"/>
      <c r="I4" s="597"/>
      <c r="J4" s="597"/>
      <c r="K4" s="44"/>
      <c r="L4" s="44"/>
      <c r="M4" s="44"/>
      <c r="Z4" s="46"/>
    </row>
    <row r="5" spans="1:26" ht="15.75" customHeight="1">
      <c r="A5" s="59" t="s">
        <v>610</v>
      </c>
      <c r="B5" s="65"/>
      <c r="C5" s="65"/>
      <c r="D5" s="65"/>
      <c r="E5" s="65"/>
      <c r="F5" s="65"/>
      <c r="G5" s="65"/>
      <c r="H5" s="65"/>
      <c r="I5" s="65"/>
      <c r="J5" s="61" t="s">
        <v>723</v>
      </c>
      <c r="K5" s="43"/>
      <c r="L5" s="43"/>
      <c r="M5" s="43"/>
    </row>
    <row r="6" spans="1:26" ht="20.25" customHeight="1">
      <c r="A6" s="592" t="s">
        <v>743</v>
      </c>
      <c r="B6" s="609" t="s">
        <v>304</v>
      </c>
      <c r="C6" s="610"/>
      <c r="D6" s="610"/>
      <c r="E6" s="611"/>
      <c r="F6" s="609" t="s">
        <v>305</v>
      </c>
      <c r="G6" s="610"/>
      <c r="H6" s="610"/>
      <c r="I6" s="611"/>
      <c r="J6" s="607" t="s">
        <v>744</v>
      </c>
    </row>
    <row r="7" spans="1:26" ht="20.25" customHeight="1">
      <c r="A7" s="593"/>
      <c r="B7" s="612" t="s">
        <v>466</v>
      </c>
      <c r="C7" s="613"/>
      <c r="D7" s="613"/>
      <c r="E7" s="614"/>
      <c r="F7" s="612" t="s">
        <v>467</v>
      </c>
      <c r="G7" s="613"/>
      <c r="H7" s="613"/>
      <c r="I7" s="614"/>
      <c r="J7" s="608"/>
      <c r="Z7" s="113"/>
    </row>
    <row r="8" spans="1:26" ht="28.5" customHeight="1">
      <c r="A8" s="593"/>
      <c r="B8" s="192" t="s">
        <v>280</v>
      </c>
      <c r="C8" s="192" t="s">
        <v>281</v>
      </c>
      <c r="D8" s="192" t="s">
        <v>282</v>
      </c>
      <c r="E8" s="192" t="s">
        <v>50</v>
      </c>
      <c r="F8" s="192" t="s">
        <v>283</v>
      </c>
      <c r="G8" s="192" t="s">
        <v>284</v>
      </c>
      <c r="H8" s="192" t="s">
        <v>285</v>
      </c>
      <c r="I8" s="192" t="s">
        <v>50</v>
      </c>
      <c r="J8" s="608"/>
    </row>
    <row r="9" spans="1:26" ht="27.75" customHeight="1">
      <c r="A9" s="594"/>
      <c r="B9" s="198" t="s">
        <v>513</v>
      </c>
      <c r="C9" s="198" t="s">
        <v>514</v>
      </c>
      <c r="D9" s="198" t="s">
        <v>407</v>
      </c>
      <c r="E9" s="198" t="s">
        <v>408</v>
      </c>
      <c r="F9" s="198" t="s">
        <v>515</v>
      </c>
      <c r="G9" s="198" t="s">
        <v>409</v>
      </c>
      <c r="H9" s="198" t="s">
        <v>410</v>
      </c>
      <c r="I9" s="198" t="s">
        <v>408</v>
      </c>
      <c r="J9" s="608"/>
    </row>
    <row r="10" spans="1:26" ht="26.25" customHeight="1" thickBot="1">
      <c r="A10" s="109" t="s">
        <v>73</v>
      </c>
      <c r="B10" s="414">
        <v>68</v>
      </c>
      <c r="C10" s="414">
        <v>33</v>
      </c>
      <c r="D10" s="414">
        <v>131</v>
      </c>
      <c r="E10" s="415">
        <v>33</v>
      </c>
      <c r="F10" s="414">
        <v>934</v>
      </c>
      <c r="G10" s="414">
        <v>916</v>
      </c>
      <c r="H10" s="414">
        <v>527</v>
      </c>
      <c r="I10" s="416">
        <v>591</v>
      </c>
      <c r="J10" s="199" t="s">
        <v>406</v>
      </c>
    </row>
    <row r="11" spans="1:26" s="47" customFormat="1" ht="33.75" customHeight="1">
      <c r="A11" s="162" t="s">
        <v>736</v>
      </c>
      <c r="B11" s="166">
        <v>112</v>
      </c>
      <c r="C11" s="166">
        <v>30</v>
      </c>
      <c r="D11" s="166">
        <v>23</v>
      </c>
      <c r="E11" s="166">
        <v>198</v>
      </c>
      <c r="F11" s="166">
        <v>2091</v>
      </c>
      <c r="G11" s="166">
        <v>2107</v>
      </c>
      <c r="H11" s="166">
        <v>959</v>
      </c>
      <c r="I11" s="166">
        <v>1643</v>
      </c>
      <c r="J11" s="417" t="s">
        <v>735</v>
      </c>
      <c r="Z11" s="48"/>
    </row>
    <row r="12" spans="1:26" ht="26.25" customHeight="1">
      <c r="A12" s="163" t="s">
        <v>0</v>
      </c>
      <c r="B12" s="167">
        <f t="shared" ref="B12:I12" si="0">SUM(B10:B11)</f>
        <v>180</v>
      </c>
      <c r="C12" s="167">
        <f t="shared" si="0"/>
        <v>63</v>
      </c>
      <c r="D12" s="167">
        <f t="shared" si="0"/>
        <v>154</v>
      </c>
      <c r="E12" s="167">
        <f t="shared" si="0"/>
        <v>231</v>
      </c>
      <c r="F12" s="167">
        <f t="shared" si="0"/>
        <v>3025</v>
      </c>
      <c r="G12" s="167">
        <f t="shared" si="0"/>
        <v>3023</v>
      </c>
      <c r="H12" s="167">
        <f t="shared" si="0"/>
        <v>1486</v>
      </c>
      <c r="I12" s="167">
        <f t="shared" si="0"/>
        <v>2234</v>
      </c>
      <c r="J12" s="254" t="s">
        <v>1</v>
      </c>
    </row>
    <row r="13" spans="1:26" s="47" customFormat="1" ht="25.5" customHeight="1">
      <c r="A13" s="40"/>
      <c r="B13" s="40"/>
      <c r="C13" s="40"/>
      <c r="D13" s="40"/>
      <c r="E13" s="49"/>
      <c r="F13" s="40"/>
      <c r="G13" s="40"/>
      <c r="H13" s="40"/>
      <c r="I13" s="40"/>
      <c r="J13" s="40"/>
      <c r="Z13" s="48"/>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E8" sqref="E8"/>
    </sheetView>
  </sheetViews>
  <sheetFormatPr defaultColWidth="9.140625" defaultRowHeight="12.75"/>
  <cols>
    <col min="1" max="1" width="23.5703125" style="40" customWidth="1"/>
    <col min="2" max="4" width="13" style="40" customWidth="1"/>
    <col min="5" max="5" width="22" style="40" customWidth="1"/>
    <col min="6" max="11" width="9.140625" style="40"/>
    <col min="12" max="12" width="0.42578125" style="40" customWidth="1"/>
    <col min="13" max="14" width="9.140625" style="40" customWidth="1"/>
    <col min="15" max="19" width="9.140625" style="40"/>
    <col min="20" max="20" width="37.42578125" style="40" customWidth="1"/>
    <col min="21" max="21" width="5" style="41" customWidth="1"/>
    <col min="22" max="16384" width="9.140625" style="40"/>
  </cols>
  <sheetData>
    <row r="1" spans="1:21" ht="42" customHeight="1">
      <c r="A1" s="599" t="s">
        <v>605</v>
      </c>
      <c r="B1" s="599"/>
      <c r="C1" s="599"/>
      <c r="D1" s="599"/>
      <c r="E1" s="599"/>
      <c r="F1" s="43"/>
      <c r="G1" s="43"/>
      <c r="H1" s="43"/>
    </row>
    <row r="2" spans="1:21" s="45" customFormat="1" ht="18">
      <c r="A2" s="598">
        <v>2018</v>
      </c>
      <c r="B2" s="598"/>
      <c r="C2" s="598"/>
      <c r="D2" s="598"/>
      <c r="E2" s="598"/>
      <c r="F2" s="44"/>
      <c r="G2" s="44"/>
      <c r="H2" s="44"/>
      <c r="U2" s="46"/>
    </row>
    <row r="3" spans="1:21" s="45" customFormat="1" ht="32.25" customHeight="1">
      <c r="A3" s="597" t="s">
        <v>738</v>
      </c>
      <c r="B3" s="597"/>
      <c r="C3" s="597"/>
      <c r="D3" s="597"/>
      <c r="E3" s="597"/>
      <c r="F3" s="44"/>
      <c r="G3" s="44"/>
      <c r="H3" s="44"/>
      <c r="U3" s="46"/>
    </row>
    <row r="4" spans="1:21" s="45" customFormat="1" ht="15.75">
      <c r="A4" s="597">
        <v>2018</v>
      </c>
      <c r="B4" s="597"/>
      <c r="C4" s="597"/>
      <c r="D4" s="597"/>
      <c r="E4" s="597"/>
      <c r="F4" s="44"/>
      <c r="G4" s="44"/>
      <c r="H4" s="44"/>
      <c r="U4" s="46"/>
    </row>
    <row r="5" spans="1:21" ht="15.75" customHeight="1">
      <c r="A5" s="114" t="s">
        <v>584</v>
      </c>
      <c r="B5" s="65"/>
      <c r="C5" s="65"/>
      <c r="D5" s="65"/>
      <c r="E5" s="61" t="s">
        <v>722</v>
      </c>
      <c r="F5" s="43"/>
      <c r="G5" s="43"/>
      <c r="H5" s="43"/>
    </row>
    <row r="6" spans="1:21" ht="19.5" customHeight="1">
      <c r="A6" s="615" t="s">
        <v>745</v>
      </c>
      <c r="B6" s="187" t="s">
        <v>306</v>
      </c>
      <c r="C6" s="187" t="s">
        <v>286</v>
      </c>
      <c r="D6" s="187" t="s">
        <v>0</v>
      </c>
      <c r="E6" s="617" t="s">
        <v>746</v>
      </c>
      <c r="U6" s="113"/>
    </row>
    <row r="7" spans="1:21" ht="17.25" customHeight="1">
      <c r="A7" s="616"/>
      <c r="B7" s="188" t="s">
        <v>71</v>
      </c>
      <c r="C7" s="188" t="s">
        <v>72</v>
      </c>
      <c r="D7" s="188" t="s">
        <v>1</v>
      </c>
      <c r="E7" s="618"/>
    </row>
    <row r="8" spans="1:21" ht="27.75" customHeight="1" thickBot="1">
      <c r="A8" s="418" t="s">
        <v>73</v>
      </c>
      <c r="B8" s="419">
        <v>3592</v>
      </c>
      <c r="C8" s="419">
        <v>2058</v>
      </c>
      <c r="D8" s="420">
        <f>SUM(B8:C8)</f>
        <v>5650</v>
      </c>
      <c r="E8" s="199" t="s">
        <v>406</v>
      </c>
    </row>
    <row r="9" spans="1:21" s="47" customFormat="1" ht="27.75" customHeight="1">
      <c r="A9" s="421" t="s">
        <v>736</v>
      </c>
      <c r="B9" s="422">
        <v>41606</v>
      </c>
      <c r="C9" s="422">
        <v>19769</v>
      </c>
      <c r="D9" s="423">
        <f>SUM(B9:C9)</f>
        <v>61375</v>
      </c>
      <c r="E9" s="424" t="s">
        <v>735</v>
      </c>
      <c r="U9" s="48"/>
    </row>
    <row r="10" spans="1:21" ht="27.75" customHeight="1">
      <c r="A10" s="161" t="s">
        <v>0</v>
      </c>
      <c r="B10" s="168">
        <f>SUM(B8:B9)</f>
        <v>45198</v>
      </c>
      <c r="C10" s="168">
        <f>SUM(C8:C9)</f>
        <v>21827</v>
      </c>
      <c r="D10" s="168">
        <f>SUM(D8:D9)</f>
        <v>67025</v>
      </c>
      <c r="E10" s="256" t="s">
        <v>1</v>
      </c>
    </row>
    <row r="11" spans="1:21" s="47" customFormat="1" ht="25.5" customHeight="1">
      <c r="A11" s="40"/>
      <c r="B11" s="40"/>
      <c r="C11" s="40"/>
      <c r="D11" s="49"/>
      <c r="E11" s="40"/>
      <c r="U11" s="48"/>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zoomScale="110" zoomScaleNormal="100" zoomScaleSheetLayoutView="110" workbookViewId="0">
      <selection activeCell="B33" sqref="B33"/>
    </sheetView>
  </sheetViews>
  <sheetFormatPr defaultColWidth="9.140625" defaultRowHeight="14.25"/>
  <cols>
    <col min="1" max="1" width="10.140625" style="375" customWidth="1"/>
    <col min="2" max="2" width="29.85546875" style="356" customWidth="1"/>
    <col min="3" max="3" width="13.140625" style="356" customWidth="1"/>
    <col min="4" max="4" width="9.85546875" style="356" bestFit="1" customWidth="1"/>
    <col min="5" max="5" width="12.85546875" style="356" customWidth="1"/>
    <col min="6" max="6" width="9.85546875" style="356" customWidth="1"/>
    <col min="7" max="7" width="12.28515625" style="356" bestFit="1" customWidth="1"/>
    <col min="8" max="8" width="9.85546875" style="356" customWidth="1"/>
    <col min="9" max="9" width="13.140625" style="356" customWidth="1"/>
    <col min="10" max="10" width="9.85546875" style="356" bestFit="1" customWidth="1"/>
    <col min="11" max="11" width="29.85546875" style="356" customWidth="1"/>
    <col min="12" max="16384" width="9.140625" style="356"/>
  </cols>
  <sheetData>
    <row r="1" spans="1:11" ht="18">
      <c r="A1" s="622" t="s">
        <v>92</v>
      </c>
      <c r="B1" s="622"/>
      <c r="C1" s="622"/>
      <c r="D1" s="622"/>
      <c r="E1" s="622"/>
      <c r="F1" s="622"/>
      <c r="G1" s="622"/>
      <c r="H1" s="622"/>
      <c r="I1" s="622"/>
      <c r="J1" s="622"/>
      <c r="K1" s="622"/>
    </row>
    <row r="2" spans="1:11" ht="18">
      <c r="A2" s="623" t="s">
        <v>632</v>
      </c>
      <c r="B2" s="623"/>
      <c r="C2" s="623"/>
      <c r="D2" s="623"/>
      <c r="E2" s="623"/>
      <c r="F2" s="623"/>
      <c r="G2" s="623"/>
      <c r="H2" s="623"/>
      <c r="I2" s="623"/>
      <c r="J2" s="623"/>
      <c r="K2" s="623"/>
    </row>
    <row r="3" spans="1:11" ht="15.75">
      <c r="A3" s="624" t="s">
        <v>191</v>
      </c>
      <c r="B3" s="624"/>
      <c r="C3" s="624"/>
      <c r="D3" s="624"/>
      <c r="E3" s="624"/>
      <c r="F3" s="624"/>
      <c r="G3" s="624"/>
      <c r="H3" s="624"/>
      <c r="I3" s="624"/>
      <c r="J3" s="624"/>
      <c r="K3" s="624"/>
    </row>
    <row r="4" spans="1:11" ht="15.75">
      <c r="A4" s="624" t="s">
        <v>632</v>
      </c>
      <c r="B4" s="624"/>
      <c r="C4" s="624"/>
      <c r="D4" s="624"/>
      <c r="E4" s="624"/>
      <c r="F4" s="624"/>
      <c r="G4" s="624"/>
      <c r="H4" s="624"/>
      <c r="I4" s="624"/>
      <c r="J4" s="624"/>
      <c r="K4" s="624"/>
    </row>
    <row r="5" spans="1:11" ht="15.75">
      <c r="A5" s="625" t="s">
        <v>586</v>
      </c>
      <c r="B5" s="625"/>
      <c r="C5" s="357"/>
      <c r="D5" s="357"/>
      <c r="E5" s="357"/>
      <c r="F5" s="357"/>
      <c r="G5" s="357"/>
      <c r="H5" s="357"/>
      <c r="I5" s="357"/>
      <c r="J5" s="357"/>
      <c r="K5" s="358" t="s">
        <v>585</v>
      </c>
    </row>
    <row r="6" spans="1:11" ht="18.75" customHeight="1" thickBot="1">
      <c r="A6" s="619" t="s">
        <v>93</v>
      </c>
      <c r="B6" s="627" t="s">
        <v>90</v>
      </c>
      <c r="C6" s="619">
        <v>2015</v>
      </c>
      <c r="D6" s="619"/>
      <c r="E6" s="619">
        <v>2016</v>
      </c>
      <c r="F6" s="619"/>
      <c r="G6" s="629">
        <v>2017</v>
      </c>
      <c r="H6" s="629"/>
      <c r="I6" s="619">
        <v>2018</v>
      </c>
      <c r="J6" s="619"/>
      <c r="K6" s="620" t="s">
        <v>94</v>
      </c>
    </row>
    <row r="7" spans="1:11" ht="30.75" customHeight="1">
      <c r="A7" s="626"/>
      <c r="B7" s="628"/>
      <c r="C7" s="386" t="s">
        <v>661</v>
      </c>
      <c r="D7" s="387" t="s">
        <v>752</v>
      </c>
      <c r="E7" s="386" t="s">
        <v>661</v>
      </c>
      <c r="F7" s="387" t="s">
        <v>752</v>
      </c>
      <c r="G7" s="386" t="s">
        <v>661</v>
      </c>
      <c r="H7" s="387" t="s">
        <v>752</v>
      </c>
      <c r="I7" s="386" t="s">
        <v>661</v>
      </c>
      <c r="J7" s="387" t="s">
        <v>752</v>
      </c>
      <c r="K7" s="621"/>
    </row>
    <row r="8" spans="1:11" ht="15" thickBot="1">
      <c r="A8" s="393" t="s">
        <v>95</v>
      </c>
      <c r="B8" s="364" t="s">
        <v>96</v>
      </c>
      <c r="C8" s="365">
        <v>466405242.44899994</v>
      </c>
      <c r="D8" s="365">
        <v>507513.86555930355</v>
      </c>
      <c r="E8" s="365">
        <v>376145507.74500006</v>
      </c>
      <c r="F8" s="365">
        <v>268100.86083036353</v>
      </c>
      <c r="G8" s="365">
        <v>235593459.528</v>
      </c>
      <c r="H8" s="365">
        <v>171465.39994759826</v>
      </c>
      <c r="I8" s="365">
        <v>259726212.30399996</v>
      </c>
      <c r="J8" s="365">
        <v>364784.00604494376</v>
      </c>
      <c r="K8" s="391" t="s">
        <v>662</v>
      </c>
    </row>
    <row r="9" spans="1:11" ht="15" thickBot="1">
      <c r="A9" s="388" t="s">
        <v>633</v>
      </c>
      <c r="B9" s="359" t="s">
        <v>96</v>
      </c>
      <c r="C9" s="360">
        <v>0</v>
      </c>
      <c r="D9" s="360">
        <v>0</v>
      </c>
      <c r="E9" s="355">
        <v>0</v>
      </c>
      <c r="F9" s="355">
        <v>0</v>
      </c>
      <c r="G9" s="355">
        <v>0</v>
      </c>
      <c r="H9" s="355">
        <v>0</v>
      </c>
      <c r="I9" s="355">
        <v>0</v>
      </c>
      <c r="J9" s="355">
        <v>0</v>
      </c>
      <c r="K9" s="389" t="s">
        <v>662</v>
      </c>
    </row>
    <row r="10" spans="1:11" ht="15" thickBot="1">
      <c r="A10" s="390" t="s">
        <v>97</v>
      </c>
      <c r="B10" s="361" t="s">
        <v>634</v>
      </c>
      <c r="C10" s="362">
        <v>10679887.353999998</v>
      </c>
      <c r="D10" s="362">
        <v>254.25276405189854</v>
      </c>
      <c r="E10" s="362">
        <v>7187847.2090000017</v>
      </c>
      <c r="F10" s="362">
        <v>38.913807489497174</v>
      </c>
      <c r="G10" s="362">
        <v>7405609.974999995</v>
      </c>
      <c r="H10" s="362">
        <v>51.621787235377319</v>
      </c>
      <c r="I10" s="362">
        <v>10558233.444999997</v>
      </c>
      <c r="J10" s="362">
        <v>63.777475082755437</v>
      </c>
      <c r="K10" s="391" t="s">
        <v>663</v>
      </c>
    </row>
    <row r="11" spans="1:11" ht="26.25" thickBot="1">
      <c r="A11" s="388" t="s">
        <v>98</v>
      </c>
      <c r="B11" s="359" t="s">
        <v>198</v>
      </c>
      <c r="C11" s="360">
        <v>6217759.6609999985</v>
      </c>
      <c r="D11" s="360">
        <v>7.7023011929242111</v>
      </c>
      <c r="E11" s="360">
        <v>5885383.8110000007</v>
      </c>
      <c r="F11" s="360">
        <v>8.6296836052569468</v>
      </c>
      <c r="G11" s="360">
        <v>4664051.6799999969</v>
      </c>
      <c r="H11" s="360">
        <v>8.1610703062117178</v>
      </c>
      <c r="I11" s="360">
        <v>2588924.14</v>
      </c>
      <c r="J11" s="360">
        <v>21.318545289855074</v>
      </c>
      <c r="K11" s="389" t="s">
        <v>664</v>
      </c>
    </row>
    <row r="12" spans="1:11" ht="15" thickBot="1">
      <c r="A12" s="390" t="s">
        <v>99</v>
      </c>
      <c r="B12" s="361" t="s">
        <v>199</v>
      </c>
      <c r="C12" s="362">
        <v>208558.09600000002</v>
      </c>
      <c r="D12" s="362">
        <v>3.3064572262033107</v>
      </c>
      <c r="E12" s="362">
        <v>1014186.4260000001</v>
      </c>
      <c r="F12" s="362">
        <v>10.509377179984043</v>
      </c>
      <c r="G12" s="362">
        <v>2166893.1659999997</v>
      </c>
      <c r="H12" s="362">
        <v>11.756977032885347</v>
      </c>
      <c r="I12" s="362">
        <v>5495414.239000001</v>
      </c>
      <c r="J12" s="362">
        <v>8.9407502163840125</v>
      </c>
      <c r="K12" s="391" t="s">
        <v>665</v>
      </c>
    </row>
    <row r="13" spans="1:11" ht="15" thickBot="1">
      <c r="A13" s="388" t="s">
        <v>100</v>
      </c>
      <c r="B13" s="359" t="s">
        <v>635</v>
      </c>
      <c r="C13" s="360">
        <v>4110282.0240000002</v>
      </c>
      <c r="D13" s="360">
        <v>23.982880688979137</v>
      </c>
      <c r="E13" s="360">
        <v>2959682.2149999989</v>
      </c>
      <c r="F13" s="360">
        <v>13.739060792587534</v>
      </c>
      <c r="G13" s="360">
        <v>2066642.8229999996</v>
      </c>
      <c r="H13" s="360">
        <v>9.8140508262892947</v>
      </c>
      <c r="I13" s="360">
        <v>1655917.2870000009</v>
      </c>
      <c r="J13" s="360">
        <v>14.457866546178435</v>
      </c>
      <c r="K13" s="389" t="s">
        <v>666</v>
      </c>
    </row>
    <row r="14" spans="1:11" ht="15" thickBot="1">
      <c r="A14" s="390" t="s">
        <v>101</v>
      </c>
      <c r="B14" s="361" t="s">
        <v>200</v>
      </c>
      <c r="C14" s="362">
        <v>5963268.4339999994</v>
      </c>
      <c r="D14" s="362">
        <v>132.28484292020673</v>
      </c>
      <c r="E14" s="362">
        <v>4695065.1869999999</v>
      </c>
      <c r="F14" s="362">
        <v>56.352503564741468</v>
      </c>
      <c r="G14" s="362">
        <v>5879955.786000005</v>
      </c>
      <c r="H14" s="362">
        <v>51.613421223106876</v>
      </c>
      <c r="I14" s="362">
        <v>4573359.1669999966</v>
      </c>
      <c r="J14" s="362">
        <v>37.272994620983027</v>
      </c>
      <c r="K14" s="391" t="s">
        <v>667</v>
      </c>
    </row>
    <row r="15" spans="1:11" ht="15" thickBot="1">
      <c r="A15" s="388" t="s">
        <v>102</v>
      </c>
      <c r="B15" s="359" t="s">
        <v>201</v>
      </c>
      <c r="C15" s="360">
        <v>4281480.3569999998</v>
      </c>
      <c r="D15" s="360">
        <v>308.4417806354009</v>
      </c>
      <c r="E15" s="360">
        <v>1884526.8699999996</v>
      </c>
      <c r="F15" s="360">
        <v>90.781197071149847</v>
      </c>
      <c r="G15" s="360">
        <v>2305443.0360000012</v>
      </c>
      <c r="H15" s="360">
        <v>86.997850415094391</v>
      </c>
      <c r="I15" s="360">
        <v>2525272.8480000002</v>
      </c>
      <c r="J15" s="360">
        <v>46.434967692109673</v>
      </c>
      <c r="K15" s="389" t="s">
        <v>668</v>
      </c>
    </row>
    <row r="16" spans="1:11" ht="15" thickBot="1">
      <c r="A16" s="390" t="s">
        <v>103</v>
      </c>
      <c r="B16" s="361" t="s">
        <v>202</v>
      </c>
      <c r="C16" s="362">
        <v>536375.87199999986</v>
      </c>
      <c r="D16" s="362">
        <v>77.021233773693254</v>
      </c>
      <c r="E16" s="362">
        <v>1121329.8920000002</v>
      </c>
      <c r="F16" s="362">
        <v>30.703701760630874</v>
      </c>
      <c r="G16" s="362">
        <v>1913914.5109999999</v>
      </c>
      <c r="H16" s="362">
        <v>30.204600505010653</v>
      </c>
      <c r="I16" s="362">
        <v>1331092.3729999999</v>
      </c>
      <c r="J16" s="362">
        <v>52.554184025584327</v>
      </c>
      <c r="K16" s="391" t="s">
        <v>669</v>
      </c>
    </row>
    <row r="17" spans="1:11" ht="15" thickBot="1">
      <c r="A17" s="388" t="s">
        <v>104</v>
      </c>
      <c r="B17" s="359" t="s">
        <v>636</v>
      </c>
      <c r="C17" s="360">
        <v>246716.37700000001</v>
      </c>
      <c r="D17" s="360">
        <v>103.14229807692308</v>
      </c>
      <c r="E17" s="360">
        <v>105422.552</v>
      </c>
      <c r="F17" s="360">
        <v>85.500853203568525</v>
      </c>
      <c r="G17" s="360">
        <v>71958.963999999993</v>
      </c>
      <c r="H17" s="360">
        <v>17.486990036452003</v>
      </c>
      <c r="I17" s="360">
        <v>33369.061999999998</v>
      </c>
      <c r="J17" s="360">
        <v>12.050943300830625</v>
      </c>
      <c r="K17" s="389" t="s">
        <v>670</v>
      </c>
    </row>
    <row r="18" spans="1:11" ht="26.25" thickBot="1">
      <c r="A18" s="390" t="s">
        <v>105</v>
      </c>
      <c r="B18" s="361" t="s">
        <v>203</v>
      </c>
      <c r="C18" s="362">
        <v>2097007.1390000007</v>
      </c>
      <c r="D18" s="362">
        <v>167.47920605382961</v>
      </c>
      <c r="E18" s="362">
        <v>1326039.6319999986</v>
      </c>
      <c r="F18" s="362">
        <v>48.825053647041443</v>
      </c>
      <c r="G18" s="362">
        <v>1033202.863</v>
      </c>
      <c r="H18" s="362">
        <v>53.156498585172606</v>
      </c>
      <c r="I18" s="362">
        <v>1900428.7470000004</v>
      </c>
      <c r="J18" s="362">
        <v>54.597470322914283</v>
      </c>
      <c r="K18" s="391" t="s">
        <v>671</v>
      </c>
    </row>
    <row r="19" spans="1:11" ht="26.25" thickBot="1">
      <c r="A19" s="388" t="s">
        <v>106</v>
      </c>
      <c r="B19" s="359" t="s">
        <v>204</v>
      </c>
      <c r="C19" s="360">
        <v>799038.20900000015</v>
      </c>
      <c r="D19" s="360">
        <v>329.63622483498358</v>
      </c>
      <c r="E19" s="360">
        <v>197784.736</v>
      </c>
      <c r="F19" s="360">
        <v>221.2357225950783</v>
      </c>
      <c r="G19" s="360">
        <v>493260.16</v>
      </c>
      <c r="H19" s="360">
        <v>60.604516525371665</v>
      </c>
      <c r="I19" s="360">
        <v>185815.48799999998</v>
      </c>
      <c r="J19" s="360">
        <v>9.0114203685741998</v>
      </c>
      <c r="K19" s="389" t="s">
        <v>672</v>
      </c>
    </row>
    <row r="20" spans="1:11" ht="26.25" thickBot="1">
      <c r="A20" s="390" t="s">
        <v>107</v>
      </c>
      <c r="B20" s="361" t="s">
        <v>205</v>
      </c>
      <c r="C20" s="362">
        <v>3881837.9550000029</v>
      </c>
      <c r="D20" s="362">
        <v>105.78656370077675</v>
      </c>
      <c r="E20" s="362">
        <v>4134891.0640000007</v>
      </c>
      <c r="F20" s="362">
        <v>52.718095009817183</v>
      </c>
      <c r="G20" s="362">
        <v>5175140.3280000044</v>
      </c>
      <c r="H20" s="362">
        <v>31.590791781122981</v>
      </c>
      <c r="I20" s="362">
        <v>5829156.2790000001</v>
      </c>
      <c r="J20" s="362">
        <v>39.214231370544034</v>
      </c>
      <c r="K20" s="391" t="s">
        <v>673</v>
      </c>
    </row>
    <row r="21" spans="1:11" ht="26.25" thickBot="1">
      <c r="A21" s="388" t="s">
        <v>108</v>
      </c>
      <c r="B21" s="359" t="s">
        <v>109</v>
      </c>
      <c r="C21" s="360">
        <v>458934.22200000018</v>
      </c>
      <c r="D21" s="360">
        <v>58.792495772482731</v>
      </c>
      <c r="E21" s="360">
        <v>851227.85499999998</v>
      </c>
      <c r="F21" s="360">
        <v>23.486683083629941</v>
      </c>
      <c r="G21" s="360">
        <v>688113.03000000014</v>
      </c>
      <c r="H21" s="360">
        <v>66.101155619596554</v>
      </c>
      <c r="I21" s="360">
        <v>360936.13800000009</v>
      </c>
      <c r="J21" s="360">
        <v>54.695580845582676</v>
      </c>
      <c r="K21" s="389" t="s">
        <v>674</v>
      </c>
    </row>
    <row r="22" spans="1:11" ht="15" thickBot="1">
      <c r="A22" s="390" t="s">
        <v>110</v>
      </c>
      <c r="B22" s="361" t="s">
        <v>111</v>
      </c>
      <c r="C22" s="362">
        <v>28985045.158999979</v>
      </c>
      <c r="D22" s="362">
        <v>62.435878999304194</v>
      </c>
      <c r="E22" s="362">
        <v>12138869.401999988</v>
      </c>
      <c r="F22" s="362">
        <v>62.825058881982372</v>
      </c>
      <c r="G22" s="362">
        <v>7909112.0639999937</v>
      </c>
      <c r="H22" s="362">
        <v>40.759374492383138</v>
      </c>
      <c r="I22" s="362">
        <v>11132042.056</v>
      </c>
      <c r="J22" s="362">
        <v>31.041244255077086</v>
      </c>
      <c r="K22" s="391" t="s">
        <v>675</v>
      </c>
    </row>
    <row r="23" spans="1:11" ht="15" thickBot="1">
      <c r="A23" s="388" t="s">
        <v>112</v>
      </c>
      <c r="B23" s="359" t="s">
        <v>113</v>
      </c>
      <c r="C23" s="360">
        <v>0</v>
      </c>
      <c r="D23" s="360">
        <v>0</v>
      </c>
      <c r="E23" s="360">
        <v>0</v>
      </c>
      <c r="F23" s="360">
        <v>0</v>
      </c>
      <c r="G23" s="360">
        <v>0</v>
      </c>
      <c r="H23" s="360">
        <v>0</v>
      </c>
      <c r="I23" s="360">
        <v>0</v>
      </c>
      <c r="J23" s="360">
        <v>0</v>
      </c>
      <c r="K23" s="389" t="s">
        <v>676</v>
      </c>
    </row>
    <row r="24" spans="1:11" ht="15" thickBot="1">
      <c r="A24" s="390" t="s">
        <v>114</v>
      </c>
      <c r="B24" s="361" t="s">
        <v>115</v>
      </c>
      <c r="C24" s="362">
        <v>280330.44899999996</v>
      </c>
      <c r="D24" s="362">
        <v>190.96079632152586</v>
      </c>
      <c r="E24" s="362">
        <v>272656.06199999992</v>
      </c>
      <c r="F24" s="362">
        <v>72.265057513914641</v>
      </c>
      <c r="G24" s="362">
        <v>175263.81900000002</v>
      </c>
      <c r="H24" s="362">
        <v>17.838556641221377</v>
      </c>
      <c r="I24" s="362">
        <v>195206.04</v>
      </c>
      <c r="J24" s="362">
        <v>41.070069429833794</v>
      </c>
      <c r="K24" s="391" t="s">
        <v>677</v>
      </c>
    </row>
    <row r="25" spans="1:11" ht="15" thickBot="1">
      <c r="A25" s="388" t="s">
        <v>116</v>
      </c>
      <c r="B25" s="359" t="s">
        <v>117</v>
      </c>
      <c r="C25" s="355">
        <v>0</v>
      </c>
      <c r="D25" s="355">
        <v>0</v>
      </c>
      <c r="E25" s="355">
        <v>0</v>
      </c>
      <c r="F25" s="355">
        <v>0</v>
      </c>
      <c r="G25" s="355">
        <v>0</v>
      </c>
      <c r="H25" s="355">
        <v>0</v>
      </c>
      <c r="I25" s="355">
        <v>0</v>
      </c>
      <c r="J25" s="355">
        <v>0</v>
      </c>
      <c r="K25" s="389" t="s">
        <v>637</v>
      </c>
    </row>
    <row r="26" spans="1:11" ht="15" thickBot="1">
      <c r="A26" s="390" t="s">
        <v>118</v>
      </c>
      <c r="B26" s="361" t="s">
        <v>119</v>
      </c>
      <c r="C26" s="363">
        <v>0</v>
      </c>
      <c r="D26" s="362">
        <v>0</v>
      </c>
      <c r="E26" s="392">
        <v>0</v>
      </c>
      <c r="F26" s="392">
        <v>0</v>
      </c>
      <c r="G26" s="392">
        <v>0</v>
      </c>
      <c r="H26" s="392">
        <v>0</v>
      </c>
      <c r="I26" s="392">
        <v>0</v>
      </c>
      <c r="J26" s="392">
        <v>0</v>
      </c>
      <c r="K26" s="391" t="s">
        <v>678</v>
      </c>
    </row>
    <row r="27" spans="1:11" ht="15" thickBot="1">
      <c r="A27" s="388" t="s">
        <v>120</v>
      </c>
      <c r="B27" s="359" t="s">
        <v>117</v>
      </c>
      <c r="C27" s="360">
        <v>8010038.6029999936</v>
      </c>
      <c r="D27" s="360">
        <v>30.010035528563698</v>
      </c>
      <c r="E27" s="360">
        <v>6510295.9149999991</v>
      </c>
      <c r="F27" s="360">
        <v>28.078200985064452</v>
      </c>
      <c r="G27" s="360">
        <v>6088953.8889999986</v>
      </c>
      <c r="H27" s="360">
        <v>17.864132660306055</v>
      </c>
      <c r="I27" s="360">
        <v>2623748.314999999</v>
      </c>
      <c r="J27" s="360">
        <v>35.447914870908022</v>
      </c>
      <c r="K27" s="389" t="s">
        <v>637</v>
      </c>
    </row>
    <row r="28" spans="1:11" ht="15" thickBot="1">
      <c r="A28" s="390" t="s">
        <v>121</v>
      </c>
      <c r="B28" s="361" t="s">
        <v>119</v>
      </c>
      <c r="C28" s="362">
        <v>297207.46499999997</v>
      </c>
      <c r="D28" s="362">
        <v>34.822198594024599</v>
      </c>
      <c r="E28" s="362">
        <v>517616.57199999993</v>
      </c>
      <c r="F28" s="362">
        <v>26.779273216410569</v>
      </c>
      <c r="G28" s="362">
        <v>3000579.3879999998</v>
      </c>
      <c r="H28" s="362">
        <v>28.453377598240021</v>
      </c>
      <c r="I28" s="362">
        <v>8593930.0040000007</v>
      </c>
      <c r="J28" s="362">
        <v>19.996998340938337</v>
      </c>
      <c r="K28" s="391" t="s">
        <v>679</v>
      </c>
    </row>
    <row r="29" spans="1:11" ht="15" thickBot="1">
      <c r="A29" s="388" t="s">
        <v>122</v>
      </c>
      <c r="B29" s="359" t="s">
        <v>117</v>
      </c>
      <c r="C29" s="360">
        <v>6362744.5479999986</v>
      </c>
      <c r="D29" s="360">
        <v>29.1483936267683</v>
      </c>
      <c r="E29" s="360">
        <v>5996050.2790000001</v>
      </c>
      <c r="F29" s="360">
        <v>28.028356638682173</v>
      </c>
      <c r="G29" s="360">
        <v>4303643.7989999978</v>
      </c>
      <c r="H29" s="360">
        <v>19.313487795683713</v>
      </c>
      <c r="I29" s="360">
        <v>7486722.2220000001</v>
      </c>
      <c r="J29" s="360">
        <v>38.431287329062464</v>
      </c>
      <c r="K29" s="389" t="s">
        <v>637</v>
      </c>
    </row>
    <row r="30" spans="1:11" ht="15" thickBot="1">
      <c r="A30" s="390" t="s">
        <v>123</v>
      </c>
      <c r="B30" s="361" t="s">
        <v>119</v>
      </c>
      <c r="C30" s="362">
        <v>225975.76900000003</v>
      </c>
      <c r="D30" s="362">
        <v>16.528362273259219</v>
      </c>
      <c r="E30" s="362">
        <v>201534.307</v>
      </c>
      <c r="F30" s="362">
        <v>46.043935800776786</v>
      </c>
      <c r="G30" s="362">
        <v>2151317.236</v>
      </c>
      <c r="H30" s="362">
        <v>16.033547251371335</v>
      </c>
      <c r="I30" s="362">
        <v>8735272.8659999985</v>
      </c>
      <c r="J30" s="362">
        <v>19.548032426118127</v>
      </c>
      <c r="K30" s="391" t="s">
        <v>679</v>
      </c>
    </row>
    <row r="31" spans="1:11" ht="15" thickBot="1">
      <c r="A31" s="388" t="s">
        <v>124</v>
      </c>
      <c r="B31" s="359" t="s">
        <v>117</v>
      </c>
      <c r="C31" s="360">
        <v>10421787.259000001</v>
      </c>
      <c r="D31" s="360">
        <v>83.026252023517429</v>
      </c>
      <c r="E31" s="360">
        <v>3871749.3149999999</v>
      </c>
      <c r="F31" s="360">
        <v>7.4032030008623604</v>
      </c>
      <c r="G31" s="360">
        <v>3244647.4780000001</v>
      </c>
      <c r="H31" s="360">
        <v>19.205461442844967</v>
      </c>
      <c r="I31" s="360">
        <v>676605.91500000015</v>
      </c>
      <c r="J31" s="360">
        <v>101.80648736081856</v>
      </c>
      <c r="K31" s="389" t="s">
        <v>637</v>
      </c>
    </row>
    <row r="32" spans="1:11" ht="15" thickBot="1">
      <c r="A32" s="390" t="s">
        <v>125</v>
      </c>
      <c r="B32" s="361" t="s">
        <v>119</v>
      </c>
      <c r="C32" s="362">
        <v>42836.308000000012</v>
      </c>
      <c r="D32" s="362">
        <v>556.31568831168852</v>
      </c>
      <c r="E32" s="362">
        <v>1098756.9849999999</v>
      </c>
      <c r="F32" s="362">
        <v>165.77504299939648</v>
      </c>
      <c r="G32" s="362">
        <v>3853222.5559999989</v>
      </c>
      <c r="H32" s="362">
        <v>36.4843585164705</v>
      </c>
      <c r="I32" s="362">
        <v>8435149.4820000026</v>
      </c>
      <c r="J32" s="362">
        <v>17.05603923122808</v>
      </c>
      <c r="K32" s="391" t="s">
        <v>680</v>
      </c>
    </row>
    <row r="33" spans="1:11" ht="26.25" customHeight="1">
      <c r="A33" s="395" t="s">
        <v>638</v>
      </c>
      <c r="B33" s="366" t="s">
        <v>756</v>
      </c>
      <c r="C33" s="367">
        <v>0</v>
      </c>
      <c r="D33" s="367">
        <v>0</v>
      </c>
      <c r="E33" s="398">
        <v>0</v>
      </c>
      <c r="F33" s="398">
        <v>0</v>
      </c>
      <c r="G33" s="398">
        <v>0</v>
      </c>
      <c r="H33" s="398">
        <v>0</v>
      </c>
      <c r="I33" s="398">
        <v>0</v>
      </c>
      <c r="J33" s="398">
        <v>0</v>
      </c>
      <c r="K33" s="399" t="s">
        <v>681</v>
      </c>
    </row>
    <row r="34" spans="1:11" ht="15" thickBot="1">
      <c r="A34" s="393" t="s">
        <v>126</v>
      </c>
      <c r="B34" s="364" t="s">
        <v>206</v>
      </c>
      <c r="C34" s="365">
        <v>21778416.818999976</v>
      </c>
      <c r="D34" s="365">
        <v>121.19926328530632</v>
      </c>
      <c r="E34" s="365">
        <v>7311886.8670000033</v>
      </c>
      <c r="F34" s="365">
        <v>37.960952709016922</v>
      </c>
      <c r="G34" s="365">
        <v>11103911.490000006</v>
      </c>
      <c r="H34" s="365">
        <v>52.365578648029228</v>
      </c>
      <c r="I34" s="365">
        <v>13778416.046999997</v>
      </c>
      <c r="J34" s="365">
        <v>44.857309511949751</v>
      </c>
      <c r="K34" s="391" t="s">
        <v>682</v>
      </c>
    </row>
    <row r="35" spans="1:11" ht="26.25" thickBot="1">
      <c r="A35" s="388" t="s">
        <v>127</v>
      </c>
      <c r="B35" s="359" t="s">
        <v>207</v>
      </c>
      <c r="C35" s="360">
        <v>14050893.524999995</v>
      </c>
      <c r="D35" s="360">
        <v>56.013799347809602</v>
      </c>
      <c r="E35" s="360">
        <v>15834784.367000004</v>
      </c>
      <c r="F35" s="360">
        <v>41.391095283154506</v>
      </c>
      <c r="G35" s="360">
        <v>16331589.300000014</v>
      </c>
      <c r="H35" s="360">
        <v>49.553182716026946</v>
      </c>
      <c r="I35" s="360">
        <v>22951062.184999995</v>
      </c>
      <c r="J35" s="360">
        <v>35.164395031860984</v>
      </c>
      <c r="K35" s="389" t="s">
        <v>683</v>
      </c>
    </row>
    <row r="36" spans="1:11" ht="26.25" thickBot="1">
      <c r="A36" s="390" t="s">
        <v>128</v>
      </c>
      <c r="B36" s="361" t="s">
        <v>208</v>
      </c>
      <c r="C36" s="362">
        <v>31558637.760000009</v>
      </c>
      <c r="D36" s="362">
        <v>93.516772880150555</v>
      </c>
      <c r="E36" s="362">
        <v>40770517.187999994</v>
      </c>
      <c r="F36" s="362">
        <v>62.437620123127807</v>
      </c>
      <c r="G36" s="362">
        <v>35234437.890999965</v>
      </c>
      <c r="H36" s="362">
        <v>56.126795681504966</v>
      </c>
      <c r="I36" s="362">
        <v>36088166.538999997</v>
      </c>
      <c r="J36" s="362">
        <v>66.483730166245394</v>
      </c>
      <c r="K36" s="391" t="s">
        <v>684</v>
      </c>
    </row>
    <row r="37" spans="1:11" ht="26.25" thickBot="1">
      <c r="A37" s="388" t="s">
        <v>129</v>
      </c>
      <c r="B37" s="359" t="s">
        <v>639</v>
      </c>
      <c r="C37" s="360">
        <v>13433477.267999997</v>
      </c>
      <c r="D37" s="360">
        <v>79.277406582511531</v>
      </c>
      <c r="E37" s="360">
        <v>14202544.341999998</v>
      </c>
      <c r="F37" s="360">
        <v>70.822209965193622</v>
      </c>
      <c r="G37" s="360">
        <v>13751378.641000006</v>
      </c>
      <c r="H37" s="360">
        <v>52.29098495311397</v>
      </c>
      <c r="I37" s="360">
        <v>3776649.3480000021</v>
      </c>
      <c r="J37" s="360">
        <v>24.657713338077748</v>
      </c>
      <c r="K37" s="389" t="s">
        <v>685</v>
      </c>
    </row>
    <row r="38" spans="1:11" ht="15" thickBot="1">
      <c r="A38" s="390" t="s">
        <v>130</v>
      </c>
      <c r="B38" s="361" t="s">
        <v>131</v>
      </c>
      <c r="C38" s="362">
        <v>154349.56000000003</v>
      </c>
      <c r="D38" s="362">
        <v>246.56479233226841</v>
      </c>
      <c r="E38" s="362">
        <v>309740.03500000003</v>
      </c>
      <c r="F38" s="362">
        <v>41.930423040476519</v>
      </c>
      <c r="G38" s="362">
        <v>1641970.6640000001</v>
      </c>
      <c r="H38" s="362">
        <v>61.786290272812799</v>
      </c>
      <c r="I38" s="362">
        <v>14685155.160999987</v>
      </c>
      <c r="J38" s="362">
        <v>49.82004302085732</v>
      </c>
      <c r="K38" s="391" t="s">
        <v>686</v>
      </c>
    </row>
    <row r="39" spans="1:11" ht="15" thickBot="1">
      <c r="A39" s="388" t="s">
        <v>132</v>
      </c>
      <c r="B39" s="359" t="s">
        <v>133</v>
      </c>
      <c r="C39" s="360">
        <v>71210718.200000018</v>
      </c>
      <c r="D39" s="360">
        <v>68.854982677649588</v>
      </c>
      <c r="E39" s="360">
        <v>71336580.437999964</v>
      </c>
      <c r="F39" s="360">
        <v>51.957555356313037</v>
      </c>
      <c r="G39" s="360">
        <v>60065949.166999996</v>
      </c>
      <c r="H39" s="360">
        <v>40.553945493900969</v>
      </c>
      <c r="I39" s="360">
        <v>54088064.993999995</v>
      </c>
      <c r="J39" s="360">
        <v>34.922314597455724</v>
      </c>
      <c r="K39" s="389" t="s">
        <v>687</v>
      </c>
    </row>
    <row r="40" spans="1:11" ht="15" thickBot="1">
      <c r="A40" s="390">
        <v>64029900</v>
      </c>
      <c r="B40" s="361" t="s">
        <v>134</v>
      </c>
      <c r="C40" s="362">
        <v>941875.73400000005</v>
      </c>
      <c r="D40" s="362">
        <v>129.00640104095331</v>
      </c>
      <c r="E40" s="394">
        <v>800568.47700000007</v>
      </c>
      <c r="F40" s="394">
        <v>83.089618785677231</v>
      </c>
      <c r="G40" s="394">
        <v>19435801.775999993</v>
      </c>
      <c r="H40" s="394">
        <v>74.83425013283636</v>
      </c>
      <c r="I40" s="394">
        <v>49448780.011000022</v>
      </c>
      <c r="J40" s="394">
        <v>44.248952818445979</v>
      </c>
      <c r="K40" s="391" t="s">
        <v>688</v>
      </c>
    </row>
    <row r="41" spans="1:11" ht="26.25" thickBot="1">
      <c r="A41" s="388" t="s">
        <v>135</v>
      </c>
      <c r="B41" s="359" t="s">
        <v>136</v>
      </c>
      <c r="C41" s="360">
        <v>8160132.5549999978</v>
      </c>
      <c r="D41" s="360">
        <v>168.91187238666939</v>
      </c>
      <c r="E41" s="360">
        <v>7323332.1420000009</v>
      </c>
      <c r="F41" s="360">
        <v>292.95672221777744</v>
      </c>
      <c r="G41" s="360">
        <v>14122212.294999991</v>
      </c>
      <c r="H41" s="360">
        <v>266.34627692278661</v>
      </c>
      <c r="I41" s="360">
        <v>22600490.676999986</v>
      </c>
      <c r="J41" s="360">
        <v>358.96016068677415</v>
      </c>
      <c r="K41" s="389" t="s">
        <v>685</v>
      </c>
    </row>
    <row r="42" spans="1:11" ht="15" thickBot="1">
      <c r="A42" s="390" t="s">
        <v>137</v>
      </c>
      <c r="B42" s="361" t="s">
        <v>209</v>
      </c>
      <c r="C42" s="362">
        <v>74908.457000000009</v>
      </c>
      <c r="D42" s="362">
        <v>1498.1691400000002</v>
      </c>
      <c r="E42" s="362">
        <v>171870.67600000001</v>
      </c>
      <c r="F42" s="362">
        <v>262.39797862595418</v>
      </c>
      <c r="G42" s="362">
        <v>1650233.0310000002</v>
      </c>
      <c r="H42" s="362">
        <v>123.70562451274364</v>
      </c>
      <c r="I42" s="362">
        <v>5710666.8820000002</v>
      </c>
      <c r="J42" s="362">
        <v>124.02360477793464</v>
      </c>
      <c r="K42" s="391" t="s">
        <v>689</v>
      </c>
    </row>
    <row r="43" spans="1:11" ht="39" thickBot="1">
      <c r="A43" s="388" t="s">
        <v>138</v>
      </c>
      <c r="B43" s="359" t="s">
        <v>139</v>
      </c>
      <c r="C43" s="360">
        <v>82647142.947999954</v>
      </c>
      <c r="D43" s="360">
        <v>84.870843929804764</v>
      </c>
      <c r="E43" s="360">
        <v>115419404.12999994</v>
      </c>
      <c r="F43" s="360">
        <v>79.329431309100414</v>
      </c>
      <c r="G43" s="360">
        <v>104412879.39300007</v>
      </c>
      <c r="H43" s="360">
        <v>69.83270268247567</v>
      </c>
      <c r="I43" s="360">
        <v>98628963.667000204</v>
      </c>
      <c r="J43" s="360">
        <v>88.675015794082825</v>
      </c>
      <c r="K43" s="389" t="s">
        <v>690</v>
      </c>
    </row>
    <row r="44" spans="1:11" ht="15" thickBot="1">
      <c r="A44" s="390" t="s">
        <v>140</v>
      </c>
      <c r="B44" s="361" t="s">
        <v>141</v>
      </c>
      <c r="C44" s="362">
        <v>9163112.2849999908</v>
      </c>
      <c r="D44" s="362">
        <v>71.134996351299876</v>
      </c>
      <c r="E44" s="362">
        <v>4605210.4480000017</v>
      </c>
      <c r="F44" s="362">
        <v>48.978574294070746</v>
      </c>
      <c r="G44" s="362">
        <v>3695219.1200000006</v>
      </c>
      <c r="H44" s="362">
        <v>18.068735948051188</v>
      </c>
      <c r="I44" s="362">
        <v>4710386.1000000024</v>
      </c>
      <c r="J44" s="362">
        <v>14.307411299802272</v>
      </c>
      <c r="K44" s="391" t="s">
        <v>691</v>
      </c>
    </row>
    <row r="45" spans="1:11" ht="23.25" thickBot="1">
      <c r="A45" s="388" t="s">
        <v>142</v>
      </c>
      <c r="B45" s="359" t="s">
        <v>143</v>
      </c>
      <c r="C45" s="360">
        <v>16819091.512000002</v>
      </c>
      <c r="D45" s="360">
        <v>92.271648317405294</v>
      </c>
      <c r="E45" s="360">
        <v>9784119.3640000056</v>
      </c>
      <c r="F45" s="360">
        <v>49.483971839391501</v>
      </c>
      <c r="G45" s="360">
        <v>12463537.308000004</v>
      </c>
      <c r="H45" s="360">
        <v>31.502934067350647</v>
      </c>
      <c r="I45" s="360">
        <v>5395216.8619999988</v>
      </c>
      <c r="J45" s="360">
        <v>11.587515757958442</v>
      </c>
      <c r="K45" s="389" t="s">
        <v>692</v>
      </c>
    </row>
    <row r="46" spans="1:11" ht="15" thickBot="1">
      <c r="A46" s="390" t="s">
        <v>144</v>
      </c>
      <c r="B46" s="361" t="s">
        <v>145</v>
      </c>
      <c r="C46" s="362">
        <v>54361.716000000008</v>
      </c>
      <c r="D46" s="362">
        <v>862.88438095238109</v>
      </c>
      <c r="E46" s="362">
        <v>221236.09399999998</v>
      </c>
      <c r="F46" s="362">
        <v>18.427127602865234</v>
      </c>
      <c r="G46" s="362">
        <v>2398720.2660000017</v>
      </c>
      <c r="H46" s="362">
        <v>61.0547817654246</v>
      </c>
      <c r="I46" s="362">
        <v>6849467.9430000028</v>
      </c>
      <c r="J46" s="362">
        <v>12.543296859720259</v>
      </c>
      <c r="K46" s="391" t="s">
        <v>693</v>
      </c>
    </row>
    <row r="47" spans="1:11" ht="26.25" thickBot="1">
      <c r="A47" s="388" t="s">
        <v>146</v>
      </c>
      <c r="B47" s="359" t="s">
        <v>147</v>
      </c>
      <c r="C47" s="360">
        <v>3673851.3079999993</v>
      </c>
      <c r="D47" s="360">
        <v>74.20422759038577</v>
      </c>
      <c r="E47" s="360">
        <v>3103673.9670000002</v>
      </c>
      <c r="F47" s="360">
        <v>54.818764099122177</v>
      </c>
      <c r="G47" s="360">
        <v>2897121.3650000026</v>
      </c>
      <c r="H47" s="360">
        <v>24.495411974093635</v>
      </c>
      <c r="I47" s="360">
        <v>2175177.9499999988</v>
      </c>
      <c r="J47" s="360">
        <v>14.5911651853094</v>
      </c>
      <c r="K47" s="389" t="s">
        <v>694</v>
      </c>
    </row>
    <row r="48" spans="1:11" ht="45.75" thickBot="1">
      <c r="A48" s="390" t="s">
        <v>148</v>
      </c>
      <c r="B48" s="361" t="s">
        <v>149</v>
      </c>
      <c r="C48" s="362">
        <v>31885176.562000006</v>
      </c>
      <c r="D48" s="362">
        <v>4639.1934471118884</v>
      </c>
      <c r="E48" s="362">
        <v>6336876.1290000007</v>
      </c>
      <c r="F48" s="362">
        <v>1246.1899958702065</v>
      </c>
      <c r="G48" s="362">
        <v>4892451.9289999995</v>
      </c>
      <c r="H48" s="362">
        <v>1719.6667588752196</v>
      </c>
      <c r="I48" s="362">
        <v>5257065.0390000008</v>
      </c>
      <c r="J48" s="362">
        <v>2780.0449703860395</v>
      </c>
      <c r="K48" s="391" t="s">
        <v>695</v>
      </c>
    </row>
    <row r="49" spans="1:11" ht="39" thickBot="1">
      <c r="A49" s="388" t="s">
        <v>150</v>
      </c>
      <c r="B49" s="359" t="s">
        <v>151</v>
      </c>
      <c r="C49" s="360">
        <v>23453258.341999989</v>
      </c>
      <c r="D49" s="360">
        <v>1554.7403607557169</v>
      </c>
      <c r="E49" s="360">
        <v>3319407.2599999984</v>
      </c>
      <c r="F49" s="360">
        <v>430.86802440290739</v>
      </c>
      <c r="G49" s="360">
        <v>2513272.9919999987</v>
      </c>
      <c r="H49" s="360">
        <v>253.27753622896287</v>
      </c>
      <c r="I49" s="360">
        <v>4999336.0019999985</v>
      </c>
      <c r="J49" s="360">
        <v>5847.1766105263141</v>
      </c>
      <c r="K49" s="389" t="s">
        <v>696</v>
      </c>
    </row>
    <row r="50" spans="1:11" ht="39" thickBot="1">
      <c r="A50" s="390" t="s">
        <v>640</v>
      </c>
      <c r="B50" s="361" t="s">
        <v>641</v>
      </c>
      <c r="C50" s="363">
        <v>0</v>
      </c>
      <c r="D50" s="362">
        <v>0</v>
      </c>
      <c r="E50" s="392">
        <v>0</v>
      </c>
      <c r="F50" s="392">
        <v>0</v>
      </c>
      <c r="G50" s="392">
        <v>0</v>
      </c>
      <c r="H50" s="392">
        <v>0</v>
      </c>
      <c r="I50" s="392">
        <v>0</v>
      </c>
      <c r="J50" s="392">
        <v>0</v>
      </c>
      <c r="K50" s="391" t="s">
        <v>697</v>
      </c>
    </row>
    <row r="51" spans="1:11" ht="25.5">
      <c r="A51" s="395" t="s">
        <v>152</v>
      </c>
      <c r="B51" s="366" t="s">
        <v>153</v>
      </c>
      <c r="C51" s="367">
        <v>5396884.6860000007</v>
      </c>
      <c r="D51" s="367">
        <v>18171.328909090913</v>
      </c>
      <c r="E51" s="367">
        <v>1110918.7200000002</v>
      </c>
      <c r="F51" s="367">
        <v>3286.7417751479297</v>
      </c>
      <c r="G51" s="367">
        <v>1165672.6730000002</v>
      </c>
      <c r="H51" s="367">
        <v>4836.8160705394203</v>
      </c>
      <c r="I51" s="367">
        <v>132902.717</v>
      </c>
      <c r="J51" s="367">
        <v>9493.0512142857151</v>
      </c>
      <c r="K51" s="397" t="s">
        <v>642</v>
      </c>
    </row>
    <row r="52" spans="1:11" ht="26.25" thickBot="1">
      <c r="A52" s="393" t="s">
        <v>154</v>
      </c>
      <c r="B52" s="364" t="s">
        <v>155</v>
      </c>
      <c r="C52" s="365">
        <v>49378406.96800001</v>
      </c>
      <c r="D52" s="365">
        <v>59635.757207729483</v>
      </c>
      <c r="E52" s="365">
        <v>54754662.93599999</v>
      </c>
      <c r="F52" s="365">
        <v>97255.173953818812</v>
      </c>
      <c r="G52" s="365">
        <v>106492464.02500002</v>
      </c>
      <c r="H52" s="365">
        <v>449335.29124472581</v>
      </c>
      <c r="I52" s="365">
        <v>17750474.686000001</v>
      </c>
      <c r="J52" s="365">
        <v>144312.80232520326</v>
      </c>
      <c r="K52" s="391" t="s">
        <v>643</v>
      </c>
    </row>
    <row r="53" spans="1:11" ht="26.25" thickBot="1">
      <c r="A53" s="388" t="s">
        <v>156</v>
      </c>
      <c r="B53" s="359" t="s">
        <v>644</v>
      </c>
      <c r="C53" s="360">
        <v>28747244.361000001</v>
      </c>
      <c r="D53" s="360">
        <v>87912.062266055043</v>
      </c>
      <c r="E53" s="360">
        <v>11929880.958000001</v>
      </c>
      <c r="F53" s="360">
        <v>30589.438353846155</v>
      </c>
      <c r="G53" s="360">
        <v>12591934.716000002</v>
      </c>
      <c r="H53" s="360">
        <v>76314.755854545467</v>
      </c>
      <c r="I53" s="360">
        <v>10509406.357999999</v>
      </c>
      <c r="J53" s="360">
        <v>32336.634947692306</v>
      </c>
      <c r="K53" s="389" t="s">
        <v>710</v>
      </c>
    </row>
    <row r="54" spans="1:11" ht="15" thickBot="1">
      <c r="A54" s="390" t="s">
        <v>157</v>
      </c>
      <c r="B54" s="361" t="s">
        <v>158</v>
      </c>
      <c r="C54" s="362">
        <v>5573007.8589999992</v>
      </c>
      <c r="D54" s="362">
        <v>18891.552064406776</v>
      </c>
      <c r="E54" s="362">
        <v>6334108.754999999</v>
      </c>
      <c r="F54" s="362">
        <v>23459.662055555553</v>
      </c>
      <c r="G54" s="362">
        <v>7515609.5660000006</v>
      </c>
      <c r="H54" s="362">
        <v>36661.510078048785</v>
      </c>
      <c r="I54" s="362">
        <v>2790447.6900000004</v>
      </c>
      <c r="J54" s="362">
        <v>4038.2745151953695</v>
      </c>
      <c r="K54" s="391" t="s">
        <v>698</v>
      </c>
    </row>
    <row r="55" spans="1:11" ht="15" thickBot="1">
      <c r="A55" s="388" t="s">
        <v>159</v>
      </c>
      <c r="B55" s="359" t="s">
        <v>160</v>
      </c>
      <c r="C55" s="360">
        <v>6305910.5</v>
      </c>
      <c r="D55" s="360">
        <v>22930.583636363637</v>
      </c>
      <c r="E55" s="360">
        <v>2282745.486</v>
      </c>
      <c r="F55" s="360">
        <v>15852.399208333334</v>
      </c>
      <c r="G55" s="360">
        <v>3095973.23</v>
      </c>
      <c r="H55" s="360">
        <v>23104.277835820896</v>
      </c>
      <c r="I55" s="360">
        <v>8493363.9550000019</v>
      </c>
      <c r="J55" s="360">
        <v>32417.419675572528</v>
      </c>
      <c r="K55" s="389" t="s">
        <v>645</v>
      </c>
    </row>
    <row r="56" spans="1:11" ht="15" thickBot="1">
      <c r="A56" s="390" t="s">
        <v>161</v>
      </c>
      <c r="B56" s="361" t="s">
        <v>162</v>
      </c>
      <c r="C56" s="362">
        <v>0</v>
      </c>
      <c r="D56" s="362">
        <v>0</v>
      </c>
      <c r="E56" s="362">
        <v>159805.40900000001</v>
      </c>
      <c r="F56" s="362">
        <v>13317.117416666668</v>
      </c>
      <c r="G56" s="362">
        <v>3271375.037</v>
      </c>
      <c r="H56" s="362">
        <v>506.64008626297044</v>
      </c>
      <c r="I56" s="362">
        <v>4056422.7210000004</v>
      </c>
      <c r="J56" s="362">
        <v>4614.8153822525601</v>
      </c>
      <c r="K56" s="391" t="s">
        <v>699</v>
      </c>
    </row>
    <row r="57" spans="1:11" ht="15" thickBot="1">
      <c r="A57" s="388" t="s">
        <v>163</v>
      </c>
      <c r="B57" s="359" t="s">
        <v>164</v>
      </c>
      <c r="C57" s="360">
        <v>16205.287</v>
      </c>
      <c r="D57" s="360">
        <v>2700.8811666666666</v>
      </c>
      <c r="E57" s="360">
        <v>0</v>
      </c>
      <c r="F57" s="360">
        <v>0</v>
      </c>
      <c r="G57" s="360">
        <v>803353.70200000005</v>
      </c>
      <c r="H57" s="360">
        <v>79.19496273659307</v>
      </c>
      <c r="I57" s="360">
        <v>63396192.589999996</v>
      </c>
      <c r="J57" s="360">
        <v>4169.9791218838382</v>
      </c>
      <c r="K57" s="389" t="s">
        <v>700</v>
      </c>
    </row>
    <row r="58" spans="1:11" ht="36.75" thickBot="1">
      <c r="A58" s="390" t="s">
        <v>165</v>
      </c>
      <c r="B58" s="368" t="s">
        <v>166</v>
      </c>
      <c r="C58" s="362">
        <v>64462.380000000005</v>
      </c>
      <c r="D58" s="362">
        <v>8057.7975000000006</v>
      </c>
      <c r="E58" s="362">
        <v>281691.89600000001</v>
      </c>
      <c r="F58" s="362">
        <v>1609.6679771428571</v>
      </c>
      <c r="G58" s="362">
        <v>451233.06900000008</v>
      </c>
      <c r="H58" s="362">
        <v>5502.8423048780496</v>
      </c>
      <c r="I58" s="362">
        <v>461315.92699999997</v>
      </c>
      <c r="J58" s="362">
        <v>2196.7425095238095</v>
      </c>
      <c r="K58" s="391" t="s">
        <v>646</v>
      </c>
    </row>
    <row r="59" spans="1:11" ht="26.25" thickBot="1">
      <c r="A59" s="388" t="s">
        <v>167</v>
      </c>
      <c r="B59" s="359" t="s">
        <v>168</v>
      </c>
      <c r="C59" s="360">
        <v>524850.78399999999</v>
      </c>
      <c r="D59" s="360">
        <v>608.8756194895592</v>
      </c>
      <c r="E59" s="360">
        <v>163414.91299999997</v>
      </c>
      <c r="F59" s="360">
        <v>9612.6419411764691</v>
      </c>
      <c r="G59" s="360">
        <v>335668.54200000002</v>
      </c>
      <c r="H59" s="360">
        <v>2486.4336444444448</v>
      </c>
      <c r="I59" s="360">
        <v>831021.9709999999</v>
      </c>
      <c r="J59" s="360">
        <v>1662.0439419999998</v>
      </c>
      <c r="K59" s="389" t="s">
        <v>647</v>
      </c>
    </row>
    <row r="60" spans="1:11" ht="15" thickBot="1">
      <c r="A60" s="390" t="s">
        <v>169</v>
      </c>
      <c r="B60" s="361" t="s">
        <v>170</v>
      </c>
      <c r="C60" s="362">
        <v>499.5</v>
      </c>
      <c r="D60" s="362">
        <v>83.25</v>
      </c>
      <c r="E60" s="362">
        <v>0</v>
      </c>
      <c r="F60" s="362">
        <v>0</v>
      </c>
      <c r="G60" s="362">
        <v>223589.774</v>
      </c>
      <c r="H60" s="362">
        <v>441.00547140039447</v>
      </c>
      <c r="I60" s="362">
        <v>590185.44800000009</v>
      </c>
      <c r="J60" s="362">
        <v>182.09979882752239</v>
      </c>
      <c r="K60" s="391" t="s">
        <v>701</v>
      </c>
    </row>
    <row r="61" spans="1:11" ht="23.25" thickBot="1">
      <c r="A61" s="388" t="s">
        <v>171</v>
      </c>
      <c r="B61" s="359" t="s">
        <v>210</v>
      </c>
      <c r="C61" s="360">
        <v>15934496.090000002</v>
      </c>
      <c r="D61" s="360">
        <v>32.507703539136969</v>
      </c>
      <c r="E61" s="360">
        <v>2058214.973</v>
      </c>
      <c r="F61" s="360">
        <v>5.2252618654115164</v>
      </c>
      <c r="G61" s="360">
        <v>3974907.6259999997</v>
      </c>
      <c r="H61" s="360">
        <v>32.724715975795498</v>
      </c>
      <c r="I61" s="360">
        <v>840027.19599999988</v>
      </c>
      <c r="J61" s="360">
        <v>0.97853831610656861</v>
      </c>
      <c r="K61" s="389" t="s">
        <v>711</v>
      </c>
    </row>
    <row r="62" spans="1:11" ht="24.75" thickBot="1">
      <c r="A62" s="390" t="s">
        <v>172</v>
      </c>
      <c r="B62" s="368" t="s">
        <v>173</v>
      </c>
      <c r="C62" s="362">
        <v>0</v>
      </c>
      <c r="D62" s="362">
        <v>0</v>
      </c>
      <c r="E62" s="362">
        <v>0</v>
      </c>
      <c r="F62" s="362">
        <v>0</v>
      </c>
      <c r="G62" s="362" t="s">
        <v>272</v>
      </c>
      <c r="H62" s="369" t="s">
        <v>272</v>
      </c>
      <c r="I62" s="362">
        <v>19272.741999999998</v>
      </c>
      <c r="J62" s="370">
        <v>4.2357674725274723</v>
      </c>
      <c r="K62" s="391" t="s">
        <v>702</v>
      </c>
    </row>
    <row r="63" spans="1:11" ht="26.25" thickBot="1">
      <c r="A63" s="388" t="s">
        <v>174</v>
      </c>
      <c r="B63" s="359" t="s">
        <v>648</v>
      </c>
      <c r="C63" s="360">
        <v>1942645.7309999999</v>
      </c>
      <c r="D63" s="360">
        <v>189.63742005076142</v>
      </c>
      <c r="E63" s="360">
        <v>108220.401</v>
      </c>
      <c r="F63" s="360">
        <v>6.8204702212138395</v>
      </c>
      <c r="G63" s="360">
        <v>837792.12899999996</v>
      </c>
      <c r="H63" s="360">
        <v>5.4968547892896273</v>
      </c>
      <c r="I63" s="360">
        <v>363454.18900000001</v>
      </c>
      <c r="J63" s="360">
        <v>89.454636721634259</v>
      </c>
      <c r="K63" s="389" t="s">
        <v>703</v>
      </c>
    </row>
    <row r="64" spans="1:11" ht="23.25" thickBot="1">
      <c r="A64" s="390" t="s">
        <v>175</v>
      </c>
      <c r="B64" s="371" t="s">
        <v>176</v>
      </c>
      <c r="C64" s="362">
        <v>0</v>
      </c>
      <c r="D64" s="362">
        <v>0</v>
      </c>
      <c r="E64" s="362">
        <v>0</v>
      </c>
      <c r="F64" s="362">
        <v>0</v>
      </c>
      <c r="G64" s="362">
        <v>0</v>
      </c>
      <c r="H64" s="362">
        <v>0</v>
      </c>
      <c r="I64" s="362">
        <v>33828.518000000004</v>
      </c>
      <c r="J64" s="362">
        <v>380.09570786516861</v>
      </c>
      <c r="K64" s="391" t="s">
        <v>704</v>
      </c>
    </row>
    <row r="65" spans="1:11" ht="34.5" customHeight="1" thickBot="1">
      <c r="A65" s="388" t="s">
        <v>177</v>
      </c>
      <c r="B65" s="359" t="s">
        <v>649</v>
      </c>
      <c r="C65" s="360">
        <v>22507909.412</v>
      </c>
      <c r="D65" s="372">
        <v>7.9193973985652981</v>
      </c>
      <c r="E65" s="372">
        <v>460057572.38599998</v>
      </c>
      <c r="F65" s="372">
        <v>1385.9827568748192</v>
      </c>
      <c r="G65" s="372">
        <v>322269560.22099984</v>
      </c>
      <c r="H65" s="372">
        <v>915.25250694669228</v>
      </c>
      <c r="I65" s="372">
        <v>2802141.3260000013</v>
      </c>
      <c r="J65" s="372">
        <v>0</v>
      </c>
      <c r="K65" s="389" t="s">
        <v>705</v>
      </c>
    </row>
    <row r="66" spans="1:11" ht="15" thickBot="1">
      <c r="A66" s="390" t="s">
        <v>178</v>
      </c>
      <c r="B66" s="361" t="s">
        <v>179</v>
      </c>
      <c r="C66" s="362">
        <v>0</v>
      </c>
      <c r="D66" s="362">
        <v>0</v>
      </c>
      <c r="E66" s="362">
        <v>427817.63900000002</v>
      </c>
      <c r="F66" s="362">
        <v>641.40575562218896</v>
      </c>
      <c r="G66" s="362">
        <v>636895.27899999998</v>
      </c>
      <c r="H66" s="362">
        <v>1.1625358747832435</v>
      </c>
      <c r="I66" s="362">
        <v>1460.08</v>
      </c>
      <c r="J66" s="362">
        <v>0</v>
      </c>
      <c r="K66" s="391" t="s">
        <v>706</v>
      </c>
    </row>
    <row r="67" spans="1:11" ht="15" thickBot="1">
      <c r="A67" s="388" t="s">
        <v>180</v>
      </c>
      <c r="B67" s="359" t="s">
        <v>181</v>
      </c>
      <c r="C67" s="360">
        <v>0</v>
      </c>
      <c r="D67" s="360">
        <v>0</v>
      </c>
      <c r="E67" s="360">
        <v>0</v>
      </c>
      <c r="F67" s="360">
        <v>0</v>
      </c>
      <c r="G67" s="360">
        <v>1701807.118</v>
      </c>
      <c r="H67" s="360">
        <v>7665.7978288288286</v>
      </c>
      <c r="I67" s="360">
        <v>585887.65799999994</v>
      </c>
      <c r="J67" s="360">
        <v>909.76344409937883</v>
      </c>
      <c r="K67" s="389" t="s">
        <v>707</v>
      </c>
    </row>
    <row r="68" spans="1:11" ht="34.5" thickBot="1">
      <c r="A68" s="390" t="s">
        <v>182</v>
      </c>
      <c r="B68" s="361" t="s">
        <v>650</v>
      </c>
      <c r="C68" s="362">
        <v>122171338.88000004</v>
      </c>
      <c r="D68" s="362">
        <v>185.2245561678935</v>
      </c>
      <c r="E68" s="362">
        <v>133077153.32200022</v>
      </c>
      <c r="F68" s="362">
        <v>183.5777364082943</v>
      </c>
      <c r="G68" s="362">
        <v>124541421.9209998</v>
      </c>
      <c r="H68" s="362">
        <v>86.649626779813943</v>
      </c>
      <c r="I68" s="362">
        <v>90160302.911000073</v>
      </c>
      <c r="J68" s="362">
        <v>105.32671840033841</v>
      </c>
      <c r="K68" s="391" t="s">
        <v>651</v>
      </c>
    </row>
    <row r="69" spans="1:11" ht="15" thickBot="1">
      <c r="A69" s="388" t="s">
        <v>183</v>
      </c>
      <c r="B69" s="359" t="s">
        <v>184</v>
      </c>
      <c r="C69" s="360">
        <v>441137.78400000004</v>
      </c>
      <c r="D69" s="360">
        <v>1021.1522777777778</v>
      </c>
      <c r="E69" s="360">
        <v>754779.81299999997</v>
      </c>
      <c r="F69" s="360">
        <v>1345.4185614973262</v>
      </c>
      <c r="G69" s="360">
        <v>13011226.754999993</v>
      </c>
      <c r="H69" s="360">
        <v>121.45722565016889</v>
      </c>
      <c r="I69" s="360">
        <v>22988261.598999992</v>
      </c>
      <c r="J69" s="360">
        <v>65.607641767744497</v>
      </c>
      <c r="K69" s="389" t="s">
        <v>708</v>
      </c>
    </row>
    <row r="70" spans="1:11" ht="38.25">
      <c r="A70" s="396" t="s">
        <v>185</v>
      </c>
      <c r="B70" s="373" t="s">
        <v>652</v>
      </c>
      <c r="C70" s="374">
        <v>1927.7040000000002</v>
      </c>
      <c r="D70" s="374">
        <v>963.85200000000009</v>
      </c>
      <c r="E70" s="374">
        <v>16057.061999999998</v>
      </c>
      <c r="F70" s="374">
        <v>7.2887253744893314</v>
      </c>
      <c r="G70" s="374">
        <v>201238.12800000003</v>
      </c>
      <c r="H70" s="374">
        <v>0</v>
      </c>
      <c r="I70" s="374">
        <v>1114018.8470000001</v>
      </c>
      <c r="J70" s="374">
        <v>3.2399620954114887</v>
      </c>
      <c r="K70" s="484" t="s">
        <v>709</v>
      </c>
    </row>
  </sheetData>
  <mergeCells count="12">
    <mergeCell ref="I6:J6"/>
    <mergeCell ref="K6:K7"/>
    <mergeCell ref="A1:K1"/>
    <mergeCell ref="A2:K2"/>
    <mergeCell ref="A3:K3"/>
    <mergeCell ref="A4:K4"/>
    <mergeCell ref="A5:B5"/>
    <mergeCell ref="A6:A7"/>
    <mergeCell ref="B6:B7"/>
    <mergeCell ref="G6:H6"/>
    <mergeCell ref="E6:F6"/>
    <mergeCell ref="C6:D6"/>
  </mergeCells>
  <printOptions horizontalCentered="1" verticalCentered="1"/>
  <pageMargins left="0" right="0" top="0.25" bottom="0" header="0" footer="0"/>
  <pageSetup paperSize="9" scale="90" fitToHeight="0" orientation="landscape" r:id="rId1"/>
  <rowBreaks count="2" manualBreakCount="2">
    <brk id="33" max="10" man="1"/>
    <brk id="51"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rightToLeft="1" view="pageBreakPreview" zoomScaleNormal="100" zoomScaleSheetLayoutView="100" workbookViewId="0">
      <selection activeCell="C9" sqref="C9"/>
    </sheetView>
  </sheetViews>
  <sheetFormatPr defaultColWidth="9.140625" defaultRowHeight="12.75"/>
  <cols>
    <col min="1" max="1" width="31.5703125" style="40" customWidth="1"/>
    <col min="2" max="2" width="11.28515625" style="156" customWidth="1"/>
    <col min="3" max="3" width="11.28515625" style="40" customWidth="1"/>
    <col min="4" max="4" width="36" style="40" customWidth="1"/>
    <col min="5" max="5" width="9.140625" style="40"/>
    <col min="6" max="6" width="5.85546875" style="40" customWidth="1"/>
    <col min="7" max="8" width="9.140625" style="40" customWidth="1"/>
    <col min="9" max="13" width="9.140625" style="40"/>
    <col min="14" max="14" width="37.42578125" style="40" customWidth="1"/>
    <col min="15" max="15" width="5" style="41" customWidth="1"/>
    <col min="16" max="16384" width="9.140625" style="40"/>
  </cols>
  <sheetData>
    <row r="1" spans="1:15" ht="18">
      <c r="A1" s="633" t="s">
        <v>314</v>
      </c>
      <c r="B1" s="633"/>
      <c r="C1" s="633"/>
      <c r="D1" s="633"/>
    </row>
    <row r="2" spans="1:15" s="45" customFormat="1" ht="18">
      <c r="A2" s="632">
        <v>2018</v>
      </c>
      <c r="B2" s="632"/>
      <c r="C2" s="632"/>
      <c r="D2" s="632"/>
      <c r="O2" s="46"/>
    </row>
    <row r="3" spans="1:15" s="45" customFormat="1" ht="15.75" customHeight="1">
      <c r="A3" s="634" t="s">
        <v>458</v>
      </c>
      <c r="B3" s="634"/>
      <c r="C3" s="634"/>
      <c r="D3" s="634"/>
      <c r="O3" s="46"/>
    </row>
    <row r="4" spans="1:15" s="45" customFormat="1" ht="15.75" customHeight="1">
      <c r="A4" s="636">
        <v>2018</v>
      </c>
      <c r="B4" s="636"/>
      <c r="C4" s="636"/>
      <c r="D4" s="636"/>
      <c r="O4" s="46"/>
    </row>
    <row r="5" spans="1:15" ht="15.75" customHeight="1">
      <c r="A5" s="635" t="s">
        <v>611</v>
      </c>
      <c r="B5" s="635"/>
      <c r="C5" s="635"/>
      <c r="D5" s="95" t="s">
        <v>721</v>
      </c>
    </row>
    <row r="6" spans="1:15" ht="38.25" customHeight="1">
      <c r="A6" s="270" t="s">
        <v>310</v>
      </c>
      <c r="B6" s="271">
        <v>2017</v>
      </c>
      <c r="C6" s="271">
        <v>2018</v>
      </c>
      <c r="D6" s="272" t="s">
        <v>474</v>
      </c>
      <c r="L6" s="41"/>
      <c r="O6" s="40"/>
    </row>
    <row r="7" spans="1:15" ht="24" customHeight="1" thickBot="1">
      <c r="A7" s="418" t="s">
        <v>311</v>
      </c>
      <c r="B7" s="515">
        <v>13</v>
      </c>
      <c r="C7" s="515">
        <v>16</v>
      </c>
      <c r="D7" s="425" t="s">
        <v>516</v>
      </c>
      <c r="H7" s="47"/>
      <c r="I7" s="47"/>
      <c r="J7" s="47"/>
      <c r="K7" s="47"/>
      <c r="L7" s="48"/>
      <c r="O7" s="40"/>
    </row>
    <row r="8" spans="1:15" s="47" customFormat="1" ht="24" customHeight="1" thickBot="1">
      <c r="A8" s="426" t="s">
        <v>312</v>
      </c>
      <c r="B8" s="226">
        <v>14</v>
      </c>
      <c r="C8" s="226">
        <v>10</v>
      </c>
      <c r="D8" s="427" t="s">
        <v>517</v>
      </c>
      <c r="H8" s="40"/>
      <c r="I8" s="40"/>
      <c r="J8" s="40"/>
      <c r="K8" s="40"/>
      <c r="L8" s="41"/>
    </row>
    <row r="9" spans="1:15" ht="24" customHeight="1" thickBot="1">
      <c r="A9" s="428" t="s">
        <v>313</v>
      </c>
      <c r="B9" s="516">
        <v>2</v>
      </c>
      <c r="C9" s="516">
        <v>0</v>
      </c>
      <c r="D9" s="429" t="s">
        <v>518</v>
      </c>
      <c r="H9" s="47"/>
      <c r="I9" s="47"/>
      <c r="J9" s="47"/>
      <c r="K9" s="47"/>
      <c r="L9" s="47"/>
      <c r="O9" s="40"/>
    </row>
    <row r="10" spans="1:15" s="156" customFormat="1" ht="30" customHeight="1">
      <c r="A10" s="430" t="s">
        <v>579</v>
      </c>
      <c r="B10" s="517" t="s">
        <v>587</v>
      </c>
      <c r="C10" s="517">
        <v>8</v>
      </c>
      <c r="D10" s="431" t="s">
        <v>576</v>
      </c>
      <c r="H10" s="47"/>
      <c r="I10" s="47"/>
      <c r="J10" s="47"/>
      <c r="K10" s="47"/>
      <c r="L10" s="47"/>
    </row>
    <row r="11" spans="1:15" s="47" customFormat="1" ht="24" customHeight="1">
      <c r="A11" s="273" t="s">
        <v>0</v>
      </c>
      <c r="B11" s="274">
        <f>SUM(B7:B9)</f>
        <v>29</v>
      </c>
      <c r="C11" s="274">
        <f>C7+C8+C9+C10</f>
        <v>34</v>
      </c>
      <c r="D11" s="275" t="s">
        <v>1</v>
      </c>
      <c r="H11" s="40"/>
      <c r="I11" s="40"/>
      <c r="J11" s="40"/>
      <c r="K11" s="40"/>
      <c r="L11" s="40"/>
      <c r="O11" s="48"/>
    </row>
    <row r="12" spans="1:15" ht="30.75" customHeight="1">
      <c r="A12" s="630" t="s">
        <v>577</v>
      </c>
      <c r="B12" s="630"/>
      <c r="C12" s="631" t="s">
        <v>578</v>
      </c>
      <c r="D12" s="631"/>
    </row>
  </sheetData>
  <mergeCells count="7">
    <mergeCell ref="A12:B12"/>
    <mergeCell ref="C12:D12"/>
    <mergeCell ref="A2:D2"/>
    <mergeCell ref="A1:D1"/>
    <mergeCell ref="A3:D3"/>
    <mergeCell ref="A5:C5"/>
    <mergeCell ref="A4:D4"/>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rightToLeft="1" tabSelected="1" view="pageBreakPreview" zoomScaleNormal="100" zoomScaleSheetLayoutView="100" workbookViewId="0">
      <selection activeCell="D21" sqref="D21"/>
    </sheetView>
  </sheetViews>
  <sheetFormatPr defaultColWidth="9.140625" defaultRowHeight="12.75"/>
  <cols>
    <col min="1" max="1" width="25.28515625" style="40" customWidth="1"/>
    <col min="2" max="2" width="15" style="156" customWidth="1"/>
    <col min="3" max="3" width="15" style="40" customWidth="1"/>
    <col min="4" max="4" width="25.28515625" style="40" customWidth="1"/>
    <col min="5" max="5" width="9.140625" style="40" customWidth="1"/>
    <col min="6" max="10" width="9.140625" style="40"/>
    <col min="11" max="11" width="37.42578125" style="40" customWidth="1"/>
    <col min="12" max="12" width="5" style="41" customWidth="1"/>
    <col min="13" max="16384" width="9.140625" style="40"/>
  </cols>
  <sheetData>
    <row r="1" spans="1:12" ht="33" customHeight="1">
      <c r="A1" s="633" t="s">
        <v>315</v>
      </c>
      <c r="B1" s="633"/>
      <c r="C1" s="633"/>
      <c r="D1" s="633"/>
    </row>
    <row r="2" spans="1:12" s="45" customFormat="1" ht="15.6" customHeight="1">
      <c r="A2" s="632" t="s">
        <v>728</v>
      </c>
      <c r="B2" s="632"/>
      <c r="C2" s="632"/>
      <c r="D2" s="632"/>
      <c r="L2" s="46"/>
    </row>
    <row r="3" spans="1:12" s="45" customFormat="1" ht="33" customHeight="1">
      <c r="A3" s="637" t="s">
        <v>459</v>
      </c>
      <c r="B3" s="637"/>
      <c r="C3" s="637"/>
      <c r="D3" s="637"/>
      <c r="L3" s="46"/>
    </row>
    <row r="4" spans="1:12" s="45" customFormat="1" ht="15.75" customHeight="1">
      <c r="A4" s="636" t="s">
        <v>728</v>
      </c>
      <c r="B4" s="636"/>
      <c r="C4" s="636"/>
      <c r="D4" s="636"/>
      <c r="L4" s="46"/>
    </row>
    <row r="5" spans="1:12" ht="15.75" customHeight="1">
      <c r="A5" s="638" t="s">
        <v>612</v>
      </c>
      <c r="B5" s="638"/>
      <c r="C5" s="635"/>
      <c r="D5" s="157" t="s">
        <v>720</v>
      </c>
    </row>
    <row r="6" spans="1:12" ht="34.5" customHeight="1">
      <c r="A6" s="257" t="s">
        <v>316</v>
      </c>
      <c r="B6" s="487">
        <v>2017</v>
      </c>
      <c r="C6" s="485">
        <v>2018</v>
      </c>
      <c r="D6" s="258" t="s">
        <v>236</v>
      </c>
      <c r="F6" s="41"/>
      <c r="L6" s="40"/>
    </row>
    <row r="7" spans="1:12" ht="24" customHeight="1" thickBot="1">
      <c r="A7" s="432" t="s">
        <v>317</v>
      </c>
      <c r="B7" s="486">
        <v>15</v>
      </c>
      <c r="C7" s="518">
        <v>18</v>
      </c>
      <c r="D7" s="183" t="s">
        <v>238</v>
      </c>
      <c r="F7" s="41"/>
      <c r="L7" s="40"/>
    </row>
    <row r="8" spans="1:12" ht="24.75" customHeight="1" thickBot="1">
      <c r="A8" s="433" t="s">
        <v>318</v>
      </c>
      <c r="B8" s="434">
        <v>3</v>
      </c>
      <c r="C8" s="519">
        <v>2</v>
      </c>
      <c r="D8" s="377" t="s">
        <v>550</v>
      </c>
      <c r="F8" s="41"/>
      <c r="L8" s="40"/>
    </row>
    <row r="9" spans="1:12" ht="24" customHeight="1" thickBot="1">
      <c r="A9" s="435" t="s">
        <v>319</v>
      </c>
      <c r="B9" s="436">
        <v>2</v>
      </c>
      <c r="C9" s="520">
        <v>3</v>
      </c>
      <c r="D9" s="184" t="s">
        <v>551</v>
      </c>
      <c r="E9" s="155"/>
      <c r="F9" s="41"/>
      <c r="L9" s="40"/>
    </row>
    <row r="10" spans="1:12" s="47" customFormat="1" ht="24.75" customHeight="1" thickBot="1">
      <c r="A10" s="433" t="s">
        <v>320</v>
      </c>
      <c r="B10" s="434">
        <v>3</v>
      </c>
      <c r="C10" s="519">
        <v>1</v>
      </c>
      <c r="D10" s="377" t="s">
        <v>552</v>
      </c>
      <c r="E10" s="155"/>
      <c r="F10" s="48"/>
    </row>
    <row r="11" spans="1:12" ht="24" customHeight="1" thickBot="1">
      <c r="A11" s="435" t="s">
        <v>712</v>
      </c>
      <c r="B11" s="436">
        <v>3</v>
      </c>
      <c r="C11" s="521">
        <v>4</v>
      </c>
      <c r="D11" s="184" t="s">
        <v>715</v>
      </c>
      <c r="E11" s="155"/>
      <c r="F11" s="41"/>
      <c r="L11" s="40"/>
    </row>
    <row r="12" spans="1:12" s="47" customFormat="1" ht="24" customHeight="1" thickBot="1">
      <c r="A12" s="433" t="s">
        <v>321</v>
      </c>
      <c r="B12" s="434">
        <v>0</v>
      </c>
      <c r="C12" s="519">
        <v>2</v>
      </c>
      <c r="D12" s="377" t="s">
        <v>553</v>
      </c>
      <c r="E12" s="155"/>
      <c r="I12" s="48"/>
    </row>
    <row r="13" spans="1:12" s="47" customFormat="1" ht="24" customHeight="1" thickBot="1">
      <c r="A13" s="435" t="s">
        <v>322</v>
      </c>
      <c r="B13" s="436">
        <v>2</v>
      </c>
      <c r="C13" s="522">
        <v>3</v>
      </c>
      <c r="D13" s="184" t="s">
        <v>554</v>
      </c>
      <c r="E13" s="155"/>
      <c r="G13" s="48"/>
    </row>
    <row r="14" spans="1:12" ht="24" customHeight="1">
      <c r="A14" s="488" t="s">
        <v>323</v>
      </c>
      <c r="B14" s="489">
        <v>1</v>
      </c>
      <c r="C14" s="523">
        <v>1</v>
      </c>
      <c r="D14" s="490" t="s">
        <v>411</v>
      </c>
      <c r="E14" s="155"/>
      <c r="G14" s="41"/>
      <c r="L14" s="40"/>
    </row>
    <row r="15" spans="1:12" ht="24" customHeight="1">
      <c r="A15" s="259" t="s">
        <v>55</v>
      </c>
      <c r="B15" s="260">
        <f>SUM(B7:B14)</f>
        <v>29</v>
      </c>
      <c r="C15" s="260">
        <f>SUM(C7:C14)</f>
        <v>34</v>
      </c>
      <c r="D15" s="261" t="s">
        <v>1</v>
      </c>
      <c r="H15" s="155"/>
      <c r="J15" s="41"/>
      <c r="L15" s="40"/>
    </row>
    <row r="16" spans="1:12">
      <c r="H16" s="155"/>
    </row>
    <row r="17" spans="8:8">
      <c r="H17" s="155"/>
    </row>
    <row r="18" spans="8:8">
      <c r="H18" s="155"/>
    </row>
  </sheetData>
  <mergeCells count="5">
    <mergeCell ref="A1:D1"/>
    <mergeCell ref="A2:D2"/>
    <mergeCell ref="A3:D3"/>
    <mergeCell ref="A4:D4"/>
    <mergeCell ref="A5:C5"/>
  </mergeCells>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A19" sqref="A19"/>
    </sheetView>
  </sheetViews>
  <sheetFormatPr defaultColWidth="9.140625" defaultRowHeight="14.25"/>
  <cols>
    <col min="1" max="1" width="20.7109375" style="282" customWidth="1"/>
    <col min="2" max="2" width="6.140625" style="282" customWidth="1"/>
    <col min="3" max="3" width="6" style="282" customWidth="1"/>
    <col min="4" max="4" width="6.140625" style="282" customWidth="1"/>
    <col min="5" max="5" width="6" style="282" customWidth="1"/>
    <col min="6" max="6" width="6.140625" style="282" customWidth="1"/>
    <col min="7" max="7" width="6" style="282" customWidth="1"/>
    <col min="8" max="8" width="6.140625" style="282" customWidth="1"/>
    <col min="9" max="9" width="6" style="301" customWidth="1"/>
    <col min="10" max="10" width="6.140625" style="301" customWidth="1"/>
    <col min="11" max="11" width="6" style="301" customWidth="1"/>
    <col min="12" max="12" width="6.140625" style="301" customWidth="1"/>
    <col min="13" max="13" width="6" style="282" customWidth="1"/>
    <col min="14" max="14" width="6.140625" style="282" customWidth="1"/>
    <col min="15" max="15" width="6" style="282" customWidth="1"/>
    <col min="16" max="16" width="6.140625" style="282" customWidth="1"/>
    <col min="17" max="17" width="6" style="282" customWidth="1"/>
    <col min="18" max="21" width="7.140625" style="282" customWidth="1"/>
    <col min="22" max="22" width="20.7109375" style="282" customWidth="1"/>
    <col min="23" max="16384" width="9.140625" style="282"/>
  </cols>
  <sheetData>
    <row r="1" spans="1:32" s="277" customFormat="1" ht="21" customHeight="1">
      <c r="A1" s="647" t="s">
        <v>580</v>
      </c>
      <c r="B1" s="647"/>
      <c r="C1" s="647"/>
      <c r="D1" s="647"/>
      <c r="E1" s="647"/>
      <c r="F1" s="647"/>
      <c r="G1" s="647"/>
      <c r="H1" s="647"/>
      <c r="I1" s="647"/>
      <c r="J1" s="647"/>
      <c r="K1" s="647"/>
      <c r="L1" s="647"/>
      <c r="M1" s="647"/>
      <c r="N1" s="647"/>
      <c r="O1" s="647"/>
      <c r="P1" s="647"/>
      <c r="Q1" s="647"/>
      <c r="R1" s="647"/>
      <c r="S1" s="647"/>
      <c r="T1" s="647"/>
      <c r="U1" s="647"/>
      <c r="V1" s="647"/>
      <c r="W1" s="18"/>
      <c r="X1" s="18"/>
      <c r="Y1" s="18"/>
      <c r="Z1" s="18"/>
      <c r="AA1" s="18"/>
      <c r="AB1" s="18"/>
      <c r="AC1" s="18"/>
      <c r="AD1" s="18"/>
      <c r="AE1" s="18"/>
      <c r="AF1" s="276"/>
    </row>
    <row r="2" spans="1:32" s="277" customFormat="1" ht="13.5" customHeight="1">
      <c r="A2" s="648">
        <v>2018</v>
      </c>
      <c r="B2" s="648"/>
      <c r="C2" s="648"/>
      <c r="D2" s="648"/>
      <c r="E2" s="648"/>
      <c r="F2" s="648"/>
      <c r="G2" s="648"/>
      <c r="H2" s="648"/>
      <c r="I2" s="648"/>
      <c r="J2" s="648"/>
      <c r="K2" s="648"/>
      <c r="L2" s="648"/>
      <c r="M2" s="648"/>
      <c r="N2" s="648"/>
      <c r="O2" s="648"/>
      <c r="P2" s="648"/>
      <c r="Q2" s="648"/>
      <c r="R2" s="648"/>
      <c r="S2" s="648"/>
      <c r="T2" s="648"/>
      <c r="U2" s="648"/>
      <c r="V2" s="648"/>
      <c r="W2" s="18"/>
      <c r="X2" s="18"/>
      <c r="Y2" s="18"/>
      <c r="Z2" s="18"/>
      <c r="AA2" s="18"/>
      <c r="AB2" s="18"/>
      <c r="AC2" s="18"/>
      <c r="AD2" s="18"/>
      <c r="AE2" s="18"/>
      <c r="AF2" s="276"/>
    </row>
    <row r="3" spans="1:32" s="277" customFormat="1" ht="39" customHeight="1">
      <c r="A3" s="649" t="s">
        <v>583</v>
      </c>
      <c r="B3" s="650"/>
      <c r="C3" s="650"/>
      <c r="D3" s="650"/>
      <c r="E3" s="650"/>
      <c r="F3" s="650"/>
      <c r="G3" s="650"/>
      <c r="H3" s="650"/>
      <c r="I3" s="650"/>
      <c r="J3" s="650"/>
      <c r="K3" s="650"/>
      <c r="L3" s="650"/>
      <c r="M3" s="650"/>
      <c r="N3" s="650"/>
      <c r="O3" s="650"/>
      <c r="P3" s="650"/>
      <c r="Q3" s="650"/>
      <c r="R3" s="650"/>
      <c r="S3" s="650"/>
      <c r="T3" s="650"/>
      <c r="U3" s="650"/>
      <c r="V3" s="650"/>
      <c r="W3" s="18"/>
      <c r="X3" s="18"/>
      <c r="Y3" s="18"/>
      <c r="Z3" s="18"/>
      <c r="AA3" s="18"/>
      <c r="AB3" s="18"/>
      <c r="AC3" s="18"/>
      <c r="AD3" s="18"/>
      <c r="AE3" s="18"/>
      <c r="AF3" s="276"/>
    </row>
    <row r="4" spans="1:32" s="277" customFormat="1" ht="18.75" customHeight="1">
      <c r="A4" s="650">
        <v>2018</v>
      </c>
      <c r="B4" s="650"/>
      <c r="C4" s="650"/>
      <c r="D4" s="650"/>
      <c r="E4" s="650"/>
      <c r="F4" s="650"/>
      <c r="G4" s="650"/>
      <c r="H4" s="650"/>
      <c r="I4" s="650"/>
      <c r="J4" s="650"/>
      <c r="K4" s="650"/>
      <c r="L4" s="650"/>
      <c r="M4" s="650"/>
      <c r="N4" s="650"/>
      <c r="O4" s="650"/>
      <c r="P4" s="650"/>
      <c r="Q4" s="650"/>
      <c r="R4" s="650"/>
      <c r="S4" s="650"/>
      <c r="T4" s="650"/>
      <c r="U4" s="650"/>
      <c r="V4" s="650"/>
      <c r="W4" s="18"/>
      <c r="X4" s="18"/>
      <c r="Y4" s="18"/>
      <c r="Z4" s="18"/>
      <c r="AA4" s="18"/>
      <c r="AB4" s="18"/>
      <c r="AC4" s="18"/>
      <c r="AD4" s="18"/>
      <c r="AE4" s="18"/>
      <c r="AF4" s="276"/>
    </row>
    <row r="5" spans="1:32" ht="15" customHeight="1">
      <c r="A5" s="56" t="s">
        <v>613</v>
      </c>
      <c r="B5" s="278"/>
      <c r="C5" s="278"/>
      <c r="D5" s="278"/>
      <c r="E5" s="278"/>
      <c r="F5" s="278"/>
      <c r="G5" s="278"/>
      <c r="H5" s="278"/>
      <c r="I5" s="92"/>
      <c r="J5" s="92"/>
      <c r="K5" s="92"/>
      <c r="L5" s="279"/>
      <c r="M5" s="279"/>
      <c r="N5" s="279"/>
      <c r="O5" s="279"/>
      <c r="P5" s="279"/>
      <c r="Q5" s="279"/>
      <c r="R5" s="279"/>
      <c r="S5" s="279"/>
      <c r="T5" s="280"/>
      <c r="U5" s="280"/>
      <c r="V5" s="280" t="s">
        <v>614</v>
      </c>
      <c r="W5" s="2"/>
      <c r="X5" s="2"/>
      <c r="Y5" s="2"/>
      <c r="Z5" s="2"/>
      <c r="AA5" s="2"/>
      <c r="AB5" s="2"/>
      <c r="AC5" s="2"/>
      <c r="AD5" s="2"/>
      <c r="AE5" s="2"/>
      <c r="AF5" s="281"/>
    </row>
    <row r="6" spans="1:32" ht="15" customHeight="1">
      <c r="A6" s="651" t="s">
        <v>581</v>
      </c>
      <c r="B6" s="653" t="s">
        <v>327</v>
      </c>
      <c r="C6" s="654"/>
      <c r="D6" s="654"/>
      <c r="E6" s="655"/>
      <c r="F6" s="656" t="s">
        <v>462</v>
      </c>
      <c r="G6" s="657"/>
      <c r="H6" s="657"/>
      <c r="I6" s="658"/>
      <c r="J6" s="656" t="s">
        <v>465</v>
      </c>
      <c r="K6" s="657"/>
      <c r="L6" s="657"/>
      <c r="M6" s="658"/>
      <c r="N6" s="656" t="s">
        <v>464</v>
      </c>
      <c r="O6" s="657"/>
      <c r="P6" s="657"/>
      <c r="Q6" s="658"/>
      <c r="R6" s="659" t="s">
        <v>0</v>
      </c>
      <c r="S6" s="660"/>
      <c r="T6" s="660"/>
      <c r="U6" s="661"/>
      <c r="V6" s="662" t="s">
        <v>713</v>
      </c>
      <c r="W6" s="2"/>
      <c r="X6" s="2"/>
      <c r="Y6" s="2"/>
      <c r="Z6" s="2"/>
      <c r="AA6" s="2"/>
      <c r="AB6" s="2"/>
      <c r="AC6" s="2"/>
      <c r="AD6" s="2"/>
      <c r="AE6" s="2"/>
    </row>
    <row r="7" spans="1:32" ht="16.5" customHeight="1">
      <c r="A7" s="651"/>
      <c r="B7" s="665" t="s">
        <v>463</v>
      </c>
      <c r="C7" s="666"/>
      <c r="D7" s="666"/>
      <c r="E7" s="667"/>
      <c r="F7" s="656"/>
      <c r="G7" s="657"/>
      <c r="H7" s="657"/>
      <c r="I7" s="658"/>
      <c r="J7" s="656"/>
      <c r="K7" s="657"/>
      <c r="L7" s="657"/>
      <c r="M7" s="658"/>
      <c r="N7" s="656"/>
      <c r="O7" s="657"/>
      <c r="P7" s="657"/>
      <c r="Q7" s="658"/>
      <c r="R7" s="640" t="s">
        <v>1</v>
      </c>
      <c r="S7" s="641"/>
      <c r="T7" s="641"/>
      <c r="U7" s="642"/>
      <c r="V7" s="663"/>
      <c r="W7" s="2"/>
      <c r="X7" s="2"/>
      <c r="Y7" s="2"/>
      <c r="Z7" s="2"/>
      <c r="AA7" s="2"/>
      <c r="AB7" s="2"/>
      <c r="AC7" s="2"/>
      <c r="AD7" s="2"/>
      <c r="AE7" s="2"/>
    </row>
    <row r="8" spans="1:32" ht="15.75" customHeight="1">
      <c r="A8" s="652"/>
      <c r="B8" s="646" t="s">
        <v>324</v>
      </c>
      <c r="C8" s="646"/>
      <c r="D8" s="639" t="s">
        <v>325</v>
      </c>
      <c r="E8" s="639"/>
      <c r="F8" s="639" t="s">
        <v>324</v>
      </c>
      <c r="G8" s="639"/>
      <c r="H8" s="639" t="s">
        <v>325</v>
      </c>
      <c r="I8" s="639"/>
      <c r="J8" s="639" t="s">
        <v>324</v>
      </c>
      <c r="K8" s="639"/>
      <c r="L8" s="639" t="s">
        <v>325</v>
      </c>
      <c r="M8" s="639"/>
      <c r="N8" s="639" t="s">
        <v>324</v>
      </c>
      <c r="O8" s="639"/>
      <c r="P8" s="639" t="s">
        <v>325</v>
      </c>
      <c r="Q8" s="639"/>
      <c r="R8" s="639" t="s">
        <v>324</v>
      </c>
      <c r="S8" s="639"/>
      <c r="T8" s="639" t="s">
        <v>325</v>
      </c>
      <c r="U8" s="639"/>
      <c r="V8" s="663"/>
      <c r="W8" s="2"/>
      <c r="X8" s="2"/>
      <c r="Y8" s="2"/>
      <c r="Z8" s="2"/>
      <c r="AA8" s="2"/>
      <c r="AB8" s="2"/>
      <c r="AC8" s="2"/>
      <c r="AD8" s="2"/>
      <c r="AE8" s="2"/>
    </row>
    <row r="9" spans="1:32" ht="15.75" customHeight="1">
      <c r="A9" s="652"/>
      <c r="B9" s="643" t="s">
        <v>426</v>
      </c>
      <c r="C9" s="643"/>
      <c r="D9" s="645" t="s">
        <v>427</v>
      </c>
      <c r="E9" s="645"/>
      <c r="F9" s="643" t="s">
        <v>426</v>
      </c>
      <c r="G9" s="643"/>
      <c r="H9" s="645" t="s">
        <v>427</v>
      </c>
      <c r="I9" s="645"/>
      <c r="J9" s="643" t="s">
        <v>426</v>
      </c>
      <c r="K9" s="643"/>
      <c r="L9" s="645" t="s">
        <v>427</v>
      </c>
      <c r="M9" s="645"/>
      <c r="N9" s="643" t="s">
        <v>426</v>
      </c>
      <c r="O9" s="643"/>
      <c r="P9" s="645" t="s">
        <v>427</v>
      </c>
      <c r="Q9" s="645"/>
      <c r="R9" s="643" t="s">
        <v>426</v>
      </c>
      <c r="S9" s="643"/>
      <c r="T9" s="645" t="s">
        <v>427</v>
      </c>
      <c r="U9" s="645"/>
      <c r="V9" s="663"/>
      <c r="W9" s="2"/>
      <c r="X9" s="2"/>
      <c r="Y9" s="2"/>
      <c r="Z9" s="2"/>
      <c r="AA9" s="2"/>
      <c r="AB9" s="2"/>
      <c r="AC9" s="2"/>
      <c r="AD9" s="2"/>
      <c r="AE9" s="2"/>
    </row>
    <row r="10" spans="1:32" ht="15.75" customHeight="1">
      <c r="A10" s="652"/>
      <c r="B10" s="283" t="s">
        <v>326</v>
      </c>
      <c r="C10" s="283" t="s">
        <v>41</v>
      </c>
      <c r="D10" s="283" t="s">
        <v>326</v>
      </c>
      <c r="E10" s="283" t="s">
        <v>41</v>
      </c>
      <c r="F10" s="283" t="s">
        <v>326</v>
      </c>
      <c r="G10" s="283" t="s">
        <v>41</v>
      </c>
      <c r="H10" s="283" t="s">
        <v>326</v>
      </c>
      <c r="I10" s="283" t="s">
        <v>41</v>
      </c>
      <c r="J10" s="283" t="s">
        <v>326</v>
      </c>
      <c r="K10" s="283" t="s">
        <v>41</v>
      </c>
      <c r="L10" s="283" t="s">
        <v>326</v>
      </c>
      <c r="M10" s="283" t="s">
        <v>41</v>
      </c>
      <c r="N10" s="283" t="s">
        <v>326</v>
      </c>
      <c r="O10" s="283" t="s">
        <v>41</v>
      </c>
      <c r="P10" s="283" t="s">
        <v>326</v>
      </c>
      <c r="Q10" s="283" t="s">
        <v>41</v>
      </c>
      <c r="R10" s="283" t="s">
        <v>326</v>
      </c>
      <c r="S10" s="283" t="s">
        <v>41</v>
      </c>
      <c r="T10" s="283" t="s">
        <v>326</v>
      </c>
      <c r="U10" s="283" t="s">
        <v>41</v>
      </c>
      <c r="V10" s="663"/>
    </row>
    <row r="11" spans="1:32" s="284" customFormat="1" ht="14.25" customHeight="1">
      <c r="A11" s="652"/>
      <c r="B11" s="205" t="s">
        <v>71</v>
      </c>
      <c r="C11" s="205" t="s">
        <v>72</v>
      </c>
      <c r="D11" s="205" t="s">
        <v>71</v>
      </c>
      <c r="E11" s="205" t="s">
        <v>72</v>
      </c>
      <c r="F11" s="205" t="s">
        <v>71</v>
      </c>
      <c r="G11" s="205" t="s">
        <v>72</v>
      </c>
      <c r="H11" s="205" t="s">
        <v>71</v>
      </c>
      <c r="I11" s="205" t="s">
        <v>72</v>
      </c>
      <c r="J11" s="205" t="s">
        <v>71</v>
      </c>
      <c r="K11" s="205" t="s">
        <v>72</v>
      </c>
      <c r="L11" s="205" t="s">
        <v>71</v>
      </c>
      <c r="M11" s="205" t="s">
        <v>72</v>
      </c>
      <c r="N11" s="205" t="s">
        <v>71</v>
      </c>
      <c r="O11" s="205" t="s">
        <v>72</v>
      </c>
      <c r="P11" s="205" t="s">
        <v>71</v>
      </c>
      <c r="Q11" s="205" t="s">
        <v>72</v>
      </c>
      <c r="R11" s="205" t="s">
        <v>71</v>
      </c>
      <c r="S11" s="205" t="s">
        <v>72</v>
      </c>
      <c r="T11" s="205" t="s">
        <v>71</v>
      </c>
      <c r="U11" s="205" t="s">
        <v>72</v>
      </c>
      <c r="V11" s="664"/>
    </row>
    <row r="12" spans="1:32" s="284" customFormat="1" ht="12.75">
      <c r="A12" s="285" t="s">
        <v>328</v>
      </c>
      <c r="B12" s="286">
        <v>88</v>
      </c>
      <c r="C12" s="286">
        <v>77</v>
      </c>
      <c r="D12" s="286">
        <v>150</v>
      </c>
      <c r="E12" s="286">
        <v>222</v>
      </c>
      <c r="F12" s="286">
        <v>23</v>
      </c>
      <c r="G12" s="286">
        <v>25</v>
      </c>
      <c r="H12" s="286">
        <v>74</v>
      </c>
      <c r="I12" s="286">
        <v>22</v>
      </c>
      <c r="J12" s="286">
        <v>4</v>
      </c>
      <c r="K12" s="286">
        <v>27</v>
      </c>
      <c r="L12" s="286">
        <v>7</v>
      </c>
      <c r="M12" s="286">
        <v>49</v>
      </c>
      <c r="N12" s="286">
        <v>2</v>
      </c>
      <c r="O12" s="286">
        <v>46</v>
      </c>
      <c r="P12" s="286">
        <v>3</v>
      </c>
      <c r="Q12" s="286">
        <v>53</v>
      </c>
      <c r="R12" s="158">
        <f t="shared" ref="R12:U34" si="0">B12+F12+J12+N12</f>
        <v>117</v>
      </c>
      <c r="S12" s="158">
        <f t="shared" si="0"/>
        <v>175</v>
      </c>
      <c r="T12" s="158">
        <f t="shared" si="0"/>
        <v>234</v>
      </c>
      <c r="U12" s="158">
        <f t="shared" si="0"/>
        <v>346</v>
      </c>
      <c r="V12" s="201" t="s">
        <v>412</v>
      </c>
    </row>
    <row r="13" spans="1:32" s="289" customFormat="1" ht="15" thickBot="1">
      <c r="A13" s="287" t="s">
        <v>332</v>
      </c>
      <c r="B13" s="288">
        <v>512</v>
      </c>
      <c r="C13" s="288">
        <v>293</v>
      </c>
      <c r="D13" s="288">
        <v>708</v>
      </c>
      <c r="E13" s="288">
        <v>378</v>
      </c>
      <c r="F13" s="288">
        <v>114</v>
      </c>
      <c r="G13" s="288">
        <v>196</v>
      </c>
      <c r="H13" s="288">
        <v>179</v>
      </c>
      <c r="I13" s="288">
        <v>130</v>
      </c>
      <c r="J13" s="288">
        <v>85</v>
      </c>
      <c r="K13" s="288">
        <v>98</v>
      </c>
      <c r="L13" s="288">
        <v>42</v>
      </c>
      <c r="M13" s="288">
        <v>62</v>
      </c>
      <c r="N13" s="288">
        <v>80</v>
      </c>
      <c r="O13" s="288">
        <v>85</v>
      </c>
      <c r="P13" s="288">
        <v>24</v>
      </c>
      <c r="Q13" s="288">
        <v>109</v>
      </c>
      <c r="R13" s="159">
        <f t="shared" si="0"/>
        <v>791</v>
      </c>
      <c r="S13" s="159">
        <f t="shared" si="0"/>
        <v>672</v>
      </c>
      <c r="T13" s="159">
        <f t="shared" si="0"/>
        <v>953</v>
      </c>
      <c r="U13" s="159">
        <f t="shared" si="0"/>
        <v>679</v>
      </c>
      <c r="V13" s="202" t="s">
        <v>413</v>
      </c>
    </row>
    <row r="14" spans="1:32" s="292" customFormat="1" ht="15" thickBot="1">
      <c r="A14" s="290" t="s">
        <v>333</v>
      </c>
      <c r="B14" s="291">
        <v>591</v>
      </c>
      <c r="C14" s="291">
        <v>343</v>
      </c>
      <c r="D14" s="291">
        <v>345</v>
      </c>
      <c r="E14" s="291">
        <v>225</v>
      </c>
      <c r="F14" s="291">
        <v>87</v>
      </c>
      <c r="G14" s="291">
        <v>57</v>
      </c>
      <c r="H14" s="291">
        <v>56</v>
      </c>
      <c r="I14" s="291">
        <v>30</v>
      </c>
      <c r="J14" s="291">
        <v>25</v>
      </c>
      <c r="K14" s="291">
        <v>63</v>
      </c>
      <c r="L14" s="291">
        <v>27</v>
      </c>
      <c r="M14" s="291">
        <v>35</v>
      </c>
      <c r="N14" s="291">
        <v>30</v>
      </c>
      <c r="O14" s="291">
        <v>77</v>
      </c>
      <c r="P14" s="291">
        <v>34</v>
      </c>
      <c r="Q14" s="291">
        <v>47</v>
      </c>
      <c r="R14" s="160">
        <f t="shared" si="0"/>
        <v>733</v>
      </c>
      <c r="S14" s="160">
        <f t="shared" si="0"/>
        <v>540</v>
      </c>
      <c r="T14" s="160">
        <f t="shared" si="0"/>
        <v>462</v>
      </c>
      <c r="U14" s="160">
        <f t="shared" si="0"/>
        <v>337</v>
      </c>
      <c r="V14" s="203" t="s">
        <v>414</v>
      </c>
    </row>
    <row r="15" spans="1:32" s="289" customFormat="1" ht="26.25" thickBot="1">
      <c r="A15" s="293" t="s">
        <v>334</v>
      </c>
      <c r="B15" s="288">
        <v>3</v>
      </c>
      <c r="C15" s="288">
        <v>38</v>
      </c>
      <c r="D15" s="288">
        <v>5</v>
      </c>
      <c r="E15" s="288">
        <v>62</v>
      </c>
      <c r="F15" s="288">
        <v>1</v>
      </c>
      <c r="G15" s="288">
        <v>66</v>
      </c>
      <c r="H15" s="288">
        <v>0</v>
      </c>
      <c r="I15" s="288">
        <v>36</v>
      </c>
      <c r="J15" s="288">
        <v>1</v>
      </c>
      <c r="K15" s="288">
        <v>70</v>
      </c>
      <c r="L15" s="288">
        <v>0</v>
      </c>
      <c r="M15" s="288">
        <v>46</v>
      </c>
      <c r="N15" s="288">
        <v>0</v>
      </c>
      <c r="O15" s="288">
        <v>65</v>
      </c>
      <c r="P15" s="288">
        <v>0</v>
      </c>
      <c r="Q15" s="288">
        <v>52</v>
      </c>
      <c r="R15" s="159">
        <f t="shared" si="0"/>
        <v>5</v>
      </c>
      <c r="S15" s="159">
        <f t="shared" si="0"/>
        <v>239</v>
      </c>
      <c r="T15" s="159">
        <f>D15+H15+L15+P15</f>
        <v>5</v>
      </c>
      <c r="U15" s="159">
        <f t="shared" si="0"/>
        <v>196</v>
      </c>
      <c r="V15" s="202" t="s">
        <v>415</v>
      </c>
    </row>
    <row r="16" spans="1:32" s="292" customFormat="1" ht="26.25" thickBot="1">
      <c r="A16" s="290" t="s">
        <v>335</v>
      </c>
      <c r="B16" s="291">
        <v>2</v>
      </c>
      <c r="C16" s="291">
        <v>87</v>
      </c>
      <c r="D16" s="291">
        <v>16</v>
      </c>
      <c r="E16" s="291">
        <v>114</v>
      </c>
      <c r="F16" s="291">
        <v>3</v>
      </c>
      <c r="G16" s="291">
        <v>157</v>
      </c>
      <c r="H16" s="291">
        <v>13</v>
      </c>
      <c r="I16" s="291">
        <v>114</v>
      </c>
      <c r="J16" s="291">
        <v>0</v>
      </c>
      <c r="K16" s="291">
        <v>48</v>
      </c>
      <c r="L16" s="291">
        <v>0</v>
      </c>
      <c r="M16" s="291">
        <v>35</v>
      </c>
      <c r="N16" s="291">
        <v>0</v>
      </c>
      <c r="O16" s="291">
        <v>37</v>
      </c>
      <c r="P16" s="291">
        <v>0</v>
      </c>
      <c r="Q16" s="291">
        <v>30</v>
      </c>
      <c r="R16" s="160">
        <f t="shared" si="0"/>
        <v>5</v>
      </c>
      <c r="S16" s="160">
        <f t="shared" si="0"/>
        <v>329</v>
      </c>
      <c r="T16" s="160">
        <f t="shared" si="0"/>
        <v>29</v>
      </c>
      <c r="U16" s="160">
        <f t="shared" si="0"/>
        <v>293</v>
      </c>
      <c r="V16" s="203" t="s">
        <v>556</v>
      </c>
    </row>
    <row r="17" spans="1:22" s="289" customFormat="1" ht="26.25" thickBot="1">
      <c r="A17" s="293" t="s">
        <v>739</v>
      </c>
      <c r="B17" s="288">
        <v>21</v>
      </c>
      <c r="C17" s="288">
        <v>91</v>
      </c>
      <c r="D17" s="288">
        <v>65</v>
      </c>
      <c r="E17" s="288">
        <v>115</v>
      </c>
      <c r="F17" s="288">
        <v>77</v>
      </c>
      <c r="G17" s="288">
        <v>195</v>
      </c>
      <c r="H17" s="288">
        <v>160</v>
      </c>
      <c r="I17" s="288">
        <v>158</v>
      </c>
      <c r="J17" s="288">
        <v>160</v>
      </c>
      <c r="K17" s="288">
        <v>156</v>
      </c>
      <c r="L17" s="288">
        <v>105</v>
      </c>
      <c r="M17" s="288">
        <v>89</v>
      </c>
      <c r="N17" s="288">
        <v>300</v>
      </c>
      <c r="O17" s="288">
        <v>337</v>
      </c>
      <c r="P17" s="288">
        <v>290</v>
      </c>
      <c r="Q17" s="288">
        <v>260</v>
      </c>
      <c r="R17" s="159">
        <f t="shared" si="0"/>
        <v>558</v>
      </c>
      <c r="S17" s="159">
        <f t="shared" si="0"/>
        <v>779</v>
      </c>
      <c r="T17" s="159">
        <f t="shared" si="0"/>
        <v>620</v>
      </c>
      <c r="U17" s="159">
        <f t="shared" si="0"/>
        <v>622</v>
      </c>
      <c r="V17" s="202" t="s">
        <v>557</v>
      </c>
    </row>
    <row r="18" spans="1:22" s="292" customFormat="1" ht="15" thickBot="1">
      <c r="A18" s="290" t="s">
        <v>329</v>
      </c>
      <c r="B18" s="291">
        <v>11</v>
      </c>
      <c r="C18" s="291">
        <v>126</v>
      </c>
      <c r="D18" s="291">
        <v>15</v>
      </c>
      <c r="E18" s="291">
        <v>184</v>
      </c>
      <c r="F18" s="291">
        <v>10</v>
      </c>
      <c r="G18" s="291">
        <v>2</v>
      </c>
      <c r="H18" s="291">
        <v>15</v>
      </c>
      <c r="I18" s="291">
        <v>2</v>
      </c>
      <c r="J18" s="291">
        <v>16</v>
      </c>
      <c r="K18" s="291">
        <v>2</v>
      </c>
      <c r="L18" s="291">
        <v>7</v>
      </c>
      <c r="M18" s="291">
        <v>2</v>
      </c>
      <c r="N18" s="291">
        <v>0</v>
      </c>
      <c r="O18" s="291">
        <v>0</v>
      </c>
      <c r="P18" s="291">
        <v>0</v>
      </c>
      <c r="Q18" s="291">
        <v>0</v>
      </c>
      <c r="R18" s="160">
        <f t="shared" si="0"/>
        <v>37</v>
      </c>
      <c r="S18" s="160">
        <f t="shared" si="0"/>
        <v>130</v>
      </c>
      <c r="T18" s="160">
        <f t="shared" si="0"/>
        <v>37</v>
      </c>
      <c r="U18" s="160">
        <f t="shared" si="0"/>
        <v>188</v>
      </c>
      <c r="V18" s="203" t="s">
        <v>431</v>
      </c>
    </row>
    <row r="19" spans="1:22" s="289" customFormat="1" ht="15" thickBot="1">
      <c r="A19" s="293" t="s">
        <v>336</v>
      </c>
      <c r="B19" s="288">
        <v>0</v>
      </c>
      <c r="C19" s="288">
        <v>0</v>
      </c>
      <c r="D19" s="288">
        <v>0</v>
      </c>
      <c r="E19" s="288">
        <v>22</v>
      </c>
      <c r="F19" s="288">
        <v>3</v>
      </c>
      <c r="G19" s="288">
        <v>0</v>
      </c>
      <c r="H19" s="288">
        <v>7</v>
      </c>
      <c r="I19" s="288">
        <v>1</v>
      </c>
      <c r="J19" s="288">
        <v>2</v>
      </c>
      <c r="K19" s="288">
        <v>0</v>
      </c>
      <c r="L19" s="288">
        <v>3</v>
      </c>
      <c r="M19" s="288">
        <v>0</v>
      </c>
      <c r="N19" s="288">
        <v>0</v>
      </c>
      <c r="O19" s="288">
        <v>0</v>
      </c>
      <c r="P19" s="288">
        <v>0</v>
      </c>
      <c r="Q19" s="288">
        <v>0</v>
      </c>
      <c r="R19" s="159">
        <f t="shared" si="0"/>
        <v>5</v>
      </c>
      <c r="S19" s="159">
        <f t="shared" si="0"/>
        <v>0</v>
      </c>
      <c r="T19" s="159">
        <f t="shared" si="0"/>
        <v>10</v>
      </c>
      <c r="U19" s="159">
        <f t="shared" si="0"/>
        <v>23</v>
      </c>
      <c r="V19" s="202" t="s">
        <v>416</v>
      </c>
    </row>
    <row r="20" spans="1:22" s="292" customFormat="1" ht="15" thickBot="1">
      <c r="A20" s="290" t="s">
        <v>337</v>
      </c>
      <c r="B20" s="291">
        <v>111</v>
      </c>
      <c r="C20" s="291">
        <v>114</v>
      </c>
      <c r="D20" s="291">
        <v>161</v>
      </c>
      <c r="E20" s="291">
        <v>100</v>
      </c>
      <c r="F20" s="291">
        <v>45</v>
      </c>
      <c r="G20" s="291">
        <v>51</v>
      </c>
      <c r="H20" s="291">
        <v>60</v>
      </c>
      <c r="I20" s="291">
        <v>27</v>
      </c>
      <c r="J20" s="291">
        <v>51</v>
      </c>
      <c r="K20" s="291">
        <v>61</v>
      </c>
      <c r="L20" s="291">
        <v>60</v>
      </c>
      <c r="M20" s="291">
        <v>27</v>
      </c>
      <c r="N20" s="291">
        <v>64</v>
      </c>
      <c r="O20" s="291">
        <v>60</v>
      </c>
      <c r="P20" s="291">
        <v>25</v>
      </c>
      <c r="Q20" s="291">
        <v>25</v>
      </c>
      <c r="R20" s="160">
        <f t="shared" si="0"/>
        <v>271</v>
      </c>
      <c r="S20" s="160">
        <f t="shared" si="0"/>
        <v>286</v>
      </c>
      <c r="T20" s="160">
        <f t="shared" si="0"/>
        <v>306</v>
      </c>
      <c r="U20" s="160">
        <f t="shared" si="0"/>
        <v>179</v>
      </c>
      <c r="V20" s="203" t="s">
        <v>417</v>
      </c>
    </row>
    <row r="21" spans="1:22" s="289" customFormat="1" ht="23.25" thickBot="1">
      <c r="A21" s="293" t="s">
        <v>338</v>
      </c>
      <c r="B21" s="288">
        <v>278</v>
      </c>
      <c r="C21" s="288">
        <v>37</v>
      </c>
      <c r="D21" s="288">
        <v>146</v>
      </c>
      <c r="E21" s="288">
        <v>22</v>
      </c>
      <c r="F21" s="288">
        <v>97</v>
      </c>
      <c r="G21" s="288">
        <v>68</v>
      </c>
      <c r="H21" s="288">
        <v>66</v>
      </c>
      <c r="I21" s="288">
        <v>29</v>
      </c>
      <c r="J21" s="288">
        <v>18</v>
      </c>
      <c r="K21" s="288">
        <v>93</v>
      </c>
      <c r="L21" s="288">
        <v>30</v>
      </c>
      <c r="M21" s="288">
        <v>45</v>
      </c>
      <c r="N21" s="288">
        <v>10</v>
      </c>
      <c r="O21" s="288">
        <v>6</v>
      </c>
      <c r="P21" s="288">
        <v>20</v>
      </c>
      <c r="Q21" s="288">
        <v>10</v>
      </c>
      <c r="R21" s="159">
        <f t="shared" si="0"/>
        <v>403</v>
      </c>
      <c r="S21" s="159">
        <f t="shared" si="0"/>
        <v>204</v>
      </c>
      <c r="T21" s="159">
        <f t="shared" si="0"/>
        <v>262</v>
      </c>
      <c r="U21" s="159">
        <f t="shared" si="0"/>
        <v>106</v>
      </c>
      <c r="V21" s="202" t="s">
        <v>503</v>
      </c>
    </row>
    <row r="22" spans="1:22" s="292" customFormat="1" ht="15" thickBot="1">
      <c r="A22" s="290" t="s">
        <v>339</v>
      </c>
      <c r="B22" s="291">
        <v>74</v>
      </c>
      <c r="C22" s="291">
        <v>56</v>
      </c>
      <c r="D22" s="291">
        <v>38</v>
      </c>
      <c r="E22" s="291">
        <v>27</v>
      </c>
      <c r="F22" s="291">
        <v>10</v>
      </c>
      <c r="G22" s="291">
        <v>57</v>
      </c>
      <c r="H22" s="291">
        <v>2</v>
      </c>
      <c r="I22" s="291">
        <v>37</v>
      </c>
      <c r="J22" s="291">
        <v>13</v>
      </c>
      <c r="K22" s="291">
        <v>47</v>
      </c>
      <c r="L22" s="291">
        <v>3</v>
      </c>
      <c r="M22" s="291">
        <v>20</v>
      </c>
      <c r="N22" s="291">
        <v>15</v>
      </c>
      <c r="O22" s="291">
        <v>10</v>
      </c>
      <c r="P22" s="291">
        <v>0</v>
      </c>
      <c r="Q22" s="291">
        <v>13</v>
      </c>
      <c r="R22" s="160">
        <f t="shared" si="0"/>
        <v>112</v>
      </c>
      <c r="S22" s="160">
        <f t="shared" si="0"/>
        <v>170</v>
      </c>
      <c r="T22" s="160">
        <f t="shared" si="0"/>
        <v>43</v>
      </c>
      <c r="U22" s="160">
        <f t="shared" si="0"/>
        <v>97</v>
      </c>
      <c r="V22" s="203" t="s">
        <v>497</v>
      </c>
    </row>
    <row r="23" spans="1:22" s="289" customFormat="1" ht="26.25" thickBot="1">
      <c r="A23" s="293" t="s">
        <v>555</v>
      </c>
      <c r="B23" s="288">
        <v>78</v>
      </c>
      <c r="C23" s="288">
        <v>50</v>
      </c>
      <c r="D23" s="288">
        <v>109</v>
      </c>
      <c r="E23" s="288">
        <v>18</v>
      </c>
      <c r="F23" s="288">
        <v>13</v>
      </c>
      <c r="G23" s="288">
        <v>59</v>
      </c>
      <c r="H23" s="288">
        <v>21</v>
      </c>
      <c r="I23" s="288">
        <v>31</v>
      </c>
      <c r="J23" s="288">
        <v>7</v>
      </c>
      <c r="K23" s="288">
        <v>10</v>
      </c>
      <c r="L23" s="288">
        <v>12</v>
      </c>
      <c r="M23" s="288">
        <v>7</v>
      </c>
      <c r="N23" s="288">
        <v>2</v>
      </c>
      <c r="O23" s="288">
        <v>16</v>
      </c>
      <c r="P23" s="288">
        <v>11</v>
      </c>
      <c r="Q23" s="288">
        <v>5</v>
      </c>
      <c r="R23" s="159">
        <f t="shared" si="0"/>
        <v>100</v>
      </c>
      <c r="S23" s="159">
        <f t="shared" si="0"/>
        <v>135</v>
      </c>
      <c r="T23" s="159">
        <f t="shared" si="0"/>
        <v>153</v>
      </c>
      <c r="U23" s="159">
        <f t="shared" si="0"/>
        <v>61</v>
      </c>
      <c r="V23" s="202" t="s">
        <v>498</v>
      </c>
    </row>
    <row r="24" spans="1:22" s="292" customFormat="1" ht="15" thickBot="1">
      <c r="A24" s="290" t="s">
        <v>340</v>
      </c>
      <c r="B24" s="291">
        <v>45</v>
      </c>
      <c r="C24" s="291">
        <v>68</v>
      </c>
      <c r="D24" s="291">
        <v>0</v>
      </c>
      <c r="E24" s="291">
        <v>21</v>
      </c>
      <c r="F24" s="291">
        <v>3</v>
      </c>
      <c r="G24" s="291">
        <v>30</v>
      </c>
      <c r="H24" s="291">
        <v>1</v>
      </c>
      <c r="I24" s="291">
        <v>28</v>
      </c>
      <c r="J24" s="291">
        <v>7</v>
      </c>
      <c r="K24" s="291">
        <v>6</v>
      </c>
      <c r="L24" s="291">
        <v>6</v>
      </c>
      <c r="M24" s="291">
        <v>2</v>
      </c>
      <c r="N24" s="291">
        <v>5</v>
      </c>
      <c r="O24" s="291">
        <v>86</v>
      </c>
      <c r="P24" s="291">
        <v>10</v>
      </c>
      <c r="Q24" s="291">
        <v>14</v>
      </c>
      <c r="R24" s="160">
        <f t="shared" si="0"/>
        <v>60</v>
      </c>
      <c r="S24" s="160">
        <f t="shared" si="0"/>
        <v>190</v>
      </c>
      <c r="T24" s="160">
        <f t="shared" si="0"/>
        <v>17</v>
      </c>
      <c r="U24" s="160">
        <f t="shared" si="0"/>
        <v>65</v>
      </c>
      <c r="V24" s="203" t="s">
        <v>419</v>
      </c>
    </row>
    <row r="25" spans="1:22" s="289" customFormat="1" ht="15" thickBot="1">
      <c r="A25" s="293" t="s">
        <v>341</v>
      </c>
      <c r="B25" s="288">
        <v>251</v>
      </c>
      <c r="C25" s="288">
        <v>148</v>
      </c>
      <c r="D25" s="288">
        <v>381</v>
      </c>
      <c r="E25" s="288">
        <v>218</v>
      </c>
      <c r="F25" s="288">
        <v>147</v>
      </c>
      <c r="G25" s="288">
        <v>180</v>
      </c>
      <c r="H25" s="288">
        <v>193</v>
      </c>
      <c r="I25" s="288">
        <v>102</v>
      </c>
      <c r="J25" s="288">
        <v>203</v>
      </c>
      <c r="K25" s="288">
        <v>227</v>
      </c>
      <c r="L25" s="288">
        <v>207</v>
      </c>
      <c r="M25" s="288">
        <v>120</v>
      </c>
      <c r="N25" s="288">
        <v>152</v>
      </c>
      <c r="O25" s="288">
        <v>40</v>
      </c>
      <c r="P25" s="288">
        <v>116</v>
      </c>
      <c r="Q25" s="288">
        <v>49</v>
      </c>
      <c r="R25" s="159">
        <f t="shared" si="0"/>
        <v>753</v>
      </c>
      <c r="S25" s="159">
        <f t="shared" si="0"/>
        <v>595</v>
      </c>
      <c r="T25" s="159">
        <f t="shared" si="0"/>
        <v>897</v>
      </c>
      <c r="U25" s="159">
        <f t="shared" si="0"/>
        <v>489</v>
      </c>
      <c r="V25" s="202" t="s">
        <v>420</v>
      </c>
    </row>
    <row r="26" spans="1:22" s="292" customFormat="1" ht="26.25" thickBot="1">
      <c r="A26" s="290" t="s">
        <v>342</v>
      </c>
      <c r="B26" s="291">
        <v>12</v>
      </c>
      <c r="C26" s="291">
        <v>0</v>
      </c>
      <c r="D26" s="291">
        <v>25</v>
      </c>
      <c r="E26" s="291">
        <v>0</v>
      </c>
      <c r="F26" s="291">
        <v>2</v>
      </c>
      <c r="G26" s="291">
        <v>0</v>
      </c>
      <c r="H26" s="291">
        <v>9</v>
      </c>
      <c r="I26" s="291">
        <v>0</v>
      </c>
      <c r="J26" s="291">
        <v>0</v>
      </c>
      <c r="K26" s="291">
        <v>0</v>
      </c>
      <c r="L26" s="291">
        <v>0</v>
      </c>
      <c r="M26" s="291">
        <v>0</v>
      </c>
      <c r="N26" s="291">
        <v>0</v>
      </c>
      <c r="O26" s="291">
        <v>0</v>
      </c>
      <c r="P26" s="291">
        <v>0</v>
      </c>
      <c r="Q26" s="291">
        <v>0</v>
      </c>
      <c r="R26" s="160">
        <f t="shared" si="0"/>
        <v>14</v>
      </c>
      <c r="S26" s="160">
        <f t="shared" si="0"/>
        <v>0</v>
      </c>
      <c r="T26" s="160">
        <f t="shared" si="0"/>
        <v>34</v>
      </c>
      <c r="U26" s="160">
        <f t="shared" si="0"/>
        <v>0</v>
      </c>
      <c r="V26" s="203" t="s">
        <v>421</v>
      </c>
    </row>
    <row r="27" spans="1:22" s="289" customFormat="1" ht="15" thickBot="1">
      <c r="A27" s="293" t="s">
        <v>330</v>
      </c>
      <c r="B27" s="288">
        <v>1</v>
      </c>
      <c r="C27" s="288">
        <v>0</v>
      </c>
      <c r="D27" s="288">
        <v>1</v>
      </c>
      <c r="E27" s="288">
        <v>0</v>
      </c>
      <c r="F27" s="288">
        <v>1</v>
      </c>
      <c r="G27" s="288">
        <v>0</v>
      </c>
      <c r="H27" s="288">
        <v>6</v>
      </c>
      <c r="I27" s="288">
        <v>0</v>
      </c>
      <c r="J27" s="288">
        <v>10</v>
      </c>
      <c r="K27" s="288">
        <v>0</v>
      </c>
      <c r="L27" s="288">
        <v>0</v>
      </c>
      <c r="M27" s="288">
        <v>0</v>
      </c>
      <c r="N27" s="288">
        <v>12</v>
      </c>
      <c r="O27" s="288">
        <v>0</v>
      </c>
      <c r="P27" s="288">
        <v>4</v>
      </c>
      <c r="Q27" s="288">
        <v>0</v>
      </c>
      <c r="R27" s="159">
        <f t="shared" si="0"/>
        <v>24</v>
      </c>
      <c r="S27" s="159">
        <f t="shared" si="0"/>
        <v>0</v>
      </c>
      <c r="T27" s="159">
        <f t="shared" si="0"/>
        <v>11</v>
      </c>
      <c r="U27" s="159">
        <f t="shared" si="0"/>
        <v>0</v>
      </c>
      <c r="V27" s="202" t="s">
        <v>422</v>
      </c>
    </row>
    <row r="28" spans="1:22" s="292" customFormat="1" ht="15" thickBot="1">
      <c r="A28" s="290" t="s">
        <v>343</v>
      </c>
      <c r="B28" s="291">
        <v>25</v>
      </c>
      <c r="C28" s="291">
        <v>10</v>
      </c>
      <c r="D28" s="291">
        <v>15</v>
      </c>
      <c r="E28" s="291">
        <v>10</v>
      </c>
      <c r="F28" s="291">
        <v>20</v>
      </c>
      <c r="G28" s="291">
        <v>15</v>
      </c>
      <c r="H28" s="291">
        <v>20</v>
      </c>
      <c r="I28" s="291">
        <v>15</v>
      </c>
      <c r="J28" s="291">
        <v>100</v>
      </c>
      <c r="K28" s="291">
        <v>5</v>
      </c>
      <c r="L28" s="291">
        <v>110</v>
      </c>
      <c r="M28" s="291">
        <v>20</v>
      </c>
      <c r="N28" s="291">
        <v>145</v>
      </c>
      <c r="O28" s="291">
        <v>20</v>
      </c>
      <c r="P28" s="291">
        <v>150</v>
      </c>
      <c r="Q28" s="291">
        <v>30</v>
      </c>
      <c r="R28" s="160">
        <f t="shared" si="0"/>
        <v>290</v>
      </c>
      <c r="S28" s="160">
        <f t="shared" si="0"/>
        <v>50</v>
      </c>
      <c r="T28" s="160">
        <f t="shared" si="0"/>
        <v>295</v>
      </c>
      <c r="U28" s="160">
        <f t="shared" si="0"/>
        <v>75</v>
      </c>
      <c r="V28" s="203" t="s">
        <v>499</v>
      </c>
    </row>
    <row r="29" spans="1:22" s="289" customFormat="1" ht="26.25" thickBot="1">
      <c r="A29" s="293" t="s">
        <v>344</v>
      </c>
      <c r="B29" s="288">
        <v>247</v>
      </c>
      <c r="C29" s="288">
        <v>60</v>
      </c>
      <c r="D29" s="288">
        <v>101</v>
      </c>
      <c r="E29" s="288">
        <v>35</v>
      </c>
      <c r="F29" s="288">
        <v>1656</v>
      </c>
      <c r="G29" s="288">
        <v>268</v>
      </c>
      <c r="H29" s="288">
        <v>940</v>
      </c>
      <c r="I29" s="288">
        <v>69</v>
      </c>
      <c r="J29" s="288">
        <v>1181</v>
      </c>
      <c r="K29" s="288">
        <v>345</v>
      </c>
      <c r="L29" s="288">
        <v>1115</v>
      </c>
      <c r="M29" s="288">
        <v>231</v>
      </c>
      <c r="N29" s="288">
        <v>1087</v>
      </c>
      <c r="O29" s="288">
        <v>212</v>
      </c>
      <c r="P29" s="288">
        <v>743</v>
      </c>
      <c r="Q29" s="288">
        <v>118</v>
      </c>
      <c r="R29" s="159">
        <f t="shared" si="0"/>
        <v>4171</v>
      </c>
      <c r="S29" s="159">
        <f t="shared" si="0"/>
        <v>885</v>
      </c>
      <c r="T29" s="159">
        <f t="shared" si="0"/>
        <v>2899</v>
      </c>
      <c r="U29" s="159">
        <f t="shared" si="0"/>
        <v>453</v>
      </c>
      <c r="V29" s="202" t="s">
        <v>558</v>
      </c>
    </row>
    <row r="30" spans="1:22" s="292" customFormat="1" ht="23.25" thickBot="1">
      <c r="A30" s="290" t="s">
        <v>345</v>
      </c>
      <c r="B30" s="291">
        <v>85</v>
      </c>
      <c r="C30" s="291">
        <v>5</v>
      </c>
      <c r="D30" s="291">
        <v>70</v>
      </c>
      <c r="E30" s="291">
        <v>0</v>
      </c>
      <c r="F30" s="291">
        <v>180</v>
      </c>
      <c r="G30" s="291">
        <v>6</v>
      </c>
      <c r="H30" s="291">
        <v>250</v>
      </c>
      <c r="I30" s="291">
        <v>8</v>
      </c>
      <c r="J30" s="291">
        <v>260</v>
      </c>
      <c r="K30" s="291">
        <v>0</v>
      </c>
      <c r="L30" s="291">
        <v>200</v>
      </c>
      <c r="M30" s="291">
        <v>0</v>
      </c>
      <c r="N30" s="291">
        <v>265</v>
      </c>
      <c r="O30" s="291">
        <v>0</v>
      </c>
      <c r="P30" s="291">
        <v>250</v>
      </c>
      <c r="Q30" s="291">
        <v>20</v>
      </c>
      <c r="R30" s="160">
        <f t="shared" si="0"/>
        <v>790</v>
      </c>
      <c r="S30" s="160">
        <f t="shared" si="0"/>
        <v>11</v>
      </c>
      <c r="T30" s="160">
        <f t="shared" si="0"/>
        <v>770</v>
      </c>
      <c r="U30" s="160">
        <f t="shared" si="0"/>
        <v>28</v>
      </c>
      <c r="V30" s="203" t="s">
        <v>500</v>
      </c>
    </row>
    <row r="31" spans="1:22" s="289" customFormat="1" ht="15" thickBot="1">
      <c r="A31" s="293" t="s">
        <v>331</v>
      </c>
      <c r="B31" s="288">
        <v>0</v>
      </c>
      <c r="C31" s="288">
        <v>0</v>
      </c>
      <c r="D31" s="288">
        <v>0</v>
      </c>
      <c r="E31" s="288">
        <v>0</v>
      </c>
      <c r="F31" s="288">
        <v>0</v>
      </c>
      <c r="G31" s="288">
        <v>0</v>
      </c>
      <c r="H31" s="288">
        <v>0</v>
      </c>
      <c r="I31" s="288">
        <v>0</v>
      </c>
      <c r="J31" s="288">
        <v>0</v>
      </c>
      <c r="K31" s="288">
        <v>0</v>
      </c>
      <c r="L31" s="288">
        <v>0</v>
      </c>
      <c r="M31" s="288">
        <v>0</v>
      </c>
      <c r="N31" s="288">
        <v>2980</v>
      </c>
      <c r="O31" s="288">
        <v>0</v>
      </c>
      <c r="P31" s="288">
        <v>186</v>
      </c>
      <c r="Q31" s="288">
        <v>0</v>
      </c>
      <c r="R31" s="159">
        <f t="shared" si="0"/>
        <v>2980</v>
      </c>
      <c r="S31" s="159">
        <f t="shared" si="0"/>
        <v>0</v>
      </c>
      <c r="T31" s="159">
        <f t="shared" si="0"/>
        <v>186</v>
      </c>
      <c r="U31" s="159">
        <f t="shared" si="0"/>
        <v>0</v>
      </c>
      <c r="V31" s="202" t="s">
        <v>501</v>
      </c>
    </row>
    <row r="32" spans="1:22" s="292" customFormat="1" ht="15" thickBot="1">
      <c r="A32" s="290" t="s">
        <v>346</v>
      </c>
      <c r="B32" s="291">
        <v>0</v>
      </c>
      <c r="C32" s="291">
        <v>0</v>
      </c>
      <c r="D32" s="291">
        <v>0</v>
      </c>
      <c r="E32" s="291">
        <v>0</v>
      </c>
      <c r="F32" s="291">
        <v>0</v>
      </c>
      <c r="G32" s="291">
        <v>0</v>
      </c>
      <c r="H32" s="291">
        <v>0</v>
      </c>
      <c r="I32" s="291">
        <v>0</v>
      </c>
      <c r="J32" s="291">
        <v>0</v>
      </c>
      <c r="K32" s="291">
        <v>0</v>
      </c>
      <c r="L32" s="291">
        <v>0</v>
      </c>
      <c r="M32" s="291">
        <v>0</v>
      </c>
      <c r="N32" s="291">
        <v>0</v>
      </c>
      <c r="O32" s="291">
        <v>0</v>
      </c>
      <c r="P32" s="291">
        <v>0</v>
      </c>
      <c r="Q32" s="291">
        <v>0</v>
      </c>
      <c r="R32" s="160">
        <f t="shared" si="0"/>
        <v>0</v>
      </c>
      <c r="S32" s="160">
        <f t="shared" si="0"/>
        <v>0</v>
      </c>
      <c r="T32" s="160">
        <f t="shared" si="0"/>
        <v>0</v>
      </c>
      <c r="U32" s="160">
        <f t="shared" si="0"/>
        <v>0</v>
      </c>
      <c r="V32" s="203" t="s">
        <v>502</v>
      </c>
    </row>
    <row r="33" spans="1:22" s="289" customFormat="1" ht="23.25" thickBot="1">
      <c r="A33" s="293" t="s">
        <v>347</v>
      </c>
      <c r="B33" s="288">
        <v>135</v>
      </c>
      <c r="C33" s="288">
        <v>285</v>
      </c>
      <c r="D33" s="288">
        <v>39</v>
      </c>
      <c r="E33" s="288">
        <v>262</v>
      </c>
      <c r="F33" s="288">
        <v>57</v>
      </c>
      <c r="G33" s="288">
        <v>52</v>
      </c>
      <c r="H33" s="288">
        <v>22</v>
      </c>
      <c r="I33" s="288">
        <v>36</v>
      </c>
      <c r="J33" s="288">
        <v>21</v>
      </c>
      <c r="K33" s="288">
        <v>29</v>
      </c>
      <c r="L33" s="288">
        <v>3</v>
      </c>
      <c r="M33" s="288">
        <v>22</v>
      </c>
      <c r="N33" s="288">
        <v>2</v>
      </c>
      <c r="O33" s="288">
        <v>45</v>
      </c>
      <c r="P33" s="288">
        <v>0</v>
      </c>
      <c r="Q33" s="288">
        <v>48</v>
      </c>
      <c r="R33" s="159">
        <f t="shared" si="0"/>
        <v>215</v>
      </c>
      <c r="S33" s="159">
        <f t="shared" si="0"/>
        <v>411</v>
      </c>
      <c r="T33" s="159">
        <f t="shared" si="0"/>
        <v>64</v>
      </c>
      <c r="U33" s="159">
        <f t="shared" si="0"/>
        <v>368</v>
      </c>
      <c r="V33" s="202" t="s">
        <v>504</v>
      </c>
    </row>
    <row r="34" spans="1:22" s="292" customFormat="1">
      <c r="A34" s="294" t="s">
        <v>50</v>
      </c>
      <c r="B34" s="295">
        <v>10</v>
      </c>
      <c r="C34" s="295">
        <v>46</v>
      </c>
      <c r="D34" s="295">
        <v>15</v>
      </c>
      <c r="E34" s="295">
        <v>539</v>
      </c>
      <c r="F34" s="295">
        <v>80</v>
      </c>
      <c r="G34" s="295">
        <v>28</v>
      </c>
      <c r="H34" s="295">
        <v>31</v>
      </c>
      <c r="I34" s="295">
        <v>51</v>
      </c>
      <c r="J34" s="295">
        <v>157</v>
      </c>
      <c r="K34" s="295">
        <v>134</v>
      </c>
      <c r="L34" s="295">
        <v>283</v>
      </c>
      <c r="M34" s="295">
        <v>262</v>
      </c>
      <c r="N34" s="295">
        <v>10</v>
      </c>
      <c r="O34" s="295">
        <v>41</v>
      </c>
      <c r="P34" s="295">
        <v>5</v>
      </c>
      <c r="Q34" s="295">
        <v>33</v>
      </c>
      <c r="R34" s="160">
        <f t="shared" si="0"/>
        <v>257</v>
      </c>
      <c r="S34" s="160">
        <f t="shared" si="0"/>
        <v>249</v>
      </c>
      <c r="T34" s="160">
        <f t="shared" si="0"/>
        <v>334</v>
      </c>
      <c r="U34" s="160">
        <f t="shared" si="0"/>
        <v>885</v>
      </c>
      <c r="V34" s="204" t="s">
        <v>408</v>
      </c>
    </row>
    <row r="35" spans="1:22" s="289" customFormat="1" ht="22.5" customHeight="1">
      <c r="A35" s="296" t="s">
        <v>55</v>
      </c>
      <c r="B35" s="120">
        <f>SUM(B12:B34)</f>
        <v>2580</v>
      </c>
      <c r="C35" s="120">
        <f t="shared" ref="C35:U35" si="1">SUM(C12:C34)</f>
        <v>1934</v>
      </c>
      <c r="D35" s="120">
        <f t="shared" si="1"/>
        <v>2405</v>
      </c>
      <c r="E35" s="120">
        <f t="shared" si="1"/>
        <v>2574</v>
      </c>
      <c r="F35" s="120">
        <f t="shared" si="1"/>
        <v>2629</v>
      </c>
      <c r="G35" s="120">
        <f t="shared" si="1"/>
        <v>1512</v>
      </c>
      <c r="H35" s="120">
        <f t="shared" si="1"/>
        <v>2125</v>
      </c>
      <c r="I35" s="120">
        <f t="shared" si="1"/>
        <v>926</v>
      </c>
      <c r="J35" s="120">
        <f t="shared" si="1"/>
        <v>2321</v>
      </c>
      <c r="K35" s="120">
        <f t="shared" si="1"/>
        <v>1421</v>
      </c>
      <c r="L35" s="120">
        <f t="shared" si="1"/>
        <v>2220</v>
      </c>
      <c r="M35" s="120">
        <f t="shared" si="1"/>
        <v>1074</v>
      </c>
      <c r="N35" s="120">
        <f t="shared" si="1"/>
        <v>5161</v>
      </c>
      <c r="O35" s="120">
        <f t="shared" si="1"/>
        <v>1183</v>
      </c>
      <c r="P35" s="120">
        <f t="shared" si="1"/>
        <v>1871</v>
      </c>
      <c r="Q35" s="120">
        <f t="shared" si="1"/>
        <v>916</v>
      </c>
      <c r="R35" s="120">
        <f t="shared" si="1"/>
        <v>12691</v>
      </c>
      <c r="S35" s="120">
        <f t="shared" si="1"/>
        <v>6050</v>
      </c>
      <c r="T35" s="120">
        <f t="shared" si="1"/>
        <v>8621</v>
      </c>
      <c r="U35" s="120">
        <f t="shared" si="1"/>
        <v>5490</v>
      </c>
      <c r="V35" s="297" t="s">
        <v>1</v>
      </c>
    </row>
    <row r="36" spans="1:22" ht="25.5" customHeight="1">
      <c r="A36" s="644"/>
      <c r="B36" s="644"/>
      <c r="C36" s="644"/>
      <c r="D36" s="644"/>
      <c r="E36" s="644"/>
      <c r="F36" s="298"/>
      <c r="G36" s="298"/>
      <c r="H36" s="298"/>
      <c r="I36" s="299"/>
      <c r="J36" s="299"/>
      <c r="K36" s="299"/>
      <c r="L36" s="299"/>
      <c r="M36" s="300"/>
      <c r="N36" s="300"/>
      <c r="O36" s="300"/>
      <c r="P36" s="300"/>
      <c r="Q36" s="300"/>
      <c r="R36" s="300"/>
      <c r="S36" s="300"/>
      <c r="T36" s="300"/>
      <c r="U36" s="300"/>
    </row>
    <row r="37" spans="1:22" s="300" customFormat="1" ht="29.25" customHeight="1">
      <c r="A37" s="34"/>
      <c r="B37" s="34"/>
      <c r="C37" s="34"/>
      <c r="D37" s="34"/>
      <c r="E37" s="34"/>
      <c r="F37" s="34"/>
      <c r="G37" s="34"/>
      <c r="H37" s="34"/>
      <c r="I37" s="301"/>
      <c r="J37" s="301"/>
      <c r="K37" s="301"/>
      <c r="L37" s="301"/>
      <c r="M37" s="282"/>
      <c r="N37" s="282"/>
      <c r="O37" s="282"/>
      <c r="P37" s="282"/>
      <c r="Q37" s="282"/>
      <c r="R37" s="282"/>
      <c r="S37" s="282"/>
      <c r="T37" s="282"/>
      <c r="U37" s="282"/>
    </row>
  </sheetData>
  <mergeCells count="34">
    <mergeCell ref="F8:G8"/>
    <mergeCell ref="J8:K8"/>
    <mergeCell ref="D8:E8"/>
    <mergeCell ref="B8:C8"/>
    <mergeCell ref="T9:U9"/>
    <mergeCell ref="P9:Q9"/>
    <mergeCell ref="A1:V1"/>
    <mergeCell ref="A2:V2"/>
    <mergeCell ref="A3:V3"/>
    <mergeCell ref="A4:V4"/>
    <mergeCell ref="A6:A11"/>
    <mergeCell ref="B6:E6"/>
    <mergeCell ref="F6:I7"/>
    <mergeCell ref="J6:M7"/>
    <mergeCell ref="N6:Q7"/>
    <mergeCell ref="R6:U6"/>
    <mergeCell ref="V6:V11"/>
    <mergeCell ref="B7:E7"/>
    <mergeCell ref="N8:O8"/>
    <mergeCell ref="L8:M8"/>
    <mergeCell ref="R7:U7"/>
    <mergeCell ref="R9:S9"/>
    <mergeCell ref="A36:E36"/>
    <mergeCell ref="P8:Q8"/>
    <mergeCell ref="R8:S8"/>
    <mergeCell ref="T8:U8"/>
    <mergeCell ref="B9:C9"/>
    <mergeCell ref="D9:E9"/>
    <mergeCell ref="F9:G9"/>
    <mergeCell ref="H9:I9"/>
    <mergeCell ref="J9:K9"/>
    <mergeCell ref="L9:M9"/>
    <mergeCell ref="N9:O9"/>
    <mergeCell ref="H8:I8"/>
  </mergeCells>
  <printOptions horizontalCentered="1" verticalCentered="1"/>
  <pageMargins left="0" right="0" top="0" bottom="0" header="0" footer="0"/>
  <pageSetup paperSize="9" scale="8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D9" sqref="D9"/>
    </sheetView>
  </sheetViews>
  <sheetFormatPr defaultColWidth="9.140625" defaultRowHeight="12.75"/>
  <cols>
    <col min="1" max="1" width="23.42578125" style="40" customWidth="1"/>
    <col min="2" max="4" width="15.7109375" style="40" customWidth="1"/>
    <col min="5" max="5" width="23.42578125" style="40" customWidth="1"/>
    <col min="6" max="7" width="9.140625" style="40" customWidth="1"/>
    <col min="8" max="12" width="9.140625" style="40"/>
    <col min="13" max="13" width="37.42578125" style="40" customWidth="1"/>
    <col min="14" max="14" width="5" style="41" customWidth="1"/>
    <col min="15" max="16384" width="9.140625" style="40"/>
  </cols>
  <sheetData>
    <row r="1" spans="1:14" ht="18">
      <c r="A1" s="633" t="s">
        <v>457</v>
      </c>
      <c r="B1" s="633"/>
      <c r="C1" s="633"/>
      <c r="D1" s="633"/>
      <c r="E1" s="633"/>
    </row>
    <row r="2" spans="1:14" s="45" customFormat="1" ht="18">
      <c r="A2" s="632">
        <v>2018</v>
      </c>
      <c r="B2" s="632"/>
      <c r="C2" s="632"/>
      <c r="D2" s="632"/>
      <c r="E2" s="632"/>
      <c r="N2" s="46"/>
    </row>
    <row r="3" spans="1:14" s="45" customFormat="1" ht="27.75" customHeight="1">
      <c r="A3" s="670" t="s">
        <v>460</v>
      </c>
      <c r="B3" s="634"/>
      <c r="C3" s="634"/>
      <c r="D3" s="634"/>
      <c r="E3" s="634"/>
      <c r="N3" s="46"/>
    </row>
    <row r="4" spans="1:14" s="45" customFormat="1" ht="15.75" customHeight="1">
      <c r="A4" s="636">
        <v>2018</v>
      </c>
      <c r="B4" s="636"/>
      <c r="C4" s="636"/>
      <c r="D4" s="636"/>
      <c r="E4" s="636"/>
      <c r="N4" s="46"/>
    </row>
    <row r="5" spans="1:14" ht="15.75" customHeight="1">
      <c r="A5" s="635" t="s">
        <v>615</v>
      </c>
      <c r="B5" s="635"/>
      <c r="C5" s="635"/>
      <c r="D5" s="90"/>
      <c r="E5" s="96" t="s">
        <v>616</v>
      </c>
    </row>
    <row r="6" spans="1:14" ht="19.5" customHeight="1">
      <c r="A6" s="671" t="s">
        <v>599</v>
      </c>
      <c r="B6" s="206" t="s">
        <v>40</v>
      </c>
      <c r="C6" s="207" t="s">
        <v>41</v>
      </c>
      <c r="D6" s="207" t="s">
        <v>0</v>
      </c>
      <c r="E6" s="668" t="s">
        <v>602</v>
      </c>
      <c r="K6" s="41"/>
      <c r="N6" s="40"/>
    </row>
    <row r="7" spans="1:14" ht="17.25" customHeight="1">
      <c r="A7" s="672"/>
      <c r="B7" s="100" t="s">
        <v>71</v>
      </c>
      <c r="C7" s="100" t="s">
        <v>72</v>
      </c>
      <c r="D7" s="208" t="s">
        <v>1</v>
      </c>
      <c r="E7" s="669"/>
      <c r="K7" s="41"/>
      <c r="N7" s="40"/>
    </row>
    <row r="8" spans="1:14" ht="24" customHeight="1" thickBot="1">
      <c r="A8" s="209" t="s">
        <v>559</v>
      </c>
      <c r="B8" s="263">
        <v>3196</v>
      </c>
      <c r="C8" s="267">
        <v>5459</v>
      </c>
      <c r="D8" s="264">
        <f>SUM(B8:C8)</f>
        <v>8655</v>
      </c>
      <c r="E8" s="200" t="s">
        <v>560</v>
      </c>
      <c r="G8" s="47"/>
      <c r="H8" s="47"/>
      <c r="I8" s="47"/>
      <c r="J8" s="47"/>
      <c r="K8" s="48"/>
      <c r="N8" s="40"/>
    </row>
    <row r="9" spans="1:14" s="47" customFormat="1" ht="24.75" customHeight="1">
      <c r="A9" s="210" t="s">
        <v>561</v>
      </c>
      <c r="B9" s="166">
        <v>3887</v>
      </c>
      <c r="C9" s="268">
        <v>6576</v>
      </c>
      <c r="D9" s="265">
        <f>SUM(B9:C9)</f>
        <v>10463</v>
      </c>
      <c r="E9" s="262" t="s">
        <v>562</v>
      </c>
      <c r="G9" s="40"/>
      <c r="H9" s="40"/>
      <c r="I9" s="40"/>
      <c r="J9" s="40"/>
      <c r="K9" s="41"/>
    </row>
    <row r="10" spans="1:14" s="156" customFormat="1" ht="24" customHeight="1">
      <c r="A10" s="211" t="s">
        <v>0</v>
      </c>
      <c r="B10" s="266">
        <f>SUM(B8:B9)</f>
        <v>7083</v>
      </c>
      <c r="C10" s="269">
        <f>SUM(C8:C9)</f>
        <v>12035</v>
      </c>
      <c r="D10" s="266">
        <f>SUM(D8:D9)</f>
        <v>19118</v>
      </c>
      <c r="E10" s="212" t="s">
        <v>1</v>
      </c>
      <c r="G10" s="47"/>
      <c r="H10" s="47"/>
      <c r="I10" s="47"/>
      <c r="J10" s="47"/>
      <c r="K10" s="48"/>
    </row>
    <row r="11" spans="1:14" s="47" customFormat="1" ht="24" customHeight="1">
      <c r="D11" s="40"/>
      <c r="F11" s="48"/>
    </row>
  </sheetData>
  <mergeCells count="7">
    <mergeCell ref="A5:C5"/>
    <mergeCell ref="E6:E7"/>
    <mergeCell ref="A1:E1"/>
    <mergeCell ref="A2:E2"/>
    <mergeCell ref="A3:E3"/>
    <mergeCell ref="A4:E4"/>
    <mergeCell ref="A6:A7"/>
  </mergeCells>
  <printOptions horizontalCentered="1" verticalCentered="1"/>
  <pageMargins left="0" right="0" top="0" bottom="0" header="0" footer="0"/>
  <pageSetup paperSize="9" scale="98"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K18" sqref="K18"/>
    </sheetView>
  </sheetViews>
  <sheetFormatPr defaultColWidth="9.140625" defaultRowHeight="14.25"/>
  <cols>
    <col min="1" max="1" width="28.5703125" style="30" customWidth="1"/>
    <col min="2" max="2" width="5.85546875" style="30" bestFit="1" customWidth="1"/>
    <col min="3" max="3" width="7.85546875" style="30" bestFit="1" customWidth="1"/>
    <col min="4" max="4" width="6.85546875" style="30" bestFit="1" customWidth="1"/>
    <col min="5" max="5" width="7.85546875" style="30" bestFit="1" customWidth="1"/>
    <col min="6" max="6" width="5.85546875" style="30" bestFit="1" customWidth="1"/>
    <col min="7" max="7" width="7.85546875" style="30" bestFit="1" customWidth="1"/>
    <col min="8" max="8" width="5.85546875" style="30" bestFit="1" customWidth="1"/>
    <col min="9" max="9" width="7.85546875" style="62" bestFit="1" customWidth="1"/>
    <col min="10" max="10" width="5.85546875" style="62" bestFit="1" customWidth="1"/>
    <col min="11" max="11" width="7.85546875" style="62" bestFit="1" customWidth="1"/>
    <col min="12" max="12" width="5.85546875" style="62" bestFit="1" customWidth="1"/>
    <col min="13" max="13" width="7.85546875" style="30" bestFit="1" customWidth="1"/>
    <col min="14" max="14" width="6.85546875" style="30" bestFit="1" customWidth="1"/>
    <col min="15" max="15" width="7.85546875" style="30" bestFit="1" customWidth="1"/>
    <col min="16" max="16" width="6.85546875" style="30" bestFit="1" customWidth="1"/>
    <col min="17" max="17" width="7.85546875" style="30" bestFit="1" customWidth="1"/>
    <col min="18" max="18" width="29.85546875" style="30" customWidth="1"/>
    <col min="19" max="16384" width="9.140625" style="30"/>
  </cols>
  <sheetData>
    <row r="1" spans="1:28" s="28" customFormat="1" ht="21.75" customHeight="1">
      <c r="A1" s="676" t="s">
        <v>563</v>
      </c>
      <c r="B1" s="676"/>
      <c r="C1" s="676"/>
      <c r="D1" s="676"/>
      <c r="E1" s="676"/>
      <c r="F1" s="676"/>
      <c r="G1" s="676"/>
      <c r="H1" s="676"/>
      <c r="I1" s="676"/>
      <c r="J1" s="676"/>
      <c r="K1" s="676"/>
      <c r="L1" s="676"/>
      <c r="M1" s="676"/>
      <c r="N1" s="676"/>
      <c r="O1" s="676"/>
      <c r="P1" s="676"/>
      <c r="Q1" s="676"/>
      <c r="R1" s="676"/>
      <c r="S1" s="18"/>
      <c r="T1" s="18"/>
      <c r="U1" s="18"/>
      <c r="V1" s="18"/>
      <c r="W1" s="18"/>
      <c r="X1" s="18"/>
      <c r="Y1" s="18"/>
      <c r="Z1" s="18"/>
      <c r="AA1" s="18"/>
      <c r="AB1" s="27"/>
    </row>
    <row r="2" spans="1:28" s="28" customFormat="1" ht="13.5" customHeight="1">
      <c r="A2" s="648">
        <v>2018</v>
      </c>
      <c r="B2" s="648"/>
      <c r="C2" s="648"/>
      <c r="D2" s="648"/>
      <c r="E2" s="648"/>
      <c r="F2" s="648"/>
      <c r="G2" s="648"/>
      <c r="H2" s="648"/>
      <c r="I2" s="648"/>
      <c r="J2" s="648"/>
      <c r="K2" s="648"/>
      <c r="L2" s="648"/>
      <c r="M2" s="648"/>
      <c r="N2" s="648"/>
      <c r="O2" s="648"/>
      <c r="P2" s="648"/>
      <c r="Q2" s="648"/>
      <c r="R2" s="648"/>
      <c r="S2" s="18"/>
      <c r="T2" s="18"/>
      <c r="U2" s="18"/>
      <c r="V2" s="18"/>
      <c r="W2" s="18"/>
      <c r="X2" s="18"/>
      <c r="Y2" s="18"/>
      <c r="Z2" s="18"/>
      <c r="AA2" s="18"/>
      <c r="AB2" s="27"/>
    </row>
    <row r="3" spans="1:28" s="28" customFormat="1" ht="19.5" customHeight="1">
      <c r="A3" s="650" t="s">
        <v>564</v>
      </c>
      <c r="B3" s="650"/>
      <c r="C3" s="650"/>
      <c r="D3" s="650"/>
      <c r="E3" s="650"/>
      <c r="F3" s="650"/>
      <c r="G3" s="650"/>
      <c r="H3" s="650"/>
      <c r="I3" s="650"/>
      <c r="J3" s="650"/>
      <c r="K3" s="650"/>
      <c r="L3" s="650"/>
      <c r="M3" s="650"/>
      <c r="N3" s="650"/>
      <c r="O3" s="650"/>
      <c r="P3" s="650"/>
      <c r="Q3" s="650"/>
      <c r="R3" s="650"/>
      <c r="S3" s="18"/>
      <c r="T3" s="18"/>
      <c r="U3" s="18"/>
      <c r="V3" s="18"/>
      <c r="W3" s="18"/>
      <c r="X3" s="18"/>
      <c r="Y3" s="18"/>
      <c r="Z3" s="18"/>
      <c r="AA3" s="18"/>
      <c r="AB3" s="27"/>
    </row>
    <row r="4" spans="1:28" s="28" customFormat="1" ht="15.75" customHeight="1">
      <c r="A4" s="650">
        <v>2018</v>
      </c>
      <c r="B4" s="650"/>
      <c r="C4" s="650"/>
      <c r="D4" s="650"/>
      <c r="E4" s="650"/>
      <c r="F4" s="650"/>
      <c r="G4" s="650"/>
      <c r="H4" s="650"/>
      <c r="I4" s="650"/>
      <c r="J4" s="650"/>
      <c r="K4" s="650"/>
      <c r="L4" s="650"/>
      <c r="M4" s="650"/>
      <c r="N4" s="650"/>
      <c r="O4" s="650"/>
      <c r="P4" s="650"/>
      <c r="Q4" s="650"/>
      <c r="R4" s="650"/>
      <c r="S4" s="18"/>
      <c r="T4" s="18"/>
      <c r="U4" s="18"/>
      <c r="V4" s="18"/>
      <c r="W4" s="18"/>
      <c r="X4" s="18"/>
      <c r="Y4" s="18"/>
      <c r="Z4" s="18"/>
      <c r="AA4" s="18"/>
      <c r="AB4" s="27"/>
    </row>
    <row r="5" spans="1:28" ht="15" customHeight="1">
      <c r="A5" s="56" t="s">
        <v>617</v>
      </c>
      <c r="B5" s="57"/>
      <c r="C5" s="57"/>
      <c r="D5" s="57"/>
      <c r="E5" s="57"/>
      <c r="F5" s="57"/>
      <c r="G5" s="57"/>
      <c r="H5" s="57"/>
      <c r="I5" s="92"/>
      <c r="J5" s="92"/>
      <c r="K5" s="92"/>
      <c r="L5" s="93"/>
      <c r="M5" s="93"/>
      <c r="N5" s="93"/>
      <c r="O5" s="93"/>
      <c r="P5" s="93"/>
      <c r="R5" s="58" t="s">
        <v>618</v>
      </c>
      <c r="S5" s="2"/>
      <c r="T5" s="2"/>
      <c r="U5" s="2"/>
      <c r="V5" s="2"/>
      <c r="W5" s="2"/>
      <c r="X5" s="2"/>
      <c r="Y5" s="2"/>
      <c r="Z5" s="2"/>
      <c r="AA5" s="2"/>
      <c r="AB5" s="29"/>
    </row>
    <row r="6" spans="1:28" ht="15.75" customHeight="1">
      <c r="A6" s="693" t="s">
        <v>601</v>
      </c>
      <c r="B6" s="696" t="s">
        <v>348</v>
      </c>
      <c r="C6" s="696"/>
      <c r="D6" s="696"/>
      <c r="E6" s="696"/>
      <c r="F6" s="697" t="s">
        <v>349</v>
      </c>
      <c r="G6" s="683"/>
      <c r="H6" s="683"/>
      <c r="I6" s="684"/>
      <c r="J6" s="682" t="s">
        <v>350</v>
      </c>
      <c r="K6" s="683"/>
      <c r="L6" s="683"/>
      <c r="M6" s="684"/>
      <c r="N6" s="682" t="s">
        <v>0</v>
      </c>
      <c r="O6" s="683"/>
      <c r="P6" s="683"/>
      <c r="Q6" s="684"/>
      <c r="R6" s="673" t="s">
        <v>575</v>
      </c>
      <c r="S6" s="2"/>
      <c r="T6" s="2"/>
      <c r="U6" s="2"/>
      <c r="V6" s="2"/>
      <c r="W6" s="2"/>
      <c r="X6" s="2"/>
      <c r="Y6" s="2"/>
      <c r="Z6" s="2"/>
      <c r="AA6" s="2"/>
    </row>
    <row r="7" spans="1:28" ht="15" customHeight="1">
      <c r="A7" s="694"/>
      <c r="B7" s="698" t="s">
        <v>423</v>
      </c>
      <c r="C7" s="698"/>
      <c r="D7" s="698"/>
      <c r="E7" s="698"/>
      <c r="F7" s="699" t="s">
        <v>424</v>
      </c>
      <c r="G7" s="686"/>
      <c r="H7" s="686"/>
      <c r="I7" s="687"/>
      <c r="J7" s="685" t="s">
        <v>425</v>
      </c>
      <c r="K7" s="686"/>
      <c r="L7" s="686"/>
      <c r="M7" s="687"/>
      <c r="N7" s="685" t="s">
        <v>1</v>
      </c>
      <c r="O7" s="686"/>
      <c r="P7" s="686"/>
      <c r="Q7" s="687"/>
      <c r="R7" s="674"/>
      <c r="S7" s="2"/>
      <c r="T7" s="2"/>
      <c r="U7" s="2"/>
      <c r="V7" s="2"/>
      <c r="W7" s="2"/>
      <c r="X7" s="2"/>
      <c r="Y7" s="2"/>
      <c r="Z7" s="2"/>
      <c r="AA7" s="2"/>
    </row>
    <row r="8" spans="1:28" ht="15" customHeight="1">
      <c r="A8" s="694"/>
      <c r="B8" s="677" t="s">
        <v>324</v>
      </c>
      <c r="C8" s="677"/>
      <c r="D8" s="678" t="s">
        <v>325</v>
      </c>
      <c r="E8" s="678"/>
      <c r="F8" s="679" t="s">
        <v>324</v>
      </c>
      <c r="G8" s="680"/>
      <c r="H8" s="679" t="s">
        <v>325</v>
      </c>
      <c r="I8" s="681"/>
      <c r="J8" s="679" t="s">
        <v>324</v>
      </c>
      <c r="K8" s="681"/>
      <c r="L8" s="680" t="s">
        <v>325</v>
      </c>
      <c r="M8" s="681"/>
      <c r="N8" s="679" t="s">
        <v>324</v>
      </c>
      <c r="O8" s="681"/>
      <c r="P8" s="680" t="s">
        <v>325</v>
      </c>
      <c r="Q8" s="681"/>
      <c r="R8" s="674"/>
      <c r="S8" s="2"/>
      <c r="T8" s="2"/>
      <c r="U8" s="2"/>
      <c r="V8" s="2"/>
      <c r="W8" s="2"/>
      <c r="X8" s="2"/>
      <c r="Y8" s="2"/>
      <c r="Z8" s="2"/>
      <c r="AA8" s="2"/>
    </row>
    <row r="9" spans="1:28" ht="14.25" customHeight="1">
      <c r="A9" s="694"/>
      <c r="B9" s="689" t="s">
        <v>426</v>
      </c>
      <c r="C9" s="689"/>
      <c r="D9" s="690" t="s">
        <v>427</v>
      </c>
      <c r="E9" s="690"/>
      <c r="F9" s="691" t="s">
        <v>426</v>
      </c>
      <c r="G9" s="692"/>
      <c r="H9" s="704" t="s">
        <v>427</v>
      </c>
      <c r="I9" s="701"/>
      <c r="J9" s="702" t="s">
        <v>426</v>
      </c>
      <c r="K9" s="703"/>
      <c r="L9" s="700" t="s">
        <v>427</v>
      </c>
      <c r="M9" s="701"/>
      <c r="N9" s="702" t="s">
        <v>426</v>
      </c>
      <c r="O9" s="703"/>
      <c r="P9" s="700" t="s">
        <v>427</v>
      </c>
      <c r="Q9" s="701"/>
      <c r="R9" s="674"/>
      <c r="S9" s="2"/>
      <c r="T9" s="2"/>
      <c r="U9" s="2"/>
      <c r="V9" s="2"/>
      <c r="W9" s="2"/>
      <c r="X9" s="2"/>
      <c r="Y9" s="2"/>
      <c r="Z9" s="2"/>
      <c r="AA9" s="2"/>
    </row>
    <row r="10" spans="1:28" ht="15.75" customHeight="1">
      <c r="A10" s="694"/>
      <c r="B10" s="185" t="s">
        <v>326</v>
      </c>
      <c r="C10" s="185" t="s">
        <v>41</v>
      </c>
      <c r="D10" s="185" t="s">
        <v>326</v>
      </c>
      <c r="E10" s="185" t="s">
        <v>41</v>
      </c>
      <c r="F10" s="213" t="s">
        <v>326</v>
      </c>
      <c r="G10" s="185" t="s">
        <v>41</v>
      </c>
      <c r="H10" s="185" t="s">
        <v>326</v>
      </c>
      <c r="I10" s="185" t="s">
        <v>41</v>
      </c>
      <c r="J10" s="213" t="s">
        <v>326</v>
      </c>
      <c r="K10" s="185" t="s">
        <v>41</v>
      </c>
      <c r="L10" s="185" t="s">
        <v>326</v>
      </c>
      <c r="M10" s="185" t="s">
        <v>41</v>
      </c>
      <c r="N10" s="213" t="s">
        <v>326</v>
      </c>
      <c r="O10" s="185" t="s">
        <v>41</v>
      </c>
      <c r="P10" s="185" t="s">
        <v>326</v>
      </c>
      <c r="Q10" s="185" t="s">
        <v>41</v>
      </c>
      <c r="R10" s="674"/>
    </row>
    <row r="11" spans="1:28" s="31" customFormat="1" ht="14.25" customHeight="1">
      <c r="A11" s="695"/>
      <c r="B11" s="214" t="s">
        <v>71</v>
      </c>
      <c r="C11" s="214" t="s">
        <v>72</v>
      </c>
      <c r="D11" s="214" t="s">
        <v>71</v>
      </c>
      <c r="E11" s="214" t="s">
        <v>72</v>
      </c>
      <c r="F11" s="214" t="s">
        <v>71</v>
      </c>
      <c r="G11" s="214" t="s">
        <v>72</v>
      </c>
      <c r="H11" s="214" t="s">
        <v>71</v>
      </c>
      <c r="I11" s="214" t="s">
        <v>72</v>
      </c>
      <c r="J11" s="214" t="s">
        <v>71</v>
      </c>
      <c r="K11" s="214" t="s">
        <v>72</v>
      </c>
      <c r="L11" s="214" t="s">
        <v>71</v>
      </c>
      <c r="M11" s="214" t="s">
        <v>72</v>
      </c>
      <c r="N11" s="214" t="s">
        <v>71</v>
      </c>
      <c r="O11" s="214" t="s">
        <v>72</v>
      </c>
      <c r="P11" s="214" t="s">
        <v>71</v>
      </c>
      <c r="Q11" s="214" t="s">
        <v>72</v>
      </c>
      <c r="R11" s="675"/>
    </row>
    <row r="12" spans="1:28" s="31" customFormat="1" ht="36.75" thickBot="1">
      <c r="A12" s="106" t="s">
        <v>351</v>
      </c>
      <c r="B12" s="217">
        <v>20</v>
      </c>
      <c r="C12" s="217">
        <v>21</v>
      </c>
      <c r="D12" s="217">
        <v>0</v>
      </c>
      <c r="E12" s="217">
        <v>0</v>
      </c>
      <c r="F12" s="217">
        <v>24</v>
      </c>
      <c r="G12" s="217">
        <v>2</v>
      </c>
      <c r="H12" s="217">
        <v>0</v>
      </c>
      <c r="I12" s="217">
        <v>0</v>
      </c>
      <c r="J12" s="217">
        <v>6</v>
      </c>
      <c r="K12" s="217">
        <v>0</v>
      </c>
      <c r="L12" s="217">
        <v>0</v>
      </c>
      <c r="M12" s="217">
        <v>0</v>
      </c>
      <c r="N12" s="218">
        <f>B12+F12+J12</f>
        <v>50</v>
      </c>
      <c r="O12" s="218">
        <f t="shared" ref="O12:Q27" si="0">C12+G12+K12</f>
        <v>23</v>
      </c>
      <c r="P12" s="218">
        <f t="shared" si="0"/>
        <v>0</v>
      </c>
      <c r="Q12" s="218">
        <f>E12+I12+M12</f>
        <v>0</v>
      </c>
      <c r="R12" s="219" t="s">
        <v>428</v>
      </c>
    </row>
    <row r="13" spans="1:28" s="32" customFormat="1" ht="24.95" customHeight="1" thickBot="1">
      <c r="A13" s="107" t="s">
        <v>352</v>
      </c>
      <c r="B13" s="220">
        <v>2</v>
      </c>
      <c r="C13" s="220">
        <v>3</v>
      </c>
      <c r="D13" s="220">
        <v>6</v>
      </c>
      <c r="E13" s="220">
        <v>4</v>
      </c>
      <c r="F13" s="220">
        <v>4</v>
      </c>
      <c r="G13" s="220">
        <v>3</v>
      </c>
      <c r="H13" s="220">
        <v>2</v>
      </c>
      <c r="I13" s="220">
        <v>0</v>
      </c>
      <c r="J13" s="220">
        <v>0</v>
      </c>
      <c r="K13" s="220">
        <v>0</v>
      </c>
      <c r="L13" s="220">
        <v>0</v>
      </c>
      <c r="M13" s="220">
        <v>0</v>
      </c>
      <c r="N13" s="221">
        <f t="shared" ref="N13:Q34" si="1">B13+F13+J13</f>
        <v>6</v>
      </c>
      <c r="O13" s="221">
        <f t="shared" si="0"/>
        <v>6</v>
      </c>
      <c r="P13" s="221">
        <f t="shared" si="0"/>
        <v>8</v>
      </c>
      <c r="Q13" s="221">
        <f t="shared" si="0"/>
        <v>4</v>
      </c>
      <c r="R13" s="222" t="s">
        <v>482</v>
      </c>
    </row>
    <row r="14" spans="1:28" s="33" customFormat="1" ht="24.95" customHeight="1" thickBot="1">
      <c r="A14" s="108" t="s">
        <v>353</v>
      </c>
      <c r="B14" s="223">
        <v>2</v>
      </c>
      <c r="C14" s="223">
        <v>3</v>
      </c>
      <c r="D14" s="223">
        <v>15</v>
      </c>
      <c r="E14" s="223">
        <v>3</v>
      </c>
      <c r="F14" s="223">
        <v>0</v>
      </c>
      <c r="G14" s="223">
        <v>0</v>
      </c>
      <c r="H14" s="223">
        <v>10</v>
      </c>
      <c r="I14" s="223">
        <v>0</v>
      </c>
      <c r="J14" s="223">
        <v>0</v>
      </c>
      <c r="K14" s="223">
        <v>0</v>
      </c>
      <c r="L14" s="223">
        <v>0</v>
      </c>
      <c r="M14" s="223">
        <v>0</v>
      </c>
      <c r="N14" s="224">
        <f t="shared" si="1"/>
        <v>2</v>
      </c>
      <c r="O14" s="224">
        <f t="shared" si="0"/>
        <v>3</v>
      </c>
      <c r="P14" s="224">
        <f t="shared" si="0"/>
        <v>25</v>
      </c>
      <c r="Q14" s="224">
        <f t="shared" si="0"/>
        <v>3</v>
      </c>
      <c r="R14" s="225" t="s">
        <v>483</v>
      </c>
    </row>
    <row r="15" spans="1:28" s="32" customFormat="1" ht="20.100000000000001" customHeight="1" thickBot="1">
      <c r="A15" s="107" t="s">
        <v>354</v>
      </c>
      <c r="B15" s="220">
        <v>7</v>
      </c>
      <c r="C15" s="220">
        <v>12</v>
      </c>
      <c r="D15" s="220">
        <v>26</v>
      </c>
      <c r="E15" s="220">
        <v>17</v>
      </c>
      <c r="F15" s="220">
        <v>4</v>
      </c>
      <c r="G15" s="220">
        <v>2</v>
      </c>
      <c r="H15" s="220">
        <v>5</v>
      </c>
      <c r="I15" s="220">
        <v>9</v>
      </c>
      <c r="J15" s="220">
        <v>0</v>
      </c>
      <c r="K15" s="220">
        <v>1</v>
      </c>
      <c r="L15" s="220">
        <v>0</v>
      </c>
      <c r="M15" s="220">
        <v>5</v>
      </c>
      <c r="N15" s="221">
        <f t="shared" si="1"/>
        <v>11</v>
      </c>
      <c r="O15" s="221">
        <f t="shared" si="0"/>
        <v>15</v>
      </c>
      <c r="P15" s="221">
        <f t="shared" si="0"/>
        <v>31</v>
      </c>
      <c r="Q15" s="221">
        <f t="shared" si="0"/>
        <v>31</v>
      </c>
      <c r="R15" s="222" t="s">
        <v>484</v>
      </c>
    </row>
    <row r="16" spans="1:28" s="33" customFormat="1" ht="24.95" customHeight="1" thickBot="1">
      <c r="A16" s="108" t="s">
        <v>355</v>
      </c>
      <c r="B16" s="223">
        <v>0</v>
      </c>
      <c r="C16" s="223">
        <v>1</v>
      </c>
      <c r="D16" s="223">
        <v>1</v>
      </c>
      <c r="E16" s="223">
        <v>1</v>
      </c>
      <c r="F16" s="223">
        <v>1</v>
      </c>
      <c r="G16" s="223">
        <v>1</v>
      </c>
      <c r="H16" s="223">
        <v>2</v>
      </c>
      <c r="I16" s="223">
        <v>2</v>
      </c>
      <c r="J16" s="223">
        <v>0</v>
      </c>
      <c r="K16" s="223">
        <v>0</v>
      </c>
      <c r="L16" s="223">
        <v>2</v>
      </c>
      <c r="M16" s="223">
        <v>0</v>
      </c>
      <c r="N16" s="224">
        <f t="shared" si="1"/>
        <v>1</v>
      </c>
      <c r="O16" s="224">
        <f t="shared" si="0"/>
        <v>2</v>
      </c>
      <c r="P16" s="224">
        <f t="shared" si="0"/>
        <v>5</v>
      </c>
      <c r="Q16" s="224">
        <f t="shared" si="0"/>
        <v>3</v>
      </c>
      <c r="R16" s="225" t="s">
        <v>485</v>
      </c>
    </row>
    <row r="17" spans="1:18" s="32" customFormat="1" ht="20.100000000000001" customHeight="1" thickBot="1">
      <c r="A17" s="107" t="s">
        <v>356</v>
      </c>
      <c r="B17" s="220">
        <v>8</v>
      </c>
      <c r="C17" s="220">
        <v>5</v>
      </c>
      <c r="D17" s="220">
        <v>4</v>
      </c>
      <c r="E17" s="220">
        <v>4</v>
      </c>
      <c r="F17" s="220">
        <v>0</v>
      </c>
      <c r="G17" s="220">
        <v>0</v>
      </c>
      <c r="H17" s="220">
        <v>1</v>
      </c>
      <c r="I17" s="220">
        <v>2</v>
      </c>
      <c r="J17" s="220">
        <v>0</v>
      </c>
      <c r="K17" s="220">
        <v>0</v>
      </c>
      <c r="L17" s="220">
        <v>3</v>
      </c>
      <c r="M17" s="220">
        <v>0</v>
      </c>
      <c r="N17" s="221">
        <f t="shared" si="1"/>
        <v>8</v>
      </c>
      <c r="O17" s="221">
        <f t="shared" si="0"/>
        <v>5</v>
      </c>
      <c r="P17" s="221">
        <f t="shared" si="0"/>
        <v>8</v>
      </c>
      <c r="Q17" s="221">
        <f t="shared" si="0"/>
        <v>6</v>
      </c>
      <c r="R17" s="222" t="s">
        <v>486</v>
      </c>
    </row>
    <row r="18" spans="1:18" s="33" customFormat="1" ht="24.95" customHeight="1" thickBot="1">
      <c r="A18" s="108" t="s">
        <v>357</v>
      </c>
      <c r="B18" s="223">
        <v>0</v>
      </c>
      <c r="C18" s="223">
        <v>1</v>
      </c>
      <c r="D18" s="223">
        <v>0</v>
      </c>
      <c r="E18" s="223">
        <v>0</v>
      </c>
      <c r="F18" s="223">
        <v>0</v>
      </c>
      <c r="G18" s="223">
        <v>0</v>
      </c>
      <c r="H18" s="223">
        <v>2</v>
      </c>
      <c r="I18" s="223">
        <v>0</v>
      </c>
      <c r="J18" s="223">
        <v>0</v>
      </c>
      <c r="K18" s="223">
        <v>0</v>
      </c>
      <c r="L18" s="223">
        <v>1</v>
      </c>
      <c r="M18" s="223">
        <v>0</v>
      </c>
      <c r="N18" s="224">
        <f t="shared" si="1"/>
        <v>0</v>
      </c>
      <c r="O18" s="224">
        <f t="shared" si="0"/>
        <v>1</v>
      </c>
      <c r="P18" s="224">
        <f t="shared" si="0"/>
        <v>3</v>
      </c>
      <c r="Q18" s="224">
        <f t="shared" si="0"/>
        <v>0</v>
      </c>
      <c r="R18" s="225" t="s">
        <v>565</v>
      </c>
    </row>
    <row r="19" spans="1:18" s="32" customFormat="1" ht="24.95" customHeight="1" thickBot="1">
      <c r="A19" s="107" t="s">
        <v>358</v>
      </c>
      <c r="B19" s="220">
        <v>0</v>
      </c>
      <c r="C19" s="220">
        <v>0</v>
      </c>
      <c r="D19" s="220">
        <v>2</v>
      </c>
      <c r="E19" s="220">
        <v>0</v>
      </c>
      <c r="F19" s="220">
        <v>0</v>
      </c>
      <c r="G19" s="220">
        <v>0</v>
      </c>
      <c r="H19" s="220">
        <v>0</v>
      </c>
      <c r="I19" s="220">
        <v>1</v>
      </c>
      <c r="J19" s="220">
        <v>0</v>
      </c>
      <c r="K19" s="220">
        <v>0</v>
      </c>
      <c r="L19" s="220">
        <v>0</v>
      </c>
      <c r="M19" s="220">
        <v>0</v>
      </c>
      <c r="N19" s="221">
        <f t="shared" si="1"/>
        <v>0</v>
      </c>
      <c r="O19" s="221">
        <f t="shared" si="0"/>
        <v>0</v>
      </c>
      <c r="P19" s="221">
        <f t="shared" si="0"/>
        <v>2</v>
      </c>
      <c r="Q19" s="221">
        <f t="shared" si="0"/>
        <v>1</v>
      </c>
      <c r="R19" s="222" t="s">
        <v>566</v>
      </c>
    </row>
    <row r="20" spans="1:18" s="33" customFormat="1" ht="24.95" customHeight="1" thickBot="1">
      <c r="A20" s="108" t="s">
        <v>359</v>
      </c>
      <c r="B20" s="223">
        <v>0</v>
      </c>
      <c r="C20" s="223">
        <v>0</v>
      </c>
      <c r="D20" s="223">
        <v>1</v>
      </c>
      <c r="E20" s="223">
        <v>2</v>
      </c>
      <c r="F20" s="223">
        <v>0</v>
      </c>
      <c r="G20" s="223">
        <v>0</v>
      </c>
      <c r="H20" s="223">
        <v>3</v>
      </c>
      <c r="I20" s="223">
        <v>2</v>
      </c>
      <c r="J20" s="223">
        <v>0</v>
      </c>
      <c r="K20" s="223">
        <v>0</v>
      </c>
      <c r="L20" s="223">
        <v>1</v>
      </c>
      <c r="M20" s="223">
        <v>0</v>
      </c>
      <c r="N20" s="224">
        <f t="shared" si="1"/>
        <v>0</v>
      </c>
      <c r="O20" s="224">
        <f t="shared" si="0"/>
        <v>0</v>
      </c>
      <c r="P20" s="224">
        <f t="shared" si="0"/>
        <v>5</v>
      </c>
      <c r="Q20" s="224">
        <f t="shared" si="0"/>
        <v>4</v>
      </c>
      <c r="R20" s="225" t="s">
        <v>429</v>
      </c>
    </row>
    <row r="21" spans="1:18" s="32" customFormat="1" ht="20.100000000000001" customHeight="1" thickBot="1">
      <c r="A21" s="107" t="s">
        <v>360</v>
      </c>
      <c r="B21" s="220">
        <v>0</v>
      </c>
      <c r="C21" s="220">
        <v>2</v>
      </c>
      <c r="D21" s="220">
        <v>6</v>
      </c>
      <c r="E21" s="220">
        <v>1</v>
      </c>
      <c r="F21" s="220">
        <v>2</v>
      </c>
      <c r="G21" s="220">
        <v>0</v>
      </c>
      <c r="H21" s="220">
        <v>9</v>
      </c>
      <c r="I21" s="220">
        <v>5</v>
      </c>
      <c r="J21" s="220">
        <v>0</v>
      </c>
      <c r="K21" s="220">
        <v>0</v>
      </c>
      <c r="L21" s="220">
        <v>0</v>
      </c>
      <c r="M21" s="220">
        <v>0</v>
      </c>
      <c r="N21" s="221">
        <f t="shared" si="1"/>
        <v>2</v>
      </c>
      <c r="O21" s="221">
        <f t="shared" si="0"/>
        <v>2</v>
      </c>
      <c r="P21" s="221">
        <f t="shared" si="0"/>
        <v>15</v>
      </c>
      <c r="Q21" s="221">
        <f t="shared" si="0"/>
        <v>6</v>
      </c>
      <c r="R21" s="222" t="s">
        <v>487</v>
      </c>
    </row>
    <row r="22" spans="1:18" s="33" customFormat="1" ht="24.95" customHeight="1" thickBot="1">
      <c r="A22" s="108" t="s">
        <v>361</v>
      </c>
      <c r="B22" s="223">
        <v>0</v>
      </c>
      <c r="C22" s="223">
        <v>1</v>
      </c>
      <c r="D22" s="223">
        <v>0</v>
      </c>
      <c r="E22" s="223">
        <v>2</v>
      </c>
      <c r="F22" s="223">
        <v>0</v>
      </c>
      <c r="G22" s="223">
        <v>0</v>
      </c>
      <c r="H22" s="223">
        <v>1</v>
      </c>
      <c r="I22" s="223">
        <v>0</v>
      </c>
      <c r="J22" s="223">
        <v>0</v>
      </c>
      <c r="K22" s="223">
        <v>4</v>
      </c>
      <c r="L22" s="223">
        <v>0</v>
      </c>
      <c r="M22" s="223">
        <v>2</v>
      </c>
      <c r="N22" s="224">
        <f t="shared" si="1"/>
        <v>0</v>
      </c>
      <c r="O22" s="224">
        <f t="shared" si="0"/>
        <v>5</v>
      </c>
      <c r="P22" s="224">
        <f t="shared" si="0"/>
        <v>1</v>
      </c>
      <c r="Q22" s="224">
        <f t="shared" si="0"/>
        <v>4</v>
      </c>
      <c r="R22" s="225" t="s">
        <v>430</v>
      </c>
    </row>
    <row r="23" spans="1:18" s="32" customFormat="1" ht="24.95" customHeight="1" thickBot="1">
      <c r="A23" s="107" t="s">
        <v>362</v>
      </c>
      <c r="B23" s="220">
        <v>0</v>
      </c>
      <c r="C23" s="220">
        <v>0</v>
      </c>
      <c r="D23" s="220">
        <v>0</v>
      </c>
      <c r="E23" s="220">
        <v>3</v>
      </c>
      <c r="F23" s="220">
        <v>0</v>
      </c>
      <c r="G23" s="220">
        <v>1</v>
      </c>
      <c r="H23" s="220">
        <v>1</v>
      </c>
      <c r="I23" s="220">
        <v>1</v>
      </c>
      <c r="J23" s="220">
        <v>0</v>
      </c>
      <c r="K23" s="220">
        <v>0</v>
      </c>
      <c r="L23" s="220">
        <v>0</v>
      </c>
      <c r="M23" s="220">
        <v>0</v>
      </c>
      <c r="N23" s="221">
        <f t="shared" si="1"/>
        <v>0</v>
      </c>
      <c r="O23" s="221">
        <f t="shared" si="0"/>
        <v>1</v>
      </c>
      <c r="P23" s="221">
        <f t="shared" si="0"/>
        <v>1</v>
      </c>
      <c r="Q23" s="221">
        <f t="shared" si="0"/>
        <v>4</v>
      </c>
      <c r="R23" s="222" t="s">
        <v>488</v>
      </c>
    </row>
    <row r="24" spans="1:18" s="33" customFormat="1" ht="24.95" customHeight="1" thickBot="1">
      <c r="A24" s="108" t="s">
        <v>363</v>
      </c>
      <c r="B24" s="223">
        <v>0</v>
      </c>
      <c r="C24" s="223">
        <v>0</v>
      </c>
      <c r="D24" s="223">
        <v>0</v>
      </c>
      <c r="E24" s="223">
        <v>0</v>
      </c>
      <c r="F24" s="223">
        <v>0</v>
      </c>
      <c r="G24" s="223">
        <v>0</v>
      </c>
      <c r="H24" s="223">
        <v>1</v>
      </c>
      <c r="I24" s="223">
        <v>0</v>
      </c>
      <c r="J24" s="223">
        <v>0</v>
      </c>
      <c r="K24" s="223">
        <v>0</v>
      </c>
      <c r="L24" s="223">
        <v>0</v>
      </c>
      <c r="M24" s="223">
        <v>0</v>
      </c>
      <c r="N24" s="224">
        <f t="shared" si="1"/>
        <v>0</v>
      </c>
      <c r="O24" s="224">
        <f t="shared" si="0"/>
        <v>0</v>
      </c>
      <c r="P24" s="224">
        <f t="shared" si="0"/>
        <v>1</v>
      </c>
      <c r="Q24" s="224">
        <f t="shared" si="0"/>
        <v>0</v>
      </c>
      <c r="R24" s="225" t="s">
        <v>489</v>
      </c>
    </row>
    <row r="25" spans="1:18" s="32" customFormat="1" ht="20.100000000000001" customHeight="1" thickBot="1">
      <c r="A25" s="107" t="s">
        <v>364</v>
      </c>
      <c r="B25" s="220">
        <v>0</v>
      </c>
      <c r="C25" s="220">
        <v>0</v>
      </c>
      <c r="D25" s="220">
        <v>0</v>
      </c>
      <c r="E25" s="220">
        <v>0</v>
      </c>
      <c r="F25" s="220">
        <v>0</v>
      </c>
      <c r="G25" s="220">
        <v>0</v>
      </c>
      <c r="H25" s="220">
        <v>1</v>
      </c>
      <c r="I25" s="220">
        <v>0</v>
      </c>
      <c r="J25" s="220">
        <v>0</v>
      </c>
      <c r="K25" s="220">
        <v>0</v>
      </c>
      <c r="L25" s="220">
        <v>0</v>
      </c>
      <c r="M25" s="220">
        <v>0</v>
      </c>
      <c r="N25" s="221">
        <f t="shared" si="1"/>
        <v>0</v>
      </c>
      <c r="O25" s="221">
        <f t="shared" si="0"/>
        <v>0</v>
      </c>
      <c r="P25" s="221">
        <f t="shared" si="0"/>
        <v>1</v>
      </c>
      <c r="Q25" s="221">
        <f t="shared" si="0"/>
        <v>0</v>
      </c>
      <c r="R25" s="222" t="s">
        <v>490</v>
      </c>
    </row>
    <row r="26" spans="1:18" s="33" customFormat="1" ht="20.100000000000001" customHeight="1" thickBot="1">
      <c r="A26" s="108" t="s">
        <v>365</v>
      </c>
      <c r="B26" s="223">
        <v>5</v>
      </c>
      <c r="C26" s="223">
        <v>1</v>
      </c>
      <c r="D26" s="223">
        <v>2</v>
      </c>
      <c r="E26" s="223">
        <v>1</v>
      </c>
      <c r="F26" s="223">
        <v>0</v>
      </c>
      <c r="G26" s="223">
        <v>0</v>
      </c>
      <c r="H26" s="223">
        <v>4</v>
      </c>
      <c r="I26" s="223">
        <v>2</v>
      </c>
      <c r="J26" s="223">
        <v>0</v>
      </c>
      <c r="K26" s="223">
        <v>0</v>
      </c>
      <c r="L26" s="223">
        <v>2</v>
      </c>
      <c r="M26" s="223">
        <v>0</v>
      </c>
      <c r="N26" s="224">
        <f t="shared" si="1"/>
        <v>5</v>
      </c>
      <c r="O26" s="224">
        <f t="shared" si="0"/>
        <v>1</v>
      </c>
      <c r="P26" s="224">
        <f t="shared" si="0"/>
        <v>8</v>
      </c>
      <c r="Q26" s="224">
        <f t="shared" si="0"/>
        <v>3</v>
      </c>
      <c r="R26" s="225" t="s">
        <v>491</v>
      </c>
    </row>
    <row r="27" spans="1:18" s="32" customFormat="1" ht="24.95" customHeight="1" thickBot="1">
      <c r="A27" s="107" t="s">
        <v>366</v>
      </c>
      <c r="B27" s="220">
        <v>2</v>
      </c>
      <c r="C27" s="220">
        <v>0</v>
      </c>
      <c r="D27" s="220">
        <v>1</v>
      </c>
      <c r="E27" s="220">
        <v>1</v>
      </c>
      <c r="F27" s="220">
        <v>2</v>
      </c>
      <c r="G27" s="220">
        <v>0</v>
      </c>
      <c r="H27" s="220">
        <v>0</v>
      </c>
      <c r="I27" s="220">
        <v>0</v>
      </c>
      <c r="J27" s="220">
        <v>0</v>
      </c>
      <c r="K27" s="220">
        <v>0</v>
      </c>
      <c r="L27" s="220">
        <v>1</v>
      </c>
      <c r="M27" s="220">
        <v>0</v>
      </c>
      <c r="N27" s="221">
        <f t="shared" si="1"/>
        <v>4</v>
      </c>
      <c r="O27" s="221">
        <f t="shared" si="0"/>
        <v>0</v>
      </c>
      <c r="P27" s="221">
        <f t="shared" si="0"/>
        <v>2</v>
      </c>
      <c r="Q27" s="221">
        <f t="shared" si="0"/>
        <v>1</v>
      </c>
      <c r="R27" s="222" t="s">
        <v>492</v>
      </c>
    </row>
    <row r="28" spans="1:18" s="33" customFormat="1" ht="24.95" customHeight="1" thickBot="1">
      <c r="A28" s="108" t="s">
        <v>367</v>
      </c>
      <c r="B28" s="223">
        <v>0</v>
      </c>
      <c r="C28" s="223">
        <v>0</v>
      </c>
      <c r="D28" s="223">
        <v>0</v>
      </c>
      <c r="E28" s="223">
        <v>0</v>
      </c>
      <c r="F28" s="223">
        <v>0</v>
      </c>
      <c r="G28" s="223">
        <v>0</v>
      </c>
      <c r="H28" s="223">
        <v>0</v>
      </c>
      <c r="I28" s="223">
        <v>0</v>
      </c>
      <c r="J28" s="223">
        <v>0</v>
      </c>
      <c r="K28" s="223">
        <v>0</v>
      </c>
      <c r="L28" s="223">
        <v>0</v>
      </c>
      <c r="M28" s="223">
        <v>0</v>
      </c>
      <c r="N28" s="224">
        <f t="shared" si="1"/>
        <v>0</v>
      </c>
      <c r="O28" s="224">
        <f t="shared" si="1"/>
        <v>0</v>
      </c>
      <c r="P28" s="224">
        <f t="shared" si="1"/>
        <v>0</v>
      </c>
      <c r="Q28" s="224">
        <f t="shared" si="1"/>
        <v>0</v>
      </c>
      <c r="R28" s="225" t="s">
        <v>493</v>
      </c>
    </row>
    <row r="29" spans="1:18" s="32" customFormat="1" ht="24.95" customHeight="1" thickBot="1">
      <c r="A29" s="107" t="s">
        <v>368</v>
      </c>
      <c r="B29" s="220">
        <v>9</v>
      </c>
      <c r="C29" s="220">
        <v>0</v>
      </c>
      <c r="D29" s="220">
        <v>0</v>
      </c>
      <c r="E29" s="220">
        <v>0</v>
      </c>
      <c r="F29" s="220">
        <v>0</v>
      </c>
      <c r="G29" s="220">
        <v>0</v>
      </c>
      <c r="H29" s="220">
        <v>0</v>
      </c>
      <c r="I29" s="220">
        <v>0</v>
      </c>
      <c r="J29" s="220">
        <v>3</v>
      </c>
      <c r="K29" s="220">
        <v>0</v>
      </c>
      <c r="L29" s="220">
        <v>8</v>
      </c>
      <c r="M29" s="220">
        <v>0</v>
      </c>
      <c r="N29" s="221">
        <f t="shared" si="1"/>
        <v>12</v>
      </c>
      <c r="O29" s="221">
        <f t="shared" si="1"/>
        <v>0</v>
      </c>
      <c r="P29" s="221">
        <f t="shared" si="1"/>
        <v>8</v>
      </c>
      <c r="Q29" s="221">
        <f t="shared" si="1"/>
        <v>0</v>
      </c>
      <c r="R29" s="222" t="s">
        <v>494</v>
      </c>
    </row>
    <row r="30" spans="1:18" s="33" customFormat="1" ht="20.100000000000001" customHeight="1" thickBot="1">
      <c r="A30" s="108" t="s">
        <v>369</v>
      </c>
      <c r="B30" s="223">
        <v>1</v>
      </c>
      <c r="C30" s="223">
        <v>1</v>
      </c>
      <c r="D30" s="223">
        <v>11</v>
      </c>
      <c r="E30" s="223">
        <v>2</v>
      </c>
      <c r="F30" s="223">
        <v>3</v>
      </c>
      <c r="G30" s="223">
        <v>0</v>
      </c>
      <c r="H30" s="223">
        <v>2</v>
      </c>
      <c r="I30" s="223">
        <v>1</v>
      </c>
      <c r="J30" s="223">
        <v>0</v>
      </c>
      <c r="K30" s="223">
        <v>0</v>
      </c>
      <c r="L30" s="223">
        <v>1</v>
      </c>
      <c r="M30" s="223">
        <v>0</v>
      </c>
      <c r="N30" s="224">
        <f t="shared" si="1"/>
        <v>4</v>
      </c>
      <c r="O30" s="224">
        <f t="shared" si="1"/>
        <v>1</v>
      </c>
      <c r="P30" s="224">
        <f t="shared" si="1"/>
        <v>14</v>
      </c>
      <c r="Q30" s="224">
        <f t="shared" si="1"/>
        <v>3</v>
      </c>
      <c r="R30" s="225" t="s">
        <v>495</v>
      </c>
    </row>
    <row r="31" spans="1:18" s="32" customFormat="1" ht="20.100000000000001" customHeight="1" thickBot="1">
      <c r="A31" s="107" t="s">
        <v>370</v>
      </c>
      <c r="B31" s="220">
        <v>2</v>
      </c>
      <c r="C31" s="220">
        <v>0</v>
      </c>
      <c r="D31" s="220">
        <v>28</v>
      </c>
      <c r="E31" s="220">
        <v>2</v>
      </c>
      <c r="F31" s="220">
        <v>0</v>
      </c>
      <c r="G31" s="220">
        <v>0</v>
      </c>
      <c r="H31" s="220">
        <v>2</v>
      </c>
      <c r="I31" s="220">
        <v>1</v>
      </c>
      <c r="J31" s="220">
        <v>0</v>
      </c>
      <c r="K31" s="220">
        <v>0</v>
      </c>
      <c r="L31" s="220">
        <v>0</v>
      </c>
      <c r="M31" s="220">
        <v>0</v>
      </c>
      <c r="N31" s="221">
        <f t="shared" si="1"/>
        <v>2</v>
      </c>
      <c r="O31" s="221">
        <f t="shared" si="1"/>
        <v>0</v>
      </c>
      <c r="P31" s="221">
        <f t="shared" si="1"/>
        <v>30</v>
      </c>
      <c r="Q31" s="221">
        <f t="shared" si="1"/>
        <v>3</v>
      </c>
      <c r="R31" s="222" t="s">
        <v>496</v>
      </c>
    </row>
    <row r="32" spans="1:18" s="33" customFormat="1" ht="20.100000000000001" customHeight="1" thickBot="1">
      <c r="A32" s="108" t="s">
        <v>371</v>
      </c>
      <c r="B32" s="223">
        <v>0</v>
      </c>
      <c r="C32" s="223">
        <v>0</v>
      </c>
      <c r="D32" s="223">
        <v>3</v>
      </c>
      <c r="E32" s="223">
        <v>0</v>
      </c>
      <c r="F32" s="223">
        <v>0</v>
      </c>
      <c r="G32" s="223">
        <v>0</v>
      </c>
      <c r="H32" s="223">
        <v>1</v>
      </c>
      <c r="I32" s="223">
        <v>0</v>
      </c>
      <c r="J32" s="223">
        <v>0</v>
      </c>
      <c r="K32" s="223">
        <v>0</v>
      </c>
      <c r="L32" s="223">
        <v>0</v>
      </c>
      <c r="M32" s="223">
        <v>0</v>
      </c>
      <c r="N32" s="224">
        <f t="shared" si="1"/>
        <v>0</v>
      </c>
      <c r="O32" s="224">
        <f t="shared" si="1"/>
        <v>0</v>
      </c>
      <c r="P32" s="224">
        <f t="shared" si="1"/>
        <v>4</v>
      </c>
      <c r="Q32" s="224">
        <f t="shared" si="1"/>
        <v>0</v>
      </c>
      <c r="R32" s="225" t="s">
        <v>480</v>
      </c>
    </row>
    <row r="33" spans="1:18" s="32" customFormat="1" ht="20.100000000000001" customHeight="1" thickBot="1">
      <c r="A33" s="107" t="s">
        <v>372</v>
      </c>
      <c r="B33" s="226">
        <v>0</v>
      </c>
      <c r="C33" s="226">
        <v>1</v>
      </c>
      <c r="D33" s="226">
        <v>30</v>
      </c>
      <c r="E33" s="226">
        <v>7</v>
      </c>
      <c r="F33" s="226">
        <v>0</v>
      </c>
      <c r="G33" s="226">
        <v>0</v>
      </c>
      <c r="H33" s="226">
        <v>6</v>
      </c>
      <c r="I33" s="226">
        <v>4</v>
      </c>
      <c r="J33" s="226">
        <v>0</v>
      </c>
      <c r="K33" s="226">
        <v>0</v>
      </c>
      <c r="L33" s="226">
        <v>0</v>
      </c>
      <c r="M33" s="226">
        <v>0</v>
      </c>
      <c r="N33" s="221">
        <f t="shared" si="1"/>
        <v>0</v>
      </c>
      <c r="O33" s="221">
        <f t="shared" si="1"/>
        <v>1</v>
      </c>
      <c r="P33" s="221">
        <f t="shared" si="1"/>
        <v>36</v>
      </c>
      <c r="Q33" s="221">
        <f t="shared" si="1"/>
        <v>11</v>
      </c>
      <c r="R33" s="222" t="s">
        <v>481</v>
      </c>
    </row>
    <row r="34" spans="1:18" s="33" customFormat="1" ht="20.100000000000001" customHeight="1">
      <c r="A34" s="215" t="s">
        <v>50</v>
      </c>
      <c r="B34" s="227">
        <v>2</v>
      </c>
      <c r="C34" s="227">
        <v>1</v>
      </c>
      <c r="D34" s="227">
        <v>2</v>
      </c>
      <c r="E34" s="227">
        <v>7</v>
      </c>
      <c r="F34" s="227">
        <v>1</v>
      </c>
      <c r="G34" s="227">
        <v>0</v>
      </c>
      <c r="H34" s="227">
        <v>6</v>
      </c>
      <c r="I34" s="227">
        <v>0</v>
      </c>
      <c r="J34" s="227">
        <v>0</v>
      </c>
      <c r="K34" s="227">
        <v>0</v>
      </c>
      <c r="L34" s="227">
        <v>0</v>
      </c>
      <c r="M34" s="227">
        <v>0</v>
      </c>
      <c r="N34" s="228">
        <f t="shared" si="1"/>
        <v>3</v>
      </c>
      <c r="O34" s="228">
        <f t="shared" si="1"/>
        <v>1</v>
      </c>
      <c r="P34" s="228">
        <f t="shared" si="1"/>
        <v>8</v>
      </c>
      <c r="Q34" s="228">
        <f t="shared" si="1"/>
        <v>7</v>
      </c>
      <c r="R34" s="229" t="s">
        <v>408</v>
      </c>
    </row>
    <row r="35" spans="1:18" s="32" customFormat="1" ht="22.5" customHeight="1">
      <c r="A35" s="216" t="s">
        <v>0</v>
      </c>
      <c r="B35" s="230">
        <f t="shared" ref="B35:Q35" si="2">SUM(B12:B34)</f>
        <v>60</v>
      </c>
      <c r="C35" s="230">
        <f t="shared" si="2"/>
        <v>53</v>
      </c>
      <c r="D35" s="230">
        <f t="shared" si="2"/>
        <v>138</v>
      </c>
      <c r="E35" s="230">
        <f t="shared" si="2"/>
        <v>57</v>
      </c>
      <c r="F35" s="230">
        <f t="shared" si="2"/>
        <v>41</v>
      </c>
      <c r="G35" s="230">
        <f t="shared" si="2"/>
        <v>9</v>
      </c>
      <c r="H35" s="230">
        <f t="shared" si="2"/>
        <v>59</v>
      </c>
      <c r="I35" s="230">
        <f t="shared" si="2"/>
        <v>30</v>
      </c>
      <c r="J35" s="230">
        <f t="shared" si="2"/>
        <v>9</v>
      </c>
      <c r="K35" s="230">
        <f t="shared" si="2"/>
        <v>5</v>
      </c>
      <c r="L35" s="230">
        <f t="shared" si="2"/>
        <v>19</v>
      </c>
      <c r="M35" s="230">
        <f t="shared" si="2"/>
        <v>7</v>
      </c>
      <c r="N35" s="230">
        <f t="shared" si="2"/>
        <v>110</v>
      </c>
      <c r="O35" s="230">
        <f t="shared" si="2"/>
        <v>67</v>
      </c>
      <c r="P35" s="230">
        <f t="shared" si="2"/>
        <v>216</v>
      </c>
      <c r="Q35" s="230">
        <f t="shared" si="2"/>
        <v>94</v>
      </c>
      <c r="R35" s="231" t="s">
        <v>1</v>
      </c>
    </row>
    <row r="36" spans="1:18" ht="25.5" customHeight="1">
      <c r="A36" s="688"/>
      <c r="B36" s="688"/>
      <c r="C36" s="688"/>
      <c r="D36" s="688"/>
      <c r="E36" s="688"/>
      <c r="F36" s="94"/>
      <c r="G36" s="94"/>
      <c r="H36" s="94"/>
      <c r="I36" s="91"/>
      <c r="J36" s="91"/>
      <c r="K36" s="91"/>
      <c r="L36" s="91"/>
      <c r="M36" s="15"/>
      <c r="N36" s="15"/>
      <c r="O36" s="15"/>
      <c r="P36" s="15"/>
      <c r="Q36" s="15"/>
    </row>
    <row r="37" spans="1:18" s="15" customFormat="1" ht="29.25" customHeight="1">
      <c r="A37" s="34"/>
      <c r="B37" s="34"/>
      <c r="C37" s="34"/>
      <c r="D37" s="34"/>
      <c r="E37" s="34"/>
      <c r="F37" s="34"/>
      <c r="G37" s="34"/>
      <c r="H37" s="34"/>
      <c r="I37" s="62"/>
      <c r="J37" s="62"/>
      <c r="K37" s="62"/>
      <c r="L37" s="62"/>
      <c r="M37" s="30"/>
      <c r="N37" s="30"/>
      <c r="O37" s="30"/>
      <c r="P37" s="30"/>
      <c r="Q37" s="30"/>
    </row>
  </sheetData>
  <mergeCells count="31">
    <mergeCell ref="N7:Q7"/>
    <mergeCell ref="L9:M9"/>
    <mergeCell ref="N9:O9"/>
    <mergeCell ref="P9:Q9"/>
    <mergeCell ref="H9:I9"/>
    <mergeCell ref="J9:K9"/>
    <mergeCell ref="A36:E36"/>
    <mergeCell ref="B9:C9"/>
    <mergeCell ref="D9:E9"/>
    <mergeCell ref="F9:G9"/>
    <mergeCell ref="A6:A11"/>
    <mergeCell ref="B6:E6"/>
    <mergeCell ref="F6:I6"/>
    <mergeCell ref="B7:E7"/>
    <mergeCell ref="F7:I7"/>
    <mergeCell ref="R6:R11"/>
    <mergeCell ref="A1:R1"/>
    <mergeCell ref="A2:R2"/>
    <mergeCell ref="A3:R3"/>
    <mergeCell ref="A4:R4"/>
    <mergeCell ref="B8:C8"/>
    <mergeCell ref="D8:E8"/>
    <mergeCell ref="F8:G8"/>
    <mergeCell ref="H8:I8"/>
    <mergeCell ref="J8:K8"/>
    <mergeCell ref="L8:M8"/>
    <mergeCell ref="N8:O8"/>
    <mergeCell ref="P8:Q8"/>
    <mergeCell ref="J6:M6"/>
    <mergeCell ref="N6:Q6"/>
    <mergeCell ref="J7:M7"/>
  </mergeCells>
  <printOptions horizontalCentered="1" verticalCentered="1"/>
  <pageMargins left="0" right="0" top="0" bottom="0" header="0" footer="0"/>
  <pageSetup paperSize="9" scale="77"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rightToLeft="1" view="pageBreakPreview" zoomScaleNormal="100" zoomScaleSheetLayoutView="100" workbookViewId="0">
      <selection activeCell="G17" sqref="G17"/>
    </sheetView>
  </sheetViews>
  <sheetFormatPr defaultColWidth="9.140625" defaultRowHeight="14.25"/>
  <cols>
    <col min="1" max="1" width="25.7109375" style="30" customWidth="1"/>
    <col min="2" max="10" width="10.28515625" style="30" customWidth="1"/>
    <col min="11" max="11" width="29.28515625" style="30" customWidth="1"/>
    <col min="12" max="16384" width="9.140625" style="30"/>
  </cols>
  <sheetData>
    <row r="1" spans="1:21" s="28" customFormat="1" ht="21.75" customHeight="1">
      <c r="A1" s="712" t="s">
        <v>567</v>
      </c>
      <c r="B1" s="712"/>
      <c r="C1" s="712"/>
      <c r="D1" s="712"/>
      <c r="E1" s="712"/>
      <c r="F1" s="712"/>
      <c r="G1" s="712"/>
      <c r="H1" s="712"/>
      <c r="I1" s="712"/>
      <c r="J1" s="712"/>
      <c r="K1" s="712"/>
      <c r="L1" s="18"/>
      <c r="M1" s="18"/>
      <c r="N1" s="18"/>
      <c r="O1" s="18"/>
      <c r="P1" s="18"/>
      <c r="Q1" s="18"/>
      <c r="R1" s="18"/>
      <c r="S1" s="18"/>
      <c r="T1" s="18"/>
      <c r="U1" s="27"/>
    </row>
    <row r="2" spans="1:21" s="28" customFormat="1" ht="13.5" customHeight="1">
      <c r="A2" s="648">
        <v>2018</v>
      </c>
      <c r="B2" s="648"/>
      <c r="C2" s="648"/>
      <c r="D2" s="648"/>
      <c r="E2" s="648"/>
      <c r="F2" s="648"/>
      <c r="G2" s="648"/>
      <c r="H2" s="648"/>
      <c r="I2" s="648"/>
      <c r="J2" s="648"/>
      <c r="K2" s="648"/>
      <c r="L2" s="18"/>
      <c r="M2" s="18"/>
      <c r="N2" s="18"/>
      <c r="O2" s="18"/>
      <c r="P2" s="18"/>
      <c r="Q2" s="18"/>
      <c r="R2" s="18"/>
      <c r="S2" s="18"/>
      <c r="T2" s="18"/>
      <c r="U2" s="27"/>
    </row>
    <row r="3" spans="1:21" s="28" customFormat="1" ht="33" customHeight="1">
      <c r="A3" s="713" t="s">
        <v>625</v>
      </c>
      <c r="B3" s="714"/>
      <c r="C3" s="714"/>
      <c r="D3" s="714"/>
      <c r="E3" s="714"/>
      <c r="F3" s="714"/>
      <c r="G3" s="714"/>
      <c r="H3" s="714"/>
      <c r="I3" s="714"/>
      <c r="J3" s="714"/>
      <c r="K3" s="714"/>
      <c r="L3" s="18"/>
      <c r="M3" s="18"/>
      <c r="N3" s="18"/>
      <c r="O3" s="18"/>
      <c r="P3" s="18"/>
      <c r="Q3" s="18"/>
      <c r="R3" s="18"/>
      <c r="S3" s="18"/>
      <c r="T3" s="18"/>
      <c r="U3" s="27"/>
    </row>
    <row r="4" spans="1:21" s="28" customFormat="1" ht="15.75" customHeight="1">
      <c r="A4" s="650">
        <v>2018</v>
      </c>
      <c r="B4" s="650"/>
      <c r="C4" s="650"/>
      <c r="D4" s="650"/>
      <c r="E4" s="650"/>
      <c r="F4" s="650"/>
      <c r="G4" s="650"/>
      <c r="H4" s="650"/>
      <c r="I4" s="650"/>
      <c r="J4" s="650"/>
      <c r="K4" s="650"/>
      <c r="L4" s="18"/>
      <c r="M4" s="18"/>
      <c r="N4" s="18"/>
      <c r="O4" s="18"/>
      <c r="P4" s="18"/>
      <c r="Q4" s="18"/>
      <c r="R4" s="18"/>
      <c r="S4" s="18"/>
      <c r="T4" s="18"/>
      <c r="U4" s="27"/>
    </row>
    <row r="5" spans="1:21" ht="15" customHeight="1">
      <c r="A5" s="56" t="s">
        <v>619</v>
      </c>
      <c r="B5" s="57"/>
      <c r="C5" s="57"/>
      <c r="D5" s="57"/>
      <c r="E5" s="57"/>
      <c r="F5" s="57"/>
      <c r="G5" s="57"/>
      <c r="H5" s="57"/>
      <c r="I5" s="93"/>
      <c r="J5" s="715" t="s">
        <v>620</v>
      </c>
      <c r="K5" s="715"/>
      <c r="L5" s="2"/>
      <c r="M5" s="2"/>
      <c r="N5" s="2"/>
      <c r="O5" s="2"/>
      <c r="P5" s="2"/>
      <c r="Q5" s="2"/>
      <c r="R5" s="2"/>
      <c r="S5" s="2"/>
      <c r="T5" s="2"/>
      <c r="U5" s="29"/>
    </row>
    <row r="6" spans="1:21" ht="15.75">
      <c r="A6" s="706" t="s">
        <v>603</v>
      </c>
      <c r="B6" s="716" t="s">
        <v>324</v>
      </c>
      <c r="C6" s="716"/>
      <c r="D6" s="716"/>
      <c r="E6" s="717" t="s">
        <v>325</v>
      </c>
      <c r="F6" s="717"/>
      <c r="G6" s="717"/>
      <c r="H6" s="717" t="s">
        <v>55</v>
      </c>
      <c r="I6" s="717"/>
      <c r="J6" s="717"/>
      <c r="K6" s="709" t="s">
        <v>714</v>
      </c>
      <c r="L6" s="2"/>
      <c r="M6" s="2"/>
      <c r="N6" s="2"/>
      <c r="O6" s="2"/>
      <c r="P6" s="2"/>
      <c r="Q6" s="2"/>
      <c r="R6" s="2"/>
      <c r="S6" s="2"/>
      <c r="T6" s="2"/>
    </row>
    <row r="7" spans="1:21">
      <c r="A7" s="707"/>
      <c r="B7" s="718" t="s">
        <v>426</v>
      </c>
      <c r="C7" s="718"/>
      <c r="D7" s="718"/>
      <c r="E7" s="719" t="s">
        <v>427</v>
      </c>
      <c r="F7" s="719"/>
      <c r="G7" s="719"/>
      <c r="H7" s="719" t="s">
        <v>1</v>
      </c>
      <c r="I7" s="719"/>
      <c r="J7" s="719"/>
      <c r="K7" s="710"/>
      <c r="L7" s="2"/>
      <c r="M7" s="2"/>
      <c r="N7" s="2"/>
      <c r="O7" s="2"/>
      <c r="P7" s="2"/>
      <c r="Q7" s="2"/>
      <c r="R7" s="2"/>
      <c r="S7" s="2"/>
      <c r="T7" s="2"/>
    </row>
    <row r="8" spans="1:21" ht="15.75" customHeight="1">
      <c r="A8" s="707"/>
      <c r="B8" s="164" t="s">
        <v>326</v>
      </c>
      <c r="C8" s="164" t="s">
        <v>41</v>
      </c>
      <c r="D8" s="164" t="s">
        <v>55</v>
      </c>
      <c r="E8" s="164" t="s">
        <v>326</v>
      </c>
      <c r="F8" s="164" t="s">
        <v>41</v>
      </c>
      <c r="G8" s="164" t="s">
        <v>55</v>
      </c>
      <c r="H8" s="164" t="s">
        <v>326</v>
      </c>
      <c r="I8" s="164" t="s">
        <v>41</v>
      </c>
      <c r="J8" s="164" t="s">
        <v>55</v>
      </c>
      <c r="K8" s="710"/>
      <c r="L8" s="2"/>
      <c r="M8" s="2"/>
      <c r="N8" s="2"/>
      <c r="O8" s="2"/>
      <c r="P8" s="2"/>
      <c r="Q8" s="2"/>
      <c r="R8" s="2"/>
      <c r="S8" s="2"/>
      <c r="T8" s="2"/>
    </row>
    <row r="9" spans="1:21">
      <c r="A9" s="708"/>
      <c r="B9" s="100" t="s">
        <v>71</v>
      </c>
      <c r="C9" s="100" t="s">
        <v>72</v>
      </c>
      <c r="D9" s="100" t="s">
        <v>1</v>
      </c>
      <c r="E9" s="100" t="s">
        <v>71</v>
      </c>
      <c r="F9" s="100" t="s">
        <v>72</v>
      </c>
      <c r="G9" s="100" t="s">
        <v>1</v>
      </c>
      <c r="H9" s="100" t="s">
        <v>71</v>
      </c>
      <c r="I9" s="100" t="s">
        <v>72</v>
      </c>
      <c r="J9" s="100" t="s">
        <v>1</v>
      </c>
      <c r="K9" s="711"/>
    </row>
    <row r="10" spans="1:21" s="31" customFormat="1" ht="23.25" customHeight="1" thickBot="1">
      <c r="A10" s="437" t="s">
        <v>373</v>
      </c>
      <c r="B10" s="438">
        <v>2541</v>
      </c>
      <c r="C10" s="438">
        <v>13036</v>
      </c>
      <c r="D10" s="439">
        <f t="shared" ref="D10:D19" si="0">B10+C10</f>
        <v>15577</v>
      </c>
      <c r="E10" s="438">
        <v>1610</v>
      </c>
      <c r="F10" s="438">
        <v>6289</v>
      </c>
      <c r="G10" s="439">
        <f t="shared" ref="G10:G19" si="1">E10+F10</f>
        <v>7899</v>
      </c>
      <c r="H10" s="439">
        <f>B10+E10</f>
        <v>4151</v>
      </c>
      <c r="I10" s="439">
        <f>C10+F10</f>
        <v>19325</v>
      </c>
      <c r="J10" s="439">
        <f>D10+G10</f>
        <v>23476</v>
      </c>
      <c r="K10" s="440" t="s">
        <v>568</v>
      </c>
    </row>
    <row r="11" spans="1:21" s="32" customFormat="1" ht="23.25" customHeight="1" thickBot="1">
      <c r="A11" s="441" t="s">
        <v>374</v>
      </c>
      <c r="B11" s="442">
        <v>983</v>
      </c>
      <c r="C11" s="442">
        <v>537</v>
      </c>
      <c r="D11" s="443">
        <f t="shared" si="0"/>
        <v>1520</v>
      </c>
      <c r="E11" s="442">
        <v>1114</v>
      </c>
      <c r="F11" s="442">
        <v>105</v>
      </c>
      <c r="G11" s="443">
        <f t="shared" si="1"/>
        <v>1219</v>
      </c>
      <c r="H11" s="443">
        <f t="shared" ref="H11:I19" si="2">B11+E11</f>
        <v>2097</v>
      </c>
      <c r="I11" s="443">
        <f t="shared" si="2"/>
        <v>642</v>
      </c>
      <c r="J11" s="443">
        <f t="shared" ref="J11:J19" si="3">D11+G11</f>
        <v>2739</v>
      </c>
      <c r="K11" s="444" t="s">
        <v>432</v>
      </c>
    </row>
    <row r="12" spans="1:21" s="33" customFormat="1" ht="23.25" customHeight="1" thickBot="1">
      <c r="A12" s="445" t="s">
        <v>379</v>
      </c>
      <c r="B12" s="446">
        <v>464</v>
      </c>
      <c r="C12" s="446">
        <v>896</v>
      </c>
      <c r="D12" s="447">
        <f t="shared" si="0"/>
        <v>1360</v>
      </c>
      <c r="E12" s="446">
        <v>557</v>
      </c>
      <c r="F12" s="446">
        <v>906</v>
      </c>
      <c r="G12" s="447">
        <f t="shared" si="1"/>
        <v>1463</v>
      </c>
      <c r="H12" s="447">
        <f t="shared" si="2"/>
        <v>1021</v>
      </c>
      <c r="I12" s="447">
        <f t="shared" si="2"/>
        <v>1802</v>
      </c>
      <c r="J12" s="447">
        <f t="shared" si="3"/>
        <v>2823</v>
      </c>
      <c r="K12" s="448" t="s">
        <v>433</v>
      </c>
    </row>
    <row r="13" spans="1:21" s="32" customFormat="1" ht="23.25" customHeight="1" thickBot="1">
      <c r="A13" s="441" t="s">
        <v>590</v>
      </c>
      <c r="B13" s="442">
        <v>7684</v>
      </c>
      <c r="C13" s="442">
        <v>732</v>
      </c>
      <c r="D13" s="443">
        <f t="shared" si="0"/>
        <v>8416</v>
      </c>
      <c r="E13" s="442">
        <v>1022</v>
      </c>
      <c r="F13" s="442">
        <v>263</v>
      </c>
      <c r="G13" s="443">
        <f t="shared" si="1"/>
        <v>1285</v>
      </c>
      <c r="H13" s="443">
        <f t="shared" si="2"/>
        <v>8706</v>
      </c>
      <c r="I13" s="443">
        <f t="shared" si="2"/>
        <v>995</v>
      </c>
      <c r="J13" s="443">
        <f t="shared" si="3"/>
        <v>9701</v>
      </c>
      <c r="K13" s="449" t="s">
        <v>591</v>
      </c>
    </row>
    <row r="14" spans="1:21" s="33" customFormat="1" ht="23.25" customHeight="1" thickBot="1">
      <c r="A14" s="445" t="s">
        <v>375</v>
      </c>
      <c r="B14" s="446">
        <v>842</v>
      </c>
      <c r="C14" s="446">
        <v>176</v>
      </c>
      <c r="D14" s="447">
        <f t="shared" si="0"/>
        <v>1018</v>
      </c>
      <c r="E14" s="446">
        <v>364</v>
      </c>
      <c r="F14" s="446">
        <v>87</v>
      </c>
      <c r="G14" s="447">
        <f t="shared" si="1"/>
        <v>451</v>
      </c>
      <c r="H14" s="447">
        <f t="shared" si="2"/>
        <v>1206</v>
      </c>
      <c r="I14" s="447">
        <f t="shared" si="2"/>
        <v>263</v>
      </c>
      <c r="J14" s="447">
        <f t="shared" si="3"/>
        <v>1469</v>
      </c>
      <c r="K14" s="450" t="s">
        <v>418</v>
      </c>
    </row>
    <row r="15" spans="1:21" s="32" customFormat="1" ht="23.25" customHeight="1" thickBot="1">
      <c r="A15" s="441" t="s">
        <v>376</v>
      </c>
      <c r="B15" s="442">
        <v>1897</v>
      </c>
      <c r="C15" s="442">
        <v>4977</v>
      </c>
      <c r="D15" s="443">
        <f t="shared" si="0"/>
        <v>6874</v>
      </c>
      <c r="E15" s="442">
        <v>977</v>
      </c>
      <c r="F15" s="442">
        <v>2826</v>
      </c>
      <c r="G15" s="443">
        <f t="shared" si="1"/>
        <v>3803</v>
      </c>
      <c r="H15" s="443">
        <f t="shared" si="2"/>
        <v>2874</v>
      </c>
      <c r="I15" s="443">
        <f t="shared" si="2"/>
        <v>7803</v>
      </c>
      <c r="J15" s="443">
        <f t="shared" si="3"/>
        <v>10677</v>
      </c>
      <c r="K15" s="449" t="s">
        <v>434</v>
      </c>
    </row>
    <row r="16" spans="1:21" s="33" customFormat="1" ht="23.25" customHeight="1" thickBot="1">
      <c r="A16" s="445" t="s">
        <v>377</v>
      </c>
      <c r="B16" s="446">
        <v>4562</v>
      </c>
      <c r="C16" s="446">
        <v>2500</v>
      </c>
      <c r="D16" s="447">
        <f t="shared" si="0"/>
        <v>7062</v>
      </c>
      <c r="E16" s="446">
        <v>3975</v>
      </c>
      <c r="F16" s="446">
        <v>2500</v>
      </c>
      <c r="G16" s="447">
        <f t="shared" si="1"/>
        <v>6475</v>
      </c>
      <c r="H16" s="447">
        <f t="shared" si="2"/>
        <v>8537</v>
      </c>
      <c r="I16" s="447">
        <f t="shared" si="2"/>
        <v>5000</v>
      </c>
      <c r="J16" s="447">
        <f t="shared" si="3"/>
        <v>13537</v>
      </c>
      <c r="K16" s="450" t="s">
        <v>569</v>
      </c>
    </row>
    <row r="17" spans="1:11" s="32" customFormat="1" ht="23.25" customHeight="1" thickBot="1">
      <c r="A17" s="441" t="s">
        <v>378</v>
      </c>
      <c r="B17" s="442">
        <v>4198</v>
      </c>
      <c r="C17" s="442">
        <v>2069</v>
      </c>
      <c r="D17" s="443">
        <f t="shared" si="0"/>
        <v>6267</v>
      </c>
      <c r="E17" s="442">
        <v>1944</v>
      </c>
      <c r="F17" s="442">
        <v>544</v>
      </c>
      <c r="G17" s="443">
        <f t="shared" si="1"/>
        <v>2488</v>
      </c>
      <c r="H17" s="443">
        <f t="shared" si="2"/>
        <v>6142</v>
      </c>
      <c r="I17" s="443">
        <f t="shared" si="2"/>
        <v>2613</v>
      </c>
      <c r="J17" s="443">
        <f t="shared" si="3"/>
        <v>8755</v>
      </c>
      <c r="K17" s="449" t="s">
        <v>435</v>
      </c>
    </row>
    <row r="18" spans="1:11" s="33" customFormat="1" ht="23.25" customHeight="1" thickBot="1">
      <c r="A18" s="445" t="s">
        <v>475</v>
      </c>
      <c r="B18" s="446">
        <v>14</v>
      </c>
      <c r="C18" s="446">
        <v>130</v>
      </c>
      <c r="D18" s="447">
        <f t="shared" si="0"/>
        <v>144</v>
      </c>
      <c r="E18" s="451">
        <v>76</v>
      </c>
      <c r="F18" s="446">
        <v>188</v>
      </c>
      <c r="G18" s="447">
        <f t="shared" si="1"/>
        <v>264</v>
      </c>
      <c r="H18" s="447">
        <f t="shared" si="2"/>
        <v>90</v>
      </c>
      <c r="I18" s="447">
        <f t="shared" si="2"/>
        <v>318</v>
      </c>
      <c r="J18" s="447">
        <f t="shared" si="3"/>
        <v>408</v>
      </c>
      <c r="K18" s="452" t="s">
        <v>436</v>
      </c>
    </row>
    <row r="19" spans="1:11" s="32" customFormat="1" ht="23.25" customHeight="1">
      <c r="A19" s="453" t="s">
        <v>380</v>
      </c>
      <c r="B19" s="454">
        <v>1240</v>
      </c>
      <c r="C19" s="454">
        <v>786</v>
      </c>
      <c r="D19" s="455">
        <f t="shared" si="0"/>
        <v>2026</v>
      </c>
      <c r="E19" s="454">
        <v>1470</v>
      </c>
      <c r="F19" s="454">
        <v>500</v>
      </c>
      <c r="G19" s="455">
        <f t="shared" si="1"/>
        <v>1970</v>
      </c>
      <c r="H19" s="455">
        <f t="shared" si="2"/>
        <v>2710</v>
      </c>
      <c r="I19" s="455">
        <f t="shared" si="2"/>
        <v>1286</v>
      </c>
      <c r="J19" s="455">
        <f t="shared" si="3"/>
        <v>3996</v>
      </c>
      <c r="K19" s="456" t="s">
        <v>408</v>
      </c>
    </row>
    <row r="20" spans="1:11" s="33" customFormat="1" ht="23.25" customHeight="1">
      <c r="A20" s="186" t="s">
        <v>0</v>
      </c>
      <c r="B20" s="232">
        <f t="shared" ref="B20:I20" si="4">SUM(B10:B19)</f>
        <v>24425</v>
      </c>
      <c r="C20" s="232">
        <f t="shared" si="4"/>
        <v>25839</v>
      </c>
      <c r="D20" s="232">
        <f t="shared" si="4"/>
        <v>50264</v>
      </c>
      <c r="E20" s="232">
        <f t="shared" si="4"/>
        <v>13109</v>
      </c>
      <c r="F20" s="232">
        <f t="shared" si="4"/>
        <v>14208</v>
      </c>
      <c r="G20" s="232">
        <f t="shared" si="4"/>
        <v>27317</v>
      </c>
      <c r="H20" s="232">
        <f t="shared" si="4"/>
        <v>37534</v>
      </c>
      <c r="I20" s="232">
        <f t="shared" si="4"/>
        <v>40047</v>
      </c>
      <c r="J20" s="232">
        <f>D20+G20</f>
        <v>77581</v>
      </c>
      <c r="K20" s="233" t="s">
        <v>1</v>
      </c>
    </row>
    <row r="21" spans="1:11" s="33" customFormat="1" ht="13.5" customHeight="1">
      <c r="A21" s="400" t="s">
        <v>600</v>
      </c>
      <c r="B21" s="400"/>
      <c r="C21" s="401"/>
      <c r="D21" s="32"/>
      <c r="E21" s="32"/>
      <c r="F21" s="32"/>
      <c r="G21" s="32"/>
      <c r="H21" s="32"/>
      <c r="I21" s="705" t="s">
        <v>588</v>
      </c>
      <c r="J21" s="705"/>
      <c r="K21" s="705"/>
    </row>
    <row r="22" spans="1:11" s="32" customFormat="1" ht="19.5" customHeight="1"/>
    <row r="23" spans="1:11" s="33" customFormat="1" ht="19.5" customHeight="1"/>
    <row r="24" spans="1:11" s="32" customFormat="1" ht="19.5" customHeight="1"/>
    <row r="25" spans="1:11" s="33" customFormat="1" ht="19.5" customHeight="1"/>
    <row r="26" spans="1:11" s="32" customFormat="1" ht="26.25" customHeight="1"/>
    <row r="27" spans="1:11" s="33" customFormat="1" ht="19.5" customHeight="1"/>
    <row r="28" spans="1:11" s="32" customFormat="1" ht="19.5" customHeight="1"/>
    <row r="29" spans="1:11" s="33" customFormat="1" ht="19.5" customHeight="1"/>
    <row r="30" spans="1:11" s="32" customFormat="1" ht="19.5" customHeight="1"/>
    <row r="31" spans="1:11" s="33" customFormat="1" ht="19.5" customHeight="1"/>
    <row r="32" spans="1:11" ht="25.5" customHeight="1">
      <c r="A32" s="94"/>
      <c r="B32" s="34"/>
      <c r="C32" s="34"/>
      <c r="D32" s="34"/>
      <c r="E32" s="34"/>
      <c r="F32" s="34"/>
      <c r="G32" s="34"/>
      <c r="H32" s="34"/>
      <c r="I32" s="34"/>
      <c r="J32" s="34"/>
    </row>
    <row r="33" spans="1:10" s="15" customFormat="1" ht="29.25" customHeight="1">
      <c r="A33" s="34"/>
      <c r="B33" s="30"/>
      <c r="C33" s="30"/>
      <c r="D33" s="30"/>
      <c r="E33" s="30"/>
      <c r="F33" s="30"/>
      <c r="G33" s="30"/>
      <c r="H33" s="30"/>
      <c r="I33" s="30"/>
      <c r="J33" s="30"/>
    </row>
  </sheetData>
  <mergeCells count="14">
    <mergeCell ref="I21:K21"/>
    <mergeCell ref="A6:A9"/>
    <mergeCell ref="K6:K9"/>
    <mergeCell ref="A1:K1"/>
    <mergeCell ref="A2:K2"/>
    <mergeCell ref="A3:K3"/>
    <mergeCell ref="A4:K4"/>
    <mergeCell ref="J5:K5"/>
    <mergeCell ref="B6:D6"/>
    <mergeCell ref="E6:G6"/>
    <mergeCell ref="H6:J6"/>
    <mergeCell ref="B7:D7"/>
    <mergeCell ref="E7:G7"/>
    <mergeCell ref="H7:J7"/>
  </mergeCells>
  <printOptions horizontalCentered="1" verticalCentered="1"/>
  <pageMargins left="0" right="0" top="0" bottom="0" header="0" footer="0"/>
  <pageSetup paperSize="9" scale="9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85"/>
    <col min="2" max="2" width="40" style="26" customWidth="1"/>
    <col min="3" max="3" width="24" style="26" customWidth="1"/>
    <col min="4" max="4" width="60.42578125" style="26" customWidth="1"/>
    <col min="5" max="257" width="8.85546875" style="26"/>
    <col min="258" max="258" width="40" style="26" customWidth="1"/>
    <col min="259" max="259" width="24" style="26" customWidth="1"/>
    <col min="260" max="260" width="60.42578125" style="26" customWidth="1"/>
    <col min="261" max="513" width="8.85546875" style="26"/>
    <col min="514" max="514" width="40" style="26" customWidth="1"/>
    <col min="515" max="515" width="24" style="26" customWidth="1"/>
    <col min="516" max="516" width="60.42578125" style="26" customWidth="1"/>
    <col min="517" max="769" width="8.85546875" style="26"/>
    <col min="770" max="770" width="40" style="26" customWidth="1"/>
    <col min="771" max="771" width="24" style="26" customWidth="1"/>
    <col min="772" max="772" width="60.42578125" style="26" customWidth="1"/>
    <col min="773" max="1025" width="8.85546875" style="26"/>
    <col min="1026" max="1026" width="40" style="26" customWidth="1"/>
    <col min="1027" max="1027" width="24" style="26" customWidth="1"/>
    <col min="1028" max="1028" width="60.42578125" style="26" customWidth="1"/>
    <col min="1029" max="1281" width="8.85546875" style="26"/>
    <col min="1282" max="1282" width="40" style="26" customWidth="1"/>
    <col min="1283" max="1283" width="24" style="26" customWidth="1"/>
    <col min="1284" max="1284" width="60.42578125" style="26" customWidth="1"/>
    <col min="1285" max="1537" width="8.85546875" style="26"/>
    <col min="1538" max="1538" width="40" style="26" customWidth="1"/>
    <col min="1539" max="1539" width="24" style="26" customWidth="1"/>
    <col min="1540" max="1540" width="60.42578125" style="26" customWidth="1"/>
    <col min="1541" max="1793" width="8.85546875" style="26"/>
    <col min="1794" max="1794" width="40" style="26" customWidth="1"/>
    <col min="1795" max="1795" width="24" style="26" customWidth="1"/>
    <col min="1796" max="1796" width="60.42578125" style="26" customWidth="1"/>
    <col min="1797" max="2049" width="8.85546875" style="26"/>
    <col min="2050" max="2050" width="40" style="26" customWidth="1"/>
    <col min="2051" max="2051" width="24" style="26" customWidth="1"/>
    <col min="2052" max="2052" width="60.42578125" style="26" customWidth="1"/>
    <col min="2053" max="2305" width="8.85546875" style="26"/>
    <col min="2306" max="2306" width="40" style="26" customWidth="1"/>
    <col min="2307" max="2307" width="24" style="26" customWidth="1"/>
    <col min="2308" max="2308" width="60.42578125" style="26" customWidth="1"/>
    <col min="2309" max="2561" width="8.85546875" style="26"/>
    <col min="2562" max="2562" width="40" style="26" customWidth="1"/>
    <col min="2563" max="2563" width="24" style="26" customWidth="1"/>
    <col min="2564" max="2564" width="60.42578125" style="26" customWidth="1"/>
    <col min="2565" max="2817" width="8.85546875" style="26"/>
    <col min="2818" max="2818" width="40" style="26" customWidth="1"/>
    <col min="2819" max="2819" width="24" style="26" customWidth="1"/>
    <col min="2820" max="2820" width="60.42578125" style="26" customWidth="1"/>
    <col min="2821" max="3073" width="8.85546875" style="26"/>
    <col min="3074" max="3074" width="40" style="26" customWidth="1"/>
    <col min="3075" max="3075" width="24" style="26" customWidth="1"/>
    <col min="3076" max="3076" width="60.42578125" style="26" customWidth="1"/>
    <col min="3077" max="3329" width="8.85546875" style="26"/>
    <col min="3330" max="3330" width="40" style="26" customWidth="1"/>
    <col min="3331" max="3331" width="24" style="26" customWidth="1"/>
    <col min="3332" max="3332" width="60.42578125" style="26" customWidth="1"/>
    <col min="3333" max="3585" width="8.85546875" style="26"/>
    <col min="3586" max="3586" width="40" style="26" customWidth="1"/>
    <col min="3587" max="3587" width="24" style="26" customWidth="1"/>
    <col min="3588" max="3588" width="60.42578125" style="26" customWidth="1"/>
    <col min="3589" max="3841" width="8.85546875" style="26"/>
    <col min="3842" max="3842" width="40" style="26" customWidth="1"/>
    <col min="3843" max="3843" width="24" style="26" customWidth="1"/>
    <col min="3844" max="3844" width="60.42578125" style="26" customWidth="1"/>
    <col min="3845" max="4097" width="8.85546875" style="26"/>
    <col min="4098" max="4098" width="40" style="26" customWidth="1"/>
    <col min="4099" max="4099" width="24" style="26" customWidth="1"/>
    <col min="4100" max="4100" width="60.42578125" style="26" customWidth="1"/>
    <col min="4101" max="4353" width="8.85546875" style="26"/>
    <col min="4354" max="4354" width="40" style="26" customWidth="1"/>
    <col min="4355" max="4355" width="24" style="26" customWidth="1"/>
    <col min="4356" max="4356" width="60.42578125" style="26" customWidth="1"/>
    <col min="4357" max="4609" width="8.85546875" style="26"/>
    <col min="4610" max="4610" width="40" style="26" customWidth="1"/>
    <col min="4611" max="4611" width="24" style="26" customWidth="1"/>
    <col min="4612" max="4612" width="60.42578125" style="26" customWidth="1"/>
    <col min="4613" max="4865" width="8.85546875" style="26"/>
    <col min="4866" max="4866" width="40" style="26" customWidth="1"/>
    <col min="4867" max="4867" width="24" style="26" customWidth="1"/>
    <col min="4868" max="4868" width="60.42578125" style="26" customWidth="1"/>
    <col min="4869" max="5121" width="8.85546875" style="26"/>
    <col min="5122" max="5122" width="40" style="26" customWidth="1"/>
    <col min="5123" max="5123" width="24" style="26" customWidth="1"/>
    <col min="5124" max="5124" width="60.42578125" style="26" customWidth="1"/>
    <col min="5125" max="5377" width="8.85546875" style="26"/>
    <col min="5378" max="5378" width="40" style="26" customWidth="1"/>
    <col min="5379" max="5379" width="24" style="26" customWidth="1"/>
    <col min="5380" max="5380" width="60.42578125" style="26" customWidth="1"/>
    <col min="5381" max="5633" width="8.85546875" style="26"/>
    <col min="5634" max="5634" width="40" style="26" customWidth="1"/>
    <col min="5635" max="5635" width="24" style="26" customWidth="1"/>
    <col min="5636" max="5636" width="60.42578125" style="26" customWidth="1"/>
    <col min="5637" max="5889" width="8.85546875" style="26"/>
    <col min="5890" max="5890" width="40" style="26" customWidth="1"/>
    <col min="5891" max="5891" width="24" style="26" customWidth="1"/>
    <col min="5892" max="5892" width="60.42578125" style="26" customWidth="1"/>
    <col min="5893" max="6145" width="8.85546875" style="26"/>
    <col min="6146" max="6146" width="40" style="26" customWidth="1"/>
    <col min="6147" max="6147" width="24" style="26" customWidth="1"/>
    <col min="6148" max="6148" width="60.42578125" style="26" customWidth="1"/>
    <col min="6149" max="6401" width="8.85546875" style="26"/>
    <col min="6402" max="6402" width="40" style="26" customWidth="1"/>
    <col min="6403" max="6403" width="24" style="26" customWidth="1"/>
    <col min="6404" max="6404" width="60.42578125" style="26" customWidth="1"/>
    <col min="6405" max="6657" width="8.85546875" style="26"/>
    <col min="6658" max="6658" width="40" style="26" customWidth="1"/>
    <col min="6659" max="6659" width="24" style="26" customWidth="1"/>
    <col min="6660" max="6660" width="60.42578125" style="26" customWidth="1"/>
    <col min="6661" max="6913" width="8.85546875" style="26"/>
    <col min="6914" max="6914" width="40" style="26" customWidth="1"/>
    <col min="6915" max="6915" width="24" style="26" customWidth="1"/>
    <col min="6916" max="6916" width="60.42578125" style="26" customWidth="1"/>
    <col min="6917" max="7169" width="8.85546875" style="26"/>
    <col min="7170" max="7170" width="40" style="26" customWidth="1"/>
    <col min="7171" max="7171" width="24" style="26" customWidth="1"/>
    <col min="7172" max="7172" width="60.42578125" style="26" customWidth="1"/>
    <col min="7173" max="7425" width="8.85546875" style="26"/>
    <col min="7426" max="7426" width="40" style="26" customWidth="1"/>
    <col min="7427" max="7427" width="24" style="26" customWidth="1"/>
    <col min="7428" max="7428" width="60.42578125" style="26" customWidth="1"/>
    <col min="7429" max="7681" width="8.85546875" style="26"/>
    <col min="7682" max="7682" width="40" style="26" customWidth="1"/>
    <col min="7683" max="7683" width="24" style="26" customWidth="1"/>
    <col min="7684" max="7684" width="60.42578125" style="26" customWidth="1"/>
    <col min="7685" max="7937" width="8.85546875" style="26"/>
    <col min="7938" max="7938" width="40" style="26" customWidth="1"/>
    <col min="7939" max="7939" width="24" style="26" customWidth="1"/>
    <col min="7940" max="7940" width="60.42578125" style="26" customWidth="1"/>
    <col min="7941" max="8193" width="8.85546875" style="26"/>
    <col min="8194" max="8194" width="40" style="26" customWidth="1"/>
    <col min="8195" max="8195" width="24" style="26" customWidth="1"/>
    <col min="8196" max="8196" width="60.42578125" style="26" customWidth="1"/>
    <col min="8197" max="8449" width="8.85546875" style="26"/>
    <col min="8450" max="8450" width="40" style="26" customWidth="1"/>
    <col min="8451" max="8451" width="24" style="26" customWidth="1"/>
    <col min="8452" max="8452" width="60.42578125" style="26" customWidth="1"/>
    <col min="8453" max="8705" width="8.85546875" style="26"/>
    <col min="8706" max="8706" width="40" style="26" customWidth="1"/>
    <col min="8707" max="8707" width="24" style="26" customWidth="1"/>
    <col min="8708" max="8708" width="60.42578125" style="26" customWidth="1"/>
    <col min="8709" max="8961" width="8.85546875" style="26"/>
    <col min="8962" max="8962" width="40" style="26" customWidth="1"/>
    <col min="8963" max="8963" width="24" style="26" customWidth="1"/>
    <col min="8964" max="8964" width="60.42578125" style="26" customWidth="1"/>
    <col min="8965" max="9217" width="8.85546875" style="26"/>
    <col min="9218" max="9218" width="40" style="26" customWidth="1"/>
    <col min="9219" max="9219" width="24" style="26" customWidth="1"/>
    <col min="9220" max="9220" width="60.42578125" style="26" customWidth="1"/>
    <col min="9221" max="9473" width="8.85546875" style="26"/>
    <col min="9474" max="9474" width="40" style="26" customWidth="1"/>
    <col min="9475" max="9475" width="24" style="26" customWidth="1"/>
    <col min="9476" max="9476" width="60.42578125" style="26" customWidth="1"/>
    <col min="9477" max="9729" width="8.85546875" style="26"/>
    <col min="9730" max="9730" width="40" style="26" customWidth="1"/>
    <col min="9731" max="9731" width="24" style="26" customWidth="1"/>
    <col min="9732" max="9732" width="60.42578125" style="26" customWidth="1"/>
    <col min="9733" max="9985" width="8.85546875" style="26"/>
    <col min="9986" max="9986" width="40" style="26" customWidth="1"/>
    <col min="9987" max="9987" width="24" style="26" customWidth="1"/>
    <col min="9988" max="9988" width="60.42578125" style="26" customWidth="1"/>
    <col min="9989" max="10241" width="8.85546875" style="26"/>
    <col min="10242" max="10242" width="40" style="26" customWidth="1"/>
    <col min="10243" max="10243" width="24" style="26" customWidth="1"/>
    <col min="10244" max="10244" width="60.42578125" style="26" customWidth="1"/>
    <col min="10245" max="10497" width="8.85546875" style="26"/>
    <col min="10498" max="10498" width="40" style="26" customWidth="1"/>
    <col min="10499" max="10499" width="24" style="26" customWidth="1"/>
    <col min="10500" max="10500" width="60.42578125" style="26" customWidth="1"/>
    <col min="10501" max="10753" width="8.85546875" style="26"/>
    <col min="10754" max="10754" width="40" style="26" customWidth="1"/>
    <col min="10755" max="10755" width="24" style="26" customWidth="1"/>
    <col min="10756" max="10756" width="60.42578125" style="26" customWidth="1"/>
    <col min="10757" max="11009" width="8.85546875" style="26"/>
    <col min="11010" max="11010" width="40" style="26" customWidth="1"/>
    <col min="11011" max="11011" width="24" style="26" customWidth="1"/>
    <col min="11012" max="11012" width="60.42578125" style="26" customWidth="1"/>
    <col min="11013" max="11265" width="8.85546875" style="26"/>
    <col min="11266" max="11266" width="40" style="26" customWidth="1"/>
    <col min="11267" max="11267" width="24" style="26" customWidth="1"/>
    <col min="11268" max="11268" width="60.42578125" style="26" customWidth="1"/>
    <col min="11269" max="11521" width="8.85546875" style="26"/>
    <col min="11522" max="11522" width="40" style="26" customWidth="1"/>
    <col min="11523" max="11523" width="24" style="26" customWidth="1"/>
    <col min="11524" max="11524" width="60.42578125" style="26" customWidth="1"/>
    <col min="11525" max="11777" width="8.85546875" style="26"/>
    <col min="11778" max="11778" width="40" style="26" customWidth="1"/>
    <col min="11779" max="11779" width="24" style="26" customWidth="1"/>
    <col min="11780" max="11780" width="60.42578125" style="26" customWidth="1"/>
    <col min="11781" max="12033" width="8.85546875" style="26"/>
    <col min="12034" max="12034" width="40" style="26" customWidth="1"/>
    <col min="12035" max="12035" width="24" style="26" customWidth="1"/>
    <col min="12036" max="12036" width="60.42578125" style="26" customWidth="1"/>
    <col min="12037" max="12289" width="8.85546875" style="26"/>
    <col min="12290" max="12290" width="40" style="26" customWidth="1"/>
    <col min="12291" max="12291" width="24" style="26" customWidth="1"/>
    <col min="12292" max="12292" width="60.42578125" style="26" customWidth="1"/>
    <col min="12293" max="12545" width="8.85546875" style="26"/>
    <col min="12546" max="12546" width="40" style="26" customWidth="1"/>
    <col min="12547" max="12547" width="24" style="26" customWidth="1"/>
    <col min="12548" max="12548" width="60.42578125" style="26" customWidth="1"/>
    <col min="12549" max="12801" width="8.85546875" style="26"/>
    <col min="12802" max="12802" width="40" style="26" customWidth="1"/>
    <col min="12803" max="12803" width="24" style="26" customWidth="1"/>
    <col min="12804" max="12804" width="60.42578125" style="26" customWidth="1"/>
    <col min="12805" max="13057" width="8.85546875" style="26"/>
    <col min="13058" max="13058" width="40" style="26" customWidth="1"/>
    <col min="13059" max="13059" width="24" style="26" customWidth="1"/>
    <col min="13060" max="13060" width="60.42578125" style="26" customWidth="1"/>
    <col min="13061" max="13313" width="8.85546875" style="26"/>
    <col min="13314" max="13314" width="40" style="26" customWidth="1"/>
    <col min="13315" max="13315" width="24" style="26" customWidth="1"/>
    <col min="13316" max="13316" width="60.42578125" style="26" customWidth="1"/>
    <col min="13317" max="13569" width="8.85546875" style="26"/>
    <col min="13570" max="13570" width="40" style="26" customWidth="1"/>
    <col min="13571" max="13571" width="24" style="26" customWidth="1"/>
    <col min="13572" max="13572" width="60.42578125" style="26" customWidth="1"/>
    <col min="13573" max="13825" width="8.85546875" style="26"/>
    <col min="13826" max="13826" width="40" style="26" customWidth="1"/>
    <col min="13827" max="13827" width="24" style="26" customWidth="1"/>
    <col min="13828" max="13828" width="60.42578125" style="26" customWidth="1"/>
    <col min="13829" max="14081" width="8.85546875" style="26"/>
    <col min="14082" max="14082" width="40" style="26" customWidth="1"/>
    <col min="14083" max="14083" width="24" style="26" customWidth="1"/>
    <col min="14084" max="14084" width="60.42578125" style="26" customWidth="1"/>
    <col min="14085" max="14337" width="8.85546875" style="26"/>
    <col min="14338" max="14338" width="40" style="26" customWidth="1"/>
    <col min="14339" max="14339" width="24" style="26" customWidth="1"/>
    <col min="14340" max="14340" width="60.42578125" style="26" customWidth="1"/>
    <col min="14341" max="14593" width="8.85546875" style="26"/>
    <col min="14594" max="14594" width="40" style="26" customWidth="1"/>
    <col min="14595" max="14595" width="24" style="26" customWidth="1"/>
    <col min="14596" max="14596" width="60.42578125" style="26" customWidth="1"/>
    <col min="14597" max="14849" width="8.85546875" style="26"/>
    <col min="14850" max="14850" width="40" style="26" customWidth="1"/>
    <col min="14851" max="14851" width="24" style="26" customWidth="1"/>
    <col min="14852" max="14852" width="60.42578125" style="26" customWidth="1"/>
    <col min="14853" max="15105" width="8.85546875" style="26"/>
    <col min="15106" max="15106" width="40" style="26" customWidth="1"/>
    <col min="15107" max="15107" width="24" style="26" customWidth="1"/>
    <col min="15108" max="15108" width="60.42578125" style="26" customWidth="1"/>
    <col min="15109" max="15361" width="8.85546875" style="26"/>
    <col min="15362" max="15362" width="40" style="26" customWidth="1"/>
    <col min="15363" max="15363" width="24" style="26" customWidth="1"/>
    <col min="15364" max="15364" width="60.42578125" style="26" customWidth="1"/>
    <col min="15365" max="15617" width="8.85546875" style="26"/>
    <col min="15618" max="15618" width="40" style="26" customWidth="1"/>
    <col min="15619" max="15619" width="24" style="26" customWidth="1"/>
    <col min="15620" max="15620" width="60.42578125" style="26" customWidth="1"/>
    <col min="15621" max="15873" width="8.85546875" style="26"/>
    <col min="15874" max="15874" width="40" style="26" customWidth="1"/>
    <col min="15875" max="15875" width="24" style="26" customWidth="1"/>
    <col min="15876" max="15876" width="60.42578125" style="26" customWidth="1"/>
    <col min="15877" max="16129" width="8.85546875" style="26"/>
    <col min="16130" max="16130" width="40" style="26" customWidth="1"/>
    <col min="16131" max="16131" width="24" style="26" customWidth="1"/>
    <col min="16132" max="16132" width="60.42578125" style="26" customWidth="1"/>
    <col min="16133" max="16384" width="8.85546875" style="26"/>
  </cols>
  <sheetData>
    <row r="1" spans="1:18" ht="20.25">
      <c r="A1" s="720" t="s">
        <v>273</v>
      </c>
      <c r="B1" s="720"/>
      <c r="C1" s="720"/>
      <c r="D1" s="72"/>
      <c r="E1" s="72"/>
      <c r="F1" s="72"/>
      <c r="G1" s="72"/>
      <c r="H1" s="72"/>
      <c r="I1" s="72"/>
      <c r="J1" s="72"/>
      <c r="K1" s="72"/>
      <c r="L1" s="72"/>
      <c r="M1" s="72"/>
      <c r="N1" s="72"/>
      <c r="O1" s="72"/>
      <c r="P1" s="72"/>
      <c r="Q1" s="72"/>
      <c r="R1" s="72"/>
    </row>
    <row r="2" spans="1:18">
      <c r="A2" s="73"/>
      <c r="B2" s="721" t="s">
        <v>274</v>
      </c>
      <c r="C2" s="722" t="s">
        <v>275</v>
      </c>
    </row>
    <row r="3" spans="1:18">
      <c r="A3" s="73"/>
      <c r="B3" s="721"/>
      <c r="C3" s="722"/>
    </row>
    <row r="4" spans="1:18" ht="20.25">
      <c r="A4" s="73">
        <v>1</v>
      </c>
      <c r="B4" s="74" t="s">
        <v>276</v>
      </c>
      <c r="C4" s="75">
        <v>1600</v>
      </c>
    </row>
    <row r="5" spans="1:18" ht="20.25">
      <c r="A5" s="73">
        <v>2</v>
      </c>
      <c r="B5" s="76" t="s">
        <v>76</v>
      </c>
      <c r="C5" s="77">
        <v>1700</v>
      </c>
    </row>
    <row r="6" spans="1:18" ht="20.25">
      <c r="A6" s="73">
        <v>3</v>
      </c>
      <c r="B6" s="74" t="s">
        <v>77</v>
      </c>
      <c r="C6" s="78">
        <v>600</v>
      </c>
    </row>
    <row r="7" spans="1:18" ht="20.25">
      <c r="A7" s="73">
        <v>4</v>
      </c>
      <c r="B7" s="76" t="s">
        <v>78</v>
      </c>
      <c r="C7" s="79">
        <v>800</v>
      </c>
    </row>
    <row r="8" spans="1:18" ht="20.25">
      <c r="A8" s="73">
        <v>5</v>
      </c>
      <c r="B8" s="80" t="s">
        <v>79</v>
      </c>
      <c r="C8" s="75">
        <v>1600</v>
      </c>
    </row>
    <row r="9" spans="1:18" ht="20.25">
      <c r="A9" s="73">
        <v>6</v>
      </c>
      <c r="B9" s="76" t="s">
        <v>80</v>
      </c>
      <c r="C9" s="77">
        <v>2400</v>
      </c>
    </row>
    <row r="10" spans="1:18" ht="20.25">
      <c r="A10" s="73">
        <v>7</v>
      </c>
      <c r="B10" s="74" t="s">
        <v>81</v>
      </c>
      <c r="C10" s="75">
        <v>2600</v>
      </c>
    </row>
    <row r="11" spans="1:18" ht="20.25">
      <c r="A11" s="73">
        <v>8</v>
      </c>
      <c r="B11" s="76" t="s">
        <v>277</v>
      </c>
      <c r="C11" s="79">
        <v>1500</v>
      </c>
    </row>
    <row r="12" spans="1:18" ht="20.25">
      <c r="A12" s="73">
        <v>9</v>
      </c>
      <c r="B12" s="74" t="s">
        <v>83</v>
      </c>
      <c r="C12" s="75">
        <v>1300</v>
      </c>
    </row>
    <row r="13" spans="1:18" ht="20.25">
      <c r="A13" s="73">
        <v>10</v>
      </c>
      <c r="B13" s="76" t="s">
        <v>84</v>
      </c>
      <c r="C13" s="77">
        <v>1400</v>
      </c>
    </row>
    <row r="14" spans="1:18" ht="20.25">
      <c r="A14" s="73">
        <v>11</v>
      </c>
      <c r="B14" s="74" t="s">
        <v>85</v>
      </c>
      <c r="C14" s="75">
        <v>1500</v>
      </c>
    </row>
    <row r="15" spans="1:18" ht="20.25">
      <c r="A15" s="73">
        <v>12</v>
      </c>
      <c r="B15" s="76" t="s">
        <v>86</v>
      </c>
      <c r="C15" s="81">
        <v>2300</v>
      </c>
    </row>
    <row r="16" spans="1:18" ht="20.25">
      <c r="A16" s="73">
        <v>13</v>
      </c>
      <c r="B16" s="80" t="s">
        <v>87</v>
      </c>
      <c r="C16" s="82">
        <v>1500</v>
      </c>
    </row>
    <row r="17" spans="1:3" ht="20.25">
      <c r="A17" s="73">
        <v>14</v>
      </c>
      <c r="B17" s="76" t="s">
        <v>278</v>
      </c>
      <c r="C17" s="83">
        <v>4900</v>
      </c>
    </row>
    <row r="18" spans="1:3" ht="18">
      <c r="A18" s="723" t="s">
        <v>279</v>
      </c>
      <c r="B18" s="723"/>
      <c r="C18" s="84"/>
    </row>
  </sheetData>
  <mergeCells count="4">
    <mergeCell ref="A1:C1"/>
    <mergeCell ref="B2:B3"/>
    <mergeCell ref="C2:C3"/>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100" zoomScaleSheetLayoutView="100" workbookViewId="0">
      <selection activeCell="C8" sqref="C8"/>
    </sheetView>
  </sheetViews>
  <sheetFormatPr defaultRowHeight="12.75"/>
  <cols>
    <col min="1" max="1" width="45.42578125" style="22" customWidth="1"/>
    <col min="2" max="2" width="2.5703125" style="22" customWidth="1"/>
    <col min="3" max="3" width="45.42578125" style="86" customWidth="1"/>
    <col min="4" max="16384" width="9.140625" style="22"/>
  </cols>
  <sheetData>
    <row r="1" spans="1:8" s="139" customFormat="1" ht="48.75" customHeight="1">
      <c r="A1" s="136"/>
      <c r="B1" s="137"/>
      <c r="C1" s="138"/>
    </row>
    <row r="2" spans="1:8" s="142" customFormat="1" ht="72.75" customHeight="1">
      <c r="A2" s="350" t="s">
        <v>456</v>
      </c>
      <c r="B2" s="140"/>
      <c r="C2" s="354" t="s">
        <v>604</v>
      </c>
      <c r="D2" s="141"/>
      <c r="E2" s="141"/>
      <c r="F2" s="141"/>
      <c r="G2" s="141"/>
      <c r="H2" s="141"/>
    </row>
    <row r="4" spans="1:8" ht="17.25" customHeight="1">
      <c r="A4" s="68"/>
      <c r="C4" s="87"/>
    </row>
    <row r="5" spans="1:8" s="23" customFormat="1" ht="225">
      <c r="A5" s="351" t="s">
        <v>653</v>
      </c>
      <c r="B5" s="88"/>
      <c r="C5" s="497" t="s">
        <v>405</v>
      </c>
    </row>
    <row r="6" spans="1:8" s="23" customFormat="1" ht="26.25" customHeight="1">
      <c r="A6" s="352" t="s">
        <v>303</v>
      </c>
      <c r="B6" s="88"/>
      <c r="C6" s="498" t="s">
        <v>626</v>
      </c>
    </row>
    <row r="7" spans="1:8" s="23" customFormat="1" ht="18" customHeight="1">
      <c r="A7" s="353" t="s">
        <v>654</v>
      </c>
      <c r="B7" s="143"/>
      <c r="C7" s="499" t="s">
        <v>658</v>
      </c>
    </row>
    <row r="8" spans="1:8" s="23" customFormat="1" ht="18" customHeight="1">
      <c r="A8" s="353" t="s">
        <v>655</v>
      </c>
      <c r="B8" s="143"/>
      <c r="C8" s="500" t="s">
        <v>659</v>
      </c>
    </row>
    <row r="9" spans="1:8" s="23" customFormat="1" ht="18" customHeight="1">
      <c r="A9" s="353" t="s">
        <v>754</v>
      </c>
      <c r="B9" s="143"/>
      <c r="C9" s="500" t="s">
        <v>755</v>
      </c>
    </row>
    <row r="10" spans="1:8" s="23" customFormat="1" ht="18" customHeight="1">
      <c r="A10" s="353" t="s">
        <v>656</v>
      </c>
      <c r="B10" s="143"/>
      <c r="C10" s="500" t="s">
        <v>657</v>
      </c>
    </row>
    <row r="11" spans="1:8" s="23" customFormat="1" ht="51">
      <c r="A11" s="22"/>
      <c r="B11" s="88"/>
      <c r="C11" s="89" t="s">
        <v>302</v>
      </c>
    </row>
    <row r="12" spans="1:8" s="23" customFormat="1" ht="22.5">
      <c r="A12" s="22"/>
      <c r="B12" s="88"/>
      <c r="C12" s="86"/>
    </row>
    <row r="13" spans="1:8" s="23" customFormat="1" ht="22.5">
      <c r="A13" s="22"/>
      <c r="B13" s="88"/>
      <c r="C13" s="86"/>
    </row>
    <row r="16" spans="1:8">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topLeftCell="A5" zoomScaleNormal="100" zoomScaleSheetLayoutView="100" workbookViewId="0">
      <selection activeCell="D14" sqref="D14"/>
    </sheetView>
  </sheetViews>
  <sheetFormatPr defaultColWidth="9.140625" defaultRowHeight="12.75"/>
  <cols>
    <col min="1" max="1" width="38.42578125" style="235" customWidth="1"/>
    <col min="2" max="2" width="16" style="235" customWidth="1"/>
    <col min="3" max="3" width="39.5703125" style="235" customWidth="1"/>
    <col min="4" max="4" width="26" style="235" customWidth="1"/>
    <col min="5" max="5" width="9.140625" style="235" customWidth="1"/>
    <col min="6" max="10" width="9.140625" style="235"/>
    <col min="11" max="11" width="37.42578125" style="235" customWidth="1"/>
    <col min="12" max="12" width="5" style="236" customWidth="1"/>
    <col min="13" max="16384" width="9.140625" style="235"/>
  </cols>
  <sheetData>
    <row r="1" spans="1:12" ht="18">
      <c r="A1" s="575" t="s">
        <v>381</v>
      </c>
      <c r="B1" s="575"/>
      <c r="C1" s="575"/>
    </row>
    <row r="2" spans="1:12" s="237" customFormat="1" ht="18">
      <c r="A2" s="728">
        <v>2018</v>
      </c>
      <c r="B2" s="728"/>
      <c r="C2" s="728"/>
      <c r="L2" s="238"/>
    </row>
    <row r="3" spans="1:12" s="237" customFormat="1" ht="30.75" customHeight="1">
      <c r="A3" s="729" t="s">
        <v>461</v>
      </c>
      <c r="B3" s="729"/>
      <c r="C3" s="730"/>
      <c r="L3" s="238"/>
    </row>
    <row r="4" spans="1:12" s="237" customFormat="1" ht="15.75" customHeight="1">
      <c r="A4" s="731">
        <v>2018</v>
      </c>
      <c r="B4" s="731"/>
      <c r="C4" s="731"/>
      <c r="L4" s="238"/>
    </row>
    <row r="5" spans="1:12" ht="15.75" customHeight="1">
      <c r="A5" s="625" t="s">
        <v>621</v>
      </c>
      <c r="B5" s="625"/>
      <c r="C5" s="234" t="s">
        <v>622</v>
      </c>
    </row>
    <row r="6" spans="1:12" ht="16.5" thickBot="1">
      <c r="A6" s="724" t="s">
        <v>382</v>
      </c>
      <c r="B6" s="239" t="s">
        <v>299</v>
      </c>
      <c r="C6" s="726" t="s">
        <v>476</v>
      </c>
      <c r="L6" s="235"/>
    </row>
    <row r="7" spans="1:12">
      <c r="A7" s="725"/>
      <c r="B7" s="240" t="s">
        <v>404</v>
      </c>
      <c r="C7" s="727"/>
      <c r="L7" s="235"/>
    </row>
    <row r="8" spans="1:12" ht="24.75" customHeight="1" thickBot="1">
      <c r="A8" s="457" t="s">
        <v>477</v>
      </c>
      <c r="B8" s="458">
        <v>15</v>
      </c>
      <c r="C8" s="459" t="s">
        <v>437</v>
      </c>
      <c r="L8" s="235"/>
    </row>
    <row r="9" spans="1:12" s="241" customFormat="1" ht="24.75" customHeight="1" thickBot="1">
      <c r="A9" s="460" t="s">
        <v>383</v>
      </c>
      <c r="B9" s="461">
        <v>13</v>
      </c>
      <c r="C9" s="462" t="s">
        <v>438</v>
      </c>
    </row>
    <row r="10" spans="1:12" ht="24.75" customHeight="1" thickBot="1">
      <c r="A10" s="463" t="s">
        <v>533</v>
      </c>
      <c r="B10" s="464">
        <v>6</v>
      </c>
      <c r="C10" s="465" t="s">
        <v>519</v>
      </c>
      <c r="L10" s="235"/>
    </row>
    <row r="11" spans="1:12" s="241" customFormat="1" ht="24.75" customHeight="1" thickBot="1">
      <c r="A11" s="460" t="s">
        <v>532</v>
      </c>
      <c r="B11" s="461">
        <v>9</v>
      </c>
      <c r="C11" s="462" t="s">
        <v>520</v>
      </c>
    </row>
    <row r="12" spans="1:12" s="241" customFormat="1" ht="24.75" customHeight="1" thickBot="1">
      <c r="A12" s="463" t="s">
        <v>384</v>
      </c>
      <c r="B12" s="464">
        <v>16</v>
      </c>
      <c r="C12" s="465" t="s">
        <v>570</v>
      </c>
    </row>
    <row r="13" spans="1:12" ht="24.75" customHeight="1" thickBot="1">
      <c r="A13" s="460" t="s">
        <v>571</v>
      </c>
      <c r="B13" s="461">
        <v>13</v>
      </c>
      <c r="C13" s="462" t="s">
        <v>521</v>
      </c>
      <c r="L13" s="235"/>
    </row>
    <row r="14" spans="1:12" ht="24.75" customHeight="1" thickBot="1">
      <c r="A14" s="463" t="s">
        <v>531</v>
      </c>
      <c r="B14" s="464">
        <v>9</v>
      </c>
      <c r="C14" s="465" t="s">
        <v>522</v>
      </c>
      <c r="L14" s="235"/>
    </row>
    <row r="15" spans="1:12" ht="24.75" customHeight="1" thickBot="1">
      <c r="A15" s="460" t="s">
        <v>530</v>
      </c>
      <c r="B15" s="461">
        <v>10</v>
      </c>
      <c r="C15" s="462" t="s">
        <v>523</v>
      </c>
      <c r="L15" s="235"/>
    </row>
    <row r="16" spans="1:12" ht="24.75" customHeight="1" thickBot="1">
      <c r="A16" s="463" t="s">
        <v>478</v>
      </c>
      <c r="B16" s="464">
        <v>7</v>
      </c>
      <c r="C16" s="465" t="s">
        <v>524</v>
      </c>
      <c r="L16" s="235"/>
    </row>
    <row r="17" spans="1:12" ht="24.75" customHeight="1" thickBot="1">
      <c r="A17" s="460" t="s">
        <v>385</v>
      </c>
      <c r="B17" s="461">
        <v>4</v>
      </c>
      <c r="C17" s="462" t="s">
        <v>439</v>
      </c>
      <c r="L17" s="235"/>
    </row>
    <row r="18" spans="1:12" ht="24.75" customHeight="1" thickBot="1">
      <c r="A18" s="463" t="s">
        <v>386</v>
      </c>
      <c r="B18" s="464">
        <v>3</v>
      </c>
      <c r="C18" s="465" t="s">
        <v>572</v>
      </c>
      <c r="L18" s="235"/>
    </row>
    <row r="19" spans="1:12" ht="24.75" customHeight="1" thickBot="1">
      <c r="A19" s="460" t="s">
        <v>529</v>
      </c>
      <c r="B19" s="461">
        <v>13</v>
      </c>
      <c r="C19" s="462" t="s">
        <v>440</v>
      </c>
      <c r="L19" s="235"/>
    </row>
    <row r="20" spans="1:12" ht="24.75" customHeight="1" thickBot="1">
      <c r="A20" s="463" t="s">
        <v>387</v>
      </c>
      <c r="B20" s="464">
        <v>1</v>
      </c>
      <c r="C20" s="465" t="s">
        <v>525</v>
      </c>
      <c r="L20" s="235"/>
    </row>
    <row r="21" spans="1:12" ht="24.75" customHeight="1" thickBot="1">
      <c r="A21" s="460" t="s">
        <v>388</v>
      </c>
      <c r="B21" s="461">
        <v>3</v>
      </c>
      <c r="C21" s="462" t="s">
        <v>441</v>
      </c>
      <c r="L21" s="235"/>
    </row>
    <row r="22" spans="1:12" ht="24.75" customHeight="1" thickBot="1">
      <c r="A22" s="463" t="s">
        <v>389</v>
      </c>
      <c r="B22" s="464">
        <v>4</v>
      </c>
      <c r="C22" s="465" t="s">
        <v>442</v>
      </c>
      <c r="L22" s="235"/>
    </row>
    <row r="23" spans="1:12" ht="24.75" customHeight="1" thickBot="1">
      <c r="A23" s="460" t="s">
        <v>390</v>
      </c>
      <c r="B23" s="461">
        <v>2</v>
      </c>
      <c r="C23" s="462" t="s">
        <v>526</v>
      </c>
      <c r="L23" s="235"/>
    </row>
    <row r="24" spans="1:12" ht="24.75" customHeight="1" thickBot="1">
      <c r="A24" s="463" t="s">
        <v>391</v>
      </c>
      <c r="B24" s="464">
        <v>0</v>
      </c>
      <c r="C24" s="465" t="s">
        <v>527</v>
      </c>
      <c r="L24" s="235"/>
    </row>
    <row r="25" spans="1:12" ht="24.75" customHeight="1" thickBot="1">
      <c r="A25" s="460" t="s">
        <v>392</v>
      </c>
      <c r="B25" s="461">
        <v>25</v>
      </c>
      <c r="C25" s="462" t="s">
        <v>528</v>
      </c>
      <c r="L25" s="235"/>
    </row>
    <row r="26" spans="1:12" ht="24.75" customHeight="1" thickBot="1">
      <c r="A26" s="463" t="s">
        <v>5</v>
      </c>
      <c r="B26" s="464">
        <v>5</v>
      </c>
      <c r="C26" s="465" t="s">
        <v>6</v>
      </c>
      <c r="L26" s="235"/>
    </row>
    <row r="27" spans="1:12" ht="24.75" customHeight="1">
      <c r="A27" s="466" t="s">
        <v>50</v>
      </c>
      <c r="B27" s="467">
        <v>20</v>
      </c>
      <c r="C27" s="468" t="s">
        <v>408</v>
      </c>
      <c r="L27" s="235"/>
    </row>
    <row r="28" spans="1:12" ht="24.75" customHeight="1">
      <c r="A28" s="242" t="s">
        <v>0</v>
      </c>
      <c r="B28" s="243">
        <f>SUM(B8:B27)</f>
        <v>178</v>
      </c>
      <c r="C28" s="244" t="s">
        <v>1</v>
      </c>
      <c r="L28" s="235"/>
    </row>
    <row r="34" spans="5:12">
      <c r="E34" s="236"/>
      <c r="L34" s="235"/>
    </row>
  </sheetData>
  <mergeCells count="7">
    <mergeCell ref="A6:A7"/>
    <mergeCell ref="C6:C7"/>
    <mergeCell ref="A1:C1"/>
    <mergeCell ref="A2:C2"/>
    <mergeCell ref="A3:C3"/>
    <mergeCell ref="A4:C4"/>
    <mergeCell ref="A5:B5"/>
  </mergeCells>
  <printOptions horizontalCentered="1" verticalCentered="1"/>
  <pageMargins left="0" right="0" top="0" bottom="0" header="0" footer="0"/>
  <pageSetup paperSize="9" scale="95"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rightToLeft="1" view="pageBreakPreview" zoomScaleNormal="100" zoomScaleSheetLayoutView="100" workbookViewId="0">
      <selection activeCell="B15" sqref="B15"/>
    </sheetView>
  </sheetViews>
  <sheetFormatPr defaultColWidth="9.140625" defaultRowHeight="12.75"/>
  <cols>
    <col min="1" max="1" width="28.42578125" style="235" customWidth="1"/>
    <col min="2" max="3" width="16.7109375" style="235" customWidth="1"/>
    <col min="4" max="4" width="30.28515625" style="235" customWidth="1"/>
    <col min="5" max="6" width="9.140625" style="235" customWidth="1"/>
    <col min="7" max="11" width="9.140625" style="235"/>
    <col min="12" max="12" width="37.42578125" style="235" customWidth="1"/>
    <col min="13" max="13" width="5" style="236" customWidth="1"/>
    <col min="14" max="16384" width="9.140625" style="235"/>
  </cols>
  <sheetData>
    <row r="1" spans="1:13" ht="21.75" customHeight="1">
      <c r="A1" s="575" t="s">
        <v>393</v>
      </c>
      <c r="B1" s="575"/>
      <c r="C1" s="575"/>
      <c r="D1" s="575"/>
    </row>
    <row r="2" spans="1:13" s="237" customFormat="1" ht="15.6" customHeight="1">
      <c r="A2" s="728">
        <v>2018</v>
      </c>
      <c r="B2" s="728"/>
      <c r="C2" s="728"/>
      <c r="D2" s="728"/>
      <c r="M2" s="238"/>
    </row>
    <row r="3" spans="1:13" s="237" customFormat="1" ht="31.5" customHeight="1">
      <c r="A3" s="729" t="s">
        <v>573</v>
      </c>
      <c r="B3" s="732"/>
      <c r="C3" s="732"/>
      <c r="D3" s="732"/>
      <c r="M3" s="238"/>
    </row>
    <row r="4" spans="1:13" s="237" customFormat="1" ht="15.75" customHeight="1">
      <c r="A4" s="731">
        <v>2018</v>
      </c>
      <c r="B4" s="731"/>
      <c r="C4" s="731"/>
      <c r="D4" s="731"/>
      <c r="M4" s="238"/>
    </row>
    <row r="5" spans="1:13" ht="15.75" customHeight="1">
      <c r="A5" s="625" t="s">
        <v>623</v>
      </c>
      <c r="B5" s="625"/>
      <c r="C5" s="733" t="s">
        <v>624</v>
      </c>
      <c r="D5" s="733"/>
    </row>
    <row r="6" spans="1:13" ht="25.5" customHeight="1">
      <c r="A6" s="592" t="s">
        <v>394</v>
      </c>
      <c r="B6" s="245" t="s">
        <v>395</v>
      </c>
      <c r="C6" s="245" t="s">
        <v>396</v>
      </c>
      <c r="D6" s="607" t="s">
        <v>443</v>
      </c>
      <c r="J6" s="236"/>
      <c r="M6" s="235"/>
    </row>
    <row r="7" spans="1:13" ht="22.5" customHeight="1">
      <c r="A7" s="593"/>
      <c r="B7" s="246" t="s">
        <v>453</v>
      </c>
      <c r="C7" s="246" t="s">
        <v>479</v>
      </c>
      <c r="D7" s="608"/>
      <c r="J7" s="236"/>
      <c r="M7" s="235"/>
    </row>
    <row r="8" spans="1:13" ht="24" customHeight="1" thickBot="1">
      <c r="A8" s="469" t="s">
        <v>397</v>
      </c>
      <c r="B8" s="470">
        <v>68</v>
      </c>
      <c r="C8" s="470">
        <v>233</v>
      </c>
      <c r="D8" s="471" t="s">
        <v>426</v>
      </c>
      <c r="F8" s="241"/>
      <c r="G8" s="241"/>
      <c r="H8" s="241"/>
      <c r="I8" s="241"/>
      <c r="J8" s="247"/>
      <c r="M8" s="235"/>
    </row>
    <row r="9" spans="1:13" s="241" customFormat="1" ht="24" customHeight="1" thickBot="1">
      <c r="A9" s="472" t="s">
        <v>398</v>
      </c>
      <c r="B9" s="473">
        <v>4</v>
      </c>
      <c r="C9" s="473">
        <v>17</v>
      </c>
      <c r="D9" s="474" t="s">
        <v>444</v>
      </c>
      <c r="F9" s="235"/>
      <c r="G9" s="235"/>
      <c r="H9" s="235"/>
      <c r="I9" s="235"/>
      <c r="J9" s="236"/>
    </row>
    <row r="10" spans="1:13" s="248" customFormat="1" ht="24" customHeight="1" thickBot="1">
      <c r="A10" s="475" t="s">
        <v>740</v>
      </c>
      <c r="B10" s="476">
        <v>2</v>
      </c>
      <c r="C10" s="476">
        <v>10</v>
      </c>
      <c r="D10" s="477" t="s">
        <v>445</v>
      </c>
      <c r="F10" s="249"/>
      <c r="G10" s="249"/>
      <c r="H10" s="249"/>
      <c r="I10" s="249"/>
      <c r="J10" s="249"/>
    </row>
    <row r="11" spans="1:13" s="249" customFormat="1" ht="24" customHeight="1" thickBot="1">
      <c r="A11" s="472" t="s">
        <v>399</v>
      </c>
      <c r="B11" s="473">
        <v>7</v>
      </c>
      <c r="C11" s="473">
        <v>7</v>
      </c>
      <c r="D11" s="474" t="s">
        <v>446</v>
      </c>
      <c r="M11" s="250"/>
    </row>
    <row r="12" spans="1:13" s="241" customFormat="1" ht="24" customHeight="1" thickBot="1">
      <c r="A12" s="475" t="s">
        <v>400</v>
      </c>
      <c r="B12" s="476">
        <v>88</v>
      </c>
      <c r="C12" s="476">
        <v>608</v>
      </c>
      <c r="D12" s="477" t="s">
        <v>447</v>
      </c>
      <c r="F12" s="235"/>
      <c r="G12" s="235"/>
      <c r="H12" s="235"/>
      <c r="I12" s="235"/>
      <c r="J12" s="235"/>
      <c r="M12" s="247"/>
    </row>
    <row r="13" spans="1:13" ht="24" customHeight="1" thickBot="1">
      <c r="A13" s="472" t="s">
        <v>401</v>
      </c>
      <c r="B13" s="473">
        <v>18</v>
      </c>
      <c r="C13" s="473">
        <v>62</v>
      </c>
      <c r="D13" s="474" t="s">
        <v>448</v>
      </c>
    </row>
    <row r="14" spans="1:13" ht="24" customHeight="1" thickBot="1">
      <c r="A14" s="475" t="s">
        <v>402</v>
      </c>
      <c r="B14" s="476">
        <v>618</v>
      </c>
      <c r="C14" s="476">
        <v>4113</v>
      </c>
      <c r="D14" s="477" t="s">
        <v>449</v>
      </c>
    </row>
    <row r="15" spans="1:13" ht="24" customHeight="1" thickBot="1">
      <c r="A15" s="472" t="s">
        <v>753</v>
      </c>
      <c r="B15" s="473">
        <v>83</v>
      </c>
      <c r="C15" s="473">
        <v>1195</v>
      </c>
      <c r="D15" s="474" t="s">
        <v>450</v>
      </c>
    </row>
    <row r="16" spans="1:13" ht="24" customHeight="1" thickBot="1">
      <c r="A16" s="475" t="s">
        <v>403</v>
      </c>
      <c r="B16" s="476">
        <v>544</v>
      </c>
      <c r="C16" s="476">
        <v>3802</v>
      </c>
      <c r="D16" s="477" t="s">
        <v>451</v>
      </c>
    </row>
    <row r="17" spans="1:13" ht="31.5" customHeight="1">
      <c r="A17" s="478" t="s">
        <v>741</v>
      </c>
      <c r="B17" s="479">
        <v>403</v>
      </c>
      <c r="C17" s="479">
        <v>2363</v>
      </c>
      <c r="D17" s="480" t="s">
        <v>452</v>
      </c>
      <c r="F17" s="251"/>
    </row>
    <row r="18" spans="1:13" ht="24" customHeight="1">
      <c r="A18" s="252" t="s">
        <v>0</v>
      </c>
      <c r="B18" s="253">
        <f>SUM(B8:B17)</f>
        <v>1835</v>
      </c>
      <c r="C18" s="253">
        <f>SUM(C8:C17)</f>
        <v>12410</v>
      </c>
      <c r="D18" s="349" t="s">
        <v>1</v>
      </c>
    </row>
    <row r="24" spans="1:13" ht="12.75" customHeight="1">
      <c r="F24" s="236"/>
      <c r="M24" s="235"/>
    </row>
  </sheetData>
  <mergeCells count="8">
    <mergeCell ref="A6:A7"/>
    <mergeCell ref="D6:D7"/>
    <mergeCell ref="A1:D1"/>
    <mergeCell ref="A2:D2"/>
    <mergeCell ref="A3:D3"/>
    <mergeCell ref="A4:D4"/>
    <mergeCell ref="A5:B5"/>
    <mergeCell ref="C5:D5"/>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rightToLeft="1" view="pageBreakPreview" topLeftCell="A2" zoomScaleNormal="100" zoomScaleSheetLayoutView="100" workbookViewId="0">
      <selection activeCell="C12" sqref="C12"/>
    </sheetView>
  </sheetViews>
  <sheetFormatPr defaultColWidth="9.140625" defaultRowHeight="14.25"/>
  <cols>
    <col min="1" max="1" width="31.5703125" style="10" customWidth="1"/>
    <col min="2" max="5" width="9.7109375" style="10" customWidth="1"/>
    <col min="6" max="6" width="32.7109375" style="64" customWidth="1"/>
    <col min="7" max="16384" width="9.140625" style="10"/>
  </cols>
  <sheetData>
    <row r="1" spans="1:10" ht="2.25" hidden="1" customHeight="1">
      <c r="A1" s="526"/>
      <c r="B1" s="526"/>
      <c r="C1" s="526"/>
      <c r="D1" s="526"/>
      <c r="E1" s="526"/>
      <c r="F1" s="526"/>
    </row>
    <row r="2" spans="1:10" ht="18" customHeight="1">
      <c r="A2" s="531" t="s">
        <v>300</v>
      </c>
      <c r="B2" s="531"/>
      <c r="C2" s="531"/>
      <c r="D2" s="531"/>
      <c r="E2" s="531"/>
      <c r="F2" s="531"/>
    </row>
    <row r="3" spans="1:10" ht="18">
      <c r="A3" s="527" t="s">
        <v>727</v>
      </c>
      <c r="B3" s="527"/>
      <c r="C3" s="527"/>
      <c r="D3" s="527"/>
      <c r="E3" s="527"/>
      <c r="F3" s="527"/>
    </row>
    <row r="4" spans="1:10" ht="15">
      <c r="A4" s="528" t="s">
        <v>454</v>
      </c>
      <c r="B4" s="529"/>
      <c r="C4" s="529"/>
      <c r="D4" s="529"/>
      <c r="E4" s="529"/>
      <c r="F4" s="529"/>
    </row>
    <row r="5" spans="1:10" ht="15">
      <c r="A5" s="530" t="s">
        <v>628</v>
      </c>
      <c r="B5" s="530"/>
      <c r="C5" s="530"/>
      <c r="D5" s="530"/>
      <c r="E5" s="530"/>
      <c r="F5" s="530"/>
    </row>
    <row r="6" spans="1:10" ht="15.75" customHeight="1">
      <c r="A6" s="5" t="s">
        <v>307</v>
      </c>
      <c r="B6" s="4"/>
      <c r="C6" s="24"/>
      <c r="D6" s="53"/>
      <c r="E6" s="4"/>
      <c r="F6" s="6" t="s">
        <v>606</v>
      </c>
    </row>
    <row r="7" spans="1:10" ht="43.5" customHeight="1">
      <c r="A7" s="171" t="s">
        <v>534</v>
      </c>
      <c r="B7" s="172" t="s">
        <v>211</v>
      </c>
      <c r="C7" s="172" t="s">
        <v>271</v>
      </c>
      <c r="D7" s="172" t="s">
        <v>473</v>
      </c>
      <c r="E7" s="172" t="s">
        <v>627</v>
      </c>
      <c r="F7" s="173" t="s">
        <v>535</v>
      </c>
      <c r="H7" s="11"/>
      <c r="I7" s="2"/>
      <c r="J7" s="2"/>
    </row>
    <row r="8" spans="1:10" s="12" customFormat="1" ht="36.75" customHeight="1" thickBot="1">
      <c r="A8" s="35" t="s">
        <v>39</v>
      </c>
      <c r="B8" s="501">
        <v>28</v>
      </c>
      <c r="C8" s="501">
        <v>24</v>
      </c>
      <c r="D8" s="501">
        <v>24</v>
      </c>
      <c r="E8" s="501">
        <v>26</v>
      </c>
      <c r="F8" s="174" t="s">
        <v>51</v>
      </c>
      <c r="H8" s="9"/>
    </row>
    <row r="9" spans="1:10" s="12" customFormat="1" ht="36.75" customHeight="1" thickBot="1">
      <c r="A9" s="36" t="s">
        <v>193</v>
      </c>
      <c r="B9" s="144">
        <v>5</v>
      </c>
      <c r="C9" s="144">
        <v>10</v>
      </c>
      <c r="D9" s="144">
        <v>10</v>
      </c>
      <c r="E9" s="144">
        <v>10</v>
      </c>
      <c r="F9" s="175" t="s">
        <v>52</v>
      </c>
    </row>
    <row r="10" spans="1:10" s="12" customFormat="1" ht="36.75" customHeight="1" thickBot="1">
      <c r="A10" s="37" t="s">
        <v>507</v>
      </c>
      <c r="B10" s="502">
        <v>11</v>
      </c>
      <c r="C10" s="502">
        <v>11</v>
      </c>
      <c r="D10" s="502">
        <v>10</v>
      </c>
      <c r="E10" s="502">
        <v>10</v>
      </c>
      <c r="F10" s="176" t="s">
        <v>505</v>
      </c>
    </row>
    <row r="11" spans="1:10" s="12" customFormat="1" ht="36.75" customHeight="1" thickBot="1">
      <c r="A11" s="36" t="s">
        <v>506</v>
      </c>
      <c r="B11" s="144">
        <v>7</v>
      </c>
      <c r="C11" s="144">
        <v>7</v>
      </c>
      <c r="D11" s="144">
        <v>7</v>
      </c>
      <c r="E11" s="144">
        <v>7</v>
      </c>
      <c r="F11" s="175" t="s">
        <v>536</v>
      </c>
      <c r="G11" s="9"/>
    </row>
    <row r="12" spans="1:10" s="12" customFormat="1" ht="36.75" customHeight="1">
      <c r="A12" s="39" t="s">
        <v>54</v>
      </c>
      <c r="B12" s="503">
        <v>9</v>
      </c>
      <c r="C12" s="503">
        <v>8</v>
      </c>
      <c r="D12" s="503">
        <v>8</v>
      </c>
      <c r="E12" s="503">
        <v>8</v>
      </c>
      <c r="F12" s="177" t="s">
        <v>53</v>
      </c>
    </row>
    <row r="13" spans="1:10" ht="24" customHeight="1">
      <c r="A13" s="101" t="s">
        <v>0</v>
      </c>
      <c r="B13" s="121">
        <f>SUM(B8:B12)</f>
        <v>60</v>
      </c>
      <c r="C13" s="121">
        <f t="shared" ref="C13:E13" si="0">SUM(C8:C12)</f>
        <v>60</v>
      </c>
      <c r="D13" s="121">
        <f t="shared" si="0"/>
        <v>59</v>
      </c>
      <c r="E13" s="121">
        <f t="shared" si="0"/>
        <v>61</v>
      </c>
      <c r="F13" s="102" t="s">
        <v>1</v>
      </c>
    </row>
    <row r="14" spans="1:10" ht="64.5" customHeight="1">
      <c r="A14" s="524"/>
      <c r="B14" s="524"/>
      <c r="C14" s="524"/>
      <c r="D14" s="525"/>
      <c r="E14" s="525"/>
      <c r="F14" s="525"/>
    </row>
    <row r="25" spans="1:5" ht="15" thickBot="1">
      <c r="B25" s="38" t="str">
        <f>B7</f>
        <v>2015/2016</v>
      </c>
      <c r="C25" s="38" t="str">
        <f>C7</f>
        <v>2016/2017</v>
      </c>
      <c r="D25" s="38" t="str">
        <f>D7</f>
        <v>2017/2018</v>
      </c>
      <c r="E25" s="38" t="str">
        <f>E7</f>
        <v>2018/2019</v>
      </c>
    </row>
    <row r="26" spans="1:5" ht="29.25" thickBot="1">
      <c r="A26" s="12" t="s">
        <v>56</v>
      </c>
      <c r="B26" s="50">
        <f>B12</f>
        <v>9</v>
      </c>
      <c r="C26" s="50">
        <f>C12</f>
        <v>8</v>
      </c>
      <c r="D26" s="50">
        <f>D12</f>
        <v>8</v>
      </c>
      <c r="E26" s="50">
        <f>E12</f>
        <v>8</v>
      </c>
    </row>
    <row r="27" spans="1:5" ht="43.5" thickBot="1">
      <c r="A27" s="12" t="s">
        <v>509</v>
      </c>
      <c r="B27" s="51">
        <f>B11</f>
        <v>7</v>
      </c>
      <c r="C27" s="51">
        <f>C11</f>
        <v>7</v>
      </c>
      <c r="D27" s="51">
        <f>D11</f>
        <v>7</v>
      </c>
      <c r="E27" s="51">
        <f>E11</f>
        <v>7</v>
      </c>
    </row>
    <row r="28" spans="1:5" ht="57.75" thickBot="1">
      <c r="A28" s="12" t="s">
        <v>508</v>
      </c>
      <c r="B28" s="13">
        <f>B10</f>
        <v>11</v>
      </c>
      <c r="C28" s="13">
        <f>C10</f>
        <v>11</v>
      </c>
      <c r="D28" s="13">
        <f>D10</f>
        <v>10</v>
      </c>
      <c r="E28" s="13">
        <f>E10</f>
        <v>10</v>
      </c>
    </row>
    <row r="29" spans="1:5" ht="43.5" thickBot="1">
      <c r="A29" s="12" t="s">
        <v>62</v>
      </c>
      <c r="B29" s="51">
        <f>B9</f>
        <v>5</v>
      </c>
      <c r="C29" s="51">
        <f>C9</f>
        <v>10</v>
      </c>
      <c r="D29" s="51">
        <f>D9</f>
        <v>10</v>
      </c>
      <c r="E29" s="51">
        <f>E9</f>
        <v>10</v>
      </c>
    </row>
    <row r="30" spans="1:5" ht="29.25" thickBot="1">
      <c r="A30" s="12" t="s">
        <v>63</v>
      </c>
      <c r="B30" s="14">
        <f>B8</f>
        <v>28</v>
      </c>
      <c r="C30" s="14">
        <f>C8</f>
        <v>24</v>
      </c>
      <c r="D30" s="14">
        <f>D8</f>
        <v>24</v>
      </c>
      <c r="E30" s="14">
        <f>E8</f>
        <v>26</v>
      </c>
    </row>
    <row r="32" spans="1:5">
      <c r="B32" s="52">
        <f t="shared" ref="B32:E32" si="1">SUM(B26:B31)</f>
        <v>60</v>
      </c>
      <c r="C32" s="52">
        <f t="shared" si="1"/>
        <v>60</v>
      </c>
      <c r="D32" s="52">
        <f t="shared" ref="D32" si="2">SUM(D26:D31)</f>
        <v>59</v>
      </c>
      <c r="E32" s="52">
        <f t="shared" si="1"/>
        <v>61</v>
      </c>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scale="9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rightToLeft="1" view="pageBreakPreview" topLeftCell="A4" zoomScaleNormal="100" zoomScaleSheetLayoutView="100" workbookViewId="0">
      <selection activeCell="E12" sqref="E12"/>
    </sheetView>
  </sheetViews>
  <sheetFormatPr defaultColWidth="9.140625" defaultRowHeight="14.25"/>
  <cols>
    <col min="1" max="1" width="25.5703125" style="15" customWidth="1"/>
    <col min="2" max="5" width="10.85546875" style="15" customWidth="1"/>
    <col min="6" max="6" width="24.7109375" style="63" customWidth="1"/>
    <col min="7" max="7" width="9.140625" style="15"/>
    <col min="8" max="8" width="32.5703125" style="15" bestFit="1" customWidth="1"/>
    <col min="9" max="16384" width="9.140625" style="15"/>
  </cols>
  <sheetData>
    <row r="1" spans="1:12" ht="18">
      <c r="A1" s="534" t="s">
        <v>301</v>
      </c>
      <c r="B1" s="535"/>
      <c r="C1" s="535"/>
      <c r="D1" s="535"/>
      <c r="E1" s="535"/>
      <c r="F1" s="535"/>
      <c r="G1" s="2"/>
      <c r="H1" s="2"/>
      <c r="I1" s="2"/>
      <c r="J1" s="2"/>
      <c r="K1" s="2"/>
      <c r="L1" s="2"/>
    </row>
    <row r="2" spans="1:12" ht="18">
      <c r="A2" s="542" t="s">
        <v>727</v>
      </c>
      <c r="B2" s="542"/>
      <c r="C2" s="542"/>
      <c r="D2" s="542"/>
      <c r="E2" s="542"/>
      <c r="F2" s="542"/>
      <c r="G2" s="2"/>
      <c r="H2" s="2"/>
      <c r="I2" s="2"/>
      <c r="J2" s="2"/>
      <c r="K2" s="2"/>
      <c r="L2" s="2"/>
    </row>
    <row r="3" spans="1:12" ht="15.75">
      <c r="A3" s="543" t="s">
        <v>455</v>
      </c>
      <c r="B3" s="543"/>
      <c r="C3" s="543"/>
      <c r="D3" s="543"/>
      <c r="E3" s="543"/>
      <c r="F3" s="543"/>
      <c r="G3" s="2"/>
      <c r="H3" s="2"/>
      <c r="I3" s="2"/>
      <c r="J3" s="2"/>
      <c r="K3" s="2"/>
      <c r="L3" s="2"/>
    </row>
    <row r="4" spans="1:12" ht="19.5" customHeight="1">
      <c r="A4" s="546" t="s">
        <v>628</v>
      </c>
      <c r="B4" s="546"/>
      <c r="C4" s="546"/>
      <c r="D4" s="546"/>
      <c r="E4" s="546"/>
      <c r="F4" s="546"/>
      <c r="G4" s="2"/>
      <c r="H4" s="2"/>
      <c r="I4" s="2"/>
      <c r="J4" s="2"/>
      <c r="K4" s="2"/>
      <c r="L4" s="2"/>
    </row>
    <row r="5" spans="1:12" ht="15.75" customHeight="1">
      <c r="A5" s="54" t="s">
        <v>308</v>
      </c>
      <c r="B5" s="536"/>
      <c r="C5" s="536"/>
      <c r="D5" s="536"/>
      <c r="E5" s="537"/>
      <c r="F5" s="55" t="s">
        <v>549</v>
      </c>
      <c r="G5" s="2"/>
      <c r="H5" s="2"/>
      <c r="I5" s="2"/>
      <c r="J5" s="2"/>
      <c r="K5" s="2"/>
      <c r="L5" s="2"/>
    </row>
    <row r="6" spans="1:12" ht="19.5" customHeight="1" thickBot="1">
      <c r="A6" s="538" t="s">
        <v>539</v>
      </c>
      <c r="B6" s="544" t="s">
        <v>211</v>
      </c>
      <c r="C6" s="544" t="s">
        <v>271</v>
      </c>
      <c r="D6" s="532" t="s">
        <v>473</v>
      </c>
      <c r="E6" s="532" t="s">
        <v>627</v>
      </c>
      <c r="F6" s="540" t="s">
        <v>540</v>
      </c>
      <c r="G6" s="2"/>
      <c r="H6" s="2"/>
      <c r="I6" s="2"/>
      <c r="J6" s="2"/>
      <c r="K6" s="2"/>
      <c r="L6" s="2"/>
    </row>
    <row r="7" spans="1:12" ht="20.25" customHeight="1">
      <c r="A7" s="539"/>
      <c r="B7" s="545"/>
      <c r="C7" s="545"/>
      <c r="D7" s="533"/>
      <c r="E7" s="533"/>
      <c r="F7" s="541"/>
      <c r="G7" s="2"/>
      <c r="H7" s="2"/>
      <c r="I7" s="2"/>
      <c r="J7" s="2"/>
      <c r="K7" s="2"/>
      <c r="L7" s="2"/>
    </row>
    <row r="8" spans="1:12" ht="18" customHeight="1" thickBot="1">
      <c r="A8" s="115" t="s">
        <v>187</v>
      </c>
      <c r="B8" s="504">
        <v>12</v>
      </c>
      <c r="C8" s="504">
        <v>10</v>
      </c>
      <c r="D8" s="504">
        <v>11</v>
      </c>
      <c r="E8" s="504">
        <v>10</v>
      </c>
      <c r="F8" s="178" t="s">
        <v>2</v>
      </c>
    </row>
    <row r="9" spans="1:12" s="17" customFormat="1" ht="18" customHeight="1" thickBot="1">
      <c r="A9" s="116" t="s">
        <v>3</v>
      </c>
      <c r="B9" s="505">
        <v>105</v>
      </c>
      <c r="C9" s="505">
        <v>85</v>
      </c>
      <c r="D9" s="505">
        <v>87</v>
      </c>
      <c r="E9" s="505">
        <v>86</v>
      </c>
      <c r="F9" s="179" t="s">
        <v>4</v>
      </c>
    </row>
    <row r="10" spans="1:12" ht="18" customHeight="1" thickBot="1">
      <c r="A10" s="117" t="s">
        <v>5</v>
      </c>
      <c r="B10" s="506">
        <v>22</v>
      </c>
      <c r="C10" s="506">
        <v>14</v>
      </c>
      <c r="D10" s="506">
        <v>19</v>
      </c>
      <c r="E10" s="506">
        <v>20</v>
      </c>
      <c r="F10" s="180" t="s">
        <v>6</v>
      </c>
    </row>
    <row r="11" spans="1:12" s="17" customFormat="1" ht="18" customHeight="1" thickBot="1">
      <c r="A11" s="116" t="s">
        <v>537</v>
      </c>
      <c r="B11" s="505">
        <v>34</v>
      </c>
      <c r="C11" s="505">
        <v>32</v>
      </c>
      <c r="D11" s="505">
        <v>38</v>
      </c>
      <c r="E11" s="505">
        <v>37</v>
      </c>
      <c r="F11" s="179" t="s">
        <v>7</v>
      </c>
    </row>
    <row r="12" spans="1:12" ht="18" customHeight="1" thickBot="1">
      <c r="A12" s="117" t="s">
        <v>8</v>
      </c>
      <c r="B12" s="506">
        <v>27</v>
      </c>
      <c r="C12" s="506">
        <v>17</v>
      </c>
      <c r="D12" s="506">
        <v>20</v>
      </c>
      <c r="E12" s="506">
        <v>15</v>
      </c>
      <c r="F12" s="180" t="s">
        <v>9</v>
      </c>
    </row>
    <row r="13" spans="1:12" s="17" customFormat="1" ht="18" customHeight="1" thickBot="1">
      <c r="A13" s="116" t="s">
        <v>10</v>
      </c>
      <c r="B13" s="505">
        <v>26</v>
      </c>
      <c r="C13" s="505">
        <v>13</v>
      </c>
      <c r="D13" s="505">
        <v>16</v>
      </c>
      <c r="E13" s="505">
        <v>11</v>
      </c>
      <c r="F13" s="179" t="s">
        <v>11</v>
      </c>
    </row>
    <row r="14" spans="1:12" ht="18" customHeight="1" thickBot="1">
      <c r="A14" s="117" t="s">
        <v>12</v>
      </c>
      <c r="B14" s="506">
        <v>22</v>
      </c>
      <c r="C14" s="506">
        <v>13</v>
      </c>
      <c r="D14" s="506">
        <v>20</v>
      </c>
      <c r="E14" s="506">
        <v>9</v>
      </c>
      <c r="F14" s="180" t="s">
        <v>13</v>
      </c>
    </row>
    <row r="15" spans="1:12" s="17" customFormat="1" ht="18" customHeight="1" thickBot="1">
      <c r="A15" s="116" t="s">
        <v>14</v>
      </c>
      <c r="B15" s="505">
        <v>5</v>
      </c>
      <c r="C15" s="505">
        <v>6</v>
      </c>
      <c r="D15" s="505">
        <v>6</v>
      </c>
      <c r="E15" s="505">
        <v>6</v>
      </c>
      <c r="F15" s="179" t="s">
        <v>15</v>
      </c>
    </row>
    <row r="16" spans="1:12" ht="18" customHeight="1" thickBot="1">
      <c r="A16" s="117" t="s">
        <v>16</v>
      </c>
      <c r="B16" s="506">
        <v>5</v>
      </c>
      <c r="C16" s="506">
        <v>0</v>
      </c>
      <c r="D16" s="506">
        <v>0</v>
      </c>
      <c r="E16" s="506">
        <v>0</v>
      </c>
      <c r="F16" s="180" t="s">
        <v>17</v>
      </c>
    </row>
    <row r="17" spans="1:6" s="17" customFormat="1" ht="18" customHeight="1" thickBot="1">
      <c r="A17" s="116" t="s">
        <v>194</v>
      </c>
      <c r="B17" s="505">
        <v>22</v>
      </c>
      <c r="C17" s="505">
        <v>10</v>
      </c>
      <c r="D17" s="505">
        <v>11</v>
      </c>
      <c r="E17" s="505">
        <v>10</v>
      </c>
      <c r="F17" s="179" t="s">
        <v>18</v>
      </c>
    </row>
    <row r="18" spans="1:6" ht="18" customHeight="1" thickBot="1">
      <c r="A18" s="117" t="s">
        <v>19</v>
      </c>
      <c r="B18" s="506">
        <v>2</v>
      </c>
      <c r="C18" s="506">
        <v>6</v>
      </c>
      <c r="D18" s="506">
        <v>6</v>
      </c>
      <c r="E18" s="506">
        <v>6</v>
      </c>
      <c r="F18" s="180" t="s">
        <v>20</v>
      </c>
    </row>
    <row r="19" spans="1:6" s="17" customFormat="1" ht="18" customHeight="1" thickBot="1">
      <c r="A19" s="116" t="s">
        <v>21</v>
      </c>
      <c r="B19" s="505">
        <v>1</v>
      </c>
      <c r="C19" s="505">
        <v>1</v>
      </c>
      <c r="D19" s="505">
        <v>2</v>
      </c>
      <c r="E19" s="505">
        <v>2</v>
      </c>
      <c r="F19" s="179" t="s">
        <v>22</v>
      </c>
    </row>
    <row r="20" spans="1:6" ht="18" customHeight="1" thickBot="1">
      <c r="A20" s="117" t="s">
        <v>23</v>
      </c>
      <c r="B20" s="506">
        <v>3</v>
      </c>
      <c r="C20" s="506">
        <v>1</v>
      </c>
      <c r="D20" s="506">
        <v>4</v>
      </c>
      <c r="E20" s="506">
        <v>5</v>
      </c>
      <c r="F20" s="180" t="s">
        <v>24</v>
      </c>
    </row>
    <row r="21" spans="1:6" s="17" customFormat="1" ht="18" customHeight="1" thickBot="1">
      <c r="A21" s="116" t="s">
        <v>66</v>
      </c>
      <c r="B21" s="505">
        <v>3</v>
      </c>
      <c r="C21" s="505">
        <v>7</v>
      </c>
      <c r="D21" s="505">
        <v>7</v>
      </c>
      <c r="E21" s="505">
        <v>4</v>
      </c>
      <c r="F21" s="179" t="s">
        <v>67</v>
      </c>
    </row>
    <row r="22" spans="1:6" s="25" customFormat="1" ht="18" customHeight="1" thickBot="1">
      <c r="A22" s="118" t="s">
        <v>25</v>
      </c>
      <c r="B22" s="507">
        <v>4</v>
      </c>
      <c r="C22" s="507">
        <v>1</v>
      </c>
      <c r="D22" s="507">
        <v>9</v>
      </c>
      <c r="E22" s="507">
        <v>10</v>
      </c>
      <c r="F22" s="181" t="s">
        <v>26</v>
      </c>
    </row>
    <row r="23" spans="1:6" s="17" customFormat="1" ht="18" customHeight="1" thickBot="1">
      <c r="A23" s="116" t="s">
        <v>27</v>
      </c>
      <c r="B23" s="505">
        <v>16</v>
      </c>
      <c r="C23" s="505">
        <v>9</v>
      </c>
      <c r="D23" s="505">
        <v>9</v>
      </c>
      <c r="E23" s="505">
        <v>6</v>
      </c>
      <c r="F23" s="179" t="s">
        <v>28</v>
      </c>
    </row>
    <row r="24" spans="1:6" s="16" customFormat="1" ht="18" customHeight="1" thickBot="1">
      <c r="A24" s="119" t="s">
        <v>29</v>
      </c>
      <c r="B24" s="508">
        <v>5</v>
      </c>
      <c r="C24" s="508">
        <v>8</v>
      </c>
      <c r="D24" s="508">
        <v>14</v>
      </c>
      <c r="E24" s="508">
        <v>13</v>
      </c>
      <c r="F24" s="182" t="s">
        <v>538</v>
      </c>
    </row>
    <row r="25" spans="1:6" s="17" customFormat="1" ht="18" customHeight="1" thickBot="1">
      <c r="A25" s="116" t="s">
        <v>195</v>
      </c>
      <c r="B25" s="505">
        <v>38</v>
      </c>
      <c r="C25" s="505">
        <v>29</v>
      </c>
      <c r="D25" s="505">
        <v>29</v>
      </c>
      <c r="E25" s="505">
        <v>19</v>
      </c>
      <c r="F25" s="179" t="s">
        <v>30</v>
      </c>
    </row>
    <row r="26" spans="1:6" s="16" customFormat="1" ht="18" customHeight="1" thickBot="1">
      <c r="A26" s="119" t="s">
        <v>196</v>
      </c>
      <c r="B26" s="508">
        <v>28</v>
      </c>
      <c r="C26" s="508">
        <v>9</v>
      </c>
      <c r="D26" s="508">
        <v>9</v>
      </c>
      <c r="E26" s="508">
        <v>11</v>
      </c>
      <c r="F26" s="182" t="s">
        <v>31</v>
      </c>
    </row>
    <row r="27" spans="1:6" s="17" customFormat="1" ht="18" customHeight="1" thickBot="1">
      <c r="A27" s="116" t="s">
        <v>189</v>
      </c>
      <c r="B27" s="505">
        <v>3</v>
      </c>
      <c r="C27" s="505">
        <v>0</v>
      </c>
      <c r="D27" s="505">
        <v>0</v>
      </c>
      <c r="E27" s="505">
        <v>0</v>
      </c>
      <c r="F27" s="179" t="s">
        <v>32</v>
      </c>
    </row>
    <row r="28" spans="1:6" s="16" customFormat="1" ht="18" customHeight="1" thickBot="1">
      <c r="A28" s="119" t="s">
        <v>190</v>
      </c>
      <c r="B28" s="508">
        <v>1</v>
      </c>
      <c r="C28" s="508">
        <v>1</v>
      </c>
      <c r="D28" s="508">
        <v>1</v>
      </c>
      <c r="E28" s="508">
        <v>1</v>
      </c>
      <c r="F28" s="182" t="s">
        <v>33</v>
      </c>
    </row>
    <row r="29" spans="1:6" s="17" customFormat="1" ht="18" customHeight="1" thickBot="1">
      <c r="A29" s="116" t="s">
        <v>34</v>
      </c>
      <c r="B29" s="505">
        <v>1</v>
      </c>
      <c r="C29" s="505">
        <v>1</v>
      </c>
      <c r="D29" s="505">
        <v>1</v>
      </c>
      <c r="E29" s="505">
        <v>0</v>
      </c>
      <c r="F29" s="179" t="s">
        <v>35</v>
      </c>
    </row>
    <row r="30" spans="1:6" s="17" customFormat="1" ht="18" customHeight="1">
      <c r="A30" s="510" t="s">
        <v>36</v>
      </c>
      <c r="B30" s="509">
        <v>1</v>
      </c>
      <c r="C30" s="509">
        <v>1</v>
      </c>
      <c r="D30" s="509">
        <v>1</v>
      </c>
      <c r="E30" s="509">
        <v>1</v>
      </c>
      <c r="F30" s="511" t="s">
        <v>37</v>
      </c>
    </row>
    <row r="31" spans="1:6" s="17" customFormat="1" ht="22.5" customHeight="1">
      <c r="A31" s="512" t="s">
        <v>55</v>
      </c>
      <c r="B31" s="513">
        <f>SUM(B8:B30)</f>
        <v>386</v>
      </c>
      <c r="C31" s="513">
        <f>SUM(C8:C30)</f>
        <v>274</v>
      </c>
      <c r="D31" s="513">
        <f t="shared" ref="D31:E31" si="0">SUM(D8:D30)</f>
        <v>320</v>
      </c>
      <c r="E31" s="513">
        <f t="shared" si="0"/>
        <v>282</v>
      </c>
      <c r="F31" s="514" t="s">
        <v>38</v>
      </c>
    </row>
    <row r="34" spans="1:2">
      <c r="A34" s="145" t="s">
        <v>261</v>
      </c>
      <c r="B34" s="145">
        <f>E16</f>
        <v>0</v>
      </c>
    </row>
    <row r="35" spans="1:2">
      <c r="A35" s="145" t="s">
        <v>265</v>
      </c>
      <c r="B35" s="145">
        <f>E27</f>
        <v>0</v>
      </c>
    </row>
    <row r="36" spans="1:2">
      <c r="A36" s="145" t="s">
        <v>268</v>
      </c>
      <c r="B36" s="145">
        <f>E28</f>
        <v>1</v>
      </c>
    </row>
    <row r="37" spans="1:2">
      <c r="A37" s="145" t="s">
        <v>269</v>
      </c>
      <c r="B37" s="145">
        <f>E29</f>
        <v>0</v>
      </c>
    </row>
    <row r="38" spans="1:2">
      <c r="A38" s="145" t="s">
        <v>270</v>
      </c>
      <c r="B38" s="145">
        <f>E30</f>
        <v>1</v>
      </c>
    </row>
    <row r="39" spans="1:2">
      <c r="A39" s="145" t="s">
        <v>267</v>
      </c>
      <c r="B39" s="145">
        <f>E19</f>
        <v>2</v>
      </c>
    </row>
    <row r="40" spans="1:2">
      <c r="A40" s="145" t="s">
        <v>264</v>
      </c>
      <c r="B40" s="145">
        <f>E21</f>
        <v>4</v>
      </c>
    </row>
    <row r="41" spans="1:2">
      <c r="A41" s="145" t="s">
        <v>263</v>
      </c>
      <c r="B41" s="145">
        <f>E20</f>
        <v>5</v>
      </c>
    </row>
    <row r="42" spans="1:2">
      <c r="A42" s="145" t="s">
        <v>260</v>
      </c>
      <c r="B42" s="145">
        <f>E15</f>
        <v>6</v>
      </c>
    </row>
    <row r="43" spans="1:2">
      <c r="A43" s="145" t="s">
        <v>266</v>
      </c>
      <c r="B43" s="145">
        <f>E18</f>
        <v>6</v>
      </c>
    </row>
    <row r="44" spans="1:2">
      <c r="A44" s="145" t="s">
        <v>258</v>
      </c>
      <c r="B44" s="145">
        <f>E23</f>
        <v>6</v>
      </c>
    </row>
    <row r="45" spans="1:2">
      <c r="A45" s="145" t="s">
        <v>256</v>
      </c>
      <c r="B45" s="145">
        <f>E14</f>
        <v>9</v>
      </c>
    </row>
    <row r="46" spans="1:2">
      <c r="A46" s="145" t="s">
        <v>262</v>
      </c>
      <c r="B46" s="145">
        <f>E22</f>
        <v>10</v>
      </c>
    </row>
    <row r="47" spans="1:2">
      <c r="A47" s="145" t="s">
        <v>259</v>
      </c>
      <c r="B47" s="145">
        <f>E8</f>
        <v>10</v>
      </c>
    </row>
    <row r="48" spans="1:2">
      <c r="A48" s="145" t="s">
        <v>257</v>
      </c>
      <c r="B48" s="145">
        <f>E17</f>
        <v>10</v>
      </c>
    </row>
    <row r="49" spans="1:2">
      <c r="A49" s="145" t="s">
        <v>254</v>
      </c>
      <c r="B49" s="145">
        <f>E13</f>
        <v>11</v>
      </c>
    </row>
    <row r="50" spans="1:2">
      <c r="A50" s="145" t="s">
        <v>252</v>
      </c>
      <c r="B50" s="145">
        <f>E26</f>
        <v>11</v>
      </c>
    </row>
    <row r="51" spans="1:2">
      <c r="A51" s="145" t="s">
        <v>541</v>
      </c>
      <c r="B51" s="145">
        <f>E24</f>
        <v>13</v>
      </c>
    </row>
    <row r="52" spans="1:2">
      <c r="A52" s="145" t="s">
        <v>253</v>
      </c>
      <c r="B52" s="145">
        <f>E12</f>
        <v>15</v>
      </c>
    </row>
    <row r="53" spans="1:2">
      <c r="A53" s="145" t="s">
        <v>250</v>
      </c>
      <c r="B53" s="145">
        <f>E25</f>
        <v>19</v>
      </c>
    </row>
    <row r="54" spans="1:2">
      <c r="A54" s="145" t="s">
        <v>255</v>
      </c>
      <c r="B54" s="145">
        <f>E10</f>
        <v>20</v>
      </c>
    </row>
    <row r="55" spans="1:2">
      <c r="A55" s="145" t="s">
        <v>251</v>
      </c>
      <c r="B55" s="145">
        <f>E11</f>
        <v>37</v>
      </c>
    </row>
    <row r="56" spans="1:2">
      <c r="A56" s="145" t="s">
        <v>249</v>
      </c>
      <c r="B56" s="145">
        <f>E9</f>
        <v>86</v>
      </c>
    </row>
    <row r="58" spans="1:2">
      <c r="A58" s="145"/>
      <c r="B58" s="145">
        <f>SUM(B34:B56)</f>
        <v>282</v>
      </c>
    </row>
    <row r="59" spans="1:2">
      <c r="A59" s="145"/>
      <c r="B59" s="145"/>
    </row>
  </sheetData>
  <sortState ref="A60:B83">
    <sortCondition ref="B60"/>
  </sortState>
  <mergeCells count="11">
    <mergeCell ref="E6:E7"/>
    <mergeCell ref="A1:F1"/>
    <mergeCell ref="B5:E5"/>
    <mergeCell ref="A6:A7"/>
    <mergeCell ref="F6:F7"/>
    <mergeCell ref="A2:F2"/>
    <mergeCell ref="A3:F3"/>
    <mergeCell ref="B6:B7"/>
    <mergeCell ref="A4:F4"/>
    <mergeCell ref="C6:C7"/>
    <mergeCell ref="D6:D7"/>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rightToLeft="1" view="pageBreakPreview" topLeftCell="A4" zoomScaleNormal="100" zoomScaleSheetLayoutView="100" workbookViewId="0">
      <selection activeCell="B68" sqref="B68"/>
    </sheetView>
  </sheetViews>
  <sheetFormatPr defaultRowHeight="12.75"/>
  <cols>
    <col min="1" max="1" width="32.7109375" style="26" customWidth="1"/>
    <col min="2" max="3" width="13.28515625" style="26" customWidth="1"/>
    <col min="4" max="4" width="32.7109375" style="2" customWidth="1"/>
    <col min="5" max="5" width="15.28515625" style="26" customWidth="1"/>
    <col min="6" max="10" width="9.140625" style="26"/>
    <col min="11" max="11" width="37.42578125" style="26" customWidth="1"/>
    <col min="12" max="12" width="5" style="70" customWidth="1"/>
    <col min="13" max="16384" width="9.140625" style="26"/>
  </cols>
  <sheetData>
    <row r="1" spans="1:12" ht="18">
      <c r="A1" s="547" t="s">
        <v>544</v>
      </c>
      <c r="B1" s="547"/>
      <c r="C1" s="547"/>
      <c r="D1" s="547"/>
    </row>
    <row r="2" spans="1:12" s="3" customFormat="1" ht="18">
      <c r="A2" s="548" t="s">
        <v>728</v>
      </c>
      <c r="B2" s="548"/>
      <c r="C2" s="548"/>
      <c r="D2" s="548"/>
      <c r="L2" s="19"/>
    </row>
    <row r="3" spans="1:12" s="3" customFormat="1" ht="33.75" customHeight="1">
      <c r="A3" s="549" t="s">
        <v>542</v>
      </c>
      <c r="B3" s="549"/>
      <c r="C3" s="550"/>
      <c r="D3" s="550"/>
      <c r="L3" s="19"/>
    </row>
    <row r="4" spans="1:12" s="3" customFormat="1" ht="15.75">
      <c r="A4" s="551" t="s">
        <v>728</v>
      </c>
      <c r="B4" s="551"/>
      <c r="C4" s="551"/>
      <c r="D4" s="551"/>
      <c r="L4" s="19"/>
    </row>
    <row r="5" spans="1:12" ht="15.75" customHeight="1">
      <c r="A5" s="66" t="s">
        <v>660</v>
      </c>
      <c r="B5" s="66"/>
      <c r="C5" s="60"/>
      <c r="D5" s="67" t="s">
        <v>726</v>
      </c>
    </row>
    <row r="6" spans="1:12" ht="39.75" customHeight="1">
      <c r="A6" s="99" t="s">
        <v>75</v>
      </c>
      <c r="B6" s="481">
        <v>2017</v>
      </c>
      <c r="C6" s="482">
        <v>2018</v>
      </c>
      <c r="D6" s="105" t="s">
        <v>89</v>
      </c>
      <c r="I6" s="70"/>
      <c r="L6" s="26"/>
    </row>
    <row r="7" spans="1:12" ht="22.5" customHeight="1" thickBot="1">
      <c r="A7" s="103" t="s">
        <v>74</v>
      </c>
      <c r="B7" s="378">
        <v>693</v>
      </c>
      <c r="C7" s="378">
        <v>477</v>
      </c>
      <c r="D7" s="183" t="s">
        <v>287</v>
      </c>
      <c r="I7" s="70"/>
      <c r="L7" s="26"/>
    </row>
    <row r="8" spans="1:12" s="7" customFormat="1" ht="22.5" customHeight="1" thickBot="1">
      <c r="A8" s="376" t="s">
        <v>76</v>
      </c>
      <c r="B8" s="379">
        <v>967</v>
      </c>
      <c r="C8" s="379">
        <v>1224</v>
      </c>
      <c r="D8" s="377" t="s">
        <v>288</v>
      </c>
      <c r="I8" s="8"/>
    </row>
    <row r="9" spans="1:12" ht="22.5" customHeight="1" thickBot="1">
      <c r="A9" s="104" t="s">
        <v>77</v>
      </c>
      <c r="B9" s="378">
        <v>1651</v>
      </c>
      <c r="C9" s="380">
        <v>1254</v>
      </c>
      <c r="D9" s="184" t="s">
        <v>289</v>
      </c>
      <c r="I9" s="70"/>
      <c r="L9" s="26"/>
    </row>
    <row r="10" spans="1:12" s="7" customFormat="1" ht="22.5" customHeight="1" thickBot="1">
      <c r="A10" s="376" t="s">
        <v>78</v>
      </c>
      <c r="B10" s="379">
        <v>666</v>
      </c>
      <c r="C10" s="379">
        <v>1854</v>
      </c>
      <c r="D10" s="377" t="s">
        <v>290</v>
      </c>
      <c r="I10" s="8"/>
    </row>
    <row r="11" spans="1:12" ht="22.5" customHeight="1" thickBot="1">
      <c r="A11" s="104" t="s">
        <v>79</v>
      </c>
      <c r="B11" s="378">
        <v>427</v>
      </c>
      <c r="C11" s="381">
        <v>575</v>
      </c>
      <c r="D11" s="184" t="s">
        <v>291</v>
      </c>
      <c r="I11" s="70"/>
      <c r="L11" s="26"/>
    </row>
    <row r="12" spans="1:12" s="7" customFormat="1" ht="22.5" customHeight="1" thickBot="1">
      <c r="A12" s="376" t="s">
        <v>80</v>
      </c>
      <c r="B12" s="379">
        <v>486</v>
      </c>
      <c r="C12" s="379">
        <v>836</v>
      </c>
      <c r="D12" s="377" t="s">
        <v>292</v>
      </c>
      <c r="I12" s="8"/>
    </row>
    <row r="13" spans="1:12" ht="22.5" customHeight="1" thickBot="1">
      <c r="A13" s="104" t="s">
        <v>81</v>
      </c>
      <c r="B13" s="378">
        <v>473</v>
      </c>
      <c r="C13" s="381">
        <v>412</v>
      </c>
      <c r="D13" s="184" t="s">
        <v>293</v>
      </c>
      <c r="I13" s="70"/>
      <c r="L13" s="26"/>
    </row>
    <row r="14" spans="1:12" s="7" customFormat="1" ht="22.5" customHeight="1" thickBot="1">
      <c r="A14" s="376" t="s">
        <v>82</v>
      </c>
      <c r="B14" s="379">
        <v>310</v>
      </c>
      <c r="C14" s="379">
        <v>471</v>
      </c>
      <c r="D14" s="377" t="s">
        <v>543</v>
      </c>
      <c r="I14" s="8"/>
    </row>
    <row r="15" spans="1:12" ht="22.5" customHeight="1" thickBot="1">
      <c r="A15" s="104" t="s">
        <v>83</v>
      </c>
      <c r="B15" s="378">
        <v>517</v>
      </c>
      <c r="C15" s="381">
        <v>433</v>
      </c>
      <c r="D15" s="184" t="s">
        <v>294</v>
      </c>
      <c r="I15" s="70"/>
      <c r="L15" s="26"/>
    </row>
    <row r="16" spans="1:12" s="7" customFormat="1" ht="22.5" customHeight="1" thickBot="1">
      <c r="A16" s="376" t="s">
        <v>84</v>
      </c>
      <c r="B16" s="379">
        <v>18</v>
      </c>
      <c r="C16" s="379">
        <v>102</v>
      </c>
      <c r="D16" s="377" t="s">
        <v>295</v>
      </c>
      <c r="I16" s="8"/>
    </row>
    <row r="17" spans="1:12" ht="22.5" customHeight="1" thickBot="1">
      <c r="A17" s="104" t="s">
        <v>85</v>
      </c>
      <c r="B17" s="378">
        <v>130</v>
      </c>
      <c r="C17" s="381">
        <v>597</v>
      </c>
      <c r="D17" s="184" t="s">
        <v>296</v>
      </c>
      <c r="I17" s="70"/>
      <c r="L17" s="26"/>
    </row>
    <row r="18" spans="1:12" s="7" customFormat="1" ht="22.5" customHeight="1" thickBot="1">
      <c r="A18" s="376" t="s">
        <v>86</v>
      </c>
      <c r="B18" s="379">
        <v>1228</v>
      </c>
      <c r="C18" s="379">
        <v>1074</v>
      </c>
      <c r="D18" s="377" t="s">
        <v>297</v>
      </c>
      <c r="I18" s="8"/>
    </row>
    <row r="19" spans="1:12" s="7" customFormat="1" ht="22.5" customHeight="1" thickBot="1">
      <c r="A19" s="104" t="s">
        <v>87</v>
      </c>
      <c r="B19" s="378">
        <v>418</v>
      </c>
      <c r="C19" s="382">
        <v>701</v>
      </c>
      <c r="D19" s="184" t="s">
        <v>298</v>
      </c>
      <c r="I19" s="8"/>
    </row>
    <row r="20" spans="1:12" ht="22.5" customHeight="1" thickBot="1">
      <c r="A20" s="376" t="s">
        <v>192</v>
      </c>
      <c r="B20" s="379">
        <v>316</v>
      </c>
      <c r="C20" s="379">
        <v>1853</v>
      </c>
      <c r="D20" s="377" t="s">
        <v>551</v>
      </c>
      <c r="I20" s="70"/>
      <c r="L20" s="26"/>
    </row>
    <row r="21" spans="1:12" s="7" customFormat="1" ht="22.5" customHeight="1">
      <c r="A21" s="483" t="s">
        <v>747</v>
      </c>
      <c r="B21" s="494">
        <v>0</v>
      </c>
      <c r="C21" s="495">
        <v>3732</v>
      </c>
      <c r="D21" s="496" t="s">
        <v>748</v>
      </c>
      <c r="I21" s="8"/>
    </row>
    <row r="22" spans="1:12" ht="22.5" customHeight="1">
      <c r="A22" s="491" t="s">
        <v>0</v>
      </c>
      <c r="B22" s="492">
        <f>SUM(B7:B21)</f>
        <v>8300</v>
      </c>
      <c r="C22" s="492">
        <f>SUM(C7:C21)</f>
        <v>15595</v>
      </c>
      <c r="D22" s="493" t="s">
        <v>1</v>
      </c>
    </row>
    <row r="23" spans="1:12" ht="38.25" customHeight="1">
      <c r="A23" s="553" t="s">
        <v>750</v>
      </c>
      <c r="B23" s="554"/>
      <c r="C23" s="552" t="s">
        <v>749</v>
      </c>
      <c r="D23" s="552"/>
      <c r="H23" s="70"/>
      <c r="L23" s="26"/>
    </row>
    <row r="24" spans="1:12">
      <c r="A24" s="2"/>
      <c r="B24" s="2"/>
      <c r="H24" s="70"/>
      <c r="L24" s="26"/>
    </row>
    <row r="25" spans="1:12" ht="13.5" customHeight="1">
      <c r="H25" s="70"/>
      <c r="L25" s="26"/>
    </row>
    <row r="26" spans="1:12" ht="12.75" customHeight="1">
      <c r="H26" s="70"/>
      <c r="L26" s="26"/>
    </row>
    <row r="27" spans="1:12">
      <c r="H27" s="70"/>
      <c r="L27" s="26"/>
    </row>
    <row r="28" spans="1:12">
      <c r="H28" s="70"/>
      <c r="L28" s="26"/>
    </row>
    <row r="29" spans="1:12">
      <c r="H29" s="70"/>
      <c r="L29" s="26"/>
    </row>
    <row r="30" spans="1:12">
      <c r="H30" s="70"/>
      <c r="L30" s="26"/>
    </row>
    <row r="31" spans="1:12">
      <c r="H31" s="70"/>
      <c r="L31" s="26"/>
    </row>
    <row r="32" spans="1:12">
      <c r="H32" s="70"/>
      <c r="L32" s="26"/>
    </row>
    <row r="33" spans="1:12">
      <c r="H33" s="70"/>
      <c r="L33" s="26"/>
    </row>
    <row r="34" spans="1:12">
      <c r="H34" s="70"/>
      <c r="L34" s="26"/>
    </row>
    <row r="35" spans="1:12">
      <c r="H35" s="70"/>
      <c r="L35" s="26"/>
    </row>
    <row r="36" spans="1:12">
      <c r="A36" s="26" t="str">
        <f>A7 &amp; D7</f>
        <v xml:space="preserve">فريج جنوب دحيلSouth Duhail </v>
      </c>
      <c r="B36" s="126">
        <f t="shared" ref="B36:B50" si="0">C7</f>
        <v>477</v>
      </c>
      <c r="H36" s="70"/>
      <c r="L36" s="26"/>
    </row>
    <row r="37" spans="1:12">
      <c r="A37" s="26" t="str">
        <f t="shared" ref="A37:A49" si="1">A8 &amp; D8</f>
        <v xml:space="preserve">فريج شمال دحيلNorth Duhail </v>
      </c>
      <c r="B37" s="126">
        <f t="shared" si="0"/>
        <v>1224</v>
      </c>
      <c r="H37" s="70"/>
      <c r="L37" s="26"/>
    </row>
    <row r="38" spans="1:12">
      <c r="A38" s="26" t="str">
        <f t="shared" si="1"/>
        <v xml:space="preserve">فريج المرخيةAl Markhiya  </v>
      </c>
      <c r="B38" s="126">
        <f t="shared" si="0"/>
        <v>1254</v>
      </c>
    </row>
    <row r="39" spans="1:12">
      <c r="A39" s="26" t="str">
        <f t="shared" si="1"/>
        <v xml:space="preserve">فريج مدينة خليفة الشماليةNorth Madinat Khalifa   </v>
      </c>
      <c r="B39" s="126">
        <f t="shared" si="0"/>
        <v>1854</v>
      </c>
    </row>
    <row r="40" spans="1:12">
      <c r="A40" s="26" t="str">
        <f t="shared" si="1"/>
        <v xml:space="preserve">فريج العزيزيةAl Azizya </v>
      </c>
      <c r="B40" s="126">
        <f t="shared" si="0"/>
        <v>575</v>
      </c>
    </row>
    <row r="41" spans="1:12">
      <c r="A41" s="26" t="str">
        <f t="shared" si="1"/>
        <v xml:space="preserve">فريج أم صلالUm Salal </v>
      </c>
      <c r="B41" s="126">
        <f t="shared" si="0"/>
        <v>836</v>
      </c>
    </row>
    <row r="42" spans="1:12">
      <c r="A42" s="26" t="str">
        <f t="shared" si="1"/>
        <v xml:space="preserve">فريج جبل الوكرةJabal Al Wakra </v>
      </c>
      <c r="B42" s="126">
        <f t="shared" si="0"/>
        <v>412</v>
      </c>
    </row>
    <row r="43" spans="1:12">
      <c r="A43" s="26" t="str">
        <f t="shared" si="1"/>
        <v xml:space="preserve">فريج بو هامورAbu Hamour </v>
      </c>
      <c r="B43" s="126">
        <f t="shared" si="0"/>
        <v>471</v>
      </c>
    </row>
    <row r="44" spans="1:12">
      <c r="A44" s="26" t="str">
        <f t="shared" si="1"/>
        <v xml:space="preserve">فريج الثمامةAl Thumama </v>
      </c>
      <c r="B44" s="126">
        <f t="shared" si="0"/>
        <v>433</v>
      </c>
    </row>
    <row r="45" spans="1:12">
      <c r="A45" s="26" t="str">
        <f t="shared" si="1"/>
        <v xml:space="preserve">فريج الذخيرةAl Thakira </v>
      </c>
      <c r="B45" s="126">
        <f t="shared" si="0"/>
        <v>102</v>
      </c>
    </row>
    <row r="46" spans="1:12">
      <c r="A46" s="26" t="str">
        <f t="shared" si="1"/>
        <v xml:space="preserve">فريج غرب نعيجةWest Nuaija </v>
      </c>
      <c r="B46" s="126">
        <f t="shared" si="0"/>
        <v>597</v>
      </c>
    </row>
    <row r="47" spans="1:12">
      <c r="A47" s="26" t="str">
        <f t="shared" si="1"/>
        <v xml:space="preserve">فريج شرق نعيجةEast Nuaija </v>
      </c>
      <c r="B47" s="126">
        <f t="shared" si="0"/>
        <v>1074</v>
      </c>
    </row>
    <row r="48" spans="1:12">
      <c r="A48" s="26" t="str">
        <f t="shared" si="1"/>
        <v>فريج عين خالدAin Khalid</v>
      </c>
      <c r="B48" s="126">
        <f t="shared" si="0"/>
        <v>701</v>
      </c>
      <c r="D48" s="26"/>
      <c r="L48" s="26"/>
    </row>
    <row r="49" spans="1:12">
      <c r="A49" s="26" t="str">
        <f t="shared" si="1"/>
        <v>فريج الوكيرAl Wakra</v>
      </c>
      <c r="B49" s="126">
        <f t="shared" si="0"/>
        <v>1853</v>
      </c>
      <c r="D49" s="26"/>
      <c r="L49" s="26"/>
    </row>
    <row r="50" spans="1:12">
      <c r="A50" s="26" t="s">
        <v>751</v>
      </c>
      <c r="B50" s="126">
        <f t="shared" si="0"/>
        <v>3732</v>
      </c>
      <c r="D50" s="26"/>
      <c r="L50" s="26"/>
    </row>
    <row r="51" spans="1:12">
      <c r="D51" s="26"/>
      <c r="L51" s="26"/>
    </row>
    <row r="52" spans="1:12">
      <c r="A52" s="26" t="str">
        <f>A24 &amp; D24</f>
        <v/>
      </c>
      <c r="D52" s="26"/>
      <c r="L52" s="26"/>
    </row>
    <row r="53" spans="1:12">
      <c r="A53" s="26" t="str">
        <f>A25 &amp; D25</f>
        <v/>
      </c>
      <c r="D53" s="26"/>
      <c r="L53" s="26"/>
    </row>
    <row r="54" spans="1:12">
      <c r="D54" s="26"/>
      <c r="L54" s="26"/>
    </row>
    <row r="55" spans="1:12">
      <c r="A55" s="26" t="s">
        <v>766</v>
      </c>
      <c r="B55" s="26">
        <v>102</v>
      </c>
    </row>
    <row r="56" spans="1:12">
      <c r="A56" s="26" t="s">
        <v>763</v>
      </c>
      <c r="B56" s="26">
        <v>412</v>
      </c>
    </row>
    <row r="57" spans="1:12">
      <c r="A57" s="26" t="s">
        <v>765</v>
      </c>
      <c r="B57" s="26">
        <v>433</v>
      </c>
    </row>
    <row r="58" spans="1:12">
      <c r="A58" s="26" t="s">
        <v>764</v>
      </c>
      <c r="B58" s="26">
        <v>471</v>
      </c>
    </row>
    <row r="59" spans="1:12">
      <c r="A59" s="26" t="s">
        <v>757</v>
      </c>
      <c r="B59" s="26">
        <v>477</v>
      </c>
    </row>
    <row r="60" spans="1:12">
      <c r="A60" s="26" t="s">
        <v>761</v>
      </c>
      <c r="B60" s="26">
        <v>575</v>
      </c>
    </row>
    <row r="61" spans="1:12">
      <c r="A61" s="26" t="s">
        <v>767</v>
      </c>
      <c r="B61" s="26">
        <v>597</v>
      </c>
    </row>
    <row r="62" spans="1:12">
      <c r="A62" s="26" t="s">
        <v>769</v>
      </c>
      <c r="B62" s="26">
        <v>701</v>
      </c>
    </row>
    <row r="63" spans="1:12">
      <c r="A63" s="26" t="s">
        <v>762</v>
      </c>
      <c r="B63" s="26">
        <v>836</v>
      </c>
    </row>
    <row r="64" spans="1:12">
      <c r="A64" s="26" t="s">
        <v>768</v>
      </c>
      <c r="B64" s="26">
        <v>1074</v>
      </c>
    </row>
    <row r="65" spans="1:2">
      <c r="A65" s="26" t="s">
        <v>758</v>
      </c>
      <c r="B65" s="26">
        <v>1224</v>
      </c>
    </row>
    <row r="66" spans="1:2">
      <c r="A66" s="26" t="s">
        <v>759</v>
      </c>
      <c r="B66" s="26">
        <v>1254</v>
      </c>
    </row>
    <row r="67" spans="1:2">
      <c r="A67" s="26" t="s">
        <v>770</v>
      </c>
      <c r="B67" s="26">
        <v>1853</v>
      </c>
    </row>
    <row r="68" spans="1:2">
      <c r="A68" s="26" t="s">
        <v>760</v>
      </c>
      <c r="B68" s="26">
        <v>1854</v>
      </c>
    </row>
    <row r="69" spans="1:2">
      <c r="A69" s="26" t="s">
        <v>751</v>
      </c>
      <c r="B69" s="26">
        <v>3732</v>
      </c>
    </row>
    <row r="71" spans="1:2">
      <c r="B71" s="26">
        <f>SUM(B55:B70)</f>
        <v>15595</v>
      </c>
    </row>
  </sheetData>
  <sortState ref="A55:B69">
    <sortCondition ref="B55"/>
  </sortState>
  <mergeCells count="6">
    <mergeCell ref="A1:D1"/>
    <mergeCell ref="A2:D2"/>
    <mergeCell ref="A3:D3"/>
    <mergeCell ref="A4:D4"/>
    <mergeCell ref="C23:D23"/>
    <mergeCell ref="A23:B23"/>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rightToLeft="1" view="pageBreakPreview" zoomScaleNormal="100" zoomScaleSheetLayoutView="100" workbookViewId="0">
      <selection activeCell="A33" sqref="A33:L33"/>
    </sheetView>
  </sheetViews>
  <sheetFormatPr defaultColWidth="9.140625" defaultRowHeight="14.25"/>
  <cols>
    <col min="1" max="1" width="22.85546875" style="309" customWidth="1"/>
    <col min="2" max="2" width="11" style="309" customWidth="1"/>
    <col min="3" max="3" width="10.5703125" style="309" customWidth="1"/>
    <col min="4" max="4" width="11" style="309" customWidth="1"/>
    <col min="5" max="5" width="13.28515625" style="309" customWidth="1"/>
    <col min="6" max="7" width="11" style="309" customWidth="1"/>
    <col min="8" max="8" width="14" style="309" customWidth="1"/>
    <col min="9" max="10" width="11" style="309" customWidth="1"/>
    <col min="11" max="11" width="9" style="309" customWidth="1"/>
    <col min="12" max="12" width="24.28515625" style="347" customWidth="1"/>
    <col min="13" max="16384" width="9.140625" style="309"/>
  </cols>
  <sheetData>
    <row r="1" spans="1:27" s="304" customFormat="1" ht="23.25" customHeight="1">
      <c r="A1" s="558" t="s">
        <v>592</v>
      </c>
      <c r="B1" s="558"/>
      <c r="C1" s="558"/>
      <c r="D1" s="558"/>
      <c r="E1" s="558"/>
      <c r="F1" s="558"/>
      <c r="G1" s="558"/>
      <c r="H1" s="558"/>
      <c r="I1" s="558"/>
      <c r="J1" s="558"/>
      <c r="K1" s="558"/>
      <c r="L1" s="558"/>
      <c r="M1" s="302"/>
      <c r="N1" s="302"/>
      <c r="O1" s="302"/>
      <c r="P1" s="302"/>
      <c r="Q1" s="302"/>
      <c r="R1" s="302"/>
      <c r="S1" s="302"/>
      <c r="T1" s="302"/>
      <c r="U1" s="302"/>
      <c r="V1" s="302"/>
      <c r="W1" s="302"/>
      <c r="X1" s="302"/>
      <c r="Y1" s="302"/>
      <c r="Z1" s="302"/>
      <c r="AA1" s="303"/>
    </row>
    <row r="2" spans="1:27" s="304" customFormat="1" ht="15.75" customHeight="1">
      <c r="A2" s="559" t="s">
        <v>629</v>
      </c>
      <c r="B2" s="559"/>
      <c r="C2" s="559"/>
      <c r="D2" s="559"/>
      <c r="E2" s="559"/>
      <c r="F2" s="559"/>
      <c r="G2" s="559"/>
      <c r="H2" s="559"/>
      <c r="I2" s="559"/>
      <c r="J2" s="559"/>
      <c r="K2" s="559"/>
      <c r="L2" s="559"/>
      <c r="M2" s="302"/>
      <c r="N2" s="302"/>
      <c r="O2" s="302"/>
      <c r="P2" s="302"/>
      <c r="Q2" s="302"/>
      <c r="R2" s="302"/>
      <c r="S2" s="302"/>
      <c r="T2" s="302"/>
      <c r="U2" s="302"/>
      <c r="V2" s="302"/>
      <c r="W2" s="302"/>
      <c r="X2" s="302"/>
      <c r="Y2" s="302"/>
      <c r="Z2" s="302"/>
      <c r="AA2" s="303"/>
    </row>
    <row r="3" spans="1:27" s="304" customFormat="1" ht="18.75" customHeight="1">
      <c r="A3" s="560" t="s">
        <v>469</v>
      </c>
      <c r="B3" s="560"/>
      <c r="C3" s="560"/>
      <c r="D3" s="560"/>
      <c r="E3" s="560"/>
      <c r="F3" s="560"/>
      <c r="G3" s="560"/>
      <c r="H3" s="560"/>
      <c r="I3" s="560"/>
      <c r="J3" s="560"/>
      <c r="K3" s="560"/>
      <c r="L3" s="560"/>
      <c r="M3" s="302"/>
      <c r="N3" s="302"/>
      <c r="O3" s="302"/>
      <c r="P3" s="302"/>
      <c r="Q3" s="302"/>
      <c r="R3" s="302"/>
      <c r="S3" s="302"/>
      <c r="T3" s="302"/>
      <c r="U3" s="302"/>
      <c r="V3" s="302"/>
      <c r="W3" s="302"/>
      <c r="X3" s="302"/>
      <c r="Y3" s="302"/>
      <c r="Z3" s="302"/>
      <c r="AA3" s="303"/>
    </row>
    <row r="4" spans="1:27" s="304" customFormat="1" ht="12" customHeight="1">
      <c r="A4" s="561" t="s">
        <v>627</v>
      </c>
      <c r="B4" s="561"/>
      <c r="C4" s="561"/>
      <c r="D4" s="561"/>
      <c r="E4" s="561"/>
      <c r="F4" s="561"/>
      <c r="G4" s="561"/>
      <c r="H4" s="561"/>
      <c r="I4" s="561"/>
      <c r="J4" s="561"/>
      <c r="K4" s="561"/>
      <c r="L4" s="561"/>
      <c r="M4" s="302"/>
      <c r="N4" s="302"/>
      <c r="O4" s="302"/>
      <c r="P4" s="302"/>
      <c r="Q4" s="302"/>
      <c r="R4" s="302"/>
      <c r="S4" s="302"/>
      <c r="T4" s="302"/>
      <c r="U4" s="302"/>
      <c r="V4" s="302"/>
      <c r="W4" s="302"/>
      <c r="X4" s="302"/>
      <c r="Y4" s="302"/>
      <c r="Z4" s="302"/>
      <c r="AA4" s="303"/>
    </row>
    <row r="5" spans="1:27" ht="14.25" customHeight="1">
      <c r="A5" s="56" t="s">
        <v>607</v>
      </c>
      <c r="B5" s="305"/>
      <c r="C5" s="305"/>
      <c r="D5" s="305"/>
      <c r="E5" s="305"/>
      <c r="F5" s="305"/>
      <c r="G5" s="306"/>
      <c r="H5" s="305"/>
      <c r="I5" s="305"/>
      <c r="J5" s="305"/>
      <c r="K5" s="305"/>
      <c r="L5" s="58" t="s">
        <v>608</v>
      </c>
      <c r="M5" s="307"/>
      <c r="N5" s="307"/>
      <c r="O5" s="307"/>
      <c r="P5" s="307"/>
      <c r="Q5" s="307"/>
      <c r="R5" s="307"/>
      <c r="S5" s="307"/>
      <c r="T5" s="307"/>
      <c r="U5" s="307"/>
      <c r="V5" s="307"/>
      <c r="W5" s="307"/>
      <c r="X5" s="307"/>
      <c r="Y5" s="307"/>
      <c r="Z5" s="307"/>
      <c r="AA5" s="308"/>
    </row>
    <row r="6" spans="1:27" ht="29.25" customHeight="1">
      <c r="A6" s="562" t="s">
        <v>593</v>
      </c>
      <c r="B6" s="565" t="s">
        <v>64</v>
      </c>
      <c r="C6" s="565"/>
      <c r="D6" s="565"/>
      <c r="E6" s="565"/>
      <c r="F6" s="566"/>
      <c r="G6" s="567" t="s">
        <v>65</v>
      </c>
      <c r="H6" s="568"/>
      <c r="I6" s="568"/>
      <c r="J6" s="569"/>
      <c r="K6" s="570" t="s">
        <v>594</v>
      </c>
      <c r="L6" s="572" t="s">
        <v>595</v>
      </c>
      <c r="M6" s="307"/>
      <c r="N6" s="307"/>
      <c r="O6" s="307"/>
      <c r="P6" s="307"/>
      <c r="Q6" s="307"/>
      <c r="R6" s="307"/>
      <c r="S6" s="307"/>
      <c r="T6" s="307"/>
      <c r="U6" s="307"/>
      <c r="V6" s="307"/>
      <c r="W6" s="307"/>
      <c r="X6" s="307"/>
      <c r="Y6" s="307"/>
      <c r="Z6" s="307"/>
    </row>
    <row r="7" spans="1:27" ht="33.75" customHeight="1">
      <c r="A7" s="563"/>
      <c r="B7" s="310" t="s">
        <v>68</v>
      </c>
      <c r="C7" s="311" t="s">
        <v>45</v>
      </c>
      <c r="D7" s="311" t="s">
        <v>186</v>
      </c>
      <c r="E7" s="311" t="s">
        <v>596</v>
      </c>
      <c r="F7" s="311" t="s">
        <v>0</v>
      </c>
      <c r="G7" s="312" t="s">
        <v>42</v>
      </c>
      <c r="H7" s="312" t="s">
        <v>43</v>
      </c>
      <c r="I7" s="312" t="s">
        <v>44</v>
      </c>
      <c r="J7" s="311" t="s">
        <v>0</v>
      </c>
      <c r="K7" s="571"/>
      <c r="L7" s="573"/>
    </row>
    <row r="8" spans="1:27" s="317" customFormat="1" ht="24" customHeight="1">
      <c r="A8" s="564"/>
      <c r="B8" s="313" t="s">
        <v>470</v>
      </c>
      <c r="C8" s="314" t="s">
        <v>471</v>
      </c>
      <c r="D8" s="314" t="s">
        <v>49</v>
      </c>
      <c r="E8" s="348" t="s">
        <v>598</v>
      </c>
      <c r="F8" s="314" t="s">
        <v>1</v>
      </c>
      <c r="G8" s="315" t="s">
        <v>46</v>
      </c>
      <c r="H8" s="316" t="s">
        <v>47</v>
      </c>
      <c r="I8" s="315" t="s">
        <v>48</v>
      </c>
      <c r="J8" s="314" t="s">
        <v>38</v>
      </c>
      <c r="K8" s="571"/>
      <c r="L8" s="574"/>
    </row>
    <row r="9" spans="1:27" s="323" customFormat="1" ht="17.100000000000001" customHeight="1" thickBot="1">
      <c r="A9" s="318" t="s">
        <v>187</v>
      </c>
      <c r="B9" s="319">
        <v>8</v>
      </c>
      <c r="C9" s="319">
        <v>2</v>
      </c>
      <c r="D9" s="319">
        <v>0</v>
      </c>
      <c r="E9" s="319">
        <v>0</v>
      </c>
      <c r="F9" s="320">
        <f>SUM(B9:E9)</f>
        <v>10</v>
      </c>
      <c r="G9" s="319">
        <v>0</v>
      </c>
      <c r="H9" s="319">
        <v>0</v>
      </c>
      <c r="I9" s="319">
        <v>0</v>
      </c>
      <c r="J9" s="320">
        <f t="shared" ref="J9:J31" si="0">SUM(G9:I9)</f>
        <v>0</v>
      </c>
      <c r="K9" s="321">
        <f t="shared" ref="K9:K31" si="1">F9+J9</f>
        <v>10</v>
      </c>
      <c r="L9" s="322" t="s">
        <v>2</v>
      </c>
    </row>
    <row r="10" spans="1:27" s="330" customFormat="1" ht="17.100000000000001" customHeight="1" thickBot="1">
      <c r="A10" s="324" t="s">
        <v>3</v>
      </c>
      <c r="B10" s="325">
        <v>38</v>
      </c>
      <c r="C10" s="325">
        <v>18</v>
      </c>
      <c r="D10" s="325">
        <v>1</v>
      </c>
      <c r="E10" s="325">
        <v>0</v>
      </c>
      <c r="F10" s="326">
        <f t="shared" ref="F10:F31" si="2">SUM(B10:E10)</f>
        <v>57</v>
      </c>
      <c r="G10" s="325">
        <v>4</v>
      </c>
      <c r="H10" s="325">
        <v>5</v>
      </c>
      <c r="I10" s="325">
        <v>20</v>
      </c>
      <c r="J10" s="327">
        <f t="shared" si="0"/>
        <v>29</v>
      </c>
      <c r="K10" s="328">
        <f t="shared" si="1"/>
        <v>86</v>
      </c>
      <c r="L10" s="329" t="s">
        <v>4</v>
      </c>
    </row>
    <row r="11" spans="1:27" s="323" customFormat="1" ht="17.100000000000001" customHeight="1" thickBot="1">
      <c r="A11" s="331" t="s">
        <v>5</v>
      </c>
      <c r="B11" s="332">
        <v>9</v>
      </c>
      <c r="C11" s="332">
        <v>1</v>
      </c>
      <c r="D11" s="332">
        <v>3</v>
      </c>
      <c r="E11" s="332">
        <v>1</v>
      </c>
      <c r="F11" s="320">
        <f t="shared" si="2"/>
        <v>14</v>
      </c>
      <c r="G11" s="332">
        <v>0</v>
      </c>
      <c r="H11" s="332">
        <v>6</v>
      </c>
      <c r="I11" s="332">
        <v>0</v>
      </c>
      <c r="J11" s="333">
        <f t="shared" si="0"/>
        <v>6</v>
      </c>
      <c r="K11" s="334">
        <f t="shared" si="1"/>
        <v>20</v>
      </c>
      <c r="L11" s="335" t="s">
        <v>6</v>
      </c>
    </row>
    <row r="12" spans="1:27" s="330" customFormat="1" ht="15.75" thickBot="1">
      <c r="A12" s="324" t="s">
        <v>597</v>
      </c>
      <c r="B12" s="325">
        <v>12</v>
      </c>
      <c r="C12" s="325">
        <v>9</v>
      </c>
      <c r="D12" s="325">
        <v>6</v>
      </c>
      <c r="E12" s="325">
        <v>3</v>
      </c>
      <c r="F12" s="326">
        <f t="shared" si="2"/>
        <v>30</v>
      </c>
      <c r="G12" s="325">
        <v>1</v>
      </c>
      <c r="H12" s="325">
        <v>6</v>
      </c>
      <c r="I12" s="325">
        <v>0</v>
      </c>
      <c r="J12" s="327">
        <f t="shared" si="0"/>
        <v>7</v>
      </c>
      <c r="K12" s="328">
        <f t="shared" si="1"/>
        <v>37</v>
      </c>
      <c r="L12" s="329" t="s">
        <v>7</v>
      </c>
    </row>
    <row r="13" spans="1:27" s="323" customFormat="1" ht="17.100000000000001" customHeight="1" thickBot="1">
      <c r="A13" s="331" t="s">
        <v>8</v>
      </c>
      <c r="B13" s="332">
        <v>6</v>
      </c>
      <c r="C13" s="332">
        <v>2</v>
      </c>
      <c r="D13" s="332">
        <v>0</v>
      </c>
      <c r="E13" s="332">
        <v>3</v>
      </c>
      <c r="F13" s="320">
        <f t="shared" si="2"/>
        <v>11</v>
      </c>
      <c r="G13" s="332">
        <v>2</v>
      </c>
      <c r="H13" s="332">
        <v>0</v>
      </c>
      <c r="I13" s="332">
        <v>2</v>
      </c>
      <c r="J13" s="333">
        <f t="shared" si="0"/>
        <v>4</v>
      </c>
      <c r="K13" s="334">
        <f t="shared" si="1"/>
        <v>15</v>
      </c>
      <c r="L13" s="335" t="s">
        <v>9</v>
      </c>
    </row>
    <row r="14" spans="1:27" s="330" customFormat="1" ht="17.100000000000001" customHeight="1" thickBot="1">
      <c r="A14" s="324" t="s">
        <v>10</v>
      </c>
      <c r="B14" s="325">
        <v>4</v>
      </c>
      <c r="C14" s="325">
        <v>2</v>
      </c>
      <c r="D14" s="325">
        <v>0</v>
      </c>
      <c r="E14" s="325">
        <v>3</v>
      </c>
      <c r="F14" s="326">
        <f t="shared" si="2"/>
        <v>9</v>
      </c>
      <c r="G14" s="325">
        <v>1</v>
      </c>
      <c r="H14" s="325">
        <v>0</v>
      </c>
      <c r="I14" s="325">
        <v>1</v>
      </c>
      <c r="J14" s="327">
        <f t="shared" si="0"/>
        <v>2</v>
      </c>
      <c r="K14" s="328">
        <f t="shared" si="1"/>
        <v>11</v>
      </c>
      <c r="L14" s="329" t="s">
        <v>11</v>
      </c>
    </row>
    <row r="15" spans="1:27" s="323" customFormat="1" ht="17.100000000000001" customHeight="1" thickBot="1">
      <c r="A15" s="331" t="s">
        <v>12</v>
      </c>
      <c r="B15" s="332">
        <v>4</v>
      </c>
      <c r="C15" s="332">
        <v>1</v>
      </c>
      <c r="D15" s="332">
        <v>0</v>
      </c>
      <c r="E15" s="332">
        <v>3</v>
      </c>
      <c r="F15" s="320">
        <f t="shared" si="2"/>
        <v>8</v>
      </c>
      <c r="G15" s="332">
        <v>1</v>
      </c>
      <c r="H15" s="332">
        <v>0</v>
      </c>
      <c r="I15" s="332">
        <v>0</v>
      </c>
      <c r="J15" s="333">
        <f t="shared" si="0"/>
        <v>1</v>
      </c>
      <c r="K15" s="334">
        <f t="shared" si="1"/>
        <v>9</v>
      </c>
      <c r="L15" s="335" t="s">
        <v>13</v>
      </c>
    </row>
    <row r="16" spans="1:27" s="330" customFormat="1" ht="17.100000000000001" customHeight="1" thickBot="1">
      <c r="A16" s="324" t="s">
        <v>14</v>
      </c>
      <c r="B16" s="325">
        <v>0</v>
      </c>
      <c r="C16" s="325">
        <v>2</v>
      </c>
      <c r="D16" s="325">
        <v>0</v>
      </c>
      <c r="E16" s="325">
        <v>0</v>
      </c>
      <c r="F16" s="326">
        <f t="shared" si="2"/>
        <v>2</v>
      </c>
      <c r="G16" s="325">
        <v>0</v>
      </c>
      <c r="H16" s="325">
        <v>4</v>
      </c>
      <c r="I16" s="325">
        <v>0</v>
      </c>
      <c r="J16" s="327">
        <f t="shared" si="0"/>
        <v>4</v>
      </c>
      <c r="K16" s="328">
        <f t="shared" si="1"/>
        <v>6</v>
      </c>
      <c r="L16" s="329" t="s">
        <v>15</v>
      </c>
    </row>
    <row r="17" spans="1:12" s="323" customFormat="1" ht="17.100000000000001" customHeight="1" thickBot="1">
      <c r="A17" s="331" t="s">
        <v>16</v>
      </c>
      <c r="B17" s="332">
        <v>0</v>
      </c>
      <c r="C17" s="332">
        <v>0</v>
      </c>
      <c r="D17" s="332">
        <v>0</v>
      </c>
      <c r="E17" s="332">
        <v>0</v>
      </c>
      <c r="F17" s="320">
        <f t="shared" si="2"/>
        <v>0</v>
      </c>
      <c r="G17" s="332">
        <v>0</v>
      </c>
      <c r="H17" s="332">
        <v>0</v>
      </c>
      <c r="I17" s="332">
        <v>0</v>
      </c>
      <c r="J17" s="333">
        <f t="shared" si="0"/>
        <v>0</v>
      </c>
      <c r="K17" s="334">
        <f t="shared" si="1"/>
        <v>0</v>
      </c>
      <c r="L17" s="335" t="s">
        <v>17</v>
      </c>
    </row>
    <row r="18" spans="1:12" s="330" customFormat="1" ht="17.100000000000001" customHeight="1" thickBot="1">
      <c r="A18" s="324" t="s">
        <v>589</v>
      </c>
      <c r="B18" s="325">
        <v>8</v>
      </c>
      <c r="C18" s="325">
        <v>1</v>
      </c>
      <c r="D18" s="325">
        <v>1</v>
      </c>
      <c r="E18" s="325">
        <v>0</v>
      </c>
      <c r="F18" s="326">
        <f t="shared" si="2"/>
        <v>10</v>
      </c>
      <c r="G18" s="325">
        <v>0</v>
      </c>
      <c r="H18" s="325">
        <v>0</v>
      </c>
      <c r="I18" s="325">
        <v>0</v>
      </c>
      <c r="J18" s="327">
        <f t="shared" si="0"/>
        <v>0</v>
      </c>
      <c r="K18" s="328">
        <f t="shared" si="1"/>
        <v>10</v>
      </c>
      <c r="L18" s="329" t="s">
        <v>18</v>
      </c>
    </row>
    <row r="19" spans="1:12" s="323" customFormat="1" ht="17.100000000000001" customHeight="1" thickBot="1">
      <c r="A19" s="331" t="s">
        <v>19</v>
      </c>
      <c r="B19" s="332">
        <v>0</v>
      </c>
      <c r="C19" s="332">
        <v>0</v>
      </c>
      <c r="D19" s="332">
        <v>6</v>
      </c>
      <c r="E19" s="332">
        <v>0</v>
      </c>
      <c r="F19" s="320">
        <f t="shared" si="2"/>
        <v>6</v>
      </c>
      <c r="G19" s="332">
        <v>0</v>
      </c>
      <c r="H19" s="332">
        <v>0</v>
      </c>
      <c r="I19" s="332">
        <v>0</v>
      </c>
      <c r="J19" s="333">
        <f t="shared" si="0"/>
        <v>0</v>
      </c>
      <c r="K19" s="334">
        <f t="shared" si="1"/>
        <v>6</v>
      </c>
      <c r="L19" s="335" t="s">
        <v>20</v>
      </c>
    </row>
    <row r="20" spans="1:12" s="330" customFormat="1" ht="17.100000000000001" customHeight="1" thickBot="1">
      <c r="A20" s="324" t="s">
        <v>21</v>
      </c>
      <c r="B20" s="325">
        <v>0</v>
      </c>
      <c r="C20" s="325">
        <v>0</v>
      </c>
      <c r="D20" s="325">
        <v>2</v>
      </c>
      <c r="E20" s="325">
        <v>0</v>
      </c>
      <c r="F20" s="326">
        <f t="shared" si="2"/>
        <v>2</v>
      </c>
      <c r="G20" s="325">
        <v>0</v>
      </c>
      <c r="H20" s="325">
        <v>0</v>
      </c>
      <c r="I20" s="325">
        <v>0</v>
      </c>
      <c r="J20" s="327">
        <f t="shared" si="0"/>
        <v>0</v>
      </c>
      <c r="K20" s="328">
        <f t="shared" si="1"/>
        <v>2</v>
      </c>
      <c r="L20" s="329" t="s">
        <v>22</v>
      </c>
    </row>
    <row r="21" spans="1:12" s="323" customFormat="1" ht="15.75" customHeight="1" thickBot="1">
      <c r="A21" s="331" t="s">
        <v>23</v>
      </c>
      <c r="B21" s="332">
        <v>0</v>
      </c>
      <c r="C21" s="332">
        <v>0</v>
      </c>
      <c r="D21" s="332">
        <v>5</v>
      </c>
      <c r="E21" s="332">
        <v>0</v>
      </c>
      <c r="F21" s="320">
        <f t="shared" si="2"/>
        <v>5</v>
      </c>
      <c r="G21" s="332">
        <v>0</v>
      </c>
      <c r="H21" s="332">
        <v>0</v>
      </c>
      <c r="I21" s="332">
        <v>0</v>
      </c>
      <c r="J21" s="333">
        <f t="shared" si="0"/>
        <v>0</v>
      </c>
      <c r="K21" s="334">
        <f t="shared" si="1"/>
        <v>5</v>
      </c>
      <c r="L21" s="335" t="s">
        <v>24</v>
      </c>
    </row>
    <row r="22" spans="1:12" s="330" customFormat="1" ht="17.100000000000001" customHeight="1" thickBot="1">
      <c r="A22" s="324" t="s">
        <v>66</v>
      </c>
      <c r="B22" s="325">
        <v>3</v>
      </c>
      <c r="C22" s="325">
        <v>0</v>
      </c>
      <c r="D22" s="325">
        <v>0</v>
      </c>
      <c r="E22" s="325">
        <v>0</v>
      </c>
      <c r="F22" s="326">
        <f t="shared" si="2"/>
        <v>3</v>
      </c>
      <c r="G22" s="325">
        <v>0</v>
      </c>
      <c r="H22" s="325">
        <v>0</v>
      </c>
      <c r="I22" s="325">
        <v>1</v>
      </c>
      <c r="J22" s="327">
        <f t="shared" si="0"/>
        <v>1</v>
      </c>
      <c r="K22" s="328">
        <f t="shared" si="1"/>
        <v>4</v>
      </c>
      <c r="L22" s="329" t="s">
        <v>67</v>
      </c>
    </row>
    <row r="23" spans="1:12" s="323" customFormat="1" ht="17.100000000000001" customHeight="1" thickBot="1">
      <c r="A23" s="331" t="s">
        <v>25</v>
      </c>
      <c r="B23" s="332">
        <v>0</v>
      </c>
      <c r="C23" s="332">
        <v>0</v>
      </c>
      <c r="D23" s="332">
        <v>10</v>
      </c>
      <c r="E23" s="332">
        <v>0</v>
      </c>
      <c r="F23" s="320">
        <f t="shared" si="2"/>
        <v>10</v>
      </c>
      <c r="G23" s="332">
        <v>0</v>
      </c>
      <c r="H23" s="332">
        <v>0</v>
      </c>
      <c r="I23" s="332">
        <v>0</v>
      </c>
      <c r="J23" s="333">
        <f t="shared" si="0"/>
        <v>0</v>
      </c>
      <c r="K23" s="334">
        <f t="shared" si="1"/>
        <v>10</v>
      </c>
      <c r="L23" s="335" t="s">
        <v>26</v>
      </c>
    </row>
    <row r="24" spans="1:12" s="330" customFormat="1" ht="17.100000000000001" customHeight="1" thickBot="1">
      <c r="A24" s="324" t="s">
        <v>27</v>
      </c>
      <c r="B24" s="325">
        <v>0</v>
      </c>
      <c r="C24" s="325">
        <v>0</v>
      </c>
      <c r="D24" s="325">
        <v>6</v>
      </c>
      <c r="E24" s="325">
        <v>0</v>
      </c>
      <c r="F24" s="326">
        <f t="shared" si="2"/>
        <v>6</v>
      </c>
      <c r="G24" s="325">
        <v>0</v>
      </c>
      <c r="H24" s="325">
        <v>0</v>
      </c>
      <c r="I24" s="325">
        <v>0</v>
      </c>
      <c r="J24" s="327">
        <f t="shared" si="0"/>
        <v>0</v>
      </c>
      <c r="K24" s="328">
        <f t="shared" si="1"/>
        <v>6</v>
      </c>
      <c r="L24" s="329" t="s">
        <v>28</v>
      </c>
    </row>
    <row r="25" spans="1:12" s="323" customFormat="1" ht="17.100000000000001" customHeight="1" thickBot="1">
      <c r="A25" s="331" t="s">
        <v>29</v>
      </c>
      <c r="B25" s="332">
        <v>5</v>
      </c>
      <c r="C25" s="332">
        <v>2</v>
      </c>
      <c r="D25" s="332">
        <v>1</v>
      </c>
      <c r="E25" s="332">
        <v>0</v>
      </c>
      <c r="F25" s="320">
        <f t="shared" si="2"/>
        <v>8</v>
      </c>
      <c r="G25" s="332">
        <v>1</v>
      </c>
      <c r="H25" s="332">
        <v>4</v>
      </c>
      <c r="I25" s="332">
        <v>0</v>
      </c>
      <c r="J25" s="333">
        <f t="shared" si="0"/>
        <v>5</v>
      </c>
      <c r="K25" s="334">
        <f t="shared" si="1"/>
        <v>13</v>
      </c>
      <c r="L25" s="335" t="s">
        <v>538</v>
      </c>
    </row>
    <row r="26" spans="1:12" s="330" customFormat="1" ht="17.100000000000001" customHeight="1" thickBot="1">
      <c r="A26" s="324" t="s">
        <v>197</v>
      </c>
      <c r="B26" s="325">
        <v>0</v>
      </c>
      <c r="C26" s="325">
        <v>2</v>
      </c>
      <c r="D26" s="325">
        <v>17</v>
      </c>
      <c r="E26" s="325">
        <v>0</v>
      </c>
      <c r="F26" s="326">
        <f t="shared" si="2"/>
        <v>19</v>
      </c>
      <c r="G26" s="325">
        <v>0</v>
      </c>
      <c r="H26" s="325">
        <v>0</v>
      </c>
      <c r="I26" s="325">
        <v>0</v>
      </c>
      <c r="J26" s="327">
        <f t="shared" si="0"/>
        <v>0</v>
      </c>
      <c r="K26" s="328">
        <f t="shared" si="1"/>
        <v>19</v>
      </c>
      <c r="L26" s="329" t="s">
        <v>30</v>
      </c>
    </row>
    <row r="27" spans="1:12" s="323" customFormat="1" ht="17.100000000000001" customHeight="1" thickBot="1">
      <c r="A27" s="331" t="s">
        <v>188</v>
      </c>
      <c r="B27" s="332">
        <v>2</v>
      </c>
      <c r="C27" s="332">
        <v>0</v>
      </c>
      <c r="D27" s="332">
        <v>9</v>
      </c>
      <c r="E27" s="332">
        <v>0</v>
      </c>
      <c r="F27" s="320">
        <f t="shared" si="2"/>
        <v>11</v>
      </c>
      <c r="G27" s="332">
        <v>0</v>
      </c>
      <c r="H27" s="332">
        <v>0</v>
      </c>
      <c r="I27" s="332">
        <v>0</v>
      </c>
      <c r="J27" s="333">
        <f t="shared" si="0"/>
        <v>0</v>
      </c>
      <c r="K27" s="334">
        <f t="shared" si="1"/>
        <v>11</v>
      </c>
      <c r="L27" s="335" t="s">
        <v>31</v>
      </c>
    </row>
    <row r="28" spans="1:12" s="330" customFormat="1" ht="17.100000000000001" customHeight="1" thickBot="1">
      <c r="A28" s="324" t="s">
        <v>189</v>
      </c>
      <c r="B28" s="325">
        <v>0</v>
      </c>
      <c r="C28" s="325">
        <v>0</v>
      </c>
      <c r="D28" s="325">
        <v>0</v>
      </c>
      <c r="E28" s="325">
        <v>0</v>
      </c>
      <c r="F28" s="326">
        <f t="shared" si="2"/>
        <v>0</v>
      </c>
      <c r="G28" s="325">
        <v>0</v>
      </c>
      <c r="H28" s="325">
        <v>0</v>
      </c>
      <c r="I28" s="325">
        <v>0</v>
      </c>
      <c r="J28" s="327">
        <f t="shared" si="0"/>
        <v>0</v>
      </c>
      <c r="K28" s="328">
        <f t="shared" si="1"/>
        <v>0</v>
      </c>
      <c r="L28" s="329" t="s">
        <v>32</v>
      </c>
    </row>
    <row r="29" spans="1:12" s="323" customFormat="1" ht="17.100000000000001" customHeight="1" thickBot="1">
      <c r="A29" s="331" t="s">
        <v>190</v>
      </c>
      <c r="B29" s="332">
        <v>0</v>
      </c>
      <c r="C29" s="332">
        <v>0</v>
      </c>
      <c r="D29" s="332">
        <v>1</v>
      </c>
      <c r="E29" s="332">
        <v>0</v>
      </c>
      <c r="F29" s="320">
        <f t="shared" si="2"/>
        <v>1</v>
      </c>
      <c r="G29" s="332">
        <v>0</v>
      </c>
      <c r="H29" s="332">
        <v>0</v>
      </c>
      <c r="I29" s="332">
        <v>0</v>
      </c>
      <c r="J29" s="333">
        <f t="shared" si="0"/>
        <v>0</v>
      </c>
      <c r="K29" s="334">
        <f t="shared" si="1"/>
        <v>1</v>
      </c>
      <c r="L29" s="335" t="s">
        <v>33</v>
      </c>
    </row>
    <row r="30" spans="1:12" s="330" customFormat="1" ht="16.5" customHeight="1" thickBot="1">
      <c r="A30" s="324" t="s">
        <v>34</v>
      </c>
      <c r="B30" s="325">
        <v>0</v>
      </c>
      <c r="C30" s="325">
        <v>0</v>
      </c>
      <c r="D30" s="325">
        <v>0</v>
      </c>
      <c r="E30" s="325">
        <v>0</v>
      </c>
      <c r="F30" s="326">
        <f t="shared" si="2"/>
        <v>0</v>
      </c>
      <c r="G30" s="325">
        <v>0</v>
      </c>
      <c r="H30" s="325">
        <v>0</v>
      </c>
      <c r="I30" s="325">
        <v>0</v>
      </c>
      <c r="J30" s="327">
        <f t="shared" si="0"/>
        <v>0</v>
      </c>
      <c r="K30" s="328">
        <f t="shared" si="1"/>
        <v>0</v>
      </c>
      <c r="L30" s="329" t="s">
        <v>35</v>
      </c>
    </row>
    <row r="31" spans="1:12" s="323" customFormat="1" ht="15">
      <c r="A31" s="336" t="s">
        <v>36</v>
      </c>
      <c r="B31" s="337">
        <v>0</v>
      </c>
      <c r="C31" s="337">
        <v>0</v>
      </c>
      <c r="D31" s="337">
        <v>1</v>
      </c>
      <c r="E31" s="337">
        <v>0</v>
      </c>
      <c r="F31" s="338">
        <f t="shared" si="2"/>
        <v>1</v>
      </c>
      <c r="G31" s="337">
        <v>0</v>
      </c>
      <c r="H31" s="337">
        <v>0</v>
      </c>
      <c r="I31" s="337">
        <v>0</v>
      </c>
      <c r="J31" s="339">
        <f t="shared" si="0"/>
        <v>0</v>
      </c>
      <c r="K31" s="340">
        <f t="shared" si="1"/>
        <v>1</v>
      </c>
      <c r="L31" s="341" t="s">
        <v>37</v>
      </c>
    </row>
    <row r="32" spans="1:12" ht="17.25" customHeight="1">
      <c r="A32" s="342" t="s">
        <v>55</v>
      </c>
      <c r="B32" s="343">
        <f>SUM(B9:B31)</f>
        <v>99</v>
      </c>
      <c r="C32" s="343">
        <f t="shared" ref="C32:J32" si="3">SUM(C9:C31)</f>
        <v>42</v>
      </c>
      <c r="D32" s="343">
        <f t="shared" si="3"/>
        <v>69</v>
      </c>
      <c r="E32" s="343">
        <f t="shared" si="3"/>
        <v>13</v>
      </c>
      <c r="F32" s="343">
        <f t="shared" si="3"/>
        <v>223</v>
      </c>
      <c r="G32" s="343">
        <f t="shared" si="3"/>
        <v>10</v>
      </c>
      <c r="H32" s="343">
        <f t="shared" si="3"/>
        <v>25</v>
      </c>
      <c r="I32" s="343">
        <f t="shared" si="3"/>
        <v>24</v>
      </c>
      <c r="J32" s="343">
        <f t="shared" si="3"/>
        <v>59</v>
      </c>
      <c r="K32" s="343">
        <f>F32+J32</f>
        <v>282</v>
      </c>
      <c r="L32" s="344" t="s">
        <v>38</v>
      </c>
    </row>
    <row r="33" spans="1:12" ht="12.75" customHeight="1">
      <c r="A33" s="555" t="s">
        <v>729</v>
      </c>
      <c r="B33" s="556"/>
      <c r="C33" s="556"/>
      <c r="D33" s="556"/>
      <c r="E33" s="345"/>
      <c r="F33" s="346"/>
      <c r="G33" s="346"/>
      <c r="H33" s="346"/>
      <c r="I33" s="346"/>
      <c r="J33" s="557" t="s">
        <v>545</v>
      </c>
      <c r="K33" s="557"/>
      <c r="L33" s="557"/>
    </row>
  </sheetData>
  <mergeCells count="11">
    <mergeCell ref="A33:D33"/>
    <mergeCell ref="J33:L33"/>
    <mergeCell ref="A1:L1"/>
    <mergeCell ref="A2:L2"/>
    <mergeCell ref="A3:L3"/>
    <mergeCell ref="A4:L4"/>
    <mergeCell ref="A6:A8"/>
    <mergeCell ref="B6:F6"/>
    <mergeCell ref="G6:J6"/>
    <mergeCell ref="K6:K8"/>
    <mergeCell ref="L6:L8"/>
  </mergeCells>
  <printOptions horizontalCentered="1" verticalCentered="1"/>
  <pageMargins left="0" right="0" top="0" bottom="0" header="0" footer="0"/>
  <pageSetup paperSize="9" scale="9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rightToLeft="1" view="pageBreakPreview" zoomScaleNormal="100" zoomScaleSheetLayoutView="100" workbookViewId="0">
      <selection activeCell="E17" sqref="E17"/>
    </sheetView>
  </sheetViews>
  <sheetFormatPr defaultColWidth="9.140625" defaultRowHeight="12.75"/>
  <cols>
    <col min="1" max="1" width="21.28515625" style="26" customWidth="1"/>
    <col min="2" max="10" width="10.7109375" style="26" customWidth="1"/>
    <col min="11" max="11" width="21.28515625" style="26" customWidth="1"/>
    <col min="12" max="16" width="9.140625" style="26"/>
    <col min="17" max="17" width="0.42578125" style="26" customWidth="1"/>
    <col min="18" max="19" width="9.140625" style="26" customWidth="1"/>
    <col min="20" max="24" width="9.140625" style="26"/>
    <col min="25" max="25" width="37.42578125" style="26" customWidth="1"/>
    <col min="26" max="26" width="5" style="70" customWidth="1"/>
    <col min="27" max="16384" width="9.140625" style="26"/>
  </cols>
  <sheetData>
    <row r="1" spans="1:26" ht="26.25" customHeight="1">
      <c r="A1" s="575" t="s">
        <v>772</v>
      </c>
      <c r="B1" s="575"/>
      <c r="C1" s="575"/>
      <c r="D1" s="575"/>
      <c r="E1" s="575"/>
      <c r="F1" s="575"/>
      <c r="G1" s="575"/>
      <c r="H1" s="575"/>
      <c r="I1" s="575"/>
      <c r="J1" s="575"/>
      <c r="K1" s="575"/>
      <c r="L1" s="1"/>
      <c r="M1" s="1"/>
    </row>
    <row r="2" spans="1:26" s="3" customFormat="1" ht="18">
      <c r="A2" s="576" t="s">
        <v>630</v>
      </c>
      <c r="B2" s="576"/>
      <c r="C2" s="576"/>
      <c r="D2" s="576"/>
      <c r="E2" s="576"/>
      <c r="F2" s="576"/>
      <c r="G2" s="576"/>
      <c r="H2" s="576"/>
      <c r="I2" s="576"/>
      <c r="J2" s="576"/>
      <c r="K2" s="576"/>
      <c r="L2" s="69"/>
      <c r="M2" s="69"/>
      <c r="Z2" s="19"/>
    </row>
    <row r="3" spans="1:26" s="3" customFormat="1" ht="32.25" customHeight="1">
      <c r="A3" s="577" t="s">
        <v>771</v>
      </c>
      <c r="B3" s="578"/>
      <c r="C3" s="578"/>
      <c r="D3" s="578"/>
      <c r="E3" s="578"/>
      <c r="F3" s="578"/>
      <c r="G3" s="578"/>
      <c r="H3" s="578"/>
      <c r="I3" s="578"/>
      <c r="J3" s="578"/>
      <c r="K3" s="578"/>
      <c r="L3" s="69"/>
      <c r="M3" s="69"/>
      <c r="Z3" s="19"/>
    </row>
    <row r="4" spans="1:26" s="3" customFormat="1" ht="15.75">
      <c r="A4" s="579" t="s">
        <v>627</v>
      </c>
      <c r="B4" s="579"/>
      <c r="C4" s="579"/>
      <c r="D4" s="579"/>
      <c r="E4" s="579"/>
      <c r="F4" s="579"/>
      <c r="G4" s="579"/>
      <c r="H4" s="579"/>
      <c r="I4" s="579"/>
      <c r="J4" s="579"/>
      <c r="K4" s="579"/>
      <c r="L4" s="69"/>
      <c r="M4" s="69"/>
      <c r="Z4" s="19"/>
    </row>
    <row r="5" spans="1:26" ht="15.75" customHeight="1">
      <c r="A5" s="66" t="s">
        <v>582</v>
      </c>
      <c r="B5" s="60"/>
      <c r="C5" s="60"/>
      <c r="D5" s="60"/>
      <c r="E5" s="60"/>
      <c r="F5" s="60"/>
      <c r="G5" s="60"/>
      <c r="H5" s="60"/>
      <c r="I5" s="60"/>
      <c r="J5" s="60"/>
      <c r="K5" s="67" t="s">
        <v>725</v>
      </c>
      <c r="L5" s="1"/>
      <c r="M5" s="1"/>
    </row>
    <row r="6" spans="1:26" ht="21" customHeight="1">
      <c r="A6" s="580" t="s">
        <v>212</v>
      </c>
      <c r="B6" s="589" t="s">
        <v>547</v>
      </c>
      <c r="C6" s="583" t="s">
        <v>546</v>
      </c>
      <c r="D6" s="584"/>
      <c r="E6" s="584"/>
      <c r="F6" s="584"/>
      <c r="G6" s="584"/>
      <c r="H6" s="584"/>
      <c r="I6" s="584"/>
      <c r="J6" s="585"/>
      <c r="K6" s="586" t="s">
        <v>213</v>
      </c>
    </row>
    <row r="7" spans="1:26" ht="21.75" customHeight="1">
      <c r="A7" s="581"/>
      <c r="B7" s="590"/>
      <c r="C7" s="187" t="s">
        <v>214</v>
      </c>
      <c r="D7" s="187" t="s">
        <v>215</v>
      </c>
      <c r="E7" s="187" t="s">
        <v>216</v>
      </c>
      <c r="F7" s="187" t="s">
        <v>217</v>
      </c>
      <c r="G7" s="187" t="s">
        <v>5</v>
      </c>
      <c r="H7" s="187" t="s">
        <v>218</v>
      </c>
      <c r="I7" s="187" t="s">
        <v>219</v>
      </c>
      <c r="J7" s="187" t="s">
        <v>0</v>
      </c>
      <c r="K7" s="587"/>
    </row>
    <row r="8" spans="1:26" ht="26.25" customHeight="1">
      <c r="A8" s="582"/>
      <c r="B8" s="591"/>
      <c r="C8" s="188" t="s">
        <v>61</v>
      </c>
      <c r="D8" s="188" t="s">
        <v>58</v>
      </c>
      <c r="E8" s="188" t="s">
        <v>60</v>
      </c>
      <c r="F8" s="188" t="s">
        <v>59</v>
      </c>
      <c r="G8" s="188" t="s">
        <v>6</v>
      </c>
      <c r="H8" s="188" t="s">
        <v>57</v>
      </c>
      <c r="I8" s="188" t="s">
        <v>220</v>
      </c>
      <c r="J8" s="189" t="s">
        <v>1</v>
      </c>
      <c r="K8" s="588"/>
    </row>
    <row r="9" spans="1:26" ht="27" customHeight="1" thickBot="1">
      <c r="A9" s="71" t="s">
        <v>221</v>
      </c>
      <c r="B9" s="127">
        <v>85</v>
      </c>
      <c r="C9" s="127">
        <v>26</v>
      </c>
      <c r="D9" s="127">
        <v>90</v>
      </c>
      <c r="E9" s="127">
        <v>83</v>
      </c>
      <c r="F9" s="127">
        <v>68</v>
      </c>
      <c r="G9" s="127">
        <v>2</v>
      </c>
      <c r="H9" s="127">
        <v>4</v>
      </c>
      <c r="I9" s="127">
        <v>83</v>
      </c>
      <c r="J9" s="128">
        <f>SUM(C9:I9)</f>
        <v>356</v>
      </c>
      <c r="K9" s="190" t="s">
        <v>222</v>
      </c>
    </row>
    <row r="10" spans="1:26" s="7" customFormat="1" ht="27" customHeight="1" thickBot="1">
      <c r="A10" s="42" t="s">
        <v>223</v>
      </c>
      <c r="B10" s="129">
        <v>38</v>
      </c>
      <c r="C10" s="129">
        <v>13</v>
      </c>
      <c r="D10" s="129">
        <v>47</v>
      </c>
      <c r="E10" s="129">
        <v>42</v>
      </c>
      <c r="F10" s="129">
        <v>38</v>
      </c>
      <c r="G10" s="129">
        <v>0</v>
      </c>
      <c r="H10" s="129">
        <v>4</v>
      </c>
      <c r="I10" s="129">
        <v>37</v>
      </c>
      <c r="J10" s="130">
        <f t="shared" ref="J10:J13" si="0">SUM(C10:I10)</f>
        <v>181</v>
      </c>
      <c r="K10" s="191" t="s">
        <v>224</v>
      </c>
      <c r="Z10" s="8"/>
    </row>
    <row r="11" spans="1:26" ht="27" customHeight="1" thickBot="1">
      <c r="A11" s="71" t="s">
        <v>225</v>
      </c>
      <c r="B11" s="131">
        <v>40</v>
      </c>
      <c r="C11" s="131">
        <v>18</v>
      </c>
      <c r="D11" s="131">
        <v>43</v>
      </c>
      <c r="E11" s="131">
        <v>44</v>
      </c>
      <c r="F11" s="131">
        <v>41</v>
      </c>
      <c r="G11" s="131">
        <v>0</v>
      </c>
      <c r="H11" s="131">
        <v>3</v>
      </c>
      <c r="I11" s="131">
        <v>39</v>
      </c>
      <c r="J11" s="132">
        <f t="shared" si="0"/>
        <v>188</v>
      </c>
      <c r="K11" s="190" t="s">
        <v>226</v>
      </c>
    </row>
    <row r="12" spans="1:26" s="7" customFormat="1" ht="27" customHeight="1" thickBot="1">
      <c r="A12" s="42" t="s">
        <v>227</v>
      </c>
      <c r="B12" s="129">
        <v>17</v>
      </c>
      <c r="C12" s="129">
        <v>4</v>
      </c>
      <c r="D12" s="129">
        <v>17</v>
      </c>
      <c r="E12" s="129">
        <v>16</v>
      </c>
      <c r="F12" s="129">
        <v>13</v>
      </c>
      <c r="G12" s="129">
        <v>0</v>
      </c>
      <c r="H12" s="129">
        <v>4</v>
      </c>
      <c r="I12" s="129">
        <v>18</v>
      </c>
      <c r="J12" s="130">
        <f t="shared" si="0"/>
        <v>72</v>
      </c>
      <c r="K12" s="191" t="s">
        <v>228</v>
      </c>
      <c r="Z12" s="8"/>
    </row>
    <row r="13" spans="1:26" ht="27" customHeight="1">
      <c r="A13" s="71" t="s">
        <v>229</v>
      </c>
      <c r="B13" s="133">
        <v>16</v>
      </c>
      <c r="C13" s="133">
        <v>6</v>
      </c>
      <c r="D13" s="133">
        <v>12</v>
      </c>
      <c r="E13" s="133">
        <v>18</v>
      </c>
      <c r="F13" s="133">
        <v>15</v>
      </c>
      <c r="G13" s="133">
        <v>0</v>
      </c>
      <c r="H13" s="133">
        <v>0</v>
      </c>
      <c r="I13" s="133">
        <v>14</v>
      </c>
      <c r="J13" s="134">
        <f t="shared" si="0"/>
        <v>65</v>
      </c>
      <c r="K13" s="190" t="s">
        <v>230</v>
      </c>
    </row>
    <row r="14" spans="1:26" ht="27" customHeight="1">
      <c r="A14" s="97" t="s">
        <v>0</v>
      </c>
      <c r="B14" s="135">
        <f t="shared" ref="B14:J14" si="1">SUM(B9:B13)</f>
        <v>196</v>
      </c>
      <c r="C14" s="135">
        <f t="shared" si="1"/>
        <v>67</v>
      </c>
      <c r="D14" s="135">
        <f t="shared" si="1"/>
        <v>209</v>
      </c>
      <c r="E14" s="135">
        <f t="shared" si="1"/>
        <v>203</v>
      </c>
      <c r="F14" s="135">
        <f t="shared" si="1"/>
        <v>175</v>
      </c>
      <c r="G14" s="135">
        <f t="shared" si="1"/>
        <v>2</v>
      </c>
      <c r="H14" s="135">
        <f t="shared" si="1"/>
        <v>15</v>
      </c>
      <c r="I14" s="135">
        <f t="shared" si="1"/>
        <v>191</v>
      </c>
      <c r="J14" s="135">
        <f t="shared" si="1"/>
        <v>862</v>
      </c>
      <c r="K14" s="255" t="s">
        <v>1</v>
      </c>
    </row>
    <row r="15" spans="1:26" s="7" customFormat="1" ht="15.75">
      <c r="A15" s="555" t="s">
        <v>773</v>
      </c>
      <c r="B15" s="556"/>
      <c r="C15" s="556"/>
      <c r="D15" s="556"/>
      <c r="E15" s="345"/>
      <c r="F15" s="346"/>
      <c r="G15" s="346"/>
      <c r="H15" s="346"/>
      <c r="I15" s="346"/>
      <c r="K15" s="734" t="s">
        <v>774</v>
      </c>
      <c r="Z15" s="8"/>
    </row>
    <row r="18" spans="1:2" ht="25.5">
      <c r="A18" s="40" t="s">
        <v>231</v>
      </c>
      <c r="B18" s="26">
        <f>J9</f>
        <v>356</v>
      </c>
    </row>
    <row r="19" spans="1:2" ht="25.5">
      <c r="A19" s="40" t="s">
        <v>232</v>
      </c>
      <c r="B19" s="26">
        <f t="shared" ref="B19:B22" si="2">J10</f>
        <v>181</v>
      </c>
    </row>
    <row r="20" spans="1:2" ht="25.5">
      <c r="A20" s="40" t="s">
        <v>233</v>
      </c>
      <c r="B20" s="26">
        <f t="shared" si="2"/>
        <v>188</v>
      </c>
    </row>
    <row r="21" spans="1:2" ht="25.5">
      <c r="A21" s="40" t="s">
        <v>234</v>
      </c>
      <c r="B21" s="26">
        <f t="shared" si="2"/>
        <v>72</v>
      </c>
    </row>
    <row r="22" spans="1:2" ht="25.5">
      <c r="A22" s="40" t="s">
        <v>235</v>
      </c>
      <c r="B22" s="26">
        <f t="shared" si="2"/>
        <v>65</v>
      </c>
    </row>
  </sheetData>
  <mergeCells count="9">
    <mergeCell ref="A15:D15"/>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activeCell="D16" sqref="D16"/>
    </sheetView>
  </sheetViews>
  <sheetFormatPr defaultColWidth="9.140625" defaultRowHeight="12.75"/>
  <cols>
    <col min="1" max="1" width="19" style="26" customWidth="1"/>
    <col min="2" max="2" width="12.42578125" style="26" customWidth="1"/>
    <col min="3" max="3" width="9.7109375" style="26" customWidth="1"/>
    <col min="4" max="4" width="10.140625" style="26" customWidth="1"/>
    <col min="5" max="6" width="9.5703125" style="26" customWidth="1"/>
    <col min="7" max="7" width="10.42578125" style="26" customWidth="1"/>
    <col min="8" max="8" width="9.5703125" style="26" customWidth="1"/>
    <col min="9" max="9" width="10.28515625" style="26" customWidth="1"/>
    <col min="10" max="10" width="9.5703125" style="26" customWidth="1"/>
    <col min="11" max="11" width="19" style="26" customWidth="1"/>
    <col min="12" max="17" width="9.140625" style="26"/>
    <col min="18" max="18" width="0.42578125" style="26" customWidth="1"/>
    <col min="19" max="20" width="9.140625" style="26" customWidth="1"/>
    <col min="21" max="25" width="9.140625" style="26"/>
    <col min="26" max="26" width="37.42578125" style="26" customWidth="1"/>
    <col min="27" max="27" width="5" style="70" customWidth="1"/>
    <col min="28" max="16384" width="9.140625" style="26"/>
  </cols>
  <sheetData>
    <row r="1" spans="1:27" ht="18">
      <c r="A1" s="575" t="s">
        <v>717</v>
      </c>
      <c r="B1" s="575"/>
      <c r="C1" s="575"/>
      <c r="D1" s="575"/>
      <c r="E1" s="575"/>
      <c r="F1" s="575"/>
      <c r="G1" s="575"/>
      <c r="H1" s="575"/>
      <c r="I1" s="575"/>
      <c r="J1" s="575"/>
      <c r="K1" s="575"/>
      <c r="L1" s="1"/>
      <c r="M1" s="1"/>
      <c r="N1" s="1"/>
    </row>
    <row r="2" spans="1:27" s="3" customFormat="1" ht="18">
      <c r="A2" s="576" t="s">
        <v>630</v>
      </c>
      <c r="B2" s="576"/>
      <c r="C2" s="576"/>
      <c r="D2" s="576"/>
      <c r="E2" s="576"/>
      <c r="F2" s="576"/>
      <c r="G2" s="576"/>
      <c r="H2" s="576"/>
      <c r="I2" s="576"/>
      <c r="J2" s="576"/>
      <c r="K2" s="576"/>
      <c r="L2" s="69"/>
      <c r="M2" s="69"/>
      <c r="N2" s="69"/>
      <c r="AA2" s="19"/>
    </row>
    <row r="3" spans="1:27" s="3" customFormat="1" ht="18" customHeight="1">
      <c r="A3" s="577" t="s">
        <v>718</v>
      </c>
      <c r="B3" s="578"/>
      <c r="C3" s="578"/>
      <c r="D3" s="578"/>
      <c r="E3" s="578"/>
      <c r="F3" s="578"/>
      <c r="G3" s="578"/>
      <c r="H3" s="578"/>
      <c r="I3" s="578"/>
      <c r="J3" s="578"/>
      <c r="K3" s="578"/>
      <c r="L3" s="69"/>
      <c r="M3" s="69"/>
      <c r="N3" s="69"/>
      <c r="AA3" s="19"/>
    </row>
    <row r="4" spans="1:27" s="3" customFormat="1" ht="15.75">
      <c r="A4" s="579" t="s">
        <v>631</v>
      </c>
      <c r="B4" s="579"/>
      <c r="C4" s="579"/>
      <c r="D4" s="579"/>
      <c r="E4" s="579"/>
      <c r="F4" s="579"/>
      <c r="G4" s="579"/>
      <c r="H4" s="579"/>
      <c r="I4" s="579"/>
      <c r="J4" s="579"/>
      <c r="K4" s="579"/>
      <c r="L4" s="69"/>
      <c r="M4" s="69"/>
      <c r="N4" s="69"/>
      <c r="AA4" s="19"/>
    </row>
    <row r="5" spans="1:27" ht="15.75" customHeight="1">
      <c r="A5" s="66" t="s">
        <v>309</v>
      </c>
      <c r="B5" s="60"/>
      <c r="C5" s="60"/>
      <c r="D5" s="60"/>
      <c r="E5" s="60"/>
      <c r="F5" s="60"/>
      <c r="G5" s="60"/>
      <c r="H5" s="60"/>
      <c r="I5" s="60"/>
      <c r="J5" s="60"/>
      <c r="K5" s="67" t="s">
        <v>719</v>
      </c>
      <c r="L5" s="1"/>
      <c r="M5" s="1"/>
      <c r="N5" s="1"/>
    </row>
    <row r="6" spans="1:27" ht="21.75" customHeight="1">
      <c r="A6" s="592" t="s">
        <v>716</v>
      </c>
      <c r="B6" s="589" t="s">
        <v>547</v>
      </c>
      <c r="C6" s="595" t="s">
        <v>548</v>
      </c>
      <c r="D6" s="595"/>
      <c r="E6" s="595"/>
      <c r="F6" s="595"/>
      <c r="G6" s="595"/>
      <c r="H6" s="595"/>
      <c r="I6" s="595"/>
      <c r="J6" s="595"/>
      <c r="K6" s="589" t="s">
        <v>236</v>
      </c>
    </row>
    <row r="7" spans="1:27" ht="24.75" customHeight="1">
      <c r="A7" s="593"/>
      <c r="B7" s="590"/>
      <c r="C7" s="187" t="s">
        <v>214</v>
      </c>
      <c r="D7" s="187" t="s">
        <v>215</v>
      </c>
      <c r="E7" s="187" t="s">
        <v>216</v>
      </c>
      <c r="F7" s="187" t="s">
        <v>217</v>
      </c>
      <c r="G7" s="187" t="s">
        <v>5</v>
      </c>
      <c r="H7" s="187" t="s">
        <v>218</v>
      </c>
      <c r="I7" s="187" t="s">
        <v>219</v>
      </c>
      <c r="J7" s="187" t="s">
        <v>0</v>
      </c>
      <c r="K7" s="590"/>
    </row>
    <row r="8" spans="1:27" ht="24" customHeight="1">
      <c r="A8" s="594"/>
      <c r="B8" s="591"/>
      <c r="C8" s="188" t="s">
        <v>61</v>
      </c>
      <c r="D8" s="188" t="s">
        <v>58</v>
      </c>
      <c r="E8" s="188" t="s">
        <v>60</v>
      </c>
      <c r="F8" s="188" t="s">
        <v>59</v>
      </c>
      <c r="G8" s="188" t="s">
        <v>6</v>
      </c>
      <c r="H8" s="188" t="s">
        <v>57</v>
      </c>
      <c r="I8" s="188" t="s">
        <v>220</v>
      </c>
      <c r="J8" s="189" t="s">
        <v>1</v>
      </c>
      <c r="K8" s="591"/>
    </row>
    <row r="9" spans="1:27" ht="27" customHeight="1" thickBot="1">
      <c r="A9" s="402" t="s">
        <v>237</v>
      </c>
      <c r="B9" s="403">
        <v>60</v>
      </c>
      <c r="C9" s="403">
        <v>24</v>
      </c>
      <c r="D9" s="403">
        <v>61</v>
      </c>
      <c r="E9" s="403">
        <v>62</v>
      </c>
      <c r="F9" s="403">
        <v>54</v>
      </c>
      <c r="G9" s="403">
        <v>2</v>
      </c>
      <c r="H9" s="403">
        <v>3</v>
      </c>
      <c r="I9" s="403">
        <v>61</v>
      </c>
      <c r="J9" s="128">
        <f>SUM(C9:I9)</f>
        <v>267</v>
      </c>
      <c r="K9" s="404" t="s">
        <v>238</v>
      </c>
    </row>
    <row r="10" spans="1:27" s="7" customFormat="1" ht="27" customHeight="1" thickBot="1">
      <c r="A10" s="405" t="s">
        <v>239</v>
      </c>
      <c r="B10" s="406">
        <v>76</v>
      </c>
      <c r="C10" s="406">
        <v>23</v>
      </c>
      <c r="D10" s="406">
        <v>82</v>
      </c>
      <c r="E10" s="406">
        <v>80</v>
      </c>
      <c r="F10" s="406">
        <v>68</v>
      </c>
      <c r="G10" s="406">
        <v>0</v>
      </c>
      <c r="H10" s="406">
        <v>6</v>
      </c>
      <c r="I10" s="406">
        <v>75</v>
      </c>
      <c r="J10" s="130">
        <f t="shared" ref="J10:J16" si="0">SUM(C10:I10)</f>
        <v>334</v>
      </c>
      <c r="K10" s="407" t="s">
        <v>240</v>
      </c>
      <c r="AA10" s="8"/>
    </row>
    <row r="11" spans="1:27" ht="27" customHeight="1" thickBot="1">
      <c r="A11" s="383" t="s">
        <v>241</v>
      </c>
      <c r="B11" s="408">
        <v>9</v>
      </c>
      <c r="C11" s="408">
        <v>4</v>
      </c>
      <c r="D11" s="408">
        <v>9</v>
      </c>
      <c r="E11" s="408">
        <v>9</v>
      </c>
      <c r="F11" s="408">
        <v>8</v>
      </c>
      <c r="G11" s="408">
        <v>0</v>
      </c>
      <c r="H11" s="408">
        <v>0</v>
      </c>
      <c r="I11" s="408">
        <v>9</v>
      </c>
      <c r="J11" s="132">
        <f t="shared" si="0"/>
        <v>39</v>
      </c>
      <c r="K11" s="409" t="s">
        <v>242</v>
      </c>
    </row>
    <row r="12" spans="1:27" s="7" customFormat="1" ht="27" customHeight="1" thickBot="1">
      <c r="A12" s="405" t="s">
        <v>243</v>
      </c>
      <c r="B12" s="406">
        <v>8</v>
      </c>
      <c r="C12" s="406">
        <v>2</v>
      </c>
      <c r="D12" s="406">
        <v>10</v>
      </c>
      <c r="E12" s="406">
        <v>10</v>
      </c>
      <c r="F12" s="406">
        <v>9</v>
      </c>
      <c r="G12" s="406">
        <v>0</v>
      </c>
      <c r="H12" s="406">
        <v>0</v>
      </c>
      <c r="I12" s="406">
        <v>8</v>
      </c>
      <c r="J12" s="130">
        <f t="shared" si="0"/>
        <v>39</v>
      </c>
      <c r="K12" s="407" t="s">
        <v>552</v>
      </c>
      <c r="AA12" s="8"/>
    </row>
    <row r="13" spans="1:27" ht="27" customHeight="1" thickBot="1">
      <c r="A13" s="383" t="s">
        <v>244</v>
      </c>
      <c r="B13" s="408">
        <v>13</v>
      </c>
      <c r="C13" s="408">
        <v>5</v>
      </c>
      <c r="D13" s="408">
        <v>15</v>
      </c>
      <c r="E13" s="408">
        <v>13</v>
      </c>
      <c r="F13" s="408">
        <v>13</v>
      </c>
      <c r="G13" s="408">
        <v>0</v>
      </c>
      <c r="H13" s="408">
        <v>3</v>
      </c>
      <c r="I13" s="408">
        <v>12</v>
      </c>
      <c r="J13" s="132">
        <f t="shared" si="0"/>
        <v>61</v>
      </c>
      <c r="K13" s="409" t="s">
        <v>245</v>
      </c>
    </row>
    <row r="14" spans="1:27" s="7" customFormat="1" ht="27" customHeight="1" thickBot="1">
      <c r="A14" s="405" t="s">
        <v>246</v>
      </c>
      <c r="B14" s="406">
        <v>6</v>
      </c>
      <c r="C14" s="406">
        <v>2</v>
      </c>
      <c r="D14" s="406">
        <v>6</v>
      </c>
      <c r="E14" s="406">
        <v>6</v>
      </c>
      <c r="F14" s="406">
        <v>2</v>
      </c>
      <c r="G14" s="406">
        <v>0</v>
      </c>
      <c r="H14" s="406">
        <v>0</v>
      </c>
      <c r="I14" s="406">
        <v>4</v>
      </c>
      <c r="J14" s="130">
        <f t="shared" si="0"/>
        <v>20</v>
      </c>
      <c r="K14" s="407" t="s">
        <v>247</v>
      </c>
      <c r="AA14" s="8"/>
    </row>
    <row r="15" spans="1:27" ht="27" customHeight="1" thickBot="1">
      <c r="A15" s="383" t="s">
        <v>248</v>
      </c>
      <c r="B15" s="408">
        <v>12</v>
      </c>
      <c r="C15" s="408">
        <v>3</v>
      </c>
      <c r="D15" s="408">
        <v>12</v>
      </c>
      <c r="E15" s="408">
        <v>13</v>
      </c>
      <c r="F15" s="408">
        <v>12</v>
      </c>
      <c r="G15" s="408">
        <v>0</v>
      </c>
      <c r="H15" s="408">
        <v>0</v>
      </c>
      <c r="I15" s="408">
        <v>12</v>
      </c>
      <c r="J15" s="132">
        <f t="shared" si="0"/>
        <v>52</v>
      </c>
      <c r="K15" s="409" t="s">
        <v>551</v>
      </c>
    </row>
    <row r="16" spans="1:27" s="7" customFormat="1" ht="27" customHeight="1">
      <c r="A16" s="410" t="s">
        <v>323</v>
      </c>
      <c r="B16" s="411">
        <v>12</v>
      </c>
      <c r="C16" s="411">
        <v>4</v>
      </c>
      <c r="D16" s="411">
        <v>14</v>
      </c>
      <c r="E16" s="411">
        <v>10</v>
      </c>
      <c r="F16" s="411">
        <v>9</v>
      </c>
      <c r="G16" s="411">
        <v>0</v>
      </c>
      <c r="H16" s="411">
        <v>3</v>
      </c>
      <c r="I16" s="411">
        <v>10</v>
      </c>
      <c r="J16" s="412">
        <f t="shared" si="0"/>
        <v>50</v>
      </c>
      <c r="K16" s="413" t="s">
        <v>411</v>
      </c>
      <c r="AA16" s="8"/>
    </row>
    <row r="17" spans="1:11" ht="27" customHeight="1">
      <c r="A17" s="384" t="s">
        <v>0</v>
      </c>
      <c r="B17" s="146">
        <f t="shared" ref="B17:I17" si="1">SUM(B9:B16)</f>
        <v>196</v>
      </c>
      <c r="C17" s="146">
        <f t="shared" si="1"/>
        <v>67</v>
      </c>
      <c r="D17" s="146">
        <f t="shared" si="1"/>
        <v>209</v>
      </c>
      <c r="E17" s="146">
        <f t="shared" si="1"/>
        <v>203</v>
      </c>
      <c r="F17" s="146">
        <f t="shared" si="1"/>
        <v>175</v>
      </c>
      <c r="G17" s="146">
        <f t="shared" si="1"/>
        <v>2</v>
      </c>
      <c r="H17" s="146">
        <f t="shared" si="1"/>
        <v>15</v>
      </c>
      <c r="I17" s="146">
        <f t="shared" si="1"/>
        <v>191</v>
      </c>
      <c r="J17" s="146">
        <f>SUM(J9:J16)</f>
        <v>862</v>
      </c>
      <c r="K17" s="385" t="s">
        <v>1</v>
      </c>
    </row>
    <row r="21" spans="1:11">
      <c r="A21" s="2"/>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H10" sqref="H10"/>
    </sheetView>
  </sheetViews>
  <sheetFormatPr defaultColWidth="9.140625" defaultRowHeight="12.75"/>
  <cols>
    <col min="1" max="1" width="24.7109375" style="40" customWidth="1"/>
    <col min="2" max="10" width="9.7109375" style="40" customWidth="1"/>
    <col min="11" max="11" width="24.7109375" style="40" customWidth="1"/>
    <col min="12" max="17" width="9.140625" style="40"/>
    <col min="18" max="18" width="0.42578125" style="40" customWidth="1"/>
    <col min="19" max="20" width="9.140625" style="40" customWidth="1"/>
    <col min="21" max="25" width="9.140625" style="40"/>
    <col min="26" max="26" width="37.42578125" style="40" customWidth="1"/>
    <col min="27" max="27" width="5" style="41" customWidth="1"/>
    <col min="28" max="16384" width="9.140625" style="40"/>
  </cols>
  <sheetData>
    <row r="1" spans="1:27" ht="27.75" customHeight="1">
      <c r="A1" s="599" t="s">
        <v>733</v>
      </c>
      <c r="B1" s="599"/>
      <c r="C1" s="599"/>
      <c r="D1" s="599"/>
      <c r="E1" s="599"/>
      <c r="F1" s="599"/>
      <c r="G1" s="599"/>
      <c r="H1" s="599"/>
      <c r="I1" s="599"/>
      <c r="J1" s="599"/>
      <c r="K1" s="599"/>
      <c r="L1" s="43"/>
      <c r="M1" s="43"/>
      <c r="N1" s="43"/>
    </row>
    <row r="2" spans="1:27" s="45" customFormat="1" ht="18">
      <c r="A2" s="598">
        <v>2018</v>
      </c>
      <c r="B2" s="598"/>
      <c r="C2" s="598"/>
      <c r="D2" s="598"/>
      <c r="E2" s="598"/>
      <c r="F2" s="598"/>
      <c r="G2" s="598"/>
      <c r="H2" s="598"/>
      <c r="I2" s="598"/>
      <c r="J2" s="598"/>
      <c r="K2" s="598"/>
      <c r="L2" s="44"/>
      <c r="M2" s="44"/>
      <c r="N2" s="44"/>
      <c r="AA2" s="46"/>
    </row>
    <row r="3" spans="1:27" s="45" customFormat="1" ht="23.25" customHeight="1">
      <c r="A3" s="577" t="s">
        <v>732</v>
      </c>
      <c r="B3" s="577"/>
      <c r="C3" s="577"/>
      <c r="D3" s="577"/>
      <c r="E3" s="577"/>
      <c r="F3" s="577"/>
      <c r="G3" s="577"/>
      <c r="H3" s="577"/>
      <c r="I3" s="577"/>
      <c r="J3" s="577"/>
      <c r="K3" s="577"/>
      <c r="L3" s="44"/>
      <c r="M3" s="44"/>
      <c r="N3" s="44"/>
      <c r="AA3" s="46"/>
    </row>
    <row r="4" spans="1:27" s="45" customFormat="1" ht="15.75">
      <c r="A4" s="597">
        <v>2018</v>
      </c>
      <c r="B4" s="597"/>
      <c r="C4" s="597"/>
      <c r="D4" s="597"/>
      <c r="E4" s="597"/>
      <c r="F4" s="597"/>
      <c r="G4" s="597"/>
      <c r="H4" s="597"/>
      <c r="I4" s="597"/>
      <c r="J4" s="597"/>
      <c r="K4" s="597"/>
      <c r="L4" s="44"/>
      <c r="M4" s="44"/>
      <c r="N4" s="44"/>
      <c r="AA4" s="46"/>
    </row>
    <row r="5" spans="1:27" ht="15.75" customHeight="1">
      <c r="A5" s="59" t="s">
        <v>609</v>
      </c>
      <c r="B5" s="65"/>
      <c r="C5" s="65"/>
      <c r="D5" s="65"/>
      <c r="E5" s="65"/>
      <c r="F5" s="65"/>
      <c r="G5" s="65"/>
      <c r="H5" s="65"/>
      <c r="I5" s="65"/>
      <c r="J5" s="65"/>
      <c r="K5" s="61" t="s">
        <v>724</v>
      </c>
      <c r="L5" s="43"/>
      <c r="M5" s="43"/>
      <c r="N5" s="43"/>
    </row>
    <row r="6" spans="1:27" ht="34.5" customHeight="1">
      <c r="A6" s="592" t="s">
        <v>731</v>
      </c>
      <c r="B6" s="583" t="s">
        <v>472</v>
      </c>
      <c r="C6" s="600"/>
      <c r="D6" s="601"/>
      <c r="E6" s="583" t="s">
        <v>734</v>
      </c>
      <c r="F6" s="602"/>
      <c r="G6" s="603"/>
      <c r="H6" s="604" t="s">
        <v>574</v>
      </c>
      <c r="I6" s="605"/>
      <c r="J6" s="606"/>
      <c r="K6" s="607" t="s">
        <v>730</v>
      </c>
    </row>
    <row r="7" spans="1:27" ht="15" customHeight="1">
      <c r="A7" s="593"/>
      <c r="B7" s="192" t="s">
        <v>40</v>
      </c>
      <c r="C7" s="192" t="s">
        <v>41</v>
      </c>
      <c r="D7" s="192" t="s">
        <v>0</v>
      </c>
      <c r="E7" s="192" t="s">
        <v>40</v>
      </c>
      <c r="F7" s="192" t="s">
        <v>41</v>
      </c>
      <c r="G7" s="192" t="s">
        <v>0</v>
      </c>
      <c r="H7" s="192" t="s">
        <v>40</v>
      </c>
      <c r="I7" s="192" t="s">
        <v>41</v>
      </c>
      <c r="J7" s="192" t="s">
        <v>0</v>
      </c>
      <c r="K7" s="608"/>
    </row>
    <row r="8" spans="1:27" ht="13.5" customHeight="1">
      <c r="A8" s="594"/>
      <c r="B8" s="193" t="s">
        <v>71</v>
      </c>
      <c r="C8" s="193" t="s">
        <v>72</v>
      </c>
      <c r="D8" s="193" t="s">
        <v>1</v>
      </c>
      <c r="E8" s="193" t="s">
        <v>71</v>
      </c>
      <c r="F8" s="193" t="s">
        <v>72</v>
      </c>
      <c r="G8" s="194" t="s">
        <v>1</v>
      </c>
      <c r="H8" s="194" t="s">
        <v>71</v>
      </c>
      <c r="I8" s="194" t="s">
        <v>72</v>
      </c>
      <c r="J8" s="193" t="s">
        <v>1</v>
      </c>
      <c r="K8" s="608"/>
    </row>
    <row r="9" spans="1:27" ht="36" customHeight="1" thickBot="1">
      <c r="A9" s="109" t="s">
        <v>69</v>
      </c>
      <c r="B9" s="122">
        <v>104</v>
      </c>
      <c r="C9" s="122">
        <v>37</v>
      </c>
      <c r="D9" s="147">
        <f>B9+C9</f>
        <v>141</v>
      </c>
      <c r="E9" s="123">
        <v>446</v>
      </c>
      <c r="F9" s="123">
        <v>211</v>
      </c>
      <c r="G9" s="147">
        <f>E9+F9</f>
        <v>657</v>
      </c>
      <c r="H9" s="169">
        <f>B9+E9</f>
        <v>550</v>
      </c>
      <c r="I9" s="169">
        <f t="shared" ref="H9:I12" si="0">C9+F9</f>
        <v>248</v>
      </c>
      <c r="J9" s="147">
        <f>H9+I9</f>
        <v>798</v>
      </c>
      <c r="K9" s="195" t="s">
        <v>510</v>
      </c>
    </row>
    <row r="10" spans="1:27" s="47" customFormat="1" ht="36" customHeight="1" thickBot="1">
      <c r="A10" s="110" t="s">
        <v>70</v>
      </c>
      <c r="B10" s="148">
        <v>15</v>
      </c>
      <c r="C10" s="148">
        <v>43</v>
      </c>
      <c r="D10" s="149">
        <f t="shared" ref="D10:D12" si="1">B10+C10</f>
        <v>58</v>
      </c>
      <c r="E10" s="148">
        <v>13</v>
      </c>
      <c r="F10" s="148">
        <v>28</v>
      </c>
      <c r="G10" s="149">
        <f t="shared" ref="G10:G12" si="2">E10+F10</f>
        <v>41</v>
      </c>
      <c r="H10" s="149">
        <f t="shared" si="0"/>
        <v>28</v>
      </c>
      <c r="I10" s="149">
        <f t="shared" si="0"/>
        <v>71</v>
      </c>
      <c r="J10" s="149">
        <f t="shared" ref="J10:J12" si="3">H10+I10</f>
        <v>99</v>
      </c>
      <c r="K10" s="196" t="s">
        <v>511</v>
      </c>
      <c r="AA10" s="48"/>
    </row>
    <row r="11" spans="1:27" ht="36" customHeight="1" thickBot="1">
      <c r="A11" s="109" t="s">
        <v>91</v>
      </c>
      <c r="B11" s="150">
        <v>7</v>
      </c>
      <c r="C11" s="150">
        <v>16</v>
      </c>
      <c r="D11" s="147">
        <f t="shared" si="1"/>
        <v>23</v>
      </c>
      <c r="E11" s="151">
        <v>5</v>
      </c>
      <c r="F11" s="151">
        <v>9</v>
      </c>
      <c r="G11" s="147">
        <f t="shared" si="2"/>
        <v>14</v>
      </c>
      <c r="H11" s="169">
        <f t="shared" si="0"/>
        <v>12</v>
      </c>
      <c r="I11" s="169">
        <f t="shared" si="0"/>
        <v>25</v>
      </c>
      <c r="J11" s="147">
        <f t="shared" si="3"/>
        <v>37</v>
      </c>
      <c r="K11" s="195" t="s">
        <v>88</v>
      </c>
    </row>
    <row r="12" spans="1:27" s="47" customFormat="1" ht="36" customHeight="1">
      <c r="A12" s="111" t="s">
        <v>468</v>
      </c>
      <c r="B12" s="124">
        <v>86</v>
      </c>
      <c r="C12" s="124">
        <v>21</v>
      </c>
      <c r="D12" s="152">
        <f t="shared" si="1"/>
        <v>107</v>
      </c>
      <c r="E12" s="124">
        <v>191</v>
      </c>
      <c r="F12" s="153">
        <v>225</v>
      </c>
      <c r="G12" s="152">
        <f t="shared" si="2"/>
        <v>416</v>
      </c>
      <c r="H12" s="170">
        <f t="shared" si="0"/>
        <v>277</v>
      </c>
      <c r="I12" s="170">
        <f t="shared" si="0"/>
        <v>246</v>
      </c>
      <c r="J12" s="152">
        <f t="shared" si="3"/>
        <v>523</v>
      </c>
      <c r="K12" s="197" t="s">
        <v>512</v>
      </c>
      <c r="AA12" s="48"/>
    </row>
    <row r="13" spans="1:27" ht="32.25" customHeight="1">
      <c r="A13" s="112" t="s">
        <v>0</v>
      </c>
      <c r="B13" s="125">
        <f t="shared" ref="B13:H13" si="4">SUM(B9:B12)</f>
        <v>212</v>
      </c>
      <c r="C13" s="125">
        <f t="shared" si="4"/>
        <v>117</v>
      </c>
      <c r="D13" s="154">
        <f t="shared" si="4"/>
        <v>329</v>
      </c>
      <c r="E13" s="125">
        <f t="shared" si="4"/>
        <v>655</v>
      </c>
      <c r="F13" s="125">
        <f t="shared" si="4"/>
        <v>473</v>
      </c>
      <c r="G13" s="154">
        <f t="shared" si="4"/>
        <v>1128</v>
      </c>
      <c r="H13" s="154">
        <f t="shared" si="4"/>
        <v>867</v>
      </c>
      <c r="I13" s="154">
        <f>SUM(I9:I12)</f>
        <v>590</v>
      </c>
      <c r="J13" s="165">
        <f>SUM(J9:J12)</f>
        <v>1457</v>
      </c>
      <c r="K13" s="254" t="s">
        <v>1</v>
      </c>
    </row>
    <row r="14" spans="1:27">
      <c r="D14" s="49"/>
    </row>
    <row r="15" spans="1:27">
      <c r="J15" s="596"/>
    </row>
    <row r="16" spans="1:27">
      <c r="J16" s="596"/>
    </row>
    <row r="25" spans="10:10">
      <c r="J25" s="98"/>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والشباب الفصل الثاني عشر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والشباب الفصل الثاني عشر 2018</Description_Ar>
    <Enabled xmlns="1b323878-974e-4c19-bf08-965c80d4ad54">true</Enabled>
    <PublishingDate xmlns="1b323878-974e-4c19-bf08-965c80d4ad54">2019-10-16T10:13:36+00:00</PublishingDate>
    <CategoryDescription xmlns="http://schemas.microsoft.com/sharepoint.v3">Sport And Youth statistics chapter 12-2018</CategoryDescription>
  </documentManagement>
</p:properties>
</file>

<file path=customXml/itemProps1.xml><?xml version="1.0" encoding="utf-8"?>
<ds:datastoreItem xmlns:ds="http://schemas.openxmlformats.org/officeDocument/2006/customXml" ds:itemID="{7FD09282-DBCD-4ACB-83BB-A64948B5DD9C}"/>
</file>

<file path=customXml/itemProps2.xml><?xml version="1.0" encoding="utf-8"?>
<ds:datastoreItem xmlns:ds="http://schemas.openxmlformats.org/officeDocument/2006/customXml" ds:itemID="{C8CF15B1-1CE9-4375-A362-2BE00255CAC2}"/>
</file>

<file path=customXml/itemProps3.xml><?xml version="1.0" encoding="utf-8"?>
<ds:datastoreItem xmlns:ds="http://schemas.openxmlformats.org/officeDocument/2006/customXml" ds:itemID="{19E5299D-B0DB-4239-BFE5-DD2CBEE87C3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3</vt:i4>
      </vt:variant>
      <vt:variant>
        <vt:lpstr>Named Ranges</vt:lpstr>
      </vt:variant>
      <vt:variant>
        <vt:i4>21</vt:i4>
      </vt:variant>
    </vt:vector>
  </HeadingPairs>
  <TitlesOfParts>
    <vt:vector size="45" baseType="lpstr">
      <vt:lpstr>المقدمة</vt:lpstr>
      <vt:lpstr>التقديم</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Sheet1</vt:lpstr>
      <vt:lpstr>268</vt:lpstr>
      <vt:lpstr>269</vt:lpstr>
      <vt:lpstr>GR-53</vt:lpstr>
      <vt:lpstr>GR-54</vt:lpstr>
      <vt:lpstr>GR-55</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التقديم!Print_Area</vt:lpstr>
      <vt:lpstr>المقدمة!Print_Area</vt:lpstr>
      <vt:lpstr>'261'!Print_Titles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And Youth statistics chapter 12-2018</dc:title>
  <dc:creator>Neama Mohammed  Neama</dc:creator>
  <cp:keywords/>
  <cp:lastModifiedBy>Amjad Ahmed Abdelwahab</cp:lastModifiedBy>
  <cp:lastPrinted>2019-09-17T06:15:59Z</cp:lastPrinted>
  <dcterms:created xsi:type="dcterms:W3CDTF">2011-10-12T06:38:53Z</dcterms:created>
  <dcterms:modified xsi:type="dcterms:W3CDTF">2019-10-09T09:53:07Z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Sport And Youth statistics chapter 12-2018</vt:lpwstr>
  </property>
  <property fmtid="{D5CDD505-2E9C-101B-9397-08002B2CF9AE}" pid="5" name="Hashtags">
    <vt:lpwstr>58;#StatisticalAbstract|c2f418c2-a295-4bd1-af99-d5d586494613</vt:lpwstr>
  </property>
</Properties>
</file>